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企画部\統計課\03 企画分析班\100 県民経済、市町村民所得\市民共通\R5市町村民経済計算\市町村民報告書\報告書・公表\R5報告書\1_R5HP用\４　補助ツール\"/>
    </mc:Choice>
  </mc:AlternateContent>
  <xr:revisionPtr revIDLastSave="0" documentId="13_ncr:1_{747272ED-6BD3-4AB3-B784-F1AE68DBAE9E}" xr6:coauthVersionLast="47" xr6:coauthVersionMax="47" xr10:uidLastSave="{00000000-0000-0000-0000-000000000000}"/>
  <workbookProtection workbookAlgorithmName="SHA-512" workbookHashValue="qTpqbAtRJ2cNCZ5xROj932P/HoD+qMLvAXf5bP8pwiD8Hk12Vw/7awhm36oMYs0k3+PaJ7oJ8APOEEXAxl/0IA==" workbookSaltValue="uj39MJrclRhEvVQ3z71mbg==" workbookSpinCount="100000" lockStructure="1"/>
  <bookViews>
    <workbookView xWindow="57480" yWindow="-120" windowWidth="29040" windowHeight="15720" firstSheet="1" activeTab="1" xr2:uid="{F45400B2-7CE0-4159-AD8F-334689E268AA}"/>
  </bookViews>
  <sheets>
    <sheet name="市町村民所得〔統計表〕" sheetId="6" state="hidden" r:id="rId1"/>
    <sheet name="年度別〔組替表〕" sheetId="9" r:id="rId2"/>
    <sheet name="市町村別〔組替表〕" sheetId="11" r:id="rId3"/>
    <sheet name="コード表" sheetId="10" state="hidden" r:id="rId4"/>
  </sheets>
  <definedNames>
    <definedName name="_xlnm.Print_Area" localSheetId="3">コード表!$A$1:$O$138</definedName>
    <definedName name="_xlnm.Print_Area" localSheetId="2">市町村別〔組替表〕!$A$1:$O$48</definedName>
    <definedName name="_xlnm.Print_Area" localSheetId="0">市町村民所得〔統計表〕!$A$1:$K$702</definedName>
    <definedName name="_xlnm.Print_Area" localSheetId="1">年度別〔組替表〕!$A$1:$O$165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1" l="1"/>
  <c r="O20" i="11"/>
  <c r="O21" i="11"/>
  <c r="O22" i="11"/>
  <c r="O36" i="11"/>
  <c r="O37" i="11"/>
  <c r="O38" i="11"/>
  <c r="O4" i="9"/>
  <c r="O59" i="9" s="1"/>
  <c r="O60" i="9"/>
  <c r="O61" i="9"/>
  <c r="O114" i="9"/>
  <c r="O115" i="9"/>
  <c r="O116" i="9"/>
  <c r="O85" i="10"/>
  <c r="O86" i="10"/>
  <c r="O87" i="10"/>
  <c r="O9" i="10"/>
  <c r="O23" i="10" s="1"/>
  <c r="O10" i="10"/>
  <c r="O12" i="10"/>
  <c r="O17" i="10"/>
  <c r="O20" i="10"/>
  <c r="O22" i="10"/>
  <c r="O24" i="10"/>
  <c r="O29" i="10"/>
  <c r="O32" i="10"/>
  <c r="O34" i="10"/>
  <c r="O36" i="10"/>
  <c r="O38" i="10"/>
  <c r="O41" i="10"/>
  <c r="O44" i="10"/>
  <c r="O46" i="10"/>
  <c r="O48" i="10"/>
  <c r="O50" i="10"/>
  <c r="O53" i="10"/>
  <c r="O56" i="10"/>
  <c r="O58" i="10"/>
  <c r="O60" i="10"/>
  <c r="O57" i="10" l="1"/>
  <c r="O45" i="10"/>
  <c r="O33" i="10"/>
  <c r="O21" i="10"/>
  <c r="O55" i="10"/>
  <c r="O43" i="10"/>
  <c r="O31" i="10"/>
  <c r="O19" i="10"/>
  <c r="O54" i="10"/>
  <c r="O42" i="10"/>
  <c r="O30" i="10"/>
  <c r="O18" i="10"/>
  <c r="O52" i="10"/>
  <c r="O40" i="10"/>
  <c r="O28" i="10"/>
  <c r="O16" i="10"/>
  <c r="O51" i="10"/>
  <c r="O39" i="10"/>
  <c r="O27" i="10"/>
  <c r="O15" i="10"/>
  <c r="O26" i="10"/>
  <c r="O14" i="10"/>
  <c r="O49" i="10"/>
  <c r="O37" i="10"/>
  <c r="O25" i="10"/>
  <c r="O13" i="10"/>
  <c r="O59" i="10"/>
  <c r="O47" i="10"/>
  <c r="O35" i="10"/>
  <c r="CE701" i="6" l="1"/>
  <c r="CD701" i="6"/>
  <c r="CC701" i="6"/>
  <c r="U701" i="6" s="1"/>
  <c r="CB701" i="6"/>
  <c r="CA701" i="6"/>
  <c r="BZ701" i="6"/>
  <c r="BY701" i="6"/>
  <c r="BX701" i="6"/>
  <c r="BW701" i="6"/>
  <c r="AY701" i="6" s="1"/>
  <c r="AU701" i="6"/>
  <c r="AT701" i="6"/>
  <c r="AS701" i="6"/>
  <c r="AR701" i="6"/>
  <c r="AQ701" i="6"/>
  <c r="AP701" i="6"/>
  <c r="AO701" i="6"/>
  <c r="AN701" i="6"/>
  <c r="AM701" i="6"/>
  <c r="AI701" i="6"/>
  <c r="AH701" i="6"/>
  <c r="AG701" i="6"/>
  <c r="AF701" i="6"/>
  <c r="AE701" i="6"/>
  <c r="AD701" i="6"/>
  <c r="AC701" i="6"/>
  <c r="AB701" i="6"/>
  <c r="AA701" i="6"/>
  <c r="V701" i="6"/>
  <c r="CE700" i="6"/>
  <c r="BG700" i="6" s="1"/>
  <c r="CD700" i="6"/>
  <c r="BF700" i="6" s="1"/>
  <c r="CC700" i="6"/>
  <c r="BE700" i="6" s="1"/>
  <c r="CB700" i="6"/>
  <c r="T700" i="6" s="1"/>
  <c r="CA700" i="6"/>
  <c r="BZ700" i="6"/>
  <c r="BY700" i="6"/>
  <c r="BX700" i="6"/>
  <c r="BW700" i="6"/>
  <c r="O700" i="6" s="1"/>
  <c r="AY700" i="6"/>
  <c r="AU700" i="6"/>
  <c r="AT700" i="6"/>
  <c r="AS700" i="6"/>
  <c r="AR700" i="6"/>
  <c r="AQ700" i="6"/>
  <c r="AP700" i="6"/>
  <c r="AO700" i="6"/>
  <c r="AN700" i="6"/>
  <c r="AM700" i="6"/>
  <c r="AI700" i="6"/>
  <c r="AH700" i="6"/>
  <c r="AG700" i="6"/>
  <c r="AF700" i="6"/>
  <c r="AE700" i="6"/>
  <c r="AD700" i="6"/>
  <c r="AC700" i="6"/>
  <c r="AB700" i="6"/>
  <c r="AA700" i="6"/>
  <c r="CE699" i="6"/>
  <c r="BG699" i="6" s="1"/>
  <c r="CD699" i="6"/>
  <c r="V699" i="6" s="1"/>
  <c r="CC699" i="6"/>
  <c r="U699" i="6" s="1"/>
  <c r="CB699" i="6"/>
  <c r="CA699" i="6"/>
  <c r="BZ699" i="6"/>
  <c r="BY699" i="6"/>
  <c r="BX699" i="6"/>
  <c r="BW699" i="6"/>
  <c r="AY699" i="6" s="1"/>
  <c r="AU699" i="6"/>
  <c r="AT699" i="6"/>
  <c r="AS699" i="6"/>
  <c r="AR699" i="6"/>
  <c r="AQ699" i="6"/>
  <c r="AP699" i="6"/>
  <c r="AO699" i="6"/>
  <c r="AN699" i="6"/>
  <c r="AM699" i="6"/>
  <c r="AI699" i="6"/>
  <c r="AH699" i="6"/>
  <c r="AG699" i="6"/>
  <c r="AF699" i="6"/>
  <c r="AE699" i="6"/>
  <c r="AD699" i="6"/>
  <c r="AC699" i="6"/>
  <c r="AB699" i="6"/>
  <c r="AA699" i="6"/>
  <c r="CE698" i="6"/>
  <c r="CD698" i="6"/>
  <c r="CC698" i="6"/>
  <c r="CB698" i="6"/>
  <c r="T698" i="6" s="1"/>
  <c r="CA698" i="6"/>
  <c r="BZ698" i="6"/>
  <c r="BY698" i="6"/>
  <c r="BX698" i="6"/>
  <c r="BW698" i="6"/>
  <c r="O698" i="6" s="1"/>
  <c r="AY698" i="6"/>
  <c r="AU698" i="6"/>
  <c r="AT698" i="6"/>
  <c r="AS698" i="6"/>
  <c r="AR698" i="6"/>
  <c r="AQ698" i="6"/>
  <c r="AP698" i="6"/>
  <c r="AO698" i="6"/>
  <c r="AN698" i="6"/>
  <c r="AM698" i="6"/>
  <c r="AI698" i="6"/>
  <c r="AH698" i="6"/>
  <c r="AG698" i="6"/>
  <c r="AF698" i="6"/>
  <c r="AE698" i="6"/>
  <c r="AD698" i="6"/>
  <c r="AC698" i="6"/>
  <c r="AB698" i="6"/>
  <c r="AA698" i="6"/>
  <c r="V698" i="6"/>
  <c r="CE697" i="6"/>
  <c r="CD697" i="6"/>
  <c r="CC697" i="6"/>
  <c r="U697" i="6" s="1"/>
  <c r="CB697" i="6"/>
  <c r="CA697" i="6"/>
  <c r="BZ697" i="6"/>
  <c r="BY697" i="6"/>
  <c r="BX697" i="6"/>
  <c r="BW697" i="6"/>
  <c r="AY697" i="6" s="1"/>
  <c r="BG697" i="6"/>
  <c r="AU697" i="6"/>
  <c r="AT697" i="6"/>
  <c r="AS697" i="6"/>
  <c r="AR697" i="6"/>
  <c r="AQ697" i="6"/>
  <c r="AP697" i="6"/>
  <c r="AO697" i="6"/>
  <c r="AN697" i="6"/>
  <c r="AM697" i="6"/>
  <c r="AI697" i="6"/>
  <c r="AH697" i="6"/>
  <c r="AG697" i="6"/>
  <c r="AF697" i="6"/>
  <c r="AE697" i="6"/>
  <c r="AD697" i="6"/>
  <c r="AC697" i="6"/>
  <c r="AB697" i="6"/>
  <c r="AA697" i="6"/>
  <c r="V697" i="6"/>
  <c r="CE696" i="6"/>
  <c r="CD696" i="6"/>
  <c r="BF696" i="6" s="1"/>
  <c r="CC696" i="6"/>
  <c r="BE696" i="6" s="1"/>
  <c r="CB696" i="6"/>
  <c r="T696" i="6" s="1"/>
  <c r="CA696" i="6"/>
  <c r="BZ696" i="6"/>
  <c r="BY696" i="6"/>
  <c r="BX696" i="6"/>
  <c r="BW696" i="6"/>
  <c r="AY696" i="6"/>
  <c r="AU696" i="6"/>
  <c r="AT696" i="6"/>
  <c r="AS696" i="6"/>
  <c r="AR696" i="6"/>
  <c r="AQ696" i="6"/>
  <c r="AP696" i="6"/>
  <c r="AO696" i="6"/>
  <c r="AN696" i="6"/>
  <c r="AM696" i="6"/>
  <c r="AI696" i="6"/>
  <c r="AH696" i="6"/>
  <c r="AG696" i="6"/>
  <c r="AF696" i="6"/>
  <c r="AE696" i="6"/>
  <c r="AD696" i="6"/>
  <c r="AC696" i="6"/>
  <c r="AB696" i="6"/>
  <c r="AA696" i="6"/>
  <c r="V696" i="6"/>
  <c r="O696" i="6"/>
  <c r="CE695" i="6"/>
  <c r="CD695" i="6"/>
  <c r="CC695" i="6"/>
  <c r="U695" i="6" s="1"/>
  <c r="CB695" i="6"/>
  <c r="CA695" i="6"/>
  <c r="BZ695" i="6"/>
  <c r="BY695" i="6"/>
  <c r="BX695" i="6"/>
  <c r="BW695" i="6"/>
  <c r="AY695" i="6" s="1"/>
  <c r="AU695" i="6"/>
  <c r="AT695" i="6"/>
  <c r="AS695" i="6"/>
  <c r="AR695" i="6"/>
  <c r="AQ695" i="6"/>
  <c r="AP695" i="6"/>
  <c r="AO695" i="6"/>
  <c r="AN695" i="6"/>
  <c r="AM695" i="6"/>
  <c r="AI695" i="6"/>
  <c r="AH695" i="6"/>
  <c r="AG695" i="6"/>
  <c r="AF695" i="6"/>
  <c r="AE695" i="6"/>
  <c r="AD695" i="6"/>
  <c r="AC695" i="6"/>
  <c r="AB695" i="6"/>
  <c r="AA695" i="6"/>
  <c r="V695" i="6"/>
  <c r="CE694" i="6"/>
  <c r="CD694" i="6"/>
  <c r="BF694" i="6" s="1"/>
  <c r="CC694" i="6"/>
  <c r="BE694" i="6" s="1"/>
  <c r="CB694" i="6"/>
  <c r="T694" i="6" s="1"/>
  <c r="CA694" i="6"/>
  <c r="BZ694" i="6"/>
  <c r="BY694" i="6"/>
  <c r="BX694" i="6"/>
  <c r="BW694" i="6"/>
  <c r="O694" i="6" s="1"/>
  <c r="AY694" i="6"/>
  <c r="AU694" i="6"/>
  <c r="AT694" i="6"/>
  <c r="AS694" i="6"/>
  <c r="AR694" i="6"/>
  <c r="AQ694" i="6"/>
  <c r="AP694" i="6"/>
  <c r="AO694" i="6"/>
  <c r="AN694" i="6"/>
  <c r="AM694" i="6"/>
  <c r="AI694" i="6"/>
  <c r="AH694" i="6"/>
  <c r="AG694" i="6"/>
  <c r="AF694" i="6"/>
  <c r="AE694" i="6"/>
  <c r="AD694" i="6"/>
  <c r="AC694" i="6"/>
  <c r="AB694" i="6"/>
  <c r="AA694" i="6"/>
  <c r="V694" i="6"/>
  <c r="CE693" i="6"/>
  <c r="BG693" i="6" s="1"/>
  <c r="CD693" i="6"/>
  <c r="V693" i="6" s="1"/>
  <c r="CC693" i="6"/>
  <c r="U693" i="6" s="1"/>
  <c r="CB693" i="6"/>
  <c r="CA693" i="6"/>
  <c r="BZ693" i="6"/>
  <c r="R693" i="6" s="1"/>
  <c r="BY693" i="6"/>
  <c r="BX693" i="6"/>
  <c r="P693" i="6" s="1"/>
  <c r="BW693" i="6"/>
  <c r="AY693" i="6" s="1"/>
  <c r="AU693" i="6"/>
  <c r="AT693" i="6"/>
  <c r="AS693" i="6"/>
  <c r="AR693" i="6"/>
  <c r="AQ693" i="6"/>
  <c r="AP693" i="6"/>
  <c r="AO693" i="6"/>
  <c r="AN693" i="6"/>
  <c r="AM693" i="6"/>
  <c r="AI693" i="6"/>
  <c r="AH693" i="6"/>
  <c r="AG693" i="6"/>
  <c r="AF693" i="6"/>
  <c r="AE693" i="6"/>
  <c r="AD693" i="6"/>
  <c r="AC693" i="6"/>
  <c r="AB693" i="6"/>
  <c r="AA693" i="6"/>
  <c r="CE692" i="6"/>
  <c r="CD692" i="6"/>
  <c r="CC692" i="6"/>
  <c r="CB692" i="6"/>
  <c r="T692" i="6" s="1"/>
  <c r="CA692" i="6"/>
  <c r="BZ692" i="6"/>
  <c r="BY692" i="6"/>
  <c r="BX692" i="6"/>
  <c r="BW692" i="6"/>
  <c r="AY692" i="6" s="1"/>
  <c r="AU692" i="6"/>
  <c r="AT692" i="6"/>
  <c r="AS692" i="6"/>
  <c r="AR692" i="6"/>
  <c r="AQ692" i="6"/>
  <c r="AP692" i="6"/>
  <c r="AO692" i="6"/>
  <c r="AN692" i="6"/>
  <c r="AM692" i="6"/>
  <c r="AI692" i="6"/>
  <c r="AH692" i="6"/>
  <c r="AG692" i="6"/>
  <c r="AF692" i="6"/>
  <c r="AE692" i="6"/>
  <c r="AD692" i="6"/>
  <c r="AC692" i="6"/>
  <c r="AB692" i="6"/>
  <c r="AA692" i="6"/>
  <c r="CE691" i="6"/>
  <c r="CD691" i="6"/>
  <c r="CC691" i="6"/>
  <c r="CB691" i="6"/>
  <c r="T691" i="6" s="1"/>
  <c r="CA691" i="6"/>
  <c r="BZ691" i="6"/>
  <c r="R691" i="6" s="1"/>
  <c r="BY691" i="6"/>
  <c r="BX691" i="6"/>
  <c r="P691" i="6" s="1"/>
  <c r="BW691" i="6"/>
  <c r="AY691" i="6" s="1"/>
  <c r="AU691" i="6"/>
  <c r="AT691" i="6"/>
  <c r="AS691" i="6"/>
  <c r="AR691" i="6"/>
  <c r="AQ691" i="6"/>
  <c r="AP691" i="6"/>
  <c r="AO691" i="6"/>
  <c r="AN691" i="6"/>
  <c r="AM691" i="6"/>
  <c r="AI691" i="6"/>
  <c r="AH691" i="6"/>
  <c r="AG691" i="6"/>
  <c r="AF691" i="6"/>
  <c r="AE691" i="6"/>
  <c r="AD691" i="6"/>
  <c r="AC691" i="6"/>
  <c r="AB691" i="6"/>
  <c r="AA691" i="6"/>
  <c r="U691" i="6"/>
  <c r="CE690" i="6"/>
  <c r="CD690" i="6"/>
  <c r="CC690" i="6"/>
  <c r="BE690" i="6" s="1"/>
  <c r="CB690" i="6"/>
  <c r="T690" i="6" s="1"/>
  <c r="CA690" i="6"/>
  <c r="BC690" i="6" s="1"/>
  <c r="BZ690" i="6"/>
  <c r="BY690" i="6"/>
  <c r="BX690" i="6"/>
  <c r="AZ690" i="6" s="1"/>
  <c r="BW690" i="6"/>
  <c r="AU690" i="6"/>
  <c r="AT690" i="6"/>
  <c r="AS690" i="6"/>
  <c r="AR690" i="6"/>
  <c r="AQ690" i="6"/>
  <c r="AP690" i="6"/>
  <c r="AO690" i="6"/>
  <c r="AN690" i="6"/>
  <c r="AM690" i="6"/>
  <c r="AI690" i="6"/>
  <c r="AH690" i="6"/>
  <c r="AG690" i="6"/>
  <c r="AF690" i="6"/>
  <c r="AE690" i="6"/>
  <c r="AD690" i="6"/>
  <c r="AC690" i="6"/>
  <c r="AB690" i="6"/>
  <c r="AA690" i="6"/>
  <c r="V690" i="6"/>
  <c r="O690" i="6"/>
  <c r="CE689" i="6"/>
  <c r="CD689" i="6"/>
  <c r="CC689" i="6"/>
  <c r="U689" i="6" s="1"/>
  <c r="CB689" i="6"/>
  <c r="CA689" i="6"/>
  <c r="BC689" i="6" s="1"/>
  <c r="BZ689" i="6"/>
  <c r="R689" i="6" s="1"/>
  <c r="BY689" i="6"/>
  <c r="BX689" i="6"/>
  <c r="AZ689" i="6" s="1"/>
  <c r="BW689" i="6"/>
  <c r="AY689" i="6" s="1"/>
  <c r="BA689" i="6"/>
  <c r="AU689" i="6"/>
  <c r="AT689" i="6"/>
  <c r="AS689" i="6"/>
  <c r="AR689" i="6"/>
  <c r="AQ689" i="6"/>
  <c r="AP689" i="6"/>
  <c r="AO689" i="6"/>
  <c r="AN689" i="6"/>
  <c r="AM689" i="6"/>
  <c r="AI689" i="6"/>
  <c r="AH689" i="6"/>
  <c r="AG689" i="6"/>
  <c r="AF689" i="6"/>
  <c r="AE689" i="6"/>
  <c r="AD689" i="6"/>
  <c r="AC689" i="6"/>
  <c r="AB689" i="6"/>
  <c r="AA689" i="6"/>
  <c r="T689" i="6"/>
  <c r="CE688" i="6"/>
  <c r="BG688" i="6" s="1"/>
  <c r="CD688" i="6"/>
  <c r="V688" i="6" s="1"/>
  <c r="CC688" i="6"/>
  <c r="CB688" i="6"/>
  <c r="CA688" i="6"/>
  <c r="BZ688" i="6"/>
  <c r="BY688" i="6"/>
  <c r="BA688" i="6" s="1"/>
  <c r="BX688" i="6"/>
  <c r="AZ688" i="6" s="1"/>
  <c r="BW688" i="6"/>
  <c r="BD688" i="6" s="1"/>
  <c r="AU688" i="6"/>
  <c r="AT688" i="6"/>
  <c r="AS688" i="6"/>
  <c r="AR688" i="6"/>
  <c r="AQ688" i="6"/>
  <c r="AP688" i="6"/>
  <c r="AO688" i="6"/>
  <c r="AN688" i="6"/>
  <c r="AM688" i="6"/>
  <c r="AI688" i="6"/>
  <c r="AH688" i="6"/>
  <c r="AG688" i="6"/>
  <c r="AF688" i="6"/>
  <c r="AE688" i="6"/>
  <c r="AD688" i="6"/>
  <c r="AC688" i="6"/>
  <c r="AB688" i="6"/>
  <c r="AA688" i="6"/>
  <c r="T688" i="6"/>
  <c r="O688" i="6"/>
  <c r="CE687" i="6"/>
  <c r="CD687" i="6"/>
  <c r="CC687" i="6"/>
  <c r="U687" i="6" s="1"/>
  <c r="CB687" i="6"/>
  <c r="CA687" i="6"/>
  <c r="S687" i="6" s="1"/>
  <c r="BZ687" i="6"/>
  <c r="R687" i="6" s="1"/>
  <c r="BY687" i="6"/>
  <c r="BX687" i="6"/>
  <c r="BW687" i="6"/>
  <c r="AY687" i="6" s="1"/>
  <c r="BB687" i="6"/>
  <c r="AU687" i="6"/>
  <c r="AT687" i="6"/>
  <c r="AS687" i="6"/>
  <c r="AR687" i="6"/>
  <c r="AQ687" i="6"/>
  <c r="AP687" i="6"/>
  <c r="AO687" i="6"/>
  <c r="AN687" i="6"/>
  <c r="AM687" i="6"/>
  <c r="AI687" i="6"/>
  <c r="AH687" i="6"/>
  <c r="AG687" i="6"/>
  <c r="AF687" i="6"/>
  <c r="AE687" i="6"/>
  <c r="AD687" i="6"/>
  <c r="AC687" i="6"/>
  <c r="AB687" i="6"/>
  <c r="AA687" i="6"/>
  <c r="T687" i="6"/>
  <c r="P687" i="6"/>
  <c r="CE686" i="6"/>
  <c r="BG686" i="6" s="1"/>
  <c r="CD686" i="6"/>
  <c r="V686" i="6" s="1"/>
  <c r="CC686" i="6"/>
  <c r="BE686" i="6" s="1"/>
  <c r="CB686" i="6"/>
  <c r="T686" i="6" s="1"/>
  <c r="CA686" i="6"/>
  <c r="BZ686" i="6"/>
  <c r="BY686" i="6"/>
  <c r="BA686" i="6" s="1"/>
  <c r="BX686" i="6"/>
  <c r="BW686" i="6"/>
  <c r="BC686" i="6"/>
  <c r="AY686" i="6"/>
  <c r="AU686" i="6"/>
  <c r="AT686" i="6"/>
  <c r="AS686" i="6"/>
  <c r="AR686" i="6"/>
  <c r="AQ686" i="6"/>
  <c r="AP686" i="6"/>
  <c r="AO686" i="6"/>
  <c r="AN686" i="6"/>
  <c r="AM686" i="6"/>
  <c r="AI686" i="6"/>
  <c r="AH686" i="6"/>
  <c r="AG686" i="6"/>
  <c r="AF686" i="6"/>
  <c r="AE686" i="6"/>
  <c r="AD686" i="6"/>
  <c r="AC686" i="6"/>
  <c r="AB686" i="6"/>
  <c r="AA686" i="6"/>
  <c r="O686" i="6"/>
  <c r="CE685" i="6"/>
  <c r="CD685" i="6"/>
  <c r="CC685" i="6"/>
  <c r="U685" i="6" s="1"/>
  <c r="CB685" i="6"/>
  <c r="CA685" i="6"/>
  <c r="S685" i="6" s="1"/>
  <c r="BZ685" i="6"/>
  <c r="BB685" i="6" s="1"/>
  <c r="BY685" i="6"/>
  <c r="BX685" i="6"/>
  <c r="P685" i="6" s="1"/>
  <c r="BW685" i="6"/>
  <c r="AY685" i="6" s="1"/>
  <c r="AU685" i="6"/>
  <c r="AT685" i="6"/>
  <c r="AS685" i="6"/>
  <c r="AR685" i="6"/>
  <c r="AQ685" i="6"/>
  <c r="AP685" i="6"/>
  <c r="AO685" i="6"/>
  <c r="AN685" i="6"/>
  <c r="AM685" i="6"/>
  <c r="AI685" i="6"/>
  <c r="AH685" i="6"/>
  <c r="AG685" i="6"/>
  <c r="AF685" i="6"/>
  <c r="AE685" i="6"/>
  <c r="AD685" i="6"/>
  <c r="AC685" i="6"/>
  <c r="AB685" i="6"/>
  <c r="AA685" i="6"/>
  <c r="CE684" i="6"/>
  <c r="CD684" i="6"/>
  <c r="V684" i="6" s="1"/>
  <c r="CC684" i="6"/>
  <c r="CB684" i="6"/>
  <c r="T684" i="6" s="1"/>
  <c r="CA684" i="6"/>
  <c r="BC684" i="6" s="1"/>
  <c r="BZ684" i="6"/>
  <c r="BY684" i="6"/>
  <c r="BA684" i="6" s="1"/>
  <c r="BX684" i="6"/>
  <c r="AZ684" i="6" s="1"/>
  <c r="BW684" i="6"/>
  <c r="AY684" i="6" s="1"/>
  <c r="AU684" i="6"/>
  <c r="AT684" i="6"/>
  <c r="AS684" i="6"/>
  <c r="AR684" i="6"/>
  <c r="AQ684" i="6"/>
  <c r="AP684" i="6"/>
  <c r="AO684" i="6"/>
  <c r="AN684" i="6"/>
  <c r="AM684" i="6"/>
  <c r="AI684" i="6"/>
  <c r="AH684" i="6"/>
  <c r="AG684" i="6"/>
  <c r="AF684" i="6"/>
  <c r="AE684" i="6"/>
  <c r="AD684" i="6"/>
  <c r="AC684" i="6"/>
  <c r="AB684" i="6"/>
  <c r="AA684" i="6"/>
  <c r="O684" i="6"/>
  <c r="CE683" i="6"/>
  <c r="CD683" i="6"/>
  <c r="CC683" i="6"/>
  <c r="U683" i="6" s="1"/>
  <c r="CB683" i="6"/>
  <c r="BD683" i="6" s="1"/>
  <c r="CA683" i="6"/>
  <c r="S683" i="6" s="1"/>
  <c r="BZ683" i="6"/>
  <c r="BY683" i="6"/>
  <c r="BA683" i="6" s="1"/>
  <c r="BX683" i="6"/>
  <c r="BW683" i="6"/>
  <c r="AY683" i="6" s="1"/>
  <c r="BB683" i="6"/>
  <c r="AU683" i="6"/>
  <c r="AT683" i="6"/>
  <c r="AS683" i="6"/>
  <c r="AR683" i="6"/>
  <c r="AQ683" i="6"/>
  <c r="AP683" i="6"/>
  <c r="AO683" i="6"/>
  <c r="AN683" i="6"/>
  <c r="AM683" i="6"/>
  <c r="AI683" i="6"/>
  <c r="AH683" i="6"/>
  <c r="AG683" i="6"/>
  <c r="AF683" i="6"/>
  <c r="AE683" i="6"/>
  <c r="AD683" i="6"/>
  <c r="AC683" i="6"/>
  <c r="AB683" i="6"/>
  <c r="AA683" i="6"/>
  <c r="R683" i="6"/>
  <c r="P683" i="6"/>
  <c r="CE682" i="6"/>
  <c r="BG682" i="6" s="1"/>
  <c r="CD682" i="6"/>
  <c r="V682" i="6" s="1"/>
  <c r="CC682" i="6"/>
  <c r="BE682" i="6" s="1"/>
  <c r="CB682" i="6"/>
  <c r="T682" i="6" s="1"/>
  <c r="CA682" i="6"/>
  <c r="BC682" i="6" s="1"/>
  <c r="BZ682" i="6"/>
  <c r="BY682" i="6"/>
  <c r="BA682" i="6" s="1"/>
  <c r="BX682" i="6"/>
  <c r="AZ682" i="6" s="1"/>
  <c r="BW682" i="6"/>
  <c r="O682" i="6" s="1"/>
  <c r="AU682" i="6"/>
  <c r="AT682" i="6"/>
  <c r="AS682" i="6"/>
  <c r="AR682" i="6"/>
  <c r="AQ682" i="6"/>
  <c r="AP682" i="6"/>
  <c r="AO682" i="6"/>
  <c r="AN682" i="6"/>
  <c r="AM682" i="6"/>
  <c r="AI682" i="6"/>
  <c r="AH682" i="6"/>
  <c r="AG682" i="6"/>
  <c r="AF682" i="6"/>
  <c r="AE682" i="6"/>
  <c r="AD682" i="6"/>
  <c r="AC682" i="6"/>
  <c r="AB682" i="6"/>
  <c r="AA682" i="6"/>
  <c r="CE681" i="6"/>
  <c r="CD681" i="6"/>
  <c r="CC681" i="6"/>
  <c r="U681" i="6" s="1"/>
  <c r="CB681" i="6"/>
  <c r="CA681" i="6"/>
  <c r="S681" i="6" s="1"/>
  <c r="BZ681" i="6"/>
  <c r="R681" i="6" s="1"/>
  <c r="BY681" i="6"/>
  <c r="BX681" i="6"/>
  <c r="P681" i="6" s="1"/>
  <c r="BW681" i="6"/>
  <c r="AY681" i="6" s="1"/>
  <c r="AZ681" i="6"/>
  <c r="AU681" i="6"/>
  <c r="AT681" i="6"/>
  <c r="AS681" i="6"/>
  <c r="AR681" i="6"/>
  <c r="AQ681" i="6"/>
  <c r="AP681" i="6"/>
  <c r="AO681" i="6"/>
  <c r="AN681" i="6"/>
  <c r="AM681" i="6"/>
  <c r="AI681" i="6"/>
  <c r="AH681" i="6"/>
  <c r="AG681" i="6"/>
  <c r="AF681" i="6"/>
  <c r="AE681" i="6"/>
  <c r="AD681" i="6"/>
  <c r="AC681" i="6"/>
  <c r="AB681" i="6"/>
  <c r="AA681" i="6"/>
  <c r="CE680" i="6"/>
  <c r="CD680" i="6"/>
  <c r="V680" i="6" s="1"/>
  <c r="CC680" i="6"/>
  <c r="CB680" i="6"/>
  <c r="T680" i="6" s="1"/>
  <c r="CA680" i="6"/>
  <c r="BZ680" i="6"/>
  <c r="BY680" i="6"/>
  <c r="BA680" i="6" s="1"/>
  <c r="BX680" i="6"/>
  <c r="BW680" i="6"/>
  <c r="O680" i="6" s="1"/>
  <c r="AU680" i="6"/>
  <c r="AT680" i="6"/>
  <c r="AS680" i="6"/>
  <c r="AR680" i="6"/>
  <c r="AQ680" i="6"/>
  <c r="AP680" i="6"/>
  <c r="AO680" i="6"/>
  <c r="AN680" i="6"/>
  <c r="AM680" i="6"/>
  <c r="AI680" i="6"/>
  <c r="AH680" i="6"/>
  <c r="AG680" i="6"/>
  <c r="AF680" i="6"/>
  <c r="AE680" i="6"/>
  <c r="AD680" i="6"/>
  <c r="AC680" i="6"/>
  <c r="AB680" i="6"/>
  <c r="AA680" i="6"/>
  <c r="CE679" i="6"/>
  <c r="CD679" i="6"/>
  <c r="CC679" i="6"/>
  <c r="U679" i="6" s="1"/>
  <c r="CB679" i="6"/>
  <c r="CA679" i="6"/>
  <c r="S679" i="6" s="1"/>
  <c r="BZ679" i="6"/>
  <c r="R679" i="6" s="1"/>
  <c r="BY679" i="6"/>
  <c r="BX679" i="6"/>
  <c r="P679" i="6" s="1"/>
  <c r="BW679" i="6"/>
  <c r="AY679" i="6" s="1"/>
  <c r="AU679" i="6"/>
  <c r="AT679" i="6"/>
  <c r="AS679" i="6"/>
  <c r="AR679" i="6"/>
  <c r="AQ679" i="6"/>
  <c r="AP679" i="6"/>
  <c r="AO679" i="6"/>
  <c r="AN679" i="6"/>
  <c r="AM679" i="6"/>
  <c r="AI679" i="6"/>
  <c r="AH679" i="6"/>
  <c r="AG679" i="6"/>
  <c r="AF679" i="6"/>
  <c r="AE679" i="6"/>
  <c r="AD679" i="6"/>
  <c r="AC679" i="6"/>
  <c r="AB679" i="6"/>
  <c r="AA679" i="6"/>
  <c r="CE678" i="6"/>
  <c r="CD678" i="6"/>
  <c r="V678" i="6" s="1"/>
  <c r="CC678" i="6"/>
  <c r="CB678" i="6"/>
  <c r="T678" i="6" s="1"/>
  <c r="CA678" i="6"/>
  <c r="BZ678" i="6"/>
  <c r="BY678" i="6"/>
  <c r="BX678" i="6"/>
  <c r="BW678" i="6"/>
  <c r="AY678" i="6" s="1"/>
  <c r="AU678" i="6"/>
  <c r="AT678" i="6"/>
  <c r="AS678" i="6"/>
  <c r="AR678" i="6"/>
  <c r="AQ678" i="6"/>
  <c r="AP678" i="6"/>
  <c r="AO678" i="6"/>
  <c r="AN678" i="6"/>
  <c r="AM678" i="6"/>
  <c r="AI678" i="6"/>
  <c r="AH678" i="6"/>
  <c r="AG678" i="6"/>
  <c r="AF678" i="6"/>
  <c r="AE678" i="6"/>
  <c r="AD678" i="6"/>
  <c r="AC678" i="6"/>
  <c r="AB678" i="6"/>
  <c r="AA678" i="6"/>
  <c r="CE677" i="6"/>
  <c r="CD677" i="6"/>
  <c r="CC677" i="6"/>
  <c r="BE677" i="6" s="1"/>
  <c r="CB677" i="6"/>
  <c r="BD677" i="6" s="1"/>
  <c r="CA677" i="6"/>
  <c r="BZ677" i="6"/>
  <c r="BY677" i="6"/>
  <c r="BA677" i="6" s="1"/>
  <c r="BX677" i="6"/>
  <c r="BW677" i="6"/>
  <c r="AY677" i="6"/>
  <c r="AU677" i="6"/>
  <c r="AT677" i="6"/>
  <c r="AS677" i="6"/>
  <c r="AR677" i="6"/>
  <c r="AQ677" i="6"/>
  <c r="AP677" i="6"/>
  <c r="AO677" i="6"/>
  <c r="AN677" i="6"/>
  <c r="AM677" i="6"/>
  <c r="AI677" i="6"/>
  <c r="AH677" i="6"/>
  <c r="AG677" i="6"/>
  <c r="AF677" i="6"/>
  <c r="AE677" i="6"/>
  <c r="AD677" i="6"/>
  <c r="AC677" i="6"/>
  <c r="AB677" i="6"/>
  <c r="AA677" i="6"/>
  <c r="P677" i="6"/>
  <c r="CE676" i="6"/>
  <c r="CD676" i="6"/>
  <c r="V676" i="6" s="1"/>
  <c r="CC676" i="6"/>
  <c r="CB676" i="6"/>
  <c r="T676" i="6" s="1"/>
  <c r="CA676" i="6"/>
  <c r="BZ676" i="6"/>
  <c r="BY676" i="6"/>
  <c r="BX676" i="6"/>
  <c r="BW676" i="6"/>
  <c r="O676" i="6" s="1"/>
  <c r="AU676" i="6"/>
  <c r="AT676" i="6"/>
  <c r="AS676" i="6"/>
  <c r="AR676" i="6"/>
  <c r="AQ676" i="6"/>
  <c r="AP676" i="6"/>
  <c r="AO676" i="6"/>
  <c r="AN676" i="6"/>
  <c r="AM676" i="6"/>
  <c r="AI676" i="6"/>
  <c r="AH676" i="6"/>
  <c r="AG676" i="6"/>
  <c r="AF676" i="6"/>
  <c r="AE676" i="6"/>
  <c r="AD676" i="6"/>
  <c r="AC676" i="6"/>
  <c r="AB676" i="6"/>
  <c r="AA676" i="6"/>
  <c r="CE675" i="6"/>
  <c r="CD675" i="6"/>
  <c r="BF675" i="6" s="1"/>
  <c r="CC675" i="6"/>
  <c r="BE675" i="6" s="1"/>
  <c r="CB675" i="6"/>
  <c r="BD675" i="6" s="1"/>
  <c r="CA675" i="6"/>
  <c r="BC675" i="6" s="1"/>
  <c r="BZ675" i="6"/>
  <c r="BY675" i="6"/>
  <c r="BA675" i="6" s="1"/>
  <c r="BX675" i="6"/>
  <c r="P675" i="6" s="1"/>
  <c r="BW675" i="6"/>
  <c r="AY675" i="6"/>
  <c r="AU675" i="6"/>
  <c r="AT675" i="6"/>
  <c r="AS675" i="6"/>
  <c r="AR675" i="6"/>
  <c r="AQ675" i="6"/>
  <c r="AP675" i="6"/>
  <c r="AO675" i="6"/>
  <c r="AN675" i="6"/>
  <c r="AM675" i="6"/>
  <c r="AI675" i="6"/>
  <c r="AH675" i="6"/>
  <c r="AG675" i="6"/>
  <c r="AF675" i="6"/>
  <c r="AE675" i="6"/>
  <c r="AD675" i="6"/>
  <c r="AC675" i="6"/>
  <c r="AB675" i="6"/>
  <c r="AA675" i="6"/>
  <c r="CE674" i="6"/>
  <c r="CD674" i="6"/>
  <c r="V674" i="6" s="1"/>
  <c r="CC674" i="6"/>
  <c r="CB674" i="6"/>
  <c r="T674" i="6" s="1"/>
  <c r="CA674" i="6"/>
  <c r="BZ674" i="6"/>
  <c r="R674" i="6" s="1"/>
  <c r="BY674" i="6"/>
  <c r="BX674" i="6"/>
  <c r="BW674" i="6"/>
  <c r="O674" i="6" s="1"/>
  <c r="AU674" i="6"/>
  <c r="AT674" i="6"/>
  <c r="AS674" i="6"/>
  <c r="AR674" i="6"/>
  <c r="AQ674" i="6"/>
  <c r="AP674" i="6"/>
  <c r="AO674" i="6"/>
  <c r="AN674" i="6"/>
  <c r="AM674" i="6"/>
  <c r="AI674" i="6"/>
  <c r="AH674" i="6"/>
  <c r="AG674" i="6"/>
  <c r="AF674" i="6"/>
  <c r="AE674" i="6"/>
  <c r="AD674" i="6"/>
  <c r="AC674" i="6"/>
  <c r="AB674" i="6"/>
  <c r="AA674" i="6"/>
  <c r="CE673" i="6"/>
  <c r="CD673" i="6"/>
  <c r="CC673" i="6"/>
  <c r="CB673" i="6"/>
  <c r="BD673" i="6" s="1"/>
  <c r="CA673" i="6"/>
  <c r="BZ673" i="6"/>
  <c r="R673" i="6" s="1"/>
  <c r="BY673" i="6"/>
  <c r="Q673" i="6" s="1"/>
  <c r="BX673" i="6"/>
  <c r="P673" i="6" s="1"/>
  <c r="BW673" i="6"/>
  <c r="AU673" i="6"/>
  <c r="AT673" i="6"/>
  <c r="AS673" i="6"/>
  <c r="AR673" i="6"/>
  <c r="AQ673" i="6"/>
  <c r="AP673" i="6"/>
  <c r="AO673" i="6"/>
  <c r="AN673" i="6"/>
  <c r="AM673" i="6"/>
  <c r="AI673" i="6"/>
  <c r="AH673" i="6"/>
  <c r="AG673" i="6"/>
  <c r="AF673" i="6"/>
  <c r="AE673" i="6"/>
  <c r="AD673" i="6"/>
  <c r="AC673" i="6"/>
  <c r="AB673" i="6"/>
  <c r="AA673" i="6"/>
  <c r="CE672" i="6"/>
  <c r="CD672" i="6"/>
  <c r="V672" i="6" s="1"/>
  <c r="CC672" i="6"/>
  <c r="CB672" i="6"/>
  <c r="T672" i="6" s="1"/>
  <c r="CA672" i="6"/>
  <c r="BZ672" i="6"/>
  <c r="R672" i="6" s="1"/>
  <c r="BY672" i="6"/>
  <c r="BX672" i="6"/>
  <c r="P672" i="6" s="1"/>
  <c r="BW672" i="6"/>
  <c r="O672" i="6" s="1"/>
  <c r="AU672" i="6"/>
  <c r="AT672" i="6"/>
  <c r="AS672" i="6"/>
  <c r="AR672" i="6"/>
  <c r="AQ672" i="6"/>
  <c r="AP672" i="6"/>
  <c r="AO672" i="6"/>
  <c r="AN672" i="6"/>
  <c r="AM672" i="6"/>
  <c r="AI672" i="6"/>
  <c r="AH672" i="6"/>
  <c r="AG672" i="6"/>
  <c r="AF672" i="6"/>
  <c r="AE672" i="6"/>
  <c r="AD672" i="6"/>
  <c r="AC672" i="6"/>
  <c r="AB672" i="6"/>
  <c r="AA672" i="6"/>
  <c r="W672" i="6"/>
  <c r="CE671" i="6"/>
  <c r="CD671" i="6"/>
  <c r="CC671" i="6"/>
  <c r="BE671" i="6" s="1"/>
  <c r="CB671" i="6"/>
  <c r="BD671" i="6" s="1"/>
  <c r="CA671" i="6"/>
  <c r="BC671" i="6" s="1"/>
  <c r="BZ671" i="6"/>
  <c r="R671" i="6" s="1"/>
  <c r="BY671" i="6"/>
  <c r="BX671" i="6"/>
  <c r="AZ671" i="6" s="1"/>
  <c r="BW671" i="6"/>
  <c r="AY671" i="6" s="1"/>
  <c r="AU671" i="6"/>
  <c r="AT671" i="6"/>
  <c r="AS671" i="6"/>
  <c r="AR671" i="6"/>
  <c r="AQ671" i="6"/>
  <c r="AP671" i="6"/>
  <c r="AO671" i="6"/>
  <c r="AN671" i="6"/>
  <c r="AM671" i="6"/>
  <c r="AI671" i="6"/>
  <c r="AH671" i="6"/>
  <c r="AG671" i="6"/>
  <c r="AF671" i="6"/>
  <c r="AE671" i="6"/>
  <c r="AD671" i="6"/>
  <c r="AC671" i="6"/>
  <c r="AB671" i="6"/>
  <c r="AA671" i="6"/>
  <c r="U671" i="6"/>
  <c r="CE670" i="6"/>
  <c r="CD670" i="6"/>
  <c r="V670" i="6" s="1"/>
  <c r="CC670" i="6"/>
  <c r="CB670" i="6"/>
  <c r="CA670" i="6"/>
  <c r="BZ670" i="6"/>
  <c r="BY670" i="6"/>
  <c r="BX670" i="6"/>
  <c r="P670" i="6" s="1"/>
  <c r="BW670" i="6"/>
  <c r="O670" i="6" s="1"/>
  <c r="AU670" i="6"/>
  <c r="AT670" i="6"/>
  <c r="AS670" i="6"/>
  <c r="AR670" i="6"/>
  <c r="AQ670" i="6"/>
  <c r="AP670" i="6"/>
  <c r="AO670" i="6"/>
  <c r="AN670" i="6"/>
  <c r="AM670" i="6"/>
  <c r="AI670" i="6"/>
  <c r="AH670" i="6"/>
  <c r="AG670" i="6"/>
  <c r="AF670" i="6"/>
  <c r="AE670" i="6"/>
  <c r="AD670" i="6"/>
  <c r="AC670" i="6"/>
  <c r="AB670" i="6"/>
  <c r="AA670" i="6"/>
  <c r="T670" i="6"/>
  <c r="CE669" i="6"/>
  <c r="CD669" i="6"/>
  <c r="CC669" i="6"/>
  <c r="CB669" i="6"/>
  <c r="CA669" i="6"/>
  <c r="BZ669" i="6"/>
  <c r="BY669" i="6"/>
  <c r="BX669" i="6"/>
  <c r="P669" i="6" s="1"/>
  <c r="BW669" i="6"/>
  <c r="BC669" i="6" s="1"/>
  <c r="AU669" i="6"/>
  <c r="AT669" i="6"/>
  <c r="AS669" i="6"/>
  <c r="AR669" i="6"/>
  <c r="AQ669" i="6"/>
  <c r="AP669" i="6"/>
  <c r="AO669" i="6"/>
  <c r="AN669" i="6"/>
  <c r="AM669" i="6"/>
  <c r="AI669" i="6"/>
  <c r="AH669" i="6"/>
  <c r="AG669" i="6"/>
  <c r="AF669" i="6"/>
  <c r="AE669" i="6"/>
  <c r="AD669" i="6"/>
  <c r="AC669" i="6"/>
  <c r="AB669" i="6"/>
  <c r="AA669" i="6"/>
  <c r="S669" i="6"/>
  <c r="R669" i="6"/>
  <c r="CE668" i="6"/>
  <c r="W668" i="6" s="1"/>
  <c r="CD668" i="6"/>
  <c r="V668" i="6" s="1"/>
  <c r="CC668" i="6"/>
  <c r="CB668" i="6"/>
  <c r="T668" i="6" s="1"/>
  <c r="CA668" i="6"/>
  <c r="BZ668" i="6"/>
  <c r="R668" i="6" s="1"/>
  <c r="BY668" i="6"/>
  <c r="BX668" i="6"/>
  <c r="P668" i="6" s="1"/>
  <c r="BW668" i="6"/>
  <c r="AU668" i="6"/>
  <c r="AT668" i="6"/>
  <c r="AS668" i="6"/>
  <c r="AR668" i="6"/>
  <c r="AQ668" i="6"/>
  <c r="AP668" i="6"/>
  <c r="AO668" i="6"/>
  <c r="AN668" i="6"/>
  <c r="AM668" i="6"/>
  <c r="AI668" i="6"/>
  <c r="AH668" i="6"/>
  <c r="AG668" i="6"/>
  <c r="AF668" i="6"/>
  <c r="AE668" i="6"/>
  <c r="AD668" i="6"/>
  <c r="AC668" i="6"/>
  <c r="AB668" i="6"/>
  <c r="AA668" i="6"/>
  <c r="CE667" i="6"/>
  <c r="CD667" i="6"/>
  <c r="CC667" i="6"/>
  <c r="U667" i="6" s="1"/>
  <c r="CB667" i="6"/>
  <c r="CA667" i="6"/>
  <c r="BZ667" i="6"/>
  <c r="BY667" i="6"/>
  <c r="BX667" i="6"/>
  <c r="P667" i="6" s="1"/>
  <c r="BW667" i="6"/>
  <c r="O667" i="6" s="1"/>
  <c r="AU667" i="6"/>
  <c r="AT667" i="6"/>
  <c r="AS667" i="6"/>
  <c r="AR667" i="6"/>
  <c r="AQ667" i="6"/>
  <c r="AP667" i="6"/>
  <c r="AO667" i="6"/>
  <c r="AN667" i="6"/>
  <c r="AM667" i="6"/>
  <c r="AI667" i="6"/>
  <c r="AH667" i="6"/>
  <c r="AG667" i="6"/>
  <c r="AF667" i="6"/>
  <c r="AE667" i="6"/>
  <c r="AD667" i="6"/>
  <c r="AC667" i="6"/>
  <c r="AB667" i="6"/>
  <c r="AA667" i="6"/>
  <c r="W667" i="6"/>
  <c r="V667" i="6"/>
  <c r="Q667" i="6"/>
  <c r="CE666" i="6"/>
  <c r="CD666" i="6"/>
  <c r="V666" i="6" s="1"/>
  <c r="CC666" i="6"/>
  <c r="CB666" i="6"/>
  <c r="CA666" i="6"/>
  <c r="BC666" i="6" s="1"/>
  <c r="BZ666" i="6"/>
  <c r="BY666" i="6"/>
  <c r="Q666" i="6" s="1"/>
  <c r="BX666" i="6"/>
  <c r="AZ666" i="6" s="1"/>
  <c r="BW666" i="6"/>
  <c r="AU666" i="6"/>
  <c r="AT666" i="6"/>
  <c r="AS666" i="6"/>
  <c r="AR666" i="6"/>
  <c r="AQ666" i="6"/>
  <c r="AP666" i="6"/>
  <c r="AO666" i="6"/>
  <c r="AN666" i="6"/>
  <c r="AM666" i="6"/>
  <c r="AI666" i="6"/>
  <c r="AH666" i="6"/>
  <c r="AG666" i="6"/>
  <c r="AF666" i="6"/>
  <c r="AE666" i="6"/>
  <c r="AD666" i="6"/>
  <c r="AC666" i="6"/>
  <c r="AB666" i="6"/>
  <c r="AA666" i="6"/>
  <c r="U666" i="6"/>
  <c r="T666" i="6"/>
  <c r="CE665" i="6"/>
  <c r="W665" i="6" s="1"/>
  <c r="CD665" i="6"/>
  <c r="V665" i="6" s="1"/>
  <c r="CC665" i="6"/>
  <c r="CB665" i="6"/>
  <c r="CA665" i="6"/>
  <c r="BZ665" i="6"/>
  <c r="BY665" i="6"/>
  <c r="BX665" i="6"/>
  <c r="P665" i="6" s="1"/>
  <c r="BW665" i="6"/>
  <c r="AZ665" i="6" s="1"/>
  <c r="AU665" i="6"/>
  <c r="AT665" i="6"/>
  <c r="AS665" i="6"/>
  <c r="AR665" i="6"/>
  <c r="AQ665" i="6"/>
  <c r="AP665" i="6"/>
  <c r="AO665" i="6"/>
  <c r="AN665" i="6"/>
  <c r="AM665" i="6"/>
  <c r="AI665" i="6"/>
  <c r="AH665" i="6"/>
  <c r="AG665" i="6"/>
  <c r="AF665" i="6"/>
  <c r="AE665" i="6"/>
  <c r="AD665" i="6"/>
  <c r="AC665" i="6"/>
  <c r="AB665" i="6"/>
  <c r="AA665" i="6"/>
  <c r="U665" i="6"/>
  <c r="CE664" i="6"/>
  <c r="CD664" i="6"/>
  <c r="V664" i="6" s="1"/>
  <c r="CC664" i="6"/>
  <c r="BE664" i="6" s="1"/>
  <c r="CB664" i="6"/>
  <c r="BD664" i="6" s="1"/>
  <c r="CA664" i="6"/>
  <c r="BC664" i="6" s="1"/>
  <c r="BZ664" i="6"/>
  <c r="BB664" i="6" s="1"/>
  <c r="BY664" i="6"/>
  <c r="Q664" i="6" s="1"/>
  <c r="BX664" i="6"/>
  <c r="AZ664" i="6" s="1"/>
  <c r="BW664" i="6"/>
  <c r="AU664" i="6"/>
  <c r="AT664" i="6"/>
  <c r="AS664" i="6"/>
  <c r="AR664" i="6"/>
  <c r="AQ664" i="6"/>
  <c r="AP664" i="6"/>
  <c r="AO664" i="6"/>
  <c r="AN664" i="6"/>
  <c r="AM664" i="6"/>
  <c r="AI664" i="6"/>
  <c r="AH664" i="6"/>
  <c r="AG664" i="6"/>
  <c r="AF664" i="6"/>
  <c r="AE664" i="6"/>
  <c r="AD664" i="6"/>
  <c r="AC664" i="6"/>
  <c r="AB664" i="6"/>
  <c r="AA664" i="6"/>
  <c r="U664" i="6"/>
  <c r="T664" i="6"/>
  <c r="CE663" i="6"/>
  <c r="BG663" i="6" s="1"/>
  <c r="CD663" i="6"/>
  <c r="BF663" i="6" s="1"/>
  <c r="CC663" i="6"/>
  <c r="CB663" i="6"/>
  <c r="CA663" i="6"/>
  <c r="BZ663" i="6"/>
  <c r="BY663" i="6"/>
  <c r="BX663" i="6"/>
  <c r="P663" i="6" s="1"/>
  <c r="BW663" i="6"/>
  <c r="AU663" i="6"/>
  <c r="AT663" i="6"/>
  <c r="AS663" i="6"/>
  <c r="AR663" i="6"/>
  <c r="AQ663" i="6"/>
  <c r="AP663" i="6"/>
  <c r="AO663" i="6"/>
  <c r="AN663" i="6"/>
  <c r="AM663" i="6"/>
  <c r="AI663" i="6"/>
  <c r="AH663" i="6"/>
  <c r="AG663" i="6"/>
  <c r="AF663" i="6"/>
  <c r="AE663" i="6"/>
  <c r="AD663" i="6"/>
  <c r="AC663" i="6"/>
  <c r="AB663" i="6"/>
  <c r="AA663" i="6"/>
  <c r="CE662" i="6"/>
  <c r="CD662" i="6"/>
  <c r="V662" i="6" s="1"/>
  <c r="CC662" i="6"/>
  <c r="BE662" i="6" s="1"/>
  <c r="CB662" i="6"/>
  <c r="BD662" i="6" s="1"/>
  <c r="CA662" i="6"/>
  <c r="BZ662" i="6"/>
  <c r="BY662" i="6"/>
  <c r="Q662" i="6" s="1"/>
  <c r="BX662" i="6"/>
  <c r="AZ662" i="6" s="1"/>
  <c r="BW662" i="6"/>
  <c r="AU662" i="6"/>
  <c r="AT662" i="6"/>
  <c r="AS662" i="6"/>
  <c r="AR662" i="6"/>
  <c r="AQ662" i="6"/>
  <c r="AP662" i="6"/>
  <c r="AO662" i="6"/>
  <c r="AN662" i="6"/>
  <c r="AM662" i="6"/>
  <c r="AI662" i="6"/>
  <c r="AH662" i="6"/>
  <c r="AG662" i="6"/>
  <c r="AF662" i="6"/>
  <c r="AE662" i="6"/>
  <c r="AD662" i="6"/>
  <c r="AC662" i="6"/>
  <c r="AB662" i="6"/>
  <c r="AA662" i="6"/>
  <c r="CE661" i="6"/>
  <c r="CD661" i="6"/>
  <c r="V661" i="6" s="1"/>
  <c r="CC661" i="6"/>
  <c r="U661" i="6" s="1"/>
  <c r="CB661" i="6"/>
  <c r="CA661" i="6"/>
  <c r="BZ661" i="6"/>
  <c r="BY661" i="6"/>
  <c r="BX661" i="6"/>
  <c r="P661" i="6" s="1"/>
  <c r="BW661" i="6"/>
  <c r="AZ661" i="6" s="1"/>
  <c r="AU661" i="6"/>
  <c r="AT661" i="6"/>
  <c r="AS661" i="6"/>
  <c r="AR661" i="6"/>
  <c r="AQ661" i="6"/>
  <c r="AP661" i="6"/>
  <c r="AO661" i="6"/>
  <c r="AN661" i="6"/>
  <c r="AM661" i="6"/>
  <c r="AI661" i="6"/>
  <c r="AH661" i="6"/>
  <c r="AG661" i="6"/>
  <c r="AF661" i="6"/>
  <c r="AE661" i="6"/>
  <c r="AD661" i="6"/>
  <c r="AC661" i="6"/>
  <c r="AB661" i="6"/>
  <c r="AA661" i="6"/>
  <c r="CE660" i="6"/>
  <c r="CD660" i="6"/>
  <c r="V660" i="6" s="1"/>
  <c r="CC660" i="6"/>
  <c r="CB660" i="6"/>
  <c r="CA660" i="6"/>
  <c r="BC660" i="6" s="1"/>
  <c r="BZ660" i="6"/>
  <c r="BB660" i="6" s="1"/>
  <c r="BY660" i="6"/>
  <c r="Q660" i="6" s="1"/>
  <c r="BX660" i="6"/>
  <c r="AZ660" i="6" s="1"/>
  <c r="BW660" i="6"/>
  <c r="AU660" i="6"/>
  <c r="AT660" i="6"/>
  <c r="AS660" i="6"/>
  <c r="AR660" i="6"/>
  <c r="AQ660" i="6"/>
  <c r="AP660" i="6"/>
  <c r="AO660" i="6"/>
  <c r="AN660" i="6"/>
  <c r="AM660" i="6"/>
  <c r="AI660" i="6"/>
  <c r="AH660" i="6"/>
  <c r="AG660" i="6"/>
  <c r="AF660" i="6"/>
  <c r="AE660" i="6"/>
  <c r="AD660" i="6"/>
  <c r="AC660" i="6"/>
  <c r="AB660" i="6"/>
  <c r="AA660" i="6"/>
  <c r="U660" i="6"/>
  <c r="T660" i="6"/>
  <c r="CE659" i="6"/>
  <c r="W659" i="6" s="1"/>
  <c r="CD659" i="6"/>
  <c r="CC659" i="6"/>
  <c r="CB659" i="6"/>
  <c r="CA659" i="6"/>
  <c r="BZ659" i="6"/>
  <c r="BY659" i="6"/>
  <c r="BX659" i="6"/>
  <c r="P659" i="6" s="1"/>
  <c r="BW659" i="6"/>
  <c r="AU659" i="6"/>
  <c r="AT659" i="6"/>
  <c r="AS659" i="6"/>
  <c r="AR659" i="6"/>
  <c r="AQ659" i="6"/>
  <c r="AP659" i="6"/>
  <c r="AO659" i="6"/>
  <c r="AN659" i="6"/>
  <c r="AM659" i="6"/>
  <c r="AI659" i="6"/>
  <c r="AH659" i="6"/>
  <c r="AG659" i="6"/>
  <c r="AF659" i="6"/>
  <c r="AE659" i="6"/>
  <c r="AD659" i="6"/>
  <c r="AC659" i="6"/>
  <c r="AB659" i="6"/>
  <c r="AA659" i="6"/>
  <c r="CE658" i="6"/>
  <c r="CD658" i="6"/>
  <c r="V658" i="6" s="1"/>
  <c r="CC658" i="6"/>
  <c r="BE658" i="6" s="1"/>
  <c r="CB658" i="6"/>
  <c r="CA658" i="6"/>
  <c r="BZ658" i="6"/>
  <c r="BY658" i="6"/>
  <c r="Q658" i="6" s="1"/>
  <c r="BX658" i="6"/>
  <c r="BW658" i="6"/>
  <c r="BF658" i="6" s="1"/>
  <c r="AU658" i="6"/>
  <c r="AT658" i="6"/>
  <c r="AS658" i="6"/>
  <c r="AR658" i="6"/>
  <c r="AQ658" i="6"/>
  <c r="AP658" i="6"/>
  <c r="AO658" i="6"/>
  <c r="AN658" i="6"/>
  <c r="AM658" i="6"/>
  <c r="AI658" i="6"/>
  <c r="AH658" i="6"/>
  <c r="AG658" i="6"/>
  <c r="AF658" i="6"/>
  <c r="AE658" i="6"/>
  <c r="AD658" i="6"/>
  <c r="AC658" i="6"/>
  <c r="AB658" i="6"/>
  <c r="AA658" i="6"/>
  <c r="T658" i="6"/>
  <c r="CE657" i="6"/>
  <c r="W657" i="6" s="1"/>
  <c r="CD657" i="6"/>
  <c r="CC657" i="6"/>
  <c r="U657" i="6" s="1"/>
  <c r="CB657" i="6"/>
  <c r="CA657" i="6"/>
  <c r="BZ657" i="6"/>
  <c r="BY657" i="6"/>
  <c r="BX657" i="6"/>
  <c r="P657" i="6" s="1"/>
  <c r="BW657" i="6"/>
  <c r="AZ657" i="6" s="1"/>
  <c r="AU657" i="6"/>
  <c r="AT657" i="6"/>
  <c r="AS657" i="6"/>
  <c r="AR657" i="6"/>
  <c r="AQ657" i="6"/>
  <c r="AP657" i="6"/>
  <c r="AO657" i="6"/>
  <c r="AN657" i="6"/>
  <c r="AM657" i="6"/>
  <c r="AI657" i="6"/>
  <c r="AH657" i="6"/>
  <c r="AG657" i="6"/>
  <c r="AF657" i="6"/>
  <c r="AE657" i="6"/>
  <c r="AD657" i="6"/>
  <c r="AC657" i="6"/>
  <c r="AB657" i="6"/>
  <c r="AA657" i="6"/>
  <c r="CE656" i="6"/>
  <c r="CD656" i="6"/>
  <c r="V656" i="6" s="1"/>
  <c r="CC656" i="6"/>
  <c r="BE656" i="6" s="1"/>
  <c r="CB656" i="6"/>
  <c r="T656" i="6" s="1"/>
  <c r="CA656" i="6"/>
  <c r="BZ656" i="6"/>
  <c r="BY656" i="6"/>
  <c r="Q656" i="6" s="1"/>
  <c r="BX656" i="6"/>
  <c r="BW656" i="6"/>
  <c r="BC656" i="6" s="1"/>
  <c r="AU656" i="6"/>
  <c r="AT656" i="6"/>
  <c r="AS656" i="6"/>
  <c r="AR656" i="6"/>
  <c r="AQ656" i="6"/>
  <c r="AP656" i="6"/>
  <c r="AO656" i="6"/>
  <c r="AN656" i="6"/>
  <c r="AM656" i="6"/>
  <c r="AI656" i="6"/>
  <c r="AH656" i="6"/>
  <c r="AG656" i="6"/>
  <c r="AF656" i="6"/>
  <c r="AE656" i="6"/>
  <c r="AD656" i="6"/>
  <c r="AC656" i="6"/>
  <c r="AB656" i="6"/>
  <c r="AA656" i="6"/>
  <c r="CE655" i="6"/>
  <c r="CD655" i="6"/>
  <c r="BF655" i="6" s="1"/>
  <c r="CC655" i="6"/>
  <c r="BE655" i="6" s="1"/>
  <c r="CB655" i="6"/>
  <c r="CA655" i="6"/>
  <c r="BZ655" i="6"/>
  <c r="BY655" i="6"/>
  <c r="BX655" i="6"/>
  <c r="P655" i="6" s="1"/>
  <c r="BW655" i="6"/>
  <c r="BG655" i="6" s="1"/>
  <c r="AU655" i="6"/>
  <c r="AT655" i="6"/>
  <c r="AS655" i="6"/>
  <c r="AR655" i="6"/>
  <c r="AQ655" i="6"/>
  <c r="AP655" i="6"/>
  <c r="AO655" i="6"/>
  <c r="AN655" i="6"/>
  <c r="AM655" i="6"/>
  <c r="AI655" i="6"/>
  <c r="AH655" i="6"/>
  <c r="AG655" i="6"/>
  <c r="AF655" i="6"/>
  <c r="AE655" i="6"/>
  <c r="AD655" i="6"/>
  <c r="AC655" i="6"/>
  <c r="AB655" i="6"/>
  <c r="AA655" i="6"/>
  <c r="W655" i="6"/>
  <c r="V655" i="6"/>
  <c r="CE654" i="6"/>
  <c r="CD654" i="6"/>
  <c r="V654" i="6" s="1"/>
  <c r="CC654" i="6"/>
  <c r="BE654" i="6" s="1"/>
  <c r="CB654" i="6"/>
  <c r="CA654" i="6"/>
  <c r="BC654" i="6" s="1"/>
  <c r="BZ654" i="6"/>
  <c r="BY654" i="6"/>
  <c r="Q654" i="6" s="1"/>
  <c r="BX654" i="6"/>
  <c r="BW654" i="6"/>
  <c r="AU654" i="6"/>
  <c r="AT654" i="6"/>
  <c r="AS654" i="6"/>
  <c r="AR654" i="6"/>
  <c r="AQ654" i="6"/>
  <c r="AP654" i="6"/>
  <c r="AO654" i="6"/>
  <c r="AN654" i="6"/>
  <c r="AM654" i="6"/>
  <c r="AI654" i="6"/>
  <c r="AH654" i="6"/>
  <c r="AG654" i="6"/>
  <c r="AF654" i="6"/>
  <c r="AE654" i="6"/>
  <c r="AD654" i="6"/>
  <c r="AC654" i="6"/>
  <c r="AB654" i="6"/>
  <c r="AA654" i="6"/>
  <c r="T654" i="6"/>
  <c r="M21" i="11"/>
  <c r="N21" i="11"/>
  <c r="M22" i="11"/>
  <c r="N22" i="11"/>
  <c r="M37" i="11"/>
  <c r="N37" i="11"/>
  <c r="M38" i="11"/>
  <c r="N38" i="11"/>
  <c r="M86" i="10"/>
  <c r="N86" i="10"/>
  <c r="M60" i="9"/>
  <c r="N60" i="9"/>
  <c r="M61" i="9"/>
  <c r="N61" i="9"/>
  <c r="M115" i="9"/>
  <c r="N115" i="9"/>
  <c r="M116" i="9"/>
  <c r="N116" i="9"/>
  <c r="CE647" i="6"/>
  <c r="CD647" i="6"/>
  <c r="CC647" i="6"/>
  <c r="CB647" i="6"/>
  <c r="CA647" i="6"/>
  <c r="BZ647" i="6"/>
  <c r="BY647" i="6"/>
  <c r="BX647" i="6"/>
  <c r="BW647" i="6"/>
  <c r="AY647" i="6" s="1"/>
  <c r="AU647" i="6"/>
  <c r="AT647" i="6"/>
  <c r="AS647" i="6"/>
  <c r="AR647" i="6"/>
  <c r="AQ647" i="6"/>
  <c r="AP647" i="6"/>
  <c r="AO647" i="6"/>
  <c r="AN647" i="6"/>
  <c r="AM647" i="6"/>
  <c r="AI647" i="6"/>
  <c r="AH647" i="6"/>
  <c r="AG647" i="6"/>
  <c r="AF647" i="6"/>
  <c r="AE647" i="6"/>
  <c r="AD647" i="6"/>
  <c r="AC647" i="6"/>
  <c r="AB647" i="6"/>
  <c r="AA647" i="6"/>
  <c r="CE646" i="6"/>
  <c r="CD646" i="6"/>
  <c r="CC646" i="6"/>
  <c r="U646" i="6" s="1"/>
  <c r="CB646" i="6"/>
  <c r="BD646" i="6" s="1"/>
  <c r="CA646" i="6"/>
  <c r="BZ646" i="6"/>
  <c r="BB646" i="6" s="1"/>
  <c r="BY646" i="6"/>
  <c r="BX646" i="6"/>
  <c r="BW646" i="6"/>
  <c r="AY646" i="6" s="1"/>
  <c r="AU646" i="6"/>
  <c r="AT646" i="6"/>
  <c r="AS646" i="6"/>
  <c r="AR646" i="6"/>
  <c r="AQ646" i="6"/>
  <c r="AP646" i="6"/>
  <c r="AO646" i="6"/>
  <c r="AN646" i="6"/>
  <c r="AM646" i="6"/>
  <c r="AI646" i="6"/>
  <c r="AH646" i="6"/>
  <c r="AG646" i="6"/>
  <c r="AF646" i="6"/>
  <c r="AE646" i="6"/>
  <c r="AD646" i="6"/>
  <c r="AC646" i="6"/>
  <c r="AB646" i="6"/>
  <c r="AA646" i="6"/>
  <c r="V646" i="6"/>
  <c r="T646" i="6"/>
  <c r="CE645" i="6"/>
  <c r="CD645" i="6"/>
  <c r="CC645" i="6"/>
  <c r="U645" i="6" s="1"/>
  <c r="CB645" i="6"/>
  <c r="CA645" i="6"/>
  <c r="BZ645" i="6"/>
  <c r="BY645" i="6"/>
  <c r="Q645" i="6" s="1"/>
  <c r="BX645" i="6"/>
  <c r="P645" i="6" s="1"/>
  <c r="BW645" i="6"/>
  <c r="BG645" i="6"/>
  <c r="AU645" i="6"/>
  <c r="AT645" i="6"/>
  <c r="AS645" i="6"/>
  <c r="AR645" i="6"/>
  <c r="AQ645" i="6"/>
  <c r="AP645" i="6"/>
  <c r="AO645" i="6"/>
  <c r="AN645" i="6"/>
  <c r="AM645" i="6"/>
  <c r="AI645" i="6"/>
  <c r="AH645" i="6"/>
  <c r="AG645" i="6"/>
  <c r="AF645" i="6"/>
  <c r="AE645" i="6"/>
  <c r="AD645" i="6"/>
  <c r="AC645" i="6"/>
  <c r="AB645" i="6"/>
  <c r="AA645" i="6"/>
  <c r="CE644" i="6"/>
  <c r="W644" i="6" s="1"/>
  <c r="CD644" i="6"/>
  <c r="CC644" i="6"/>
  <c r="U644" i="6" s="1"/>
  <c r="CB644" i="6"/>
  <c r="T644" i="6" s="1"/>
  <c r="CA644" i="6"/>
  <c r="S644" i="6" s="1"/>
  <c r="BZ644" i="6"/>
  <c r="BY644" i="6"/>
  <c r="BX644" i="6"/>
  <c r="BW644" i="6"/>
  <c r="AY644" i="6" s="1"/>
  <c r="AU644" i="6"/>
  <c r="AT644" i="6"/>
  <c r="AS644" i="6"/>
  <c r="AR644" i="6"/>
  <c r="AQ644" i="6"/>
  <c r="AP644" i="6"/>
  <c r="AO644" i="6"/>
  <c r="AN644" i="6"/>
  <c r="AM644" i="6"/>
  <c r="AI644" i="6"/>
  <c r="AH644" i="6"/>
  <c r="AG644" i="6"/>
  <c r="AF644" i="6"/>
  <c r="AE644" i="6"/>
  <c r="AD644" i="6"/>
  <c r="AC644" i="6"/>
  <c r="AB644" i="6"/>
  <c r="AA644" i="6"/>
  <c r="V644" i="6"/>
  <c r="CE643" i="6"/>
  <c r="CD643" i="6"/>
  <c r="CC643" i="6"/>
  <c r="U643" i="6" s="1"/>
  <c r="CB643" i="6"/>
  <c r="CA643" i="6"/>
  <c r="BZ643" i="6"/>
  <c r="BB643" i="6" s="1"/>
  <c r="BY643" i="6"/>
  <c r="BA643" i="6" s="1"/>
  <c r="BX643" i="6"/>
  <c r="BW643" i="6"/>
  <c r="AY643" i="6" s="1"/>
  <c r="AU643" i="6"/>
  <c r="AT643" i="6"/>
  <c r="AS643" i="6"/>
  <c r="AR643" i="6"/>
  <c r="AQ643" i="6"/>
  <c r="AP643" i="6"/>
  <c r="AO643" i="6"/>
  <c r="AN643" i="6"/>
  <c r="AM643" i="6"/>
  <c r="AI643" i="6"/>
  <c r="AH643" i="6"/>
  <c r="AG643" i="6"/>
  <c r="AF643" i="6"/>
  <c r="AE643" i="6"/>
  <c r="AD643" i="6"/>
  <c r="AC643" i="6"/>
  <c r="AB643" i="6"/>
  <c r="AA643" i="6"/>
  <c r="S643" i="6"/>
  <c r="O643" i="6"/>
  <c r="CE642" i="6"/>
  <c r="CD642" i="6"/>
  <c r="CC642" i="6"/>
  <c r="U642" i="6" s="1"/>
  <c r="CB642" i="6"/>
  <c r="CA642" i="6"/>
  <c r="S642" i="6" s="1"/>
  <c r="BZ642" i="6"/>
  <c r="BY642" i="6"/>
  <c r="BX642" i="6"/>
  <c r="BW642" i="6"/>
  <c r="AY642" i="6" s="1"/>
  <c r="AU642" i="6"/>
  <c r="AT642" i="6"/>
  <c r="AS642" i="6"/>
  <c r="AR642" i="6"/>
  <c r="AQ642" i="6"/>
  <c r="AP642" i="6"/>
  <c r="AO642" i="6"/>
  <c r="AN642" i="6"/>
  <c r="AM642" i="6"/>
  <c r="AI642" i="6"/>
  <c r="AH642" i="6"/>
  <c r="AG642" i="6"/>
  <c r="AF642" i="6"/>
  <c r="AE642" i="6"/>
  <c r="AD642" i="6"/>
  <c r="AC642" i="6"/>
  <c r="AB642" i="6"/>
  <c r="AA642" i="6"/>
  <c r="T642" i="6"/>
  <c r="CE641" i="6"/>
  <c r="CD641" i="6"/>
  <c r="CC641" i="6"/>
  <c r="U641" i="6" s="1"/>
  <c r="CB641" i="6"/>
  <c r="CA641" i="6"/>
  <c r="S641" i="6" s="1"/>
  <c r="BZ641" i="6"/>
  <c r="BY641" i="6"/>
  <c r="Q641" i="6" s="1"/>
  <c r="BX641" i="6"/>
  <c r="P641" i="6" s="1"/>
  <c r="BW641" i="6"/>
  <c r="O641" i="6" s="1"/>
  <c r="AU641" i="6"/>
  <c r="AT641" i="6"/>
  <c r="AS641" i="6"/>
  <c r="AR641" i="6"/>
  <c r="AQ641" i="6"/>
  <c r="AP641" i="6"/>
  <c r="AO641" i="6"/>
  <c r="AN641" i="6"/>
  <c r="AM641" i="6"/>
  <c r="AI641" i="6"/>
  <c r="AH641" i="6"/>
  <c r="AG641" i="6"/>
  <c r="AF641" i="6"/>
  <c r="AE641" i="6"/>
  <c r="AD641" i="6"/>
  <c r="AC641" i="6"/>
  <c r="AB641" i="6"/>
  <c r="AA641" i="6"/>
  <c r="CE640" i="6"/>
  <c r="CD640" i="6"/>
  <c r="CC640" i="6"/>
  <c r="CB640" i="6"/>
  <c r="CA640" i="6"/>
  <c r="BZ640" i="6"/>
  <c r="BY640" i="6"/>
  <c r="BX640" i="6"/>
  <c r="BW640" i="6"/>
  <c r="AY640" i="6" s="1"/>
  <c r="AU640" i="6"/>
  <c r="AT640" i="6"/>
  <c r="AS640" i="6"/>
  <c r="AR640" i="6"/>
  <c r="AQ640" i="6"/>
  <c r="AP640" i="6"/>
  <c r="AO640" i="6"/>
  <c r="AN640" i="6"/>
  <c r="AM640" i="6"/>
  <c r="AI640" i="6"/>
  <c r="AH640" i="6"/>
  <c r="AG640" i="6"/>
  <c r="AF640" i="6"/>
  <c r="AE640" i="6"/>
  <c r="AD640" i="6"/>
  <c r="AC640" i="6"/>
  <c r="AB640" i="6"/>
  <c r="AA640" i="6"/>
  <c r="CE639" i="6"/>
  <c r="CD639" i="6"/>
  <c r="CC639" i="6"/>
  <c r="CB639" i="6"/>
  <c r="CA639" i="6"/>
  <c r="BZ639" i="6"/>
  <c r="BY639" i="6"/>
  <c r="BX639" i="6"/>
  <c r="BW639" i="6"/>
  <c r="AY639" i="6" s="1"/>
  <c r="AU639" i="6"/>
  <c r="AT639" i="6"/>
  <c r="AS639" i="6"/>
  <c r="AR639" i="6"/>
  <c r="AQ639" i="6"/>
  <c r="AP639" i="6"/>
  <c r="AO639" i="6"/>
  <c r="AN639" i="6"/>
  <c r="AM639" i="6"/>
  <c r="AI639" i="6"/>
  <c r="AH639" i="6"/>
  <c r="AG639" i="6"/>
  <c r="AF639" i="6"/>
  <c r="AE639" i="6"/>
  <c r="AD639" i="6"/>
  <c r="AC639" i="6"/>
  <c r="AB639" i="6"/>
  <c r="AA639" i="6"/>
  <c r="CE638" i="6"/>
  <c r="CD638" i="6"/>
  <c r="V638" i="6" s="1"/>
  <c r="CC638" i="6"/>
  <c r="U638" i="6" s="1"/>
  <c r="CB638" i="6"/>
  <c r="T638" i="6" s="1"/>
  <c r="CA638" i="6"/>
  <c r="BZ638" i="6"/>
  <c r="BB638" i="6" s="1"/>
  <c r="BY638" i="6"/>
  <c r="BA638" i="6" s="1"/>
  <c r="BX638" i="6"/>
  <c r="BW638" i="6"/>
  <c r="AY638" i="6" s="1"/>
  <c r="AU638" i="6"/>
  <c r="AT638" i="6"/>
  <c r="AS638" i="6"/>
  <c r="AR638" i="6"/>
  <c r="AQ638" i="6"/>
  <c r="AP638" i="6"/>
  <c r="AO638" i="6"/>
  <c r="AN638" i="6"/>
  <c r="AM638" i="6"/>
  <c r="AI638" i="6"/>
  <c r="AH638" i="6"/>
  <c r="AG638" i="6"/>
  <c r="AF638" i="6"/>
  <c r="AE638" i="6"/>
  <c r="AD638" i="6"/>
  <c r="AC638" i="6"/>
  <c r="AB638" i="6"/>
  <c r="AA638" i="6"/>
  <c r="CE637" i="6"/>
  <c r="CD637" i="6"/>
  <c r="CC637" i="6"/>
  <c r="U637" i="6" s="1"/>
  <c r="CB637" i="6"/>
  <c r="CA637" i="6"/>
  <c r="BZ637" i="6"/>
  <c r="R637" i="6" s="1"/>
  <c r="BY637" i="6"/>
  <c r="BX637" i="6"/>
  <c r="BW637" i="6"/>
  <c r="O637" i="6" s="1"/>
  <c r="AU637" i="6"/>
  <c r="AT637" i="6"/>
  <c r="AS637" i="6"/>
  <c r="AR637" i="6"/>
  <c r="AQ637" i="6"/>
  <c r="AP637" i="6"/>
  <c r="AO637" i="6"/>
  <c r="AN637" i="6"/>
  <c r="AM637" i="6"/>
  <c r="AI637" i="6"/>
  <c r="AH637" i="6"/>
  <c r="AG637" i="6"/>
  <c r="AF637" i="6"/>
  <c r="AE637" i="6"/>
  <c r="AD637" i="6"/>
  <c r="AC637" i="6"/>
  <c r="AB637" i="6"/>
  <c r="AA637" i="6"/>
  <c r="CE636" i="6"/>
  <c r="W636" i="6" s="1"/>
  <c r="CD636" i="6"/>
  <c r="CC636" i="6"/>
  <c r="CB636" i="6"/>
  <c r="T636" i="6" s="1"/>
  <c r="CA636" i="6"/>
  <c r="S636" i="6" s="1"/>
  <c r="BZ636" i="6"/>
  <c r="BY636" i="6"/>
  <c r="BX636" i="6"/>
  <c r="BW636" i="6"/>
  <c r="AY636" i="6" s="1"/>
  <c r="AU636" i="6"/>
  <c r="AT636" i="6"/>
  <c r="AS636" i="6"/>
  <c r="AR636" i="6"/>
  <c r="AQ636" i="6"/>
  <c r="AP636" i="6"/>
  <c r="AO636" i="6"/>
  <c r="AN636" i="6"/>
  <c r="AM636" i="6"/>
  <c r="AI636" i="6"/>
  <c r="AH636" i="6"/>
  <c r="AG636" i="6"/>
  <c r="AF636" i="6"/>
  <c r="AE636" i="6"/>
  <c r="AD636" i="6"/>
  <c r="AC636" i="6"/>
  <c r="AB636" i="6"/>
  <c r="AA636" i="6"/>
  <c r="CE635" i="6"/>
  <c r="CD635" i="6"/>
  <c r="CC635" i="6"/>
  <c r="CB635" i="6"/>
  <c r="CA635" i="6"/>
  <c r="S635" i="6" s="1"/>
  <c r="BZ635" i="6"/>
  <c r="R635" i="6" s="1"/>
  <c r="BY635" i="6"/>
  <c r="Q635" i="6" s="1"/>
  <c r="BX635" i="6"/>
  <c r="P635" i="6" s="1"/>
  <c r="BW635" i="6"/>
  <c r="AU635" i="6"/>
  <c r="AT635" i="6"/>
  <c r="AS635" i="6"/>
  <c r="AR635" i="6"/>
  <c r="AQ635" i="6"/>
  <c r="AP635" i="6"/>
  <c r="AO635" i="6"/>
  <c r="AN635" i="6"/>
  <c r="AM635" i="6"/>
  <c r="AI635" i="6"/>
  <c r="AH635" i="6"/>
  <c r="AG635" i="6"/>
  <c r="AF635" i="6"/>
  <c r="AE635" i="6"/>
  <c r="AD635" i="6"/>
  <c r="AC635" i="6"/>
  <c r="AB635" i="6"/>
  <c r="AA635" i="6"/>
  <c r="CE634" i="6"/>
  <c r="CD634" i="6"/>
  <c r="V634" i="6" s="1"/>
  <c r="CC634" i="6"/>
  <c r="U634" i="6" s="1"/>
  <c r="CB634" i="6"/>
  <c r="T634" i="6" s="1"/>
  <c r="CA634" i="6"/>
  <c r="S634" i="6" s="1"/>
  <c r="BZ634" i="6"/>
  <c r="BB634" i="6" s="1"/>
  <c r="BY634" i="6"/>
  <c r="BA634" i="6" s="1"/>
  <c r="BX634" i="6"/>
  <c r="BW634" i="6"/>
  <c r="AY634" i="6" s="1"/>
  <c r="AU634" i="6"/>
  <c r="AT634" i="6"/>
  <c r="AS634" i="6"/>
  <c r="AR634" i="6"/>
  <c r="AQ634" i="6"/>
  <c r="AP634" i="6"/>
  <c r="AO634" i="6"/>
  <c r="AN634" i="6"/>
  <c r="AM634" i="6"/>
  <c r="AI634" i="6"/>
  <c r="AH634" i="6"/>
  <c r="AG634" i="6"/>
  <c r="AF634" i="6"/>
  <c r="AE634" i="6"/>
  <c r="AD634" i="6"/>
  <c r="AC634" i="6"/>
  <c r="AB634" i="6"/>
  <c r="AA634" i="6"/>
  <c r="CE633" i="6"/>
  <c r="CD633" i="6"/>
  <c r="CC633" i="6"/>
  <c r="U633" i="6" s="1"/>
  <c r="CB633" i="6"/>
  <c r="T633" i="6" s="1"/>
  <c r="CA633" i="6"/>
  <c r="BZ633" i="6"/>
  <c r="BY633" i="6"/>
  <c r="Q633" i="6" s="1"/>
  <c r="BX633" i="6"/>
  <c r="P633" i="6" s="1"/>
  <c r="BW633" i="6"/>
  <c r="AU633" i="6"/>
  <c r="AT633" i="6"/>
  <c r="AS633" i="6"/>
  <c r="AR633" i="6"/>
  <c r="AQ633" i="6"/>
  <c r="AP633" i="6"/>
  <c r="AO633" i="6"/>
  <c r="AN633" i="6"/>
  <c r="AM633" i="6"/>
  <c r="AI633" i="6"/>
  <c r="AH633" i="6"/>
  <c r="AG633" i="6"/>
  <c r="AF633" i="6"/>
  <c r="AE633" i="6"/>
  <c r="AD633" i="6"/>
  <c r="AC633" i="6"/>
  <c r="AB633" i="6"/>
  <c r="AA633" i="6"/>
  <c r="CE632" i="6"/>
  <c r="W632" i="6" s="1"/>
  <c r="CD632" i="6"/>
  <c r="CC632" i="6"/>
  <c r="U632" i="6" s="1"/>
  <c r="CB632" i="6"/>
  <c r="T632" i="6" s="1"/>
  <c r="CA632" i="6"/>
  <c r="S632" i="6" s="1"/>
  <c r="BZ632" i="6"/>
  <c r="BY632" i="6"/>
  <c r="BX632" i="6"/>
  <c r="BW632" i="6"/>
  <c r="AY632" i="6" s="1"/>
  <c r="AU632" i="6"/>
  <c r="AT632" i="6"/>
  <c r="AS632" i="6"/>
  <c r="AR632" i="6"/>
  <c r="AQ632" i="6"/>
  <c r="AP632" i="6"/>
  <c r="AO632" i="6"/>
  <c r="AN632" i="6"/>
  <c r="AM632" i="6"/>
  <c r="AI632" i="6"/>
  <c r="AH632" i="6"/>
  <c r="AG632" i="6"/>
  <c r="AF632" i="6"/>
  <c r="AE632" i="6"/>
  <c r="AD632" i="6"/>
  <c r="AC632" i="6"/>
  <c r="AB632" i="6"/>
  <c r="AA632" i="6"/>
  <c r="CE631" i="6"/>
  <c r="CD631" i="6"/>
  <c r="CC631" i="6"/>
  <c r="CB631" i="6"/>
  <c r="CA631" i="6"/>
  <c r="S631" i="6" s="1"/>
  <c r="BZ631" i="6"/>
  <c r="BY631" i="6"/>
  <c r="BX631" i="6"/>
  <c r="BW631" i="6"/>
  <c r="AY631" i="6" s="1"/>
  <c r="AU631" i="6"/>
  <c r="AT631" i="6"/>
  <c r="AS631" i="6"/>
  <c r="AR631" i="6"/>
  <c r="AQ631" i="6"/>
  <c r="AP631" i="6"/>
  <c r="AO631" i="6"/>
  <c r="AN631" i="6"/>
  <c r="AM631" i="6"/>
  <c r="AI631" i="6"/>
  <c r="AH631" i="6"/>
  <c r="AG631" i="6"/>
  <c r="AF631" i="6"/>
  <c r="AE631" i="6"/>
  <c r="AD631" i="6"/>
  <c r="AC631" i="6"/>
  <c r="AB631" i="6"/>
  <c r="AA631" i="6"/>
  <c r="CE630" i="6"/>
  <c r="CD630" i="6"/>
  <c r="CC630" i="6"/>
  <c r="U630" i="6" s="1"/>
  <c r="CB630" i="6"/>
  <c r="CA630" i="6"/>
  <c r="BZ630" i="6"/>
  <c r="BB630" i="6" s="1"/>
  <c r="BY630" i="6"/>
  <c r="BX630" i="6"/>
  <c r="BW630" i="6"/>
  <c r="AU630" i="6"/>
  <c r="AT630" i="6"/>
  <c r="AS630" i="6"/>
  <c r="AR630" i="6"/>
  <c r="AQ630" i="6"/>
  <c r="AP630" i="6"/>
  <c r="AO630" i="6"/>
  <c r="AN630" i="6"/>
  <c r="AM630" i="6"/>
  <c r="AI630" i="6"/>
  <c r="AH630" i="6"/>
  <c r="AG630" i="6"/>
  <c r="AF630" i="6"/>
  <c r="AE630" i="6"/>
  <c r="AD630" i="6"/>
  <c r="AC630" i="6"/>
  <c r="AB630" i="6"/>
  <c r="AA630" i="6"/>
  <c r="T630" i="6"/>
  <c r="CE629" i="6"/>
  <c r="CD629" i="6"/>
  <c r="CC629" i="6"/>
  <c r="CB629" i="6"/>
  <c r="CA629" i="6"/>
  <c r="BZ629" i="6"/>
  <c r="BY629" i="6"/>
  <c r="Q629" i="6" s="1"/>
  <c r="BX629" i="6"/>
  <c r="P629" i="6" s="1"/>
  <c r="BW629" i="6"/>
  <c r="AY629" i="6" s="1"/>
  <c r="AU629" i="6"/>
  <c r="AT629" i="6"/>
  <c r="AS629" i="6"/>
  <c r="AR629" i="6"/>
  <c r="AQ629" i="6"/>
  <c r="AP629" i="6"/>
  <c r="AO629" i="6"/>
  <c r="AN629" i="6"/>
  <c r="AM629" i="6"/>
  <c r="AI629" i="6"/>
  <c r="AH629" i="6"/>
  <c r="AG629" i="6"/>
  <c r="AF629" i="6"/>
  <c r="AE629" i="6"/>
  <c r="AD629" i="6"/>
  <c r="AC629" i="6"/>
  <c r="AB629" i="6"/>
  <c r="AA629" i="6"/>
  <c r="CE628" i="6"/>
  <c r="CD628" i="6"/>
  <c r="CC628" i="6"/>
  <c r="BE628" i="6" s="1"/>
  <c r="CB628" i="6"/>
  <c r="CA628" i="6"/>
  <c r="BC628" i="6" s="1"/>
  <c r="BZ628" i="6"/>
  <c r="BB628" i="6" s="1"/>
  <c r="BY628" i="6"/>
  <c r="BX628" i="6"/>
  <c r="BW628" i="6"/>
  <c r="AY628" i="6" s="1"/>
  <c r="AZ628" i="6"/>
  <c r="AU628" i="6"/>
  <c r="AT628" i="6"/>
  <c r="AS628" i="6"/>
  <c r="AR628" i="6"/>
  <c r="AQ628" i="6"/>
  <c r="AP628" i="6"/>
  <c r="AO628" i="6"/>
  <c r="AN628" i="6"/>
  <c r="AM628" i="6"/>
  <c r="AI628" i="6"/>
  <c r="AH628" i="6"/>
  <c r="AG628" i="6"/>
  <c r="AF628" i="6"/>
  <c r="AE628" i="6"/>
  <c r="AD628" i="6"/>
  <c r="AC628" i="6"/>
  <c r="AB628" i="6"/>
  <c r="AA628" i="6"/>
  <c r="CE627" i="6"/>
  <c r="CD627" i="6"/>
  <c r="CC627" i="6"/>
  <c r="U627" i="6" s="1"/>
  <c r="CB627" i="6"/>
  <c r="CA627" i="6"/>
  <c r="BZ627" i="6"/>
  <c r="BB627" i="6" s="1"/>
  <c r="BY627" i="6"/>
  <c r="BX627" i="6"/>
  <c r="BW627" i="6"/>
  <c r="AY627" i="6" s="1"/>
  <c r="AU627" i="6"/>
  <c r="AT627" i="6"/>
  <c r="AS627" i="6"/>
  <c r="AR627" i="6"/>
  <c r="AQ627" i="6"/>
  <c r="AP627" i="6"/>
  <c r="AO627" i="6"/>
  <c r="AN627" i="6"/>
  <c r="AM627" i="6"/>
  <c r="AI627" i="6"/>
  <c r="AH627" i="6"/>
  <c r="AG627" i="6"/>
  <c r="AF627" i="6"/>
  <c r="AE627" i="6"/>
  <c r="AD627" i="6"/>
  <c r="AC627" i="6"/>
  <c r="AB627" i="6"/>
  <c r="AA627" i="6"/>
  <c r="CE626" i="6"/>
  <c r="CD626" i="6"/>
  <c r="V626" i="6" s="1"/>
  <c r="CC626" i="6"/>
  <c r="U626" i="6" s="1"/>
  <c r="CB626" i="6"/>
  <c r="T626" i="6" s="1"/>
  <c r="CA626" i="6"/>
  <c r="S626" i="6" s="1"/>
  <c r="BZ626" i="6"/>
  <c r="BY626" i="6"/>
  <c r="BX626" i="6"/>
  <c r="BW626" i="6"/>
  <c r="AY626" i="6" s="1"/>
  <c r="AU626" i="6"/>
  <c r="AT626" i="6"/>
  <c r="AS626" i="6"/>
  <c r="AR626" i="6"/>
  <c r="AQ626" i="6"/>
  <c r="AP626" i="6"/>
  <c r="AO626" i="6"/>
  <c r="AN626" i="6"/>
  <c r="AM626" i="6"/>
  <c r="AI626" i="6"/>
  <c r="AH626" i="6"/>
  <c r="AG626" i="6"/>
  <c r="AF626" i="6"/>
  <c r="AE626" i="6"/>
  <c r="AD626" i="6"/>
  <c r="AC626" i="6"/>
  <c r="AB626" i="6"/>
  <c r="AA626" i="6"/>
  <c r="CE625" i="6"/>
  <c r="CD625" i="6"/>
  <c r="CC625" i="6"/>
  <c r="CB625" i="6"/>
  <c r="CA625" i="6"/>
  <c r="S625" i="6" s="1"/>
  <c r="BZ625" i="6"/>
  <c r="R625" i="6" s="1"/>
  <c r="BY625" i="6"/>
  <c r="BX625" i="6"/>
  <c r="BW625" i="6"/>
  <c r="AY625" i="6" s="1"/>
  <c r="AU625" i="6"/>
  <c r="AT625" i="6"/>
  <c r="AS625" i="6"/>
  <c r="AR625" i="6"/>
  <c r="AQ625" i="6"/>
  <c r="AP625" i="6"/>
  <c r="AO625" i="6"/>
  <c r="AN625" i="6"/>
  <c r="AM625" i="6"/>
  <c r="AI625" i="6"/>
  <c r="AH625" i="6"/>
  <c r="AG625" i="6"/>
  <c r="AF625" i="6"/>
  <c r="AE625" i="6"/>
  <c r="AD625" i="6"/>
  <c r="AC625" i="6"/>
  <c r="AB625" i="6"/>
  <c r="AA625" i="6"/>
  <c r="CE624" i="6"/>
  <c r="CD624" i="6"/>
  <c r="V624" i="6" s="1"/>
  <c r="CC624" i="6"/>
  <c r="CB624" i="6"/>
  <c r="T624" i="6" s="1"/>
  <c r="CA624" i="6"/>
  <c r="S624" i="6" s="1"/>
  <c r="BZ624" i="6"/>
  <c r="BY624" i="6"/>
  <c r="BX624" i="6"/>
  <c r="BW624" i="6"/>
  <c r="BC624" i="6" s="1"/>
  <c r="AU624" i="6"/>
  <c r="AT624" i="6"/>
  <c r="AS624" i="6"/>
  <c r="AR624" i="6"/>
  <c r="AQ624" i="6"/>
  <c r="AP624" i="6"/>
  <c r="AO624" i="6"/>
  <c r="AN624" i="6"/>
  <c r="AM624" i="6"/>
  <c r="AI624" i="6"/>
  <c r="AH624" i="6"/>
  <c r="AG624" i="6"/>
  <c r="AF624" i="6"/>
  <c r="AE624" i="6"/>
  <c r="AD624" i="6"/>
  <c r="AC624" i="6"/>
  <c r="AB624" i="6"/>
  <c r="AA624" i="6"/>
  <c r="CE623" i="6"/>
  <c r="CD623" i="6"/>
  <c r="CC623" i="6"/>
  <c r="CB623" i="6"/>
  <c r="CA623" i="6"/>
  <c r="BZ623" i="6"/>
  <c r="BY623" i="6"/>
  <c r="Q623" i="6" s="1"/>
  <c r="BX623" i="6"/>
  <c r="P623" i="6" s="1"/>
  <c r="BW623" i="6"/>
  <c r="AU623" i="6"/>
  <c r="AT623" i="6"/>
  <c r="AS623" i="6"/>
  <c r="AR623" i="6"/>
  <c r="AQ623" i="6"/>
  <c r="AP623" i="6"/>
  <c r="AO623" i="6"/>
  <c r="AN623" i="6"/>
  <c r="AM623" i="6"/>
  <c r="AI623" i="6"/>
  <c r="AH623" i="6"/>
  <c r="AG623" i="6"/>
  <c r="AF623" i="6"/>
  <c r="AE623" i="6"/>
  <c r="AD623" i="6"/>
  <c r="AC623" i="6"/>
  <c r="AB623" i="6"/>
  <c r="AA623" i="6"/>
  <c r="CE622" i="6"/>
  <c r="W622" i="6" s="1"/>
  <c r="CD622" i="6"/>
  <c r="V622" i="6" s="1"/>
  <c r="CC622" i="6"/>
  <c r="U622" i="6" s="1"/>
  <c r="CB622" i="6"/>
  <c r="CA622" i="6"/>
  <c r="BC622" i="6" s="1"/>
  <c r="BZ622" i="6"/>
  <c r="R622" i="6" s="1"/>
  <c r="BY622" i="6"/>
  <c r="BA622" i="6" s="1"/>
  <c r="BX622" i="6"/>
  <c r="BW622" i="6"/>
  <c r="AY622" i="6" s="1"/>
  <c r="AU622" i="6"/>
  <c r="AT622" i="6"/>
  <c r="AS622" i="6"/>
  <c r="AR622" i="6"/>
  <c r="AQ622" i="6"/>
  <c r="AP622" i="6"/>
  <c r="AO622" i="6"/>
  <c r="AN622" i="6"/>
  <c r="AM622" i="6"/>
  <c r="AI622" i="6"/>
  <c r="AH622" i="6"/>
  <c r="AG622" i="6"/>
  <c r="AF622" i="6"/>
  <c r="AE622" i="6"/>
  <c r="AD622" i="6"/>
  <c r="AC622" i="6"/>
  <c r="AB622" i="6"/>
  <c r="AA622" i="6"/>
  <c r="O622" i="6"/>
  <c r="CE621" i="6"/>
  <c r="CD621" i="6"/>
  <c r="CC621" i="6"/>
  <c r="CB621" i="6"/>
  <c r="CA621" i="6"/>
  <c r="S621" i="6" s="1"/>
  <c r="BZ621" i="6"/>
  <c r="R621" i="6" s="1"/>
  <c r="BY621" i="6"/>
  <c r="BX621" i="6"/>
  <c r="P621" i="6" s="1"/>
  <c r="BW621" i="6"/>
  <c r="AU621" i="6"/>
  <c r="AT621" i="6"/>
  <c r="AS621" i="6"/>
  <c r="AR621" i="6"/>
  <c r="AQ621" i="6"/>
  <c r="AP621" i="6"/>
  <c r="AO621" i="6"/>
  <c r="AN621" i="6"/>
  <c r="AM621" i="6"/>
  <c r="AI621" i="6"/>
  <c r="AH621" i="6"/>
  <c r="AG621" i="6"/>
  <c r="AF621" i="6"/>
  <c r="AE621" i="6"/>
  <c r="AD621" i="6"/>
  <c r="AC621" i="6"/>
  <c r="AB621" i="6"/>
  <c r="AA621" i="6"/>
  <c r="CE620" i="6"/>
  <c r="W620" i="6" s="1"/>
  <c r="CD620" i="6"/>
  <c r="V620" i="6" s="1"/>
  <c r="CC620" i="6"/>
  <c r="CB620" i="6"/>
  <c r="CA620" i="6"/>
  <c r="BZ620" i="6"/>
  <c r="BY620" i="6"/>
  <c r="BX620" i="6"/>
  <c r="BW620" i="6"/>
  <c r="AU620" i="6"/>
  <c r="AT620" i="6"/>
  <c r="AS620" i="6"/>
  <c r="AR620" i="6"/>
  <c r="AQ620" i="6"/>
  <c r="AP620" i="6"/>
  <c r="AO620" i="6"/>
  <c r="AN620" i="6"/>
  <c r="AM620" i="6"/>
  <c r="AI620" i="6"/>
  <c r="AH620" i="6"/>
  <c r="AG620" i="6"/>
  <c r="AF620" i="6"/>
  <c r="AE620" i="6"/>
  <c r="AD620" i="6"/>
  <c r="AC620" i="6"/>
  <c r="AB620" i="6"/>
  <c r="AA620" i="6"/>
  <c r="T620" i="6"/>
  <c r="S620" i="6"/>
  <c r="R620" i="6"/>
  <c r="CE619" i="6"/>
  <c r="CD619" i="6"/>
  <c r="CC619" i="6"/>
  <c r="U619" i="6" s="1"/>
  <c r="CB619" i="6"/>
  <c r="CA619" i="6"/>
  <c r="S619" i="6" s="1"/>
  <c r="BZ619" i="6"/>
  <c r="BY619" i="6"/>
  <c r="Q619" i="6" s="1"/>
  <c r="BX619" i="6"/>
  <c r="P619" i="6" s="1"/>
  <c r="BW619" i="6"/>
  <c r="AU619" i="6"/>
  <c r="AT619" i="6"/>
  <c r="AS619" i="6"/>
  <c r="AR619" i="6"/>
  <c r="AQ619" i="6"/>
  <c r="AP619" i="6"/>
  <c r="AO619" i="6"/>
  <c r="AN619" i="6"/>
  <c r="AM619" i="6"/>
  <c r="AI619" i="6"/>
  <c r="AH619" i="6"/>
  <c r="AG619" i="6"/>
  <c r="AF619" i="6"/>
  <c r="AE619" i="6"/>
  <c r="AD619" i="6"/>
  <c r="AC619" i="6"/>
  <c r="AB619" i="6"/>
  <c r="AA619" i="6"/>
  <c r="T619" i="6"/>
  <c r="CE618" i="6"/>
  <c r="CD618" i="6"/>
  <c r="BF618" i="6" s="1"/>
  <c r="CC618" i="6"/>
  <c r="CB618" i="6"/>
  <c r="T618" i="6" s="1"/>
  <c r="CA618" i="6"/>
  <c r="BZ618" i="6"/>
  <c r="R618" i="6" s="1"/>
  <c r="BY618" i="6"/>
  <c r="BX618" i="6"/>
  <c r="BW618" i="6"/>
  <c r="AY618" i="6" s="1"/>
  <c r="AU618" i="6"/>
  <c r="AT618" i="6"/>
  <c r="AS618" i="6"/>
  <c r="AR618" i="6"/>
  <c r="AQ618" i="6"/>
  <c r="AP618" i="6"/>
  <c r="AO618" i="6"/>
  <c r="AN618" i="6"/>
  <c r="AM618" i="6"/>
  <c r="AI618" i="6"/>
  <c r="AH618" i="6"/>
  <c r="AG618" i="6"/>
  <c r="AF618" i="6"/>
  <c r="AE618" i="6"/>
  <c r="AD618" i="6"/>
  <c r="AC618" i="6"/>
  <c r="AB618" i="6"/>
  <c r="AA618" i="6"/>
  <c r="CE617" i="6"/>
  <c r="CD617" i="6"/>
  <c r="CC617" i="6"/>
  <c r="U617" i="6" s="1"/>
  <c r="CB617" i="6"/>
  <c r="T617" i="6" s="1"/>
  <c r="CA617" i="6"/>
  <c r="BZ617" i="6"/>
  <c r="R617" i="6" s="1"/>
  <c r="BY617" i="6"/>
  <c r="BX617" i="6"/>
  <c r="BW617" i="6"/>
  <c r="AU617" i="6"/>
  <c r="AT617" i="6"/>
  <c r="AS617" i="6"/>
  <c r="AR617" i="6"/>
  <c r="AQ617" i="6"/>
  <c r="AP617" i="6"/>
  <c r="AO617" i="6"/>
  <c r="AN617" i="6"/>
  <c r="AM617" i="6"/>
  <c r="AI617" i="6"/>
  <c r="AH617" i="6"/>
  <c r="AG617" i="6"/>
  <c r="AF617" i="6"/>
  <c r="AE617" i="6"/>
  <c r="AD617" i="6"/>
  <c r="AC617" i="6"/>
  <c r="AB617" i="6"/>
  <c r="AA617" i="6"/>
  <c r="CE616" i="6"/>
  <c r="W616" i="6" s="1"/>
  <c r="CD616" i="6"/>
  <c r="V616" i="6" s="1"/>
  <c r="CC616" i="6"/>
  <c r="U616" i="6" s="1"/>
  <c r="CB616" i="6"/>
  <c r="T616" i="6" s="1"/>
  <c r="CA616" i="6"/>
  <c r="S616" i="6" s="1"/>
  <c r="BZ616" i="6"/>
  <c r="R616" i="6" s="1"/>
  <c r="BY616" i="6"/>
  <c r="BX616" i="6"/>
  <c r="BW616" i="6"/>
  <c r="AU616" i="6"/>
  <c r="AT616" i="6"/>
  <c r="AS616" i="6"/>
  <c r="AR616" i="6"/>
  <c r="AQ616" i="6"/>
  <c r="AP616" i="6"/>
  <c r="AO616" i="6"/>
  <c r="AN616" i="6"/>
  <c r="AM616" i="6"/>
  <c r="AI616" i="6"/>
  <c r="AH616" i="6"/>
  <c r="AG616" i="6"/>
  <c r="AF616" i="6"/>
  <c r="AE616" i="6"/>
  <c r="AD616" i="6"/>
  <c r="AC616" i="6"/>
  <c r="AB616" i="6"/>
  <c r="AA616" i="6"/>
  <c r="CE615" i="6"/>
  <c r="CD615" i="6"/>
  <c r="CC615" i="6"/>
  <c r="U615" i="6" s="1"/>
  <c r="CB615" i="6"/>
  <c r="T615" i="6" s="1"/>
  <c r="CA615" i="6"/>
  <c r="BZ615" i="6"/>
  <c r="BY615" i="6"/>
  <c r="Q615" i="6" s="1"/>
  <c r="BX615" i="6"/>
  <c r="P615" i="6" s="1"/>
  <c r="BW615" i="6"/>
  <c r="AU615" i="6"/>
  <c r="AT615" i="6"/>
  <c r="AS615" i="6"/>
  <c r="AR615" i="6"/>
  <c r="AQ615" i="6"/>
  <c r="AP615" i="6"/>
  <c r="AO615" i="6"/>
  <c r="AN615" i="6"/>
  <c r="AM615" i="6"/>
  <c r="AI615" i="6"/>
  <c r="AH615" i="6"/>
  <c r="AG615" i="6"/>
  <c r="AF615" i="6"/>
  <c r="AE615" i="6"/>
  <c r="AD615" i="6"/>
  <c r="AC615" i="6"/>
  <c r="AB615" i="6"/>
  <c r="AA615" i="6"/>
  <c r="CE614" i="6"/>
  <c r="CD614" i="6"/>
  <c r="V614" i="6" s="1"/>
  <c r="CC614" i="6"/>
  <c r="CB614" i="6"/>
  <c r="T614" i="6" s="1"/>
  <c r="CA614" i="6"/>
  <c r="S614" i="6" s="1"/>
  <c r="BZ614" i="6"/>
  <c r="R614" i="6" s="1"/>
  <c r="BY614" i="6"/>
  <c r="BX614" i="6"/>
  <c r="BW614" i="6"/>
  <c r="AU614" i="6"/>
  <c r="AT614" i="6"/>
  <c r="AS614" i="6"/>
  <c r="AR614" i="6"/>
  <c r="AQ614" i="6"/>
  <c r="AP614" i="6"/>
  <c r="AO614" i="6"/>
  <c r="AN614" i="6"/>
  <c r="AM614" i="6"/>
  <c r="AI614" i="6"/>
  <c r="AH614" i="6"/>
  <c r="AG614" i="6"/>
  <c r="AF614" i="6"/>
  <c r="AE614" i="6"/>
  <c r="AD614" i="6"/>
  <c r="AC614" i="6"/>
  <c r="AB614" i="6"/>
  <c r="AA614" i="6"/>
  <c r="U614" i="6"/>
  <c r="CE613" i="6"/>
  <c r="CD613" i="6"/>
  <c r="CC613" i="6"/>
  <c r="CB613" i="6"/>
  <c r="CA613" i="6"/>
  <c r="BZ613" i="6"/>
  <c r="R613" i="6" s="1"/>
  <c r="BY613" i="6"/>
  <c r="Q613" i="6" s="1"/>
  <c r="BX613" i="6"/>
  <c r="BW613" i="6"/>
  <c r="AU613" i="6"/>
  <c r="AT613" i="6"/>
  <c r="AS613" i="6"/>
  <c r="AR613" i="6"/>
  <c r="AQ613" i="6"/>
  <c r="AP613" i="6"/>
  <c r="AO613" i="6"/>
  <c r="AN613" i="6"/>
  <c r="AM613" i="6"/>
  <c r="AI613" i="6"/>
  <c r="AH613" i="6"/>
  <c r="AG613" i="6"/>
  <c r="AF613" i="6"/>
  <c r="AE613" i="6"/>
  <c r="AD613" i="6"/>
  <c r="AC613" i="6"/>
  <c r="AB613" i="6"/>
  <c r="AA613" i="6"/>
  <c r="CE612" i="6"/>
  <c r="CD612" i="6"/>
  <c r="V612" i="6" s="1"/>
  <c r="CC612" i="6"/>
  <c r="U612" i="6" s="1"/>
  <c r="CB612" i="6"/>
  <c r="T612" i="6" s="1"/>
  <c r="CA612" i="6"/>
  <c r="S612" i="6" s="1"/>
  <c r="BZ612" i="6"/>
  <c r="BY612" i="6"/>
  <c r="BX612" i="6"/>
  <c r="BW612" i="6"/>
  <c r="AU612" i="6"/>
  <c r="AT612" i="6"/>
  <c r="AS612" i="6"/>
  <c r="AR612" i="6"/>
  <c r="AQ612" i="6"/>
  <c r="AP612" i="6"/>
  <c r="AO612" i="6"/>
  <c r="AN612" i="6"/>
  <c r="AM612" i="6"/>
  <c r="AI612" i="6"/>
  <c r="AH612" i="6"/>
  <c r="AG612" i="6"/>
  <c r="AF612" i="6"/>
  <c r="AE612" i="6"/>
  <c r="AD612" i="6"/>
  <c r="AC612" i="6"/>
  <c r="AB612" i="6"/>
  <c r="AA612" i="6"/>
  <c r="CE611" i="6"/>
  <c r="CD611" i="6"/>
  <c r="CC611" i="6"/>
  <c r="CB611" i="6"/>
  <c r="CA611" i="6"/>
  <c r="BZ611" i="6"/>
  <c r="BY611" i="6"/>
  <c r="BX611" i="6"/>
  <c r="BW611" i="6"/>
  <c r="O611" i="6" s="1"/>
  <c r="AU611" i="6"/>
  <c r="AT611" i="6"/>
  <c r="AS611" i="6"/>
  <c r="AR611" i="6"/>
  <c r="AQ611" i="6"/>
  <c r="AP611" i="6"/>
  <c r="AO611" i="6"/>
  <c r="AN611" i="6"/>
  <c r="AM611" i="6"/>
  <c r="AI611" i="6"/>
  <c r="AH611" i="6"/>
  <c r="AG611" i="6"/>
  <c r="AF611" i="6"/>
  <c r="AE611" i="6"/>
  <c r="AD611" i="6"/>
  <c r="AC611" i="6"/>
  <c r="AB611" i="6"/>
  <c r="AA611" i="6"/>
  <c r="CE610" i="6"/>
  <c r="W610" i="6" s="1"/>
  <c r="CD610" i="6"/>
  <c r="CC610" i="6"/>
  <c r="CB610" i="6"/>
  <c r="CA610" i="6"/>
  <c r="S610" i="6" s="1"/>
  <c r="BZ610" i="6"/>
  <c r="BY610" i="6"/>
  <c r="BX610" i="6"/>
  <c r="BW610" i="6"/>
  <c r="AY610" i="6" s="1"/>
  <c r="AU610" i="6"/>
  <c r="AT610" i="6"/>
  <c r="AS610" i="6"/>
  <c r="AR610" i="6"/>
  <c r="AQ610" i="6"/>
  <c r="AP610" i="6"/>
  <c r="AO610" i="6"/>
  <c r="AN610" i="6"/>
  <c r="AM610" i="6"/>
  <c r="AI610" i="6"/>
  <c r="AH610" i="6"/>
  <c r="AG610" i="6"/>
  <c r="AF610" i="6"/>
  <c r="AE610" i="6"/>
  <c r="AD610" i="6"/>
  <c r="AC610" i="6"/>
  <c r="AB610" i="6"/>
  <c r="AA610" i="6"/>
  <c r="CE609" i="6"/>
  <c r="CD609" i="6"/>
  <c r="CC609" i="6"/>
  <c r="CB609" i="6"/>
  <c r="CA609" i="6"/>
  <c r="BZ609" i="6"/>
  <c r="R609" i="6" s="1"/>
  <c r="BY609" i="6"/>
  <c r="BX609" i="6"/>
  <c r="BW609" i="6"/>
  <c r="AY609" i="6" s="1"/>
  <c r="AU609" i="6"/>
  <c r="AT609" i="6"/>
  <c r="AS609" i="6"/>
  <c r="AR609" i="6"/>
  <c r="AQ609" i="6"/>
  <c r="AP609" i="6"/>
  <c r="AO609" i="6"/>
  <c r="AN609" i="6"/>
  <c r="AM609" i="6"/>
  <c r="AI609" i="6"/>
  <c r="AH609" i="6"/>
  <c r="AG609" i="6"/>
  <c r="AF609" i="6"/>
  <c r="AE609" i="6"/>
  <c r="AD609" i="6"/>
  <c r="AC609" i="6"/>
  <c r="AB609" i="6"/>
  <c r="AA609" i="6"/>
  <c r="CE608" i="6"/>
  <c r="W608" i="6" s="1"/>
  <c r="CD608" i="6"/>
  <c r="V608" i="6" s="1"/>
  <c r="CC608" i="6"/>
  <c r="U608" i="6" s="1"/>
  <c r="CB608" i="6"/>
  <c r="CA608" i="6"/>
  <c r="S608" i="6" s="1"/>
  <c r="BZ608" i="6"/>
  <c r="BY608" i="6"/>
  <c r="BA608" i="6" s="1"/>
  <c r="BX608" i="6"/>
  <c r="BW608" i="6"/>
  <c r="AY608" i="6" s="1"/>
  <c r="AU608" i="6"/>
  <c r="AT608" i="6"/>
  <c r="AS608" i="6"/>
  <c r="AR608" i="6"/>
  <c r="AQ608" i="6"/>
  <c r="AP608" i="6"/>
  <c r="AO608" i="6"/>
  <c r="AN608" i="6"/>
  <c r="AM608" i="6"/>
  <c r="AI608" i="6"/>
  <c r="AH608" i="6"/>
  <c r="AG608" i="6"/>
  <c r="AF608" i="6"/>
  <c r="AE608" i="6"/>
  <c r="AD608" i="6"/>
  <c r="AC608" i="6"/>
  <c r="AB608" i="6"/>
  <c r="AA608" i="6"/>
  <c r="T608" i="6"/>
  <c r="CE607" i="6"/>
  <c r="CD607" i="6"/>
  <c r="CC607" i="6"/>
  <c r="CB607" i="6"/>
  <c r="CA607" i="6"/>
  <c r="BZ607" i="6"/>
  <c r="BY607" i="6"/>
  <c r="Q607" i="6" s="1"/>
  <c r="BX607" i="6"/>
  <c r="BW607" i="6"/>
  <c r="AY607" i="6" s="1"/>
  <c r="AU607" i="6"/>
  <c r="AT607" i="6"/>
  <c r="AS607" i="6"/>
  <c r="AR607" i="6"/>
  <c r="AQ607" i="6"/>
  <c r="AP607" i="6"/>
  <c r="AO607" i="6"/>
  <c r="AN607" i="6"/>
  <c r="AM607" i="6"/>
  <c r="AI607" i="6"/>
  <c r="AH607" i="6"/>
  <c r="AG607" i="6"/>
  <c r="AF607" i="6"/>
  <c r="AE607" i="6"/>
  <c r="AD607" i="6"/>
  <c r="AC607" i="6"/>
  <c r="AB607" i="6"/>
  <c r="AA607" i="6"/>
  <c r="CE606" i="6"/>
  <c r="W606" i="6" s="1"/>
  <c r="CD606" i="6"/>
  <c r="V606" i="6" s="1"/>
  <c r="CC606" i="6"/>
  <c r="U606" i="6" s="1"/>
  <c r="CB606" i="6"/>
  <c r="CA606" i="6"/>
  <c r="S606" i="6" s="1"/>
  <c r="BZ606" i="6"/>
  <c r="BY606" i="6"/>
  <c r="BX606" i="6"/>
  <c r="BW606" i="6"/>
  <c r="AY606" i="6" s="1"/>
  <c r="AU606" i="6"/>
  <c r="AT606" i="6"/>
  <c r="AS606" i="6"/>
  <c r="AR606" i="6"/>
  <c r="AQ606" i="6"/>
  <c r="AP606" i="6"/>
  <c r="AO606" i="6"/>
  <c r="AN606" i="6"/>
  <c r="AM606" i="6"/>
  <c r="AI606" i="6"/>
  <c r="AH606" i="6"/>
  <c r="AG606" i="6"/>
  <c r="AF606" i="6"/>
  <c r="AE606" i="6"/>
  <c r="AD606" i="6"/>
  <c r="AC606" i="6"/>
  <c r="AB606" i="6"/>
  <c r="AA606" i="6"/>
  <c r="T606" i="6"/>
  <c r="CE605" i="6"/>
  <c r="CD605" i="6"/>
  <c r="CC605" i="6"/>
  <c r="CB605" i="6"/>
  <c r="T605" i="6" s="1"/>
  <c r="CA605" i="6"/>
  <c r="S605" i="6" s="1"/>
  <c r="BZ605" i="6"/>
  <c r="R605" i="6" s="1"/>
  <c r="BY605" i="6"/>
  <c r="BX605" i="6"/>
  <c r="P605" i="6" s="1"/>
  <c r="BW605" i="6"/>
  <c r="AU605" i="6"/>
  <c r="AT605" i="6"/>
  <c r="AS605" i="6"/>
  <c r="AR605" i="6"/>
  <c r="AQ605" i="6"/>
  <c r="AP605" i="6"/>
  <c r="AO605" i="6"/>
  <c r="AN605" i="6"/>
  <c r="AM605" i="6"/>
  <c r="AI605" i="6"/>
  <c r="AH605" i="6"/>
  <c r="AG605" i="6"/>
  <c r="AF605" i="6"/>
  <c r="AE605" i="6"/>
  <c r="AD605" i="6"/>
  <c r="AC605" i="6"/>
  <c r="AB605" i="6"/>
  <c r="AA605" i="6"/>
  <c r="U605" i="6"/>
  <c r="Q605" i="6"/>
  <c r="CE604" i="6"/>
  <c r="CD604" i="6"/>
  <c r="CC604" i="6"/>
  <c r="U604" i="6" s="1"/>
  <c r="CB604" i="6"/>
  <c r="T604" i="6" s="1"/>
  <c r="CA604" i="6"/>
  <c r="S604" i="6" s="1"/>
  <c r="BZ604" i="6"/>
  <c r="BY604" i="6"/>
  <c r="BX604" i="6"/>
  <c r="BW604" i="6"/>
  <c r="AY604" i="6" s="1"/>
  <c r="AU604" i="6"/>
  <c r="AT604" i="6"/>
  <c r="AS604" i="6"/>
  <c r="AR604" i="6"/>
  <c r="AQ604" i="6"/>
  <c r="AP604" i="6"/>
  <c r="AO604" i="6"/>
  <c r="AN604" i="6"/>
  <c r="AM604" i="6"/>
  <c r="AI604" i="6"/>
  <c r="AH604" i="6"/>
  <c r="AG604" i="6"/>
  <c r="AF604" i="6"/>
  <c r="AE604" i="6"/>
  <c r="AD604" i="6"/>
  <c r="AC604" i="6"/>
  <c r="AB604" i="6"/>
  <c r="AA604" i="6"/>
  <c r="CE603" i="6"/>
  <c r="CD603" i="6"/>
  <c r="BF603" i="6" s="1"/>
  <c r="CC603" i="6"/>
  <c r="CB603" i="6"/>
  <c r="CA603" i="6"/>
  <c r="S603" i="6" s="1"/>
  <c r="BZ603" i="6"/>
  <c r="R603" i="6" s="1"/>
  <c r="BY603" i="6"/>
  <c r="BA603" i="6" s="1"/>
  <c r="BX603" i="6"/>
  <c r="BW603" i="6"/>
  <c r="AY603" i="6" s="1"/>
  <c r="AU603" i="6"/>
  <c r="AT603" i="6"/>
  <c r="AS603" i="6"/>
  <c r="AR603" i="6"/>
  <c r="AQ603" i="6"/>
  <c r="AP603" i="6"/>
  <c r="AO603" i="6"/>
  <c r="AN603" i="6"/>
  <c r="AM603" i="6"/>
  <c r="AI603" i="6"/>
  <c r="AH603" i="6"/>
  <c r="AG603" i="6"/>
  <c r="AF603" i="6"/>
  <c r="AE603" i="6"/>
  <c r="AD603" i="6"/>
  <c r="AC603" i="6"/>
  <c r="AB603" i="6"/>
  <c r="AA603" i="6"/>
  <c r="P603" i="6"/>
  <c r="CE602" i="6"/>
  <c r="CD602" i="6"/>
  <c r="CC602" i="6"/>
  <c r="U602" i="6" s="1"/>
  <c r="CB602" i="6"/>
  <c r="T602" i="6" s="1"/>
  <c r="CA602" i="6"/>
  <c r="S602" i="6" s="1"/>
  <c r="BZ602" i="6"/>
  <c r="BY602" i="6"/>
  <c r="BX602" i="6"/>
  <c r="BW602" i="6"/>
  <c r="AY602" i="6" s="1"/>
  <c r="AU602" i="6"/>
  <c r="AT602" i="6"/>
  <c r="AS602" i="6"/>
  <c r="AR602" i="6"/>
  <c r="AQ602" i="6"/>
  <c r="AP602" i="6"/>
  <c r="AO602" i="6"/>
  <c r="AN602" i="6"/>
  <c r="AM602" i="6"/>
  <c r="AI602" i="6"/>
  <c r="AH602" i="6"/>
  <c r="AG602" i="6"/>
  <c r="AF602" i="6"/>
  <c r="AE602" i="6"/>
  <c r="AD602" i="6"/>
  <c r="AC602" i="6"/>
  <c r="AB602" i="6"/>
  <c r="AA602" i="6"/>
  <c r="CE601" i="6"/>
  <c r="CD601" i="6"/>
  <c r="CC601" i="6"/>
  <c r="CB601" i="6"/>
  <c r="CA601" i="6"/>
  <c r="BZ601" i="6"/>
  <c r="BY601" i="6"/>
  <c r="Q601" i="6" s="1"/>
  <c r="BX601" i="6"/>
  <c r="BW601" i="6"/>
  <c r="AY601" i="6" s="1"/>
  <c r="AU601" i="6"/>
  <c r="AT601" i="6"/>
  <c r="AS601" i="6"/>
  <c r="AR601" i="6"/>
  <c r="AQ601" i="6"/>
  <c r="AP601" i="6"/>
  <c r="AO601" i="6"/>
  <c r="AN601" i="6"/>
  <c r="AM601" i="6"/>
  <c r="AI601" i="6"/>
  <c r="AH601" i="6"/>
  <c r="AG601" i="6"/>
  <c r="AF601" i="6"/>
  <c r="AE601" i="6"/>
  <c r="AD601" i="6"/>
  <c r="AC601" i="6"/>
  <c r="AB601" i="6"/>
  <c r="AA601" i="6"/>
  <c r="O601" i="6"/>
  <c r="CE600" i="6"/>
  <c r="W600" i="6" s="1"/>
  <c r="CD600" i="6"/>
  <c r="V600" i="6" s="1"/>
  <c r="CC600" i="6"/>
  <c r="U600" i="6" s="1"/>
  <c r="CB600" i="6"/>
  <c r="CA600" i="6"/>
  <c r="BZ600" i="6"/>
  <c r="BB600" i="6" s="1"/>
  <c r="BY600" i="6"/>
  <c r="BX600" i="6"/>
  <c r="BW600" i="6"/>
  <c r="AU600" i="6"/>
  <c r="AT600" i="6"/>
  <c r="AS600" i="6"/>
  <c r="AR600" i="6"/>
  <c r="AQ600" i="6"/>
  <c r="AP600" i="6"/>
  <c r="AO600" i="6"/>
  <c r="AN600" i="6"/>
  <c r="AM600" i="6"/>
  <c r="AI600" i="6"/>
  <c r="AH600" i="6"/>
  <c r="AG600" i="6"/>
  <c r="AF600" i="6"/>
  <c r="AE600" i="6"/>
  <c r="AD600" i="6"/>
  <c r="AC600" i="6"/>
  <c r="AB600" i="6"/>
  <c r="AA600" i="6"/>
  <c r="K36" i="11"/>
  <c r="D37" i="11"/>
  <c r="E37" i="11"/>
  <c r="F37" i="11"/>
  <c r="G37" i="11"/>
  <c r="H37" i="11"/>
  <c r="I37" i="11"/>
  <c r="J37" i="11"/>
  <c r="K37" i="11"/>
  <c r="L37" i="11"/>
  <c r="D38" i="11"/>
  <c r="E38" i="11"/>
  <c r="F38" i="11"/>
  <c r="G38" i="11"/>
  <c r="H38" i="11"/>
  <c r="I38" i="11"/>
  <c r="J38" i="11"/>
  <c r="K38" i="11"/>
  <c r="L38" i="11"/>
  <c r="C37" i="11"/>
  <c r="C38" i="11"/>
  <c r="C36" i="11"/>
  <c r="K20" i="11"/>
  <c r="D21" i="11"/>
  <c r="E21" i="11"/>
  <c r="F21" i="11"/>
  <c r="G21" i="11"/>
  <c r="H21" i="11"/>
  <c r="I21" i="11"/>
  <c r="J21" i="11"/>
  <c r="K21" i="11"/>
  <c r="L21" i="11"/>
  <c r="D22" i="11"/>
  <c r="E22" i="11"/>
  <c r="F22" i="11"/>
  <c r="G22" i="11"/>
  <c r="H22" i="11"/>
  <c r="I22" i="11"/>
  <c r="J22" i="11"/>
  <c r="K22" i="11"/>
  <c r="L22" i="11"/>
  <c r="C21" i="11"/>
  <c r="C22" i="11"/>
  <c r="C20" i="11"/>
  <c r="B18" i="11"/>
  <c r="B34" i="11" s="1"/>
  <c r="K114" i="9"/>
  <c r="D115" i="9"/>
  <c r="E115" i="9"/>
  <c r="F115" i="9"/>
  <c r="G115" i="9"/>
  <c r="H115" i="9"/>
  <c r="I115" i="9"/>
  <c r="J115" i="9"/>
  <c r="K115" i="9"/>
  <c r="L115" i="9"/>
  <c r="D116" i="9"/>
  <c r="E116" i="9"/>
  <c r="F116" i="9"/>
  <c r="G116" i="9"/>
  <c r="H116" i="9"/>
  <c r="I116" i="9"/>
  <c r="J116" i="9"/>
  <c r="K116" i="9"/>
  <c r="L116" i="9"/>
  <c r="C115" i="9"/>
  <c r="C116" i="9"/>
  <c r="C114" i="9"/>
  <c r="B112" i="9"/>
  <c r="C61" i="9"/>
  <c r="D61" i="9"/>
  <c r="E61" i="9"/>
  <c r="F61" i="9"/>
  <c r="G61" i="9"/>
  <c r="H61" i="9"/>
  <c r="I61" i="9"/>
  <c r="J61" i="9"/>
  <c r="K61" i="9"/>
  <c r="L61" i="9"/>
  <c r="D60" i="9"/>
  <c r="E60" i="9"/>
  <c r="F60" i="9"/>
  <c r="G60" i="9"/>
  <c r="H60" i="9"/>
  <c r="I60" i="9"/>
  <c r="J60" i="9"/>
  <c r="K60" i="9"/>
  <c r="L60" i="9"/>
  <c r="C60" i="9"/>
  <c r="K59" i="9"/>
  <c r="C59" i="9"/>
  <c r="B57" i="9"/>
  <c r="A2" i="9"/>
  <c r="C66" i="10" s="1"/>
  <c r="C70" i="10"/>
  <c r="C71" i="10" s="1"/>
  <c r="C72" i="10" s="1"/>
  <c r="C73" i="10" s="1"/>
  <c r="C74" i="10" s="1"/>
  <c r="C75" i="10" s="1"/>
  <c r="C76" i="10" s="1"/>
  <c r="C77" i="10" s="1"/>
  <c r="B15" i="11"/>
  <c r="B31" i="11" s="1"/>
  <c r="F83" i="10"/>
  <c r="AZ603" i="6" l="1"/>
  <c r="BE618" i="6"/>
  <c r="AZ622" i="6"/>
  <c r="AZ606" i="6"/>
  <c r="BF611" i="6"/>
  <c r="BG614" i="6"/>
  <c r="BG639" i="6"/>
  <c r="AZ601" i="6"/>
  <c r="Q603" i="6"/>
  <c r="AZ604" i="6"/>
  <c r="BG611" i="6"/>
  <c r="O646" i="6"/>
  <c r="AZ607" i="6"/>
  <c r="BA610" i="6"/>
  <c r="BA631" i="6"/>
  <c r="BC638" i="6"/>
  <c r="BA647" i="6"/>
  <c r="AZ647" i="6"/>
  <c r="BE623" i="6"/>
  <c r="O638" i="6"/>
  <c r="BB647" i="6"/>
  <c r="BB610" i="6"/>
  <c r="BG601" i="6"/>
  <c r="BF623" i="6"/>
  <c r="O602" i="6"/>
  <c r="O607" i="6"/>
  <c r="BD631" i="6"/>
  <c r="BG634" i="6"/>
  <c r="BA636" i="6"/>
  <c r="P647" i="6"/>
  <c r="BG627" i="6"/>
  <c r="BE647" i="6"/>
  <c r="BE659" i="6"/>
  <c r="BE692" i="6"/>
  <c r="BF659" i="6"/>
  <c r="BB689" i="6"/>
  <c r="BF692" i="6"/>
  <c r="V663" i="6"/>
  <c r="BA669" i="6"/>
  <c r="BF677" i="6"/>
  <c r="BD687" i="6"/>
  <c r="BE689" i="6"/>
  <c r="BB658" i="6"/>
  <c r="W663" i="6"/>
  <c r="AZ676" i="6"/>
  <c r="S689" i="6"/>
  <c r="BF690" i="6"/>
  <c r="V700" i="6"/>
  <c r="AZ654" i="6"/>
  <c r="U658" i="6"/>
  <c r="BC658" i="6"/>
  <c r="BD663" i="6"/>
  <c r="BA673" i="6"/>
  <c r="AZ683" i="6"/>
  <c r="AZ687" i="6"/>
  <c r="BF688" i="6"/>
  <c r="BG690" i="6"/>
  <c r="BG657" i="6"/>
  <c r="BD658" i="6"/>
  <c r="BG659" i="6"/>
  <c r="BF662" i="6"/>
  <c r="BE663" i="6"/>
  <c r="BF664" i="6"/>
  <c r="BF666" i="6"/>
  <c r="AZ680" i="6"/>
  <c r="BA685" i="6"/>
  <c r="BA687" i="6"/>
  <c r="BC687" i="6"/>
  <c r="AZ692" i="6"/>
  <c r="BE698" i="6"/>
  <c r="BB666" i="6"/>
  <c r="AZ674" i="6"/>
  <c r="AZ677" i="6"/>
  <c r="BC680" i="6"/>
  <c r="R685" i="6"/>
  <c r="BD685" i="6"/>
  <c r="BE687" i="6"/>
  <c r="BA692" i="6"/>
  <c r="BG695" i="6"/>
  <c r="BF698" i="6"/>
  <c r="U659" i="6"/>
  <c r="BG698" i="6"/>
  <c r="V659" i="6"/>
  <c r="BG661" i="6"/>
  <c r="BB677" i="6"/>
  <c r="BE680" i="6"/>
  <c r="BA690" i="6"/>
  <c r="O692" i="6"/>
  <c r="BC692" i="6"/>
  <c r="BD659" i="6"/>
  <c r="BE666" i="6"/>
  <c r="V692" i="6"/>
  <c r="BA642" i="6"/>
  <c r="O642" i="6"/>
  <c r="O647" i="6"/>
  <c r="BC642" i="6"/>
  <c r="BD642" i="6"/>
  <c r="BE642" i="6"/>
  <c r="BA646" i="6"/>
  <c r="AZ640" i="6"/>
  <c r="BB640" i="6"/>
  <c r="BC640" i="6"/>
  <c r="BA618" i="6"/>
  <c r="BD628" i="6"/>
  <c r="BB618" i="6"/>
  <c r="BE619" i="6"/>
  <c r="BF631" i="6"/>
  <c r="BF619" i="6"/>
  <c r="AZ620" i="6"/>
  <c r="BG615" i="6"/>
  <c r="AZ618" i="6"/>
  <c r="BG628" i="6"/>
  <c r="BF632" i="6"/>
  <c r="AZ612" i="6"/>
  <c r="BD626" i="6"/>
  <c r="BA612" i="6"/>
  <c r="BE614" i="6"/>
  <c r="AY611" i="6"/>
  <c r="AZ611" i="6"/>
  <c r="BB611" i="6"/>
  <c r="BD611" i="6"/>
  <c r="BE611" i="6"/>
  <c r="BC600" i="6"/>
  <c r="BB603" i="6"/>
  <c r="BD600" i="6"/>
  <c r="BA605" i="6"/>
  <c r="BC607" i="6"/>
  <c r="P607" i="6"/>
  <c r="BD607" i="6"/>
  <c r="BE607" i="6"/>
  <c r="BF607" i="6"/>
  <c r="BG607" i="6"/>
  <c r="BF600" i="6"/>
  <c r="BA602" i="6"/>
  <c r="BB602" i="6"/>
  <c r="BB604" i="6"/>
  <c r="O606" i="6"/>
  <c r="AZ701" i="6"/>
  <c r="AZ697" i="6"/>
  <c r="AZ699" i="6"/>
  <c r="BA701" i="6"/>
  <c r="BA697" i="6"/>
  <c r="BA699" i="6"/>
  <c r="BB701" i="6"/>
  <c r="BB697" i="6"/>
  <c r="BB699" i="6"/>
  <c r="BC701" i="6"/>
  <c r="BC697" i="6"/>
  <c r="BC699" i="6"/>
  <c r="BD701" i="6"/>
  <c r="BD697" i="6"/>
  <c r="BD699" i="6"/>
  <c r="BF701" i="6"/>
  <c r="BF697" i="6"/>
  <c r="BF699" i="6"/>
  <c r="BG701" i="6"/>
  <c r="AZ696" i="6"/>
  <c r="AZ698" i="6"/>
  <c r="AZ700" i="6"/>
  <c r="BA696" i="6"/>
  <c r="BA698" i="6"/>
  <c r="BA700" i="6"/>
  <c r="P696" i="6"/>
  <c r="P698" i="6"/>
  <c r="P700" i="6"/>
  <c r="AZ695" i="6"/>
  <c r="BB695" i="6"/>
  <c r="BC693" i="6"/>
  <c r="BC695" i="6"/>
  <c r="BD693" i="6"/>
  <c r="BD695" i="6"/>
  <c r="BF693" i="6"/>
  <c r="BF695" i="6"/>
  <c r="AZ694" i="6"/>
  <c r="BA694" i="6"/>
  <c r="P694" i="6"/>
  <c r="BF670" i="6"/>
  <c r="AY672" i="6"/>
  <c r="AZ678" i="6"/>
  <c r="BA681" i="6"/>
  <c r="BG691" i="6"/>
  <c r="BA668" i="6"/>
  <c r="BA678" i="6"/>
  <c r="BE673" i="6"/>
  <c r="BD666" i="6"/>
  <c r="BG667" i="6"/>
  <c r="BA670" i="6"/>
  <c r="BA672" i="6"/>
  <c r="BF673" i="6"/>
  <c r="O678" i="6"/>
  <c r="BC678" i="6"/>
  <c r="BG680" i="6"/>
  <c r="AZ685" i="6"/>
  <c r="BD686" i="6"/>
  <c r="BB670" i="6"/>
  <c r="BG673" i="6"/>
  <c r="BC674" i="6"/>
  <c r="BC676" i="6"/>
  <c r="BA679" i="6"/>
  <c r="BE684" i="6"/>
  <c r="AZ686" i="6"/>
  <c r="BC670" i="6"/>
  <c r="BC672" i="6"/>
  <c r="AY673" i="6"/>
  <c r="P674" i="6"/>
  <c r="AZ675" i="6"/>
  <c r="P676" i="6"/>
  <c r="BE678" i="6"/>
  <c r="AY680" i="6"/>
  <c r="AY682" i="6"/>
  <c r="BD689" i="6"/>
  <c r="BC691" i="6"/>
  <c r="AZ669" i="6"/>
  <c r="BD670" i="6"/>
  <c r="AZ673" i="6"/>
  <c r="BE674" i="6"/>
  <c r="BE676" i="6"/>
  <c r="BD681" i="6"/>
  <c r="BG684" i="6"/>
  <c r="BC685" i="6"/>
  <c r="BE688" i="6"/>
  <c r="BD691" i="6"/>
  <c r="BE670" i="6"/>
  <c r="BE672" i="6"/>
  <c r="BG678" i="6"/>
  <c r="BD679" i="6"/>
  <c r="BD690" i="6"/>
  <c r="BE691" i="6"/>
  <c r="BG676" i="6"/>
  <c r="BF691" i="6"/>
  <c r="BG672" i="6"/>
  <c r="P689" i="6"/>
  <c r="P671" i="6"/>
  <c r="BB675" i="6"/>
  <c r="BC677" i="6"/>
  <c r="BC688" i="6"/>
  <c r="BG665" i="6"/>
  <c r="BD665" i="6"/>
  <c r="BE665" i="6"/>
  <c r="BF665" i="6"/>
  <c r="BF656" i="6"/>
  <c r="BD657" i="6"/>
  <c r="U654" i="6"/>
  <c r="BB654" i="6"/>
  <c r="AZ656" i="6"/>
  <c r="BE657" i="6"/>
  <c r="AZ663" i="6"/>
  <c r="BF657" i="6"/>
  <c r="BD654" i="6"/>
  <c r="U656" i="6"/>
  <c r="BB656" i="6"/>
  <c r="AZ658" i="6"/>
  <c r="W661" i="6"/>
  <c r="U663" i="6"/>
  <c r="BF660" i="6"/>
  <c r="BD661" i="6"/>
  <c r="AZ655" i="6"/>
  <c r="BD656" i="6"/>
  <c r="BE661" i="6"/>
  <c r="BC662" i="6"/>
  <c r="BF661" i="6"/>
  <c r="U655" i="6"/>
  <c r="T662" i="6"/>
  <c r="AZ659" i="6"/>
  <c r="BD660" i="6"/>
  <c r="U662" i="6"/>
  <c r="BB662" i="6"/>
  <c r="BF654" i="6"/>
  <c r="BD655" i="6"/>
  <c r="V657" i="6"/>
  <c r="BE660" i="6"/>
  <c r="BA613" i="6"/>
  <c r="BE646" i="6"/>
  <c r="Q647" i="6"/>
  <c r="O618" i="6"/>
  <c r="AZ629" i="6"/>
  <c r="AY637" i="6"/>
  <c r="O603" i="6"/>
  <c r="O604" i="6"/>
  <c r="O631" i="6"/>
  <c r="O644" i="6"/>
  <c r="P601" i="6"/>
  <c r="BF645" i="6"/>
  <c r="BG600" i="6"/>
  <c r="AZ605" i="6"/>
  <c r="W634" i="6"/>
  <c r="BF635" i="6"/>
  <c r="BA607" i="6"/>
  <c r="O627" i="6"/>
  <c r="V632" i="6"/>
  <c r="BG633" i="6"/>
  <c r="BF686" i="6"/>
  <c r="BD668" i="6"/>
  <c r="R675" i="6"/>
  <c r="BF684" i="6"/>
  <c r="BG668" i="6"/>
  <c r="BF674" i="6"/>
  <c r="S675" i="6"/>
  <c r="BF676" i="6"/>
  <c r="R677" i="6"/>
  <c r="AZ679" i="6"/>
  <c r="BB681" i="6"/>
  <c r="BF682" i="6"/>
  <c r="BC683" i="6"/>
  <c r="T685" i="6"/>
  <c r="BE685" i="6"/>
  <c r="BF668" i="6"/>
  <c r="T675" i="6"/>
  <c r="S677" i="6"/>
  <c r="BF680" i="6"/>
  <c r="BC681" i="6"/>
  <c r="T683" i="6"/>
  <c r="BE683" i="6"/>
  <c r="BD684" i="6"/>
  <c r="AZ693" i="6"/>
  <c r="P695" i="6"/>
  <c r="P697" i="6"/>
  <c r="P699" i="6"/>
  <c r="P701" i="6"/>
  <c r="U675" i="6"/>
  <c r="BD676" i="6"/>
  <c r="T677" i="6"/>
  <c r="P678" i="6"/>
  <c r="BB679" i="6"/>
  <c r="T681" i="6"/>
  <c r="BE681" i="6"/>
  <c r="BD682" i="6"/>
  <c r="AZ691" i="6"/>
  <c r="BB693" i="6"/>
  <c r="R695" i="6"/>
  <c r="R697" i="6"/>
  <c r="R699" i="6"/>
  <c r="R701" i="6"/>
  <c r="O654" i="6"/>
  <c r="AY654" i="6"/>
  <c r="O656" i="6"/>
  <c r="AY656" i="6"/>
  <c r="O658" i="6"/>
  <c r="AY658" i="6"/>
  <c r="O660" i="6"/>
  <c r="AY660" i="6"/>
  <c r="O662" i="6"/>
  <c r="AY662" i="6"/>
  <c r="O664" i="6"/>
  <c r="AY664" i="6"/>
  <c r="O666" i="6"/>
  <c r="AY666" i="6"/>
  <c r="AY670" i="6"/>
  <c r="BF672" i="6"/>
  <c r="V675" i="6"/>
  <c r="U677" i="6"/>
  <c r="BF678" i="6"/>
  <c r="BC679" i="6"/>
  <c r="BD680" i="6"/>
  <c r="BB691" i="6"/>
  <c r="S695" i="6"/>
  <c r="S697" i="6"/>
  <c r="S699" i="6"/>
  <c r="S701" i="6"/>
  <c r="P654" i="6"/>
  <c r="BA654" i="6"/>
  <c r="O655" i="6"/>
  <c r="P656" i="6"/>
  <c r="BA656" i="6"/>
  <c r="O657" i="6"/>
  <c r="P658" i="6"/>
  <c r="BA658" i="6"/>
  <c r="O659" i="6"/>
  <c r="P660" i="6"/>
  <c r="BA660" i="6"/>
  <c r="O661" i="6"/>
  <c r="P662" i="6"/>
  <c r="BA662" i="6"/>
  <c r="O663" i="6"/>
  <c r="P664" i="6"/>
  <c r="BA664" i="6"/>
  <c r="O665" i="6"/>
  <c r="P666" i="6"/>
  <c r="BA666" i="6"/>
  <c r="BE667" i="6"/>
  <c r="V677" i="6"/>
  <c r="T679" i="6"/>
  <c r="BE679" i="6"/>
  <c r="AY690" i="6"/>
  <c r="P692" i="6"/>
  <c r="T693" i="6"/>
  <c r="BE693" i="6"/>
  <c r="BD694" i="6"/>
  <c r="T695" i="6"/>
  <c r="BE695" i="6"/>
  <c r="BD696" i="6"/>
  <c r="T697" i="6"/>
  <c r="BE697" i="6"/>
  <c r="BD698" i="6"/>
  <c r="T699" i="6"/>
  <c r="BE699" i="6"/>
  <c r="BD700" i="6"/>
  <c r="T701" i="6"/>
  <c r="BE701" i="6"/>
  <c r="BD672" i="6"/>
  <c r="BD678" i="6"/>
  <c r="AY688" i="6"/>
  <c r="BD692" i="6"/>
  <c r="AZ639" i="6"/>
  <c r="P639" i="6"/>
  <c r="BG666" i="6"/>
  <c r="W666" i="6"/>
  <c r="BB682" i="6"/>
  <c r="R682" i="6"/>
  <c r="BE600" i="6"/>
  <c r="P609" i="6"/>
  <c r="AZ609" i="6"/>
  <c r="R611" i="6"/>
  <c r="BD613" i="6"/>
  <c r="T613" i="6"/>
  <c r="O624" i="6"/>
  <c r="AY624" i="6"/>
  <c r="BA655" i="6"/>
  <c r="Q655" i="6"/>
  <c r="BC659" i="6"/>
  <c r="S659" i="6"/>
  <c r="S682" i="6"/>
  <c r="W689" i="6"/>
  <c r="BG689" i="6"/>
  <c r="BG692" i="6"/>
  <c r="W692" i="6"/>
  <c r="BF671" i="6"/>
  <c r="V671" i="6"/>
  <c r="AY621" i="6"/>
  <c r="O621" i="6"/>
  <c r="BB631" i="6"/>
  <c r="R631" i="6"/>
  <c r="BB659" i="6"/>
  <c r="R659" i="6"/>
  <c r="Q621" i="6"/>
  <c r="BA621" i="6"/>
  <c r="BG635" i="6"/>
  <c r="BB655" i="6"/>
  <c r="R655" i="6"/>
  <c r="BG662" i="6"/>
  <c r="W662" i="6"/>
  <c r="BA665" i="6"/>
  <c r="Q665" i="6"/>
  <c r="BB684" i="6"/>
  <c r="R684" i="6"/>
  <c r="BF687" i="6"/>
  <c r="V687" i="6"/>
  <c r="W671" i="6"/>
  <c r="BG671" i="6"/>
  <c r="W687" i="6"/>
  <c r="BG687" i="6"/>
  <c r="W677" i="6"/>
  <c r="BG677" i="6"/>
  <c r="BF689" i="6"/>
  <c r="V689" i="6"/>
  <c r="Q609" i="6"/>
  <c r="BA609" i="6"/>
  <c r="AY612" i="6"/>
  <c r="O612" i="6"/>
  <c r="P627" i="6"/>
  <c r="AZ627" i="6"/>
  <c r="AZ637" i="6"/>
  <c r="O639" i="6"/>
  <c r="BC655" i="6"/>
  <c r="S655" i="6"/>
  <c r="BB665" i="6"/>
  <c r="R665" i="6"/>
  <c r="S676" i="6"/>
  <c r="BF679" i="6"/>
  <c r="V679" i="6"/>
  <c r="S684" i="6"/>
  <c r="BB686" i="6"/>
  <c r="R686" i="6"/>
  <c r="BG656" i="6"/>
  <c r="W656" i="6"/>
  <c r="BG670" i="6"/>
  <c r="W670" i="6"/>
  <c r="BB700" i="6"/>
  <c r="R700" i="6"/>
  <c r="W602" i="6"/>
  <c r="BG602" i="6"/>
  <c r="BB607" i="6"/>
  <c r="R607" i="6"/>
  <c r="O609" i="6"/>
  <c r="U636" i="6"/>
  <c r="BE636" i="6"/>
  <c r="BG658" i="6"/>
  <c r="W658" i="6"/>
  <c r="BA661" i="6"/>
  <c r="Q661" i="6"/>
  <c r="BC665" i="6"/>
  <c r="S665" i="6"/>
  <c r="W679" i="6"/>
  <c r="BG679" i="6"/>
  <c r="S686" i="6"/>
  <c r="BB688" i="6"/>
  <c r="R688" i="6"/>
  <c r="BB680" i="6"/>
  <c r="R680" i="6"/>
  <c r="BC618" i="6"/>
  <c r="S618" i="6"/>
  <c r="BD609" i="6"/>
  <c r="BB661" i="6"/>
  <c r="R661" i="6"/>
  <c r="BF681" i="6"/>
  <c r="V681" i="6"/>
  <c r="S688" i="6"/>
  <c r="Q611" i="6"/>
  <c r="BA611" i="6"/>
  <c r="R601" i="6"/>
  <c r="BB601" i="6"/>
  <c r="BG654" i="6"/>
  <c r="W654" i="6"/>
  <c r="BA657" i="6"/>
  <c r="Q657" i="6"/>
  <c r="BC661" i="6"/>
  <c r="S661" i="6"/>
  <c r="BD669" i="6"/>
  <c r="T669" i="6"/>
  <c r="W681" i="6"/>
  <c r="BG681" i="6"/>
  <c r="BB690" i="6"/>
  <c r="R690" i="6"/>
  <c r="S674" i="6"/>
  <c r="S680" i="6"/>
  <c r="BE609" i="6"/>
  <c r="S600" i="6"/>
  <c r="BF609" i="6"/>
  <c r="T640" i="6"/>
  <c r="BD640" i="6"/>
  <c r="S646" i="6"/>
  <c r="BC646" i="6"/>
  <c r="BB657" i="6"/>
  <c r="R657" i="6"/>
  <c r="BG664" i="6"/>
  <c r="W664" i="6"/>
  <c r="BB667" i="6"/>
  <c r="R667" i="6"/>
  <c r="BE669" i="6"/>
  <c r="U669" i="6"/>
  <c r="BF683" i="6"/>
  <c r="V683" i="6"/>
  <c r="S690" i="6"/>
  <c r="BB694" i="6"/>
  <c r="R694" i="6"/>
  <c r="W685" i="6"/>
  <c r="BG685" i="6"/>
  <c r="AY600" i="6"/>
  <c r="O600" i="6"/>
  <c r="BB613" i="6"/>
  <c r="AZ623" i="6"/>
  <c r="BC657" i="6"/>
  <c r="S657" i="6"/>
  <c r="BC667" i="6"/>
  <c r="S667" i="6"/>
  <c r="BF669" i="6"/>
  <c r="V669" i="6"/>
  <c r="W675" i="6"/>
  <c r="BG675" i="6"/>
  <c r="BB678" i="6"/>
  <c r="R678" i="6"/>
  <c r="W683" i="6"/>
  <c r="BG683" i="6"/>
  <c r="BC694" i="6"/>
  <c r="S694" i="6"/>
  <c r="BB663" i="6"/>
  <c r="R663" i="6"/>
  <c r="BA659" i="6"/>
  <c r="Q659" i="6"/>
  <c r="BC663" i="6"/>
  <c r="S663" i="6"/>
  <c r="T600" i="6"/>
  <c r="AZ600" i="6"/>
  <c r="O613" i="6"/>
  <c r="AY613" i="6"/>
  <c r="AY623" i="6"/>
  <c r="O623" i="6"/>
  <c r="BF627" i="6"/>
  <c r="S630" i="6"/>
  <c r="BC630" i="6"/>
  <c r="BG660" i="6"/>
  <c r="W660" i="6"/>
  <c r="BA663" i="6"/>
  <c r="Q663" i="6"/>
  <c r="BD667" i="6"/>
  <c r="T667" i="6"/>
  <c r="U668" i="6"/>
  <c r="BE668" i="6"/>
  <c r="S678" i="6"/>
  <c r="BF685" i="6"/>
  <c r="V685" i="6"/>
  <c r="BG609" i="6"/>
  <c r="BD610" i="6"/>
  <c r="BE613" i="6"/>
  <c r="BB635" i="6"/>
  <c r="BA637" i="6"/>
  <c r="BE640" i="6"/>
  <c r="BE644" i="6"/>
  <c r="BG647" i="6"/>
  <c r="W669" i="6"/>
  <c r="Q671" i="6"/>
  <c r="S673" i="6"/>
  <c r="O673" i="6"/>
  <c r="BG674" i="6"/>
  <c r="P680" i="6"/>
  <c r="P682" i="6"/>
  <c r="P684" i="6"/>
  <c r="P686" i="6"/>
  <c r="P688" i="6"/>
  <c r="P690" i="6"/>
  <c r="BC700" i="6"/>
  <c r="S700" i="6"/>
  <c r="BE610" i="6"/>
  <c r="BF613" i="6"/>
  <c r="BB614" i="6"/>
  <c r="BG624" i="6"/>
  <c r="BB639" i="6"/>
  <c r="AY655" i="6"/>
  <c r="AY657" i="6"/>
  <c r="AY659" i="6"/>
  <c r="AY661" i="6"/>
  <c r="AY663" i="6"/>
  <c r="AY665" i="6"/>
  <c r="AY667" i="6"/>
  <c r="BF667" i="6"/>
  <c r="AZ672" i="6"/>
  <c r="T673" i="6"/>
  <c r="BB673" i="6"/>
  <c r="W674" i="6"/>
  <c r="W676" i="6"/>
  <c r="BA695" i="6"/>
  <c r="Q695" i="6"/>
  <c r="AZ602" i="6"/>
  <c r="BF605" i="6"/>
  <c r="BF610" i="6"/>
  <c r="BG613" i="6"/>
  <c r="BD627" i="6"/>
  <c r="BF629" i="6"/>
  <c r="BC637" i="6"/>
  <c r="BC639" i="6"/>
  <c r="BG640" i="6"/>
  <c r="AZ644" i="6"/>
  <c r="BF646" i="6"/>
  <c r="AZ667" i="6"/>
  <c r="Q669" i="6"/>
  <c r="AY669" i="6"/>
  <c r="S671" i="6"/>
  <c r="BA671" i="6"/>
  <c r="O671" i="6"/>
  <c r="Q672" i="6"/>
  <c r="U673" i="6"/>
  <c r="BC673" i="6"/>
  <c r="W678" i="6"/>
  <c r="W680" i="6"/>
  <c r="W682" i="6"/>
  <c r="W684" i="6"/>
  <c r="W686" i="6"/>
  <c r="W688" i="6"/>
  <c r="W690" i="6"/>
  <c r="BA691" i="6"/>
  <c r="Q691" i="6"/>
  <c r="BG605" i="6"/>
  <c r="BA628" i="6"/>
  <c r="BG629" i="6"/>
  <c r="AZ632" i="6"/>
  <c r="BD637" i="6"/>
  <c r="AZ638" i="6"/>
  <c r="BD639" i="6"/>
  <c r="BG643" i="6"/>
  <c r="BG646" i="6"/>
  <c r="T655" i="6"/>
  <c r="T657" i="6"/>
  <c r="T659" i="6"/>
  <c r="T661" i="6"/>
  <c r="T663" i="6"/>
  <c r="T665" i="6"/>
  <c r="BA667" i="6"/>
  <c r="O668" i="6"/>
  <c r="AY668" i="6"/>
  <c r="R670" i="6"/>
  <c r="AZ670" i="6"/>
  <c r="T671" i="6"/>
  <c r="BB671" i="6"/>
  <c r="BB672" i="6"/>
  <c r="V673" i="6"/>
  <c r="Q675" i="6"/>
  <c r="Q677" i="6"/>
  <c r="BG694" i="6"/>
  <c r="W694" i="6"/>
  <c r="BB696" i="6"/>
  <c r="R696" i="6"/>
  <c r="BE637" i="6"/>
  <c r="BE639" i="6"/>
  <c r="BA640" i="6"/>
  <c r="O669" i="6"/>
  <c r="Q670" i="6"/>
  <c r="S672" i="6"/>
  <c r="Q679" i="6"/>
  <c r="Q681" i="6"/>
  <c r="Q683" i="6"/>
  <c r="Q685" i="6"/>
  <c r="Q687" i="6"/>
  <c r="Q689" i="6"/>
  <c r="BC696" i="6"/>
  <c r="S696" i="6"/>
  <c r="AZ636" i="6"/>
  <c r="BF639" i="6"/>
  <c r="BC668" i="6"/>
  <c r="AZ668" i="6"/>
  <c r="BB669" i="6"/>
  <c r="BD674" i="6"/>
  <c r="AY674" i="6"/>
  <c r="S691" i="6"/>
  <c r="BG641" i="6"/>
  <c r="Q668" i="6"/>
  <c r="S670" i="6"/>
  <c r="U672" i="6"/>
  <c r="BB692" i="6"/>
  <c r="R692" i="6"/>
  <c r="BB609" i="6"/>
  <c r="BG616" i="6"/>
  <c r="BB636" i="6"/>
  <c r="O640" i="6"/>
  <c r="R654" i="6"/>
  <c r="R656" i="6"/>
  <c r="R658" i="6"/>
  <c r="R660" i="6"/>
  <c r="R662" i="6"/>
  <c r="R664" i="6"/>
  <c r="R666" i="6"/>
  <c r="BB668" i="6"/>
  <c r="Q674" i="6"/>
  <c r="Q676" i="6"/>
  <c r="S692" i="6"/>
  <c r="BB698" i="6"/>
  <c r="R698" i="6"/>
  <c r="BB605" i="6"/>
  <c r="AZ613" i="6"/>
  <c r="BA600" i="6"/>
  <c r="BG603" i="6"/>
  <c r="BC609" i="6"/>
  <c r="BD622" i="6"/>
  <c r="BE626" i="6"/>
  <c r="BC636" i="6"/>
  <c r="BC647" i="6"/>
  <c r="S654" i="6"/>
  <c r="S656" i="6"/>
  <c r="S658" i="6"/>
  <c r="S660" i="6"/>
  <c r="S662" i="6"/>
  <c r="S664" i="6"/>
  <c r="S666" i="6"/>
  <c r="S668" i="6"/>
  <c r="BG669" i="6"/>
  <c r="U670" i="6"/>
  <c r="W673" i="6"/>
  <c r="BA674" i="6"/>
  <c r="BB674" i="6"/>
  <c r="BA676" i="6"/>
  <c r="BB676" i="6"/>
  <c r="R676" i="6"/>
  <c r="Q678" i="6"/>
  <c r="Q680" i="6"/>
  <c r="Q682" i="6"/>
  <c r="Q684" i="6"/>
  <c r="Q686" i="6"/>
  <c r="Q688" i="6"/>
  <c r="Q690" i="6"/>
  <c r="V691" i="6"/>
  <c r="BA693" i="6"/>
  <c r="Q693" i="6"/>
  <c r="BG696" i="6"/>
  <c r="W696" i="6"/>
  <c r="BC698" i="6"/>
  <c r="S698" i="6"/>
  <c r="W691" i="6"/>
  <c r="Q692" i="6"/>
  <c r="W693" i="6"/>
  <c r="Q694" i="6"/>
  <c r="W695" i="6"/>
  <c r="Q696" i="6"/>
  <c r="W697" i="6"/>
  <c r="Q698" i="6"/>
  <c r="W699" i="6"/>
  <c r="Q700" i="6"/>
  <c r="W701" i="6"/>
  <c r="AY676" i="6"/>
  <c r="U674" i="6"/>
  <c r="O675" i="6"/>
  <c r="U676" i="6"/>
  <c r="O677" i="6"/>
  <c r="U678" i="6"/>
  <c r="O679" i="6"/>
  <c r="U680" i="6"/>
  <c r="O681" i="6"/>
  <c r="U682" i="6"/>
  <c r="O683" i="6"/>
  <c r="U684" i="6"/>
  <c r="O685" i="6"/>
  <c r="U686" i="6"/>
  <c r="O687" i="6"/>
  <c r="U688" i="6"/>
  <c r="O689" i="6"/>
  <c r="U690" i="6"/>
  <c r="O691" i="6"/>
  <c r="U692" i="6"/>
  <c r="O693" i="6"/>
  <c r="U694" i="6"/>
  <c r="O695" i="6"/>
  <c r="U696" i="6"/>
  <c r="O697" i="6"/>
  <c r="U698" i="6"/>
  <c r="O699" i="6"/>
  <c r="U700" i="6"/>
  <c r="O701" i="6"/>
  <c r="Q697" i="6"/>
  <c r="W698" i="6"/>
  <c r="Q699" i="6"/>
  <c r="W700" i="6"/>
  <c r="Q701" i="6"/>
  <c r="S693" i="6"/>
  <c r="AZ642" i="6"/>
  <c r="W646" i="6"/>
  <c r="S647" i="6"/>
  <c r="BB642" i="6"/>
  <c r="BE643" i="6"/>
  <c r="BC645" i="6"/>
  <c r="U647" i="6"/>
  <c r="BC643" i="6"/>
  <c r="BA645" i="6"/>
  <c r="BF643" i="6"/>
  <c r="BE645" i="6"/>
  <c r="BF644" i="6"/>
  <c r="AY645" i="6"/>
  <c r="BA644" i="6"/>
  <c r="BG644" i="6"/>
  <c r="AZ645" i="6"/>
  <c r="BG642" i="6"/>
  <c r="BC644" i="6"/>
  <c r="O645" i="6"/>
  <c r="BB645" i="6"/>
  <c r="BD644" i="6"/>
  <c r="W614" i="6"/>
  <c r="BE625" i="6"/>
  <c r="BD638" i="6"/>
  <c r="BC603" i="6"/>
  <c r="U607" i="6"/>
  <c r="U609" i="6"/>
  <c r="U610" i="6"/>
  <c r="BG610" i="6"/>
  <c r="T611" i="6"/>
  <c r="BB621" i="6"/>
  <c r="S622" i="6"/>
  <c r="BB624" i="6"/>
  <c r="T628" i="6"/>
  <c r="O629" i="6"/>
  <c r="BG631" i="6"/>
  <c r="BG632" i="6"/>
  <c r="AY633" i="6"/>
  <c r="S638" i="6"/>
  <c r="BE638" i="6"/>
  <c r="U640" i="6"/>
  <c r="BA601" i="6"/>
  <c r="T607" i="6"/>
  <c r="BB622" i="6"/>
  <c r="S628" i="6"/>
  <c r="BE633" i="6"/>
  <c r="BC601" i="6"/>
  <c r="BD603" i="6"/>
  <c r="BC605" i="6"/>
  <c r="V610" i="6"/>
  <c r="U611" i="6"/>
  <c r="AZ615" i="6"/>
  <c r="BE616" i="6"/>
  <c r="T622" i="6"/>
  <c r="BA623" i="6"/>
  <c r="BC626" i="6"/>
  <c r="U628" i="6"/>
  <c r="BA629" i="6"/>
  <c r="O632" i="6"/>
  <c r="O633" i="6"/>
  <c r="AZ633" i="6"/>
  <c r="AY635" i="6"/>
  <c r="BB637" i="6"/>
  <c r="BF638" i="6"/>
  <c r="U639" i="6"/>
  <c r="W640" i="6"/>
  <c r="BA641" i="6"/>
  <c r="T609" i="6"/>
  <c r="T610" i="6"/>
  <c r="BA624" i="6"/>
  <c r="BD601" i="6"/>
  <c r="BE603" i="6"/>
  <c r="BG604" i="6"/>
  <c r="BD605" i="6"/>
  <c r="BE615" i="6"/>
  <c r="O626" i="6"/>
  <c r="W628" i="6"/>
  <c r="BB629" i="6"/>
  <c r="BD632" i="6"/>
  <c r="BA633" i="6"/>
  <c r="AZ635" i="6"/>
  <c r="BD636" i="6"/>
  <c r="S637" i="6"/>
  <c r="BA639" i="6"/>
  <c r="BE601" i="6"/>
  <c r="O605" i="6"/>
  <c r="BE605" i="6"/>
  <c r="BF615" i="6"/>
  <c r="BC616" i="6"/>
  <c r="BB620" i="6"/>
  <c r="BC623" i="6"/>
  <c r="BF625" i="6"/>
  <c r="BC629" i="6"/>
  <c r="BE632" i="6"/>
  <c r="BF633" i="6"/>
  <c r="BC634" i="6"/>
  <c r="O635" i="6"/>
  <c r="T637" i="6"/>
  <c r="BC641" i="6"/>
  <c r="BA604" i="6"/>
  <c r="AY605" i="6"/>
  <c r="BG625" i="6"/>
  <c r="BF626" i="6"/>
  <c r="BD629" i="6"/>
  <c r="BF634" i="6"/>
  <c r="BE641" i="6"/>
  <c r="O625" i="6"/>
  <c r="AZ626" i="6"/>
  <c r="AZ634" i="6"/>
  <c r="BA606" i="6"/>
  <c r="BF614" i="6"/>
  <c r="BD624" i="6"/>
  <c r="BA626" i="6"/>
  <c r="BB606" i="6"/>
  <c r="P613" i="6"/>
  <c r="BB615" i="6"/>
  <c r="BF617" i="6"/>
  <c r="U618" i="6"/>
  <c r="BF624" i="6"/>
  <c r="U625" i="6"/>
  <c r="BC631" i="6"/>
  <c r="BA635" i="6"/>
  <c r="AY641" i="6"/>
  <c r="BC610" i="6"/>
  <c r="BF641" i="6"/>
  <c r="V618" i="6"/>
  <c r="BC625" i="6"/>
  <c r="U601" i="6"/>
  <c r="S607" i="6"/>
  <c r="S609" i="6"/>
  <c r="U613" i="6"/>
  <c r="BA617" i="6"/>
  <c r="O628" i="6"/>
  <c r="BF628" i="6"/>
  <c r="BE631" i="6"/>
  <c r="BD633" i="6"/>
  <c r="BC635" i="6"/>
  <c r="S640" i="6"/>
  <c r="BC615" i="6"/>
  <c r="O617" i="6"/>
  <c r="W601" i="6"/>
  <c r="BC606" i="6"/>
  <c r="S613" i="6"/>
  <c r="BC613" i="6"/>
  <c r="W621" i="6"/>
  <c r="BG621" i="6"/>
  <c r="BD606" i="6"/>
  <c r="Q606" i="6"/>
  <c r="AZ625" i="6"/>
  <c r="P625" i="6"/>
  <c r="P643" i="6"/>
  <c r="AZ643" i="6"/>
  <c r="BC604" i="6"/>
  <c r="P604" i="6"/>
  <c r="BE606" i="6"/>
  <c r="R606" i="6"/>
  <c r="BC617" i="6"/>
  <c r="Q632" i="6"/>
  <c r="BA632" i="6"/>
  <c r="P614" i="6"/>
  <c r="AZ614" i="6"/>
  <c r="AZ616" i="6"/>
  <c r="S617" i="6"/>
  <c r="BB617" i="6"/>
  <c r="W618" i="6"/>
  <c r="BG618" i="6"/>
  <c r="BC620" i="6"/>
  <c r="P602" i="6"/>
  <c r="W604" i="6"/>
  <c r="BE604" i="6"/>
  <c r="W612" i="6"/>
  <c r="W613" i="6"/>
  <c r="Q614" i="6"/>
  <c r="BA614" i="6"/>
  <c r="Q616" i="6"/>
  <c r="BD620" i="6"/>
  <c r="P630" i="6"/>
  <c r="AZ630" i="6"/>
  <c r="BB633" i="6"/>
  <c r="R633" i="6"/>
  <c r="V602" i="6"/>
  <c r="BD602" i="6"/>
  <c r="Q602" i="6"/>
  <c r="T603" i="6"/>
  <c r="BF604" i="6"/>
  <c r="V607" i="6"/>
  <c r="O610" i="6"/>
  <c r="AZ610" i="6"/>
  <c r="BG612" i="6"/>
  <c r="O614" i="6"/>
  <c r="BB616" i="6"/>
  <c r="BG617" i="6"/>
  <c r="AY619" i="6"/>
  <c r="U620" i="6"/>
  <c r="BE620" i="6"/>
  <c r="AZ621" i="6"/>
  <c r="BD625" i="6"/>
  <c r="T625" i="6"/>
  <c r="BC633" i="6"/>
  <c r="S633" i="6"/>
  <c r="R644" i="6"/>
  <c r="BB644" i="6"/>
  <c r="BC608" i="6"/>
  <c r="BD608" i="6"/>
  <c r="O620" i="6"/>
  <c r="AY620" i="6"/>
  <c r="BG638" i="6"/>
  <c r="W638" i="6"/>
  <c r="BB612" i="6"/>
  <c r="S615" i="6"/>
  <c r="Q617" i="6"/>
  <c r="AZ617" i="6"/>
  <c r="P624" i="6"/>
  <c r="BE629" i="6"/>
  <c r="U629" i="6"/>
  <c r="BC612" i="6"/>
  <c r="AY614" i="6"/>
  <c r="BA620" i="6"/>
  <c r="W623" i="6"/>
  <c r="BG623" i="6"/>
  <c r="W626" i="6"/>
  <c r="V604" i="6"/>
  <c r="BF606" i="6"/>
  <c r="R612" i="6"/>
  <c r="AZ624" i="6"/>
  <c r="AY630" i="6"/>
  <c r="BA630" i="6"/>
  <c r="O630" i="6"/>
  <c r="BE630" i="6"/>
  <c r="BD630" i="6"/>
  <c r="R604" i="6"/>
  <c r="BG606" i="6"/>
  <c r="BE612" i="6"/>
  <c r="S601" i="6"/>
  <c r="R602" i="6"/>
  <c r="W607" i="6"/>
  <c r="S611" i="6"/>
  <c r="BC611" i="6"/>
  <c r="BC614" i="6"/>
  <c r="AZ619" i="6"/>
  <c r="BB619" i="6"/>
  <c r="BF620" i="6"/>
  <c r="BF622" i="6"/>
  <c r="BE624" i="6"/>
  <c r="U624" i="6"/>
  <c r="BB625" i="6"/>
  <c r="W603" i="6"/>
  <c r="P608" i="6"/>
  <c r="V601" i="6"/>
  <c r="Q608" i="6"/>
  <c r="BA615" i="6"/>
  <c r="BE608" i="6"/>
  <c r="R615" i="6"/>
  <c r="P617" i="6"/>
  <c r="AY617" i="6"/>
  <c r="P620" i="6"/>
  <c r="BF608" i="6"/>
  <c r="V623" i="6"/>
  <c r="BG626" i="6"/>
  <c r="AZ631" i="6"/>
  <c r="P631" i="6"/>
  <c r="BG608" i="6"/>
  <c r="Q612" i="6"/>
  <c r="V615" i="6"/>
  <c r="BF616" i="6"/>
  <c r="AY616" i="6"/>
  <c r="O616" i="6"/>
  <c r="U623" i="6"/>
  <c r="Q631" i="6"/>
  <c r="BD604" i="6"/>
  <c r="Q604" i="6"/>
  <c r="BD612" i="6"/>
  <c r="P616" i="6"/>
  <c r="BD617" i="6"/>
  <c r="R632" i="6"/>
  <c r="BB632" i="6"/>
  <c r="BC602" i="6"/>
  <c r="W609" i="6"/>
  <c r="P611" i="6"/>
  <c r="BA616" i="6"/>
  <c r="BE617" i="6"/>
  <c r="O619" i="6"/>
  <c r="R624" i="6"/>
  <c r="P600" i="6"/>
  <c r="BE602" i="6"/>
  <c r="U603" i="6"/>
  <c r="Q600" i="6"/>
  <c r="T601" i="6"/>
  <c r="BF601" i="6"/>
  <c r="BF602" i="6"/>
  <c r="V605" i="6"/>
  <c r="O608" i="6"/>
  <c r="AZ608" i="6"/>
  <c r="BF612" i="6"/>
  <c r="BD614" i="6"/>
  <c r="AY615" i="6"/>
  <c r="O615" i="6"/>
  <c r="BD616" i="6"/>
  <c r="BD618" i="6"/>
  <c r="R619" i="6"/>
  <c r="BA619" i="6"/>
  <c r="BG620" i="6"/>
  <c r="BG622" i="6"/>
  <c r="W624" i="6"/>
  <c r="BB626" i="6"/>
  <c r="R626" i="6"/>
  <c r="Q610" i="6"/>
  <c r="BE622" i="6"/>
  <c r="W625" i="6"/>
  <c r="T641" i="6"/>
  <c r="BD641" i="6"/>
  <c r="W605" i="6"/>
  <c r="BB608" i="6"/>
  <c r="R610" i="6"/>
  <c r="Q618" i="6"/>
  <c r="BD621" i="6"/>
  <c r="T621" i="6"/>
  <c r="BB623" i="6"/>
  <c r="R623" i="6"/>
  <c r="BC627" i="6"/>
  <c r="S627" i="6"/>
  <c r="BD635" i="6"/>
  <c r="T635" i="6"/>
  <c r="W611" i="6"/>
  <c r="V619" i="6"/>
  <c r="U621" i="6"/>
  <c r="BE621" i="6"/>
  <c r="BE635" i="6"/>
  <c r="U635" i="6"/>
  <c r="V637" i="6"/>
  <c r="BF637" i="6"/>
  <c r="BF642" i="6"/>
  <c r="V642" i="6"/>
  <c r="W619" i="6"/>
  <c r="BG619" i="6"/>
  <c r="V621" i="6"/>
  <c r="BF621" i="6"/>
  <c r="BD623" i="6"/>
  <c r="T623" i="6"/>
  <c r="BE627" i="6"/>
  <c r="BF636" i="6"/>
  <c r="V636" i="6"/>
  <c r="R608" i="6"/>
  <c r="R600" i="6"/>
  <c r="P606" i="6"/>
  <c r="V603" i="6"/>
  <c r="R646" i="6"/>
  <c r="V609" i="6"/>
  <c r="P610" i="6"/>
  <c r="V611" i="6"/>
  <c r="P612" i="6"/>
  <c r="V613" i="6"/>
  <c r="W615" i="6"/>
  <c r="BC619" i="6"/>
  <c r="Q620" i="6"/>
  <c r="R629" i="6"/>
  <c r="V630" i="6"/>
  <c r="Q630" i="6"/>
  <c r="T631" i="6"/>
  <c r="V635" i="6"/>
  <c r="P640" i="6"/>
  <c r="V641" i="6"/>
  <c r="R643" i="6"/>
  <c r="W637" i="6"/>
  <c r="V617" i="6"/>
  <c r="BD619" i="6"/>
  <c r="P622" i="6"/>
  <c r="S623" i="6"/>
  <c r="Q625" i="6"/>
  <c r="Q627" i="6"/>
  <c r="P628" i="6"/>
  <c r="S629" i="6"/>
  <c r="W630" i="6"/>
  <c r="R630" i="6"/>
  <c r="U631" i="6"/>
  <c r="W635" i="6"/>
  <c r="Q639" i="6"/>
  <c r="W617" i="6"/>
  <c r="BC621" i="6"/>
  <c r="Q622" i="6"/>
  <c r="BA625" i="6"/>
  <c r="R627" i="6"/>
  <c r="BA627" i="6"/>
  <c r="V628" i="6"/>
  <c r="Q628" i="6"/>
  <c r="T629" i="6"/>
  <c r="BF630" i="6"/>
  <c r="V633" i="6"/>
  <c r="O636" i="6"/>
  <c r="P637" i="6"/>
  <c r="R639" i="6"/>
  <c r="V640" i="6"/>
  <c r="R640" i="6"/>
  <c r="Q643" i="6"/>
  <c r="T643" i="6"/>
  <c r="BD643" i="6"/>
  <c r="P626" i="6"/>
  <c r="R628" i="6"/>
  <c r="BG630" i="6"/>
  <c r="W633" i="6"/>
  <c r="Q637" i="6"/>
  <c r="P638" i="6"/>
  <c r="S639" i="6"/>
  <c r="Q624" i="6"/>
  <c r="Q626" i="6"/>
  <c r="T627" i="6"/>
  <c r="V631" i="6"/>
  <c r="O634" i="6"/>
  <c r="Q638" i="6"/>
  <c r="T639" i="6"/>
  <c r="BF640" i="6"/>
  <c r="P642" i="6"/>
  <c r="V643" i="6"/>
  <c r="R645" i="6"/>
  <c r="R647" i="6"/>
  <c r="W631" i="6"/>
  <c r="P636" i="6"/>
  <c r="R638" i="6"/>
  <c r="V629" i="6"/>
  <c r="Q636" i="6"/>
  <c r="R642" i="6"/>
  <c r="T645" i="6"/>
  <c r="BD645" i="6"/>
  <c r="T647" i="6"/>
  <c r="BD647" i="6"/>
  <c r="W629" i="6"/>
  <c r="P634" i="6"/>
  <c r="R636" i="6"/>
  <c r="BG637" i="6"/>
  <c r="W642" i="6"/>
  <c r="S645" i="6"/>
  <c r="V627" i="6"/>
  <c r="BD634" i="6"/>
  <c r="Q634" i="6"/>
  <c r="V639" i="6"/>
  <c r="AZ641" i="6"/>
  <c r="R641" i="6"/>
  <c r="P644" i="6"/>
  <c r="V645" i="6"/>
  <c r="BF647" i="6"/>
  <c r="V647" i="6"/>
  <c r="BD615" i="6"/>
  <c r="P618" i="6"/>
  <c r="V625" i="6"/>
  <c r="W627" i="6"/>
  <c r="BC632" i="6"/>
  <c r="P632" i="6"/>
  <c r="BE634" i="6"/>
  <c r="R634" i="6"/>
  <c r="BG636" i="6"/>
  <c r="W639" i="6"/>
  <c r="BB641" i="6"/>
  <c r="AZ646" i="6"/>
  <c r="P646" i="6"/>
  <c r="Q640" i="6"/>
  <c r="W641" i="6"/>
  <c r="Q642" i="6"/>
  <c r="W643" i="6"/>
  <c r="Q644" i="6"/>
  <c r="W645" i="6"/>
  <c r="Q646" i="6"/>
  <c r="W647" i="6"/>
  <c r="B47" i="11"/>
  <c r="A57" i="9"/>
  <c r="A112" i="9" s="1"/>
  <c r="A2" i="11" l="1"/>
  <c r="A18" i="11" s="1"/>
  <c r="A34" i="11" s="1"/>
  <c r="L4" i="11"/>
  <c r="D4" i="11"/>
  <c r="D36" i="11" s="1"/>
  <c r="A1" i="11"/>
  <c r="D91" i="10"/>
  <c r="K85" i="10"/>
  <c r="D86" i="10"/>
  <c r="E86" i="10"/>
  <c r="F86" i="10"/>
  <c r="G86" i="10"/>
  <c r="H86" i="10"/>
  <c r="I86" i="10"/>
  <c r="J86" i="10"/>
  <c r="K86" i="10"/>
  <c r="L86" i="10"/>
  <c r="J87" i="10"/>
  <c r="C85" i="10"/>
  <c r="C86" i="10"/>
  <c r="C87" i="10"/>
  <c r="D9" i="10"/>
  <c r="L10" i="10"/>
  <c r="D10" i="10"/>
  <c r="E10" i="10" s="1"/>
  <c r="F10" i="10" s="1"/>
  <c r="G10" i="10" s="1"/>
  <c r="H10" i="10" s="1"/>
  <c r="I10" i="10" s="1"/>
  <c r="J10" i="10" s="1"/>
  <c r="J85" i="10" s="1"/>
  <c r="D12" i="10"/>
  <c r="E12" i="10" s="1"/>
  <c r="F12" i="10" s="1"/>
  <c r="G12" i="10" s="1"/>
  <c r="H12" i="10" s="1"/>
  <c r="I12" i="10" s="1"/>
  <c r="J12" i="10" s="1"/>
  <c r="K12" i="10" s="1"/>
  <c r="L12" i="10" s="1"/>
  <c r="C9" i="10"/>
  <c r="C13" i="10" s="1"/>
  <c r="C14" i="10" s="1"/>
  <c r="L4" i="9"/>
  <c r="M4" i="9" s="1"/>
  <c r="D4" i="9"/>
  <c r="A1" i="9"/>
  <c r="BK7" i="6"/>
  <c r="BL7" i="6"/>
  <c r="BM7" i="6"/>
  <c r="BN7" i="6"/>
  <c r="BO7" i="6"/>
  <c r="BP7" i="6"/>
  <c r="BQ7" i="6"/>
  <c r="BR7" i="6"/>
  <c r="BS7" i="6"/>
  <c r="BK8" i="6"/>
  <c r="BL8" i="6"/>
  <c r="BM8" i="6"/>
  <c r="BN8" i="6"/>
  <c r="BO8" i="6"/>
  <c r="BP8" i="6"/>
  <c r="BQ8" i="6"/>
  <c r="BR8" i="6"/>
  <c r="BS8" i="6"/>
  <c r="BK9" i="6"/>
  <c r="BL9" i="6"/>
  <c r="BM9" i="6"/>
  <c r="BN9" i="6"/>
  <c r="BO9" i="6"/>
  <c r="BP9" i="6"/>
  <c r="BQ9" i="6"/>
  <c r="BR9" i="6"/>
  <c r="BS9" i="6"/>
  <c r="BK10" i="6"/>
  <c r="BL10" i="6"/>
  <c r="BM10" i="6"/>
  <c r="BN10" i="6"/>
  <c r="BO10" i="6"/>
  <c r="BP10" i="6"/>
  <c r="BQ10" i="6"/>
  <c r="BR10" i="6"/>
  <c r="BS10" i="6"/>
  <c r="BK11" i="6"/>
  <c r="BL11" i="6"/>
  <c r="BM11" i="6"/>
  <c r="BN11" i="6"/>
  <c r="BO11" i="6"/>
  <c r="BP11" i="6"/>
  <c r="BQ11" i="6"/>
  <c r="BR11" i="6"/>
  <c r="BS11" i="6"/>
  <c r="BK12" i="6"/>
  <c r="BL12" i="6"/>
  <c r="BM12" i="6"/>
  <c r="BN12" i="6"/>
  <c r="BO12" i="6"/>
  <c r="BP12" i="6"/>
  <c r="BQ12" i="6"/>
  <c r="BR12" i="6"/>
  <c r="BS12" i="6"/>
  <c r="BK13" i="6"/>
  <c r="BL13" i="6"/>
  <c r="BM13" i="6"/>
  <c r="BN13" i="6"/>
  <c r="BO13" i="6"/>
  <c r="BP13" i="6"/>
  <c r="BQ13" i="6"/>
  <c r="BR13" i="6"/>
  <c r="BS13" i="6"/>
  <c r="BK14" i="6"/>
  <c r="BL14" i="6"/>
  <c r="BM14" i="6"/>
  <c r="BN14" i="6"/>
  <c r="BO14" i="6"/>
  <c r="BP14" i="6"/>
  <c r="BQ14" i="6"/>
  <c r="BR14" i="6"/>
  <c r="BS14" i="6"/>
  <c r="BK15" i="6"/>
  <c r="BL15" i="6"/>
  <c r="BM15" i="6"/>
  <c r="BN15" i="6"/>
  <c r="BO15" i="6"/>
  <c r="BP15" i="6"/>
  <c r="BQ15" i="6"/>
  <c r="BR15" i="6"/>
  <c r="BS15" i="6"/>
  <c r="BK16" i="6"/>
  <c r="BL16" i="6"/>
  <c r="BM16" i="6"/>
  <c r="BN16" i="6"/>
  <c r="BO16" i="6"/>
  <c r="BP16" i="6"/>
  <c r="BQ16" i="6"/>
  <c r="BR16" i="6"/>
  <c r="BS16" i="6"/>
  <c r="BK17" i="6"/>
  <c r="BL17" i="6"/>
  <c r="BM17" i="6"/>
  <c r="BN17" i="6"/>
  <c r="BO17" i="6"/>
  <c r="BP17" i="6"/>
  <c r="BQ17" i="6"/>
  <c r="BR17" i="6"/>
  <c r="BS17" i="6"/>
  <c r="BK18" i="6"/>
  <c r="BL18" i="6"/>
  <c r="BM18" i="6"/>
  <c r="BN18" i="6"/>
  <c r="BO18" i="6"/>
  <c r="BP18" i="6"/>
  <c r="BQ18" i="6"/>
  <c r="BR18" i="6"/>
  <c r="BS18" i="6"/>
  <c r="BK19" i="6"/>
  <c r="BL19" i="6"/>
  <c r="BM19" i="6"/>
  <c r="BN19" i="6"/>
  <c r="BO19" i="6"/>
  <c r="BP19" i="6"/>
  <c r="BQ19" i="6"/>
  <c r="BR19" i="6"/>
  <c r="BS19" i="6"/>
  <c r="BK20" i="6"/>
  <c r="BL20" i="6"/>
  <c r="BM20" i="6"/>
  <c r="BN20" i="6"/>
  <c r="BO20" i="6"/>
  <c r="BP20" i="6"/>
  <c r="BQ20" i="6"/>
  <c r="BR20" i="6"/>
  <c r="BS20" i="6"/>
  <c r="BK21" i="6"/>
  <c r="BL21" i="6"/>
  <c r="BM21" i="6"/>
  <c r="BN21" i="6"/>
  <c r="BO21" i="6"/>
  <c r="BP21" i="6"/>
  <c r="BQ21" i="6"/>
  <c r="BR21" i="6"/>
  <c r="BS21" i="6"/>
  <c r="BK22" i="6"/>
  <c r="BL22" i="6"/>
  <c r="BM22" i="6"/>
  <c r="BN22" i="6"/>
  <c r="BO22" i="6"/>
  <c r="BP22" i="6"/>
  <c r="BQ22" i="6"/>
  <c r="BR22" i="6"/>
  <c r="BS22" i="6"/>
  <c r="BK23" i="6"/>
  <c r="BL23" i="6"/>
  <c r="BM23" i="6"/>
  <c r="BN23" i="6"/>
  <c r="BO23" i="6"/>
  <c r="BP23" i="6"/>
  <c r="BQ23" i="6"/>
  <c r="BR23" i="6"/>
  <c r="BS23" i="6"/>
  <c r="BK24" i="6"/>
  <c r="BL24" i="6"/>
  <c r="BM24" i="6"/>
  <c r="BN24" i="6"/>
  <c r="BO24" i="6"/>
  <c r="BP24" i="6"/>
  <c r="BQ24" i="6"/>
  <c r="BR24" i="6"/>
  <c r="BS24" i="6"/>
  <c r="BK25" i="6"/>
  <c r="BL25" i="6"/>
  <c r="BM25" i="6"/>
  <c r="BN25" i="6"/>
  <c r="BO25" i="6"/>
  <c r="BP25" i="6"/>
  <c r="BQ25" i="6"/>
  <c r="BR25" i="6"/>
  <c r="BS25" i="6"/>
  <c r="BK26" i="6"/>
  <c r="BL26" i="6"/>
  <c r="BM26" i="6"/>
  <c r="BN26" i="6"/>
  <c r="BO26" i="6"/>
  <c r="BP26" i="6"/>
  <c r="BQ26" i="6"/>
  <c r="BR26" i="6"/>
  <c r="BS26" i="6"/>
  <c r="BK27" i="6"/>
  <c r="BL27" i="6"/>
  <c r="BM27" i="6"/>
  <c r="BN27" i="6"/>
  <c r="BO27" i="6"/>
  <c r="BP27" i="6"/>
  <c r="BQ27" i="6"/>
  <c r="BR27" i="6"/>
  <c r="BS27" i="6"/>
  <c r="BK28" i="6"/>
  <c r="BL28" i="6"/>
  <c r="BM28" i="6"/>
  <c r="BN28" i="6"/>
  <c r="BO28" i="6"/>
  <c r="BP28" i="6"/>
  <c r="BQ28" i="6"/>
  <c r="BR28" i="6"/>
  <c r="BS28" i="6"/>
  <c r="BK29" i="6"/>
  <c r="BL29" i="6"/>
  <c r="BM29" i="6"/>
  <c r="BN29" i="6"/>
  <c r="BO29" i="6"/>
  <c r="BP29" i="6"/>
  <c r="BQ29" i="6"/>
  <c r="BR29" i="6"/>
  <c r="BS29" i="6"/>
  <c r="BK30" i="6"/>
  <c r="BL30" i="6"/>
  <c r="BM30" i="6"/>
  <c r="BN30" i="6"/>
  <c r="BO30" i="6"/>
  <c r="BP30" i="6"/>
  <c r="BQ30" i="6"/>
  <c r="BR30" i="6"/>
  <c r="BS30" i="6"/>
  <c r="BK31" i="6"/>
  <c r="BL31" i="6"/>
  <c r="BM31" i="6"/>
  <c r="BN31" i="6"/>
  <c r="BO31" i="6"/>
  <c r="BP31" i="6"/>
  <c r="BQ31" i="6"/>
  <c r="BR31" i="6"/>
  <c r="BS31" i="6"/>
  <c r="BK32" i="6"/>
  <c r="BL32" i="6"/>
  <c r="BM32" i="6"/>
  <c r="BN32" i="6"/>
  <c r="BO32" i="6"/>
  <c r="BP32" i="6"/>
  <c r="BQ32" i="6"/>
  <c r="BR32" i="6"/>
  <c r="BS32" i="6"/>
  <c r="BK33" i="6"/>
  <c r="BL33" i="6"/>
  <c r="BM33" i="6"/>
  <c r="BN33" i="6"/>
  <c r="BO33" i="6"/>
  <c r="BP33" i="6"/>
  <c r="BQ33" i="6"/>
  <c r="BR33" i="6"/>
  <c r="BS33" i="6"/>
  <c r="BK34" i="6"/>
  <c r="BL34" i="6"/>
  <c r="BM34" i="6"/>
  <c r="BN34" i="6"/>
  <c r="BO34" i="6"/>
  <c r="BP34" i="6"/>
  <c r="BQ34" i="6"/>
  <c r="BR34" i="6"/>
  <c r="BS34" i="6"/>
  <c r="BK35" i="6"/>
  <c r="BL35" i="6"/>
  <c r="BM35" i="6"/>
  <c r="BN35" i="6"/>
  <c r="BO35" i="6"/>
  <c r="BP35" i="6"/>
  <c r="BQ35" i="6"/>
  <c r="BR35" i="6"/>
  <c r="BS35" i="6"/>
  <c r="BK36" i="6"/>
  <c r="BL36" i="6"/>
  <c r="BM36" i="6"/>
  <c r="BN36" i="6"/>
  <c r="BO36" i="6"/>
  <c r="BP36" i="6"/>
  <c r="BQ36" i="6"/>
  <c r="BR36" i="6"/>
  <c r="BS36" i="6"/>
  <c r="BK37" i="6"/>
  <c r="BL37" i="6"/>
  <c r="BM37" i="6"/>
  <c r="BN37" i="6"/>
  <c r="BO37" i="6"/>
  <c r="BP37" i="6"/>
  <c r="BQ37" i="6"/>
  <c r="BR37" i="6"/>
  <c r="BS37" i="6"/>
  <c r="BK38" i="6"/>
  <c r="BL38" i="6"/>
  <c r="BM38" i="6"/>
  <c r="BN38" i="6"/>
  <c r="BO38" i="6"/>
  <c r="BP38" i="6"/>
  <c r="BQ38" i="6"/>
  <c r="BR38" i="6"/>
  <c r="BS38" i="6"/>
  <c r="BK39" i="6"/>
  <c r="BL39" i="6"/>
  <c r="BM39" i="6"/>
  <c r="BN39" i="6"/>
  <c r="BO39" i="6"/>
  <c r="BP39" i="6"/>
  <c r="BQ39" i="6"/>
  <c r="BR39" i="6"/>
  <c r="BS39" i="6"/>
  <c r="BK40" i="6"/>
  <c r="BL40" i="6"/>
  <c r="BM40" i="6"/>
  <c r="BN40" i="6"/>
  <c r="BO40" i="6"/>
  <c r="BP40" i="6"/>
  <c r="BQ40" i="6"/>
  <c r="BR40" i="6"/>
  <c r="BS40" i="6"/>
  <c r="BK41" i="6"/>
  <c r="BL41" i="6"/>
  <c r="BM41" i="6"/>
  <c r="BN41" i="6"/>
  <c r="BO41" i="6"/>
  <c r="BP41" i="6"/>
  <c r="BQ41" i="6"/>
  <c r="BR41" i="6"/>
  <c r="BS41" i="6"/>
  <c r="BK42" i="6"/>
  <c r="BL42" i="6"/>
  <c r="BM42" i="6"/>
  <c r="BN42" i="6"/>
  <c r="BO42" i="6"/>
  <c r="BP42" i="6"/>
  <c r="BQ42" i="6"/>
  <c r="BR42" i="6"/>
  <c r="BS42" i="6"/>
  <c r="BK43" i="6"/>
  <c r="BL43" i="6"/>
  <c r="BM43" i="6"/>
  <c r="BN43" i="6"/>
  <c r="BO43" i="6"/>
  <c r="BP43" i="6"/>
  <c r="BQ43" i="6"/>
  <c r="BR43" i="6"/>
  <c r="BS43" i="6"/>
  <c r="BK44" i="6"/>
  <c r="BL44" i="6"/>
  <c r="BM44" i="6"/>
  <c r="BN44" i="6"/>
  <c r="BO44" i="6"/>
  <c r="BP44" i="6"/>
  <c r="BQ44" i="6"/>
  <c r="BR44" i="6"/>
  <c r="BS44" i="6"/>
  <c r="BK45" i="6"/>
  <c r="BL45" i="6"/>
  <c r="BM45" i="6"/>
  <c r="BN45" i="6"/>
  <c r="BO45" i="6"/>
  <c r="BP45" i="6"/>
  <c r="BQ45" i="6"/>
  <c r="BR45" i="6"/>
  <c r="BS45" i="6"/>
  <c r="BK46" i="6"/>
  <c r="BL46" i="6"/>
  <c r="BM46" i="6"/>
  <c r="BN46" i="6"/>
  <c r="BO46" i="6"/>
  <c r="BP46" i="6"/>
  <c r="BQ46" i="6"/>
  <c r="BR46" i="6"/>
  <c r="BS46" i="6"/>
  <c r="BK47" i="6"/>
  <c r="BL47" i="6"/>
  <c r="BM47" i="6"/>
  <c r="BN47" i="6"/>
  <c r="BO47" i="6"/>
  <c r="BP47" i="6"/>
  <c r="BQ47" i="6"/>
  <c r="BR47" i="6"/>
  <c r="BS47" i="6"/>
  <c r="BK48" i="6"/>
  <c r="BL48" i="6"/>
  <c r="BM48" i="6"/>
  <c r="BN48" i="6"/>
  <c r="BO48" i="6"/>
  <c r="BP48" i="6"/>
  <c r="BQ48" i="6"/>
  <c r="BR48" i="6"/>
  <c r="BS48" i="6"/>
  <c r="BK49" i="6"/>
  <c r="BL49" i="6"/>
  <c r="BM49" i="6"/>
  <c r="BN49" i="6"/>
  <c r="BO49" i="6"/>
  <c r="BP49" i="6"/>
  <c r="BQ49" i="6"/>
  <c r="BR49" i="6"/>
  <c r="BS49" i="6"/>
  <c r="BK50" i="6"/>
  <c r="BL50" i="6"/>
  <c r="BM50" i="6"/>
  <c r="BN50" i="6"/>
  <c r="BO50" i="6"/>
  <c r="BP50" i="6"/>
  <c r="BQ50" i="6"/>
  <c r="BR50" i="6"/>
  <c r="BS50" i="6"/>
  <c r="BK51" i="6"/>
  <c r="BL51" i="6"/>
  <c r="BM51" i="6"/>
  <c r="BN51" i="6"/>
  <c r="BO51" i="6"/>
  <c r="BP51" i="6"/>
  <c r="BQ51" i="6"/>
  <c r="BR51" i="6"/>
  <c r="BS51" i="6"/>
  <c r="BK52" i="6"/>
  <c r="BL52" i="6"/>
  <c r="BM52" i="6"/>
  <c r="BN52" i="6"/>
  <c r="BO52" i="6"/>
  <c r="BP52" i="6"/>
  <c r="BQ52" i="6"/>
  <c r="BR52" i="6"/>
  <c r="BS52" i="6"/>
  <c r="BK53" i="6"/>
  <c r="BL53" i="6"/>
  <c r="BM53" i="6"/>
  <c r="BN53" i="6"/>
  <c r="BO53" i="6"/>
  <c r="BP53" i="6"/>
  <c r="BQ53" i="6"/>
  <c r="BR53" i="6"/>
  <c r="BS53" i="6"/>
  <c r="BS6" i="6"/>
  <c r="BR6" i="6"/>
  <c r="BQ6" i="6"/>
  <c r="BP6" i="6"/>
  <c r="BO6" i="6"/>
  <c r="BN6" i="6"/>
  <c r="BM6" i="6"/>
  <c r="BL6" i="6"/>
  <c r="BK6" i="6"/>
  <c r="AY7" i="6"/>
  <c r="AZ7" i="6"/>
  <c r="BA7" i="6"/>
  <c r="BB7" i="6"/>
  <c r="BC7" i="6"/>
  <c r="BD7" i="6"/>
  <c r="BE7" i="6"/>
  <c r="BF7" i="6"/>
  <c r="BG7" i="6"/>
  <c r="AY8" i="6"/>
  <c r="AZ8" i="6"/>
  <c r="BA8" i="6"/>
  <c r="BB8" i="6"/>
  <c r="BC8" i="6"/>
  <c r="BD8" i="6"/>
  <c r="BE8" i="6"/>
  <c r="BF8" i="6"/>
  <c r="BG8" i="6"/>
  <c r="AY9" i="6"/>
  <c r="AZ9" i="6"/>
  <c r="BA9" i="6"/>
  <c r="BB9" i="6"/>
  <c r="BC9" i="6"/>
  <c r="BD9" i="6"/>
  <c r="BE9" i="6"/>
  <c r="BF9" i="6"/>
  <c r="BG9" i="6"/>
  <c r="AY10" i="6"/>
  <c r="AZ10" i="6"/>
  <c r="BA10" i="6"/>
  <c r="BB10" i="6"/>
  <c r="BC10" i="6"/>
  <c r="BD10" i="6"/>
  <c r="BE10" i="6"/>
  <c r="BF10" i="6"/>
  <c r="BG10" i="6"/>
  <c r="AY11" i="6"/>
  <c r="AZ11" i="6"/>
  <c r="BA11" i="6"/>
  <c r="BB11" i="6"/>
  <c r="BC11" i="6"/>
  <c r="BD11" i="6"/>
  <c r="BE11" i="6"/>
  <c r="BF11" i="6"/>
  <c r="BG11" i="6"/>
  <c r="AY12" i="6"/>
  <c r="AZ12" i="6"/>
  <c r="BA12" i="6"/>
  <c r="BB12" i="6"/>
  <c r="BC12" i="6"/>
  <c r="BD12" i="6"/>
  <c r="BE12" i="6"/>
  <c r="BF12" i="6"/>
  <c r="BG12" i="6"/>
  <c r="AY13" i="6"/>
  <c r="AZ13" i="6"/>
  <c r="BA13" i="6"/>
  <c r="BB13" i="6"/>
  <c r="BC13" i="6"/>
  <c r="BD13" i="6"/>
  <c r="BE13" i="6"/>
  <c r="BF13" i="6"/>
  <c r="BG13" i="6"/>
  <c r="AY14" i="6"/>
  <c r="AZ14" i="6"/>
  <c r="BA14" i="6"/>
  <c r="BB14" i="6"/>
  <c r="BC14" i="6"/>
  <c r="BD14" i="6"/>
  <c r="BE14" i="6"/>
  <c r="BF14" i="6"/>
  <c r="BG14" i="6"/>
  <c r="AY15" i="6"/>
  <c r="AZ15" i="6"/>
  <c r="BA15" i="6"/>
  <c r="BB15" i="6"/>
  <c r="BC15" i="6"/>
  <c r="BD15" i="6"/>
  <c r="BE15" i="6"/>
  <c r="BF15" i="6"/>
  <c r="BG15" i="6"/>
  <c r="AY16" i="6"/>
  <c r="AZ16" i="6"/>
  <c r="BA16" i="6"/>
  <c r="BB16" i="6"/>
  <c r="BC16" i="6"/>
  <c r="BD16" i="6"/>
  <c r="BE16" i="6"/>
  <c r="BF16" i="6"/>
  <c r="BG16" i="6"/>
  <c r="AY17" i="6"/>
  <c r="AZ17" i="6"/>
  <c r="BA17" i="6"/>
  <c r="BB17" i="6"/>
  <c r="BC17" i="6"/>
  <c r="BD17" i="6"/>
  <c r="BE17" i="6"/>
  <c r="BF17" i="6"/>
  <c r="BG17" i="6"/>
  <c r="AY18" i="6"/>
  <c r="AZ18" i="6"/>
  <c r="BA18" i="6"/>
  <c r="BB18" i="6"/>
  <c r="BC18" i="6"/>
  <c r="BD18" i="6"/>
  <c r="BE18" i="6"/>
  <c r="BF18" i="6"/>
  <c r="BG18" i="6"/>
  <c r="AY19" i="6"/>
  <c r="AZ19" i="6"/>
  <c r="BA19" i="6"/>
  <c r="BB19" i="6"/>
  <c r="BC19" i="6"/>
  <c r="BD19" i="6"/>
  <c r="BE19" i="6"/>
  <c r="BF19" i="6"/>
  <c r="BG19" i="6"/>
  <c r="AY20" i="6"/>
  <c r="AZ20" i="6"/>
  <c r="BA20" i="6"/>
  <c r="BB20" i="6"/>
  <c r="BC20" i="6"/>
  <c r="BD20" i="6"/>
  <c r="BE20" i="6"/>
  <c r="BF20" i="6"/>
  <c r="BG20" i="6"/>
  <c r="AY21" i="6"/>
  <c r="AZ21" i="6"/>
  <c r="BA21" i="6"/>
  <c r="BB21" i="6"/>
  <c r="BC21" i="6"/>
  <c r="BD21" i="6"/>
  <c r="BE21" i="6"/>
  <c r="BF21" i="6"/>
  <c r="BG21" i="6"/>
  <c r="AY22" i="6"/>
  <c r="AZ22" i="6"/>
  <c r="BA22" i="6"/>
  <c r="BB22" i="6"/>
  <c r="BC22" i="6"/>
  <c r="BD22" i="6"/>
  <c r="BE22" i="6"/>
  <c r="BF22" i="6"/>
  <c r="BG22" i="6"/>
  <c r="AY23" i="6"/>
  <c r="AZ23" i="6"/>
  <c r="BA23" i="6"/>
  <c r="BB23" i="6"/>
  <c r="BC23" i="6"/>
  <c r="BD23" i="6"/>
  <c r="BE23" i="6"/>
  <c r="BF23" i="6"/>
  <c r="BG23" i="6"/>
  <c r="AY24" i="6"/>
  <c r="AZ24" i="6"/>
  <c r="BA24" i="6"/>
  <c r="BB24" i="6"/>
  <c r="BC24" i="6"/>
  <c r="BD24" i="6"/>
  <c r="BE24" i="6"/>
  <c r="BF24" i="6"/>
  <c r="BG24" i="6"/>
  <c r="AY25" i="6"/>
  <c r="AZ25" i="6"/>
  <c r="BA25" i="6"/>
  <c r="BB25" i="6"/>
  <c r="BC25" i="6"/>
  <c r="BD25" i="6"/>
  <c r="BE25" i="6"/>
  <c r="BF25" i="6"/>
  <c r="BG25" i="6"/>
  <c r="AY26" i="6"/>
  <c r="AZ26" i="6"/>
  <c r="BA26" i="6"/>
  <c r="BB26" i="6"/>
  <c r="BC26" i="6"/>
  <c r="BD26" i="6"/>
  <c r="BE26" i="6"/>
  <c r="BF26" i="6"/>
  <c r="BG26" i="6"/>
  <c r="AY27" i="6"/>
  <c r="AZ27" i="6"/>
  <c r="BA27" i="6"/>
  <c r="BB27" i="6"/>
  <c r="BC27" i="6"/>
  <c r="BD27" i="6"/>
  <c r="BE27" i="6"/>
  <c r="BF27" i="6"/>
  <c r="BG27" i="6"/>
  <c r="AY28" i="6"/>
  <c r="AZ28" i="6"/>
  <c r="BA28" i="6"/>
  <c r="BB28" i="6"/>
  <c r="BC28" i="6"/>
  <c r="BD28" i="6"/>
  <c r="BE28" i="6"/>
  <c r="BF28" i="6"/>
  <c r="BG28" i="6"/>
  <c r="AY29" i="6"/>
  <c r="AZ29" i="6"/>
  <c r="BA29" i="6"/>
  <c r="BB29" i="6"/>
  <c r="BC29" i="6"/>
  <c r="BD29" i="6"/>
  <c r="BE29" i="6"/>
  <c r="BF29" i="6"/>
  <c r="BG29" i="6"/>
  <c r="AY30" i="6"/>
  <c r="AZ30" i="6"/>
  <c r="BA30" i="6"/>
  <c r="BB30" i="6"/>
  <c r="BC30" i="6"/>
  <c r="BD30" i="6"/>
  <c r="BE30" i="6"/>
  <c r="BF30" i="6"/>
  <c r="BG30" i="6"/>
  <c r="AY31" i="6"/>
  <c r="AZ31" i="6"/>
  <c r="BA31" i="6"/>
  <c r="BB31" i="6"/>
  <c r="BC31" i="6"/>
  <c r="BD31" i="6"/>
  <c r="BE31" i="6"/>
  <c r="BF31" i="6"/>
  <c r="BG31" i="6"/>
  <c r="AY32" i="6"/>
  <c r="AZ32" i="6"/>
  <c r="BA32" i="6"/>
  <c r="BB32" i="6"/>
  <c r="BC32" i="6"/>
  <c r="BD32" i="6"/>
  <c r="BE32" i="6"/>
  <c r="BF32" i="6"/>
  <c r="BG32" i="6"/>
  <c r="AY33" i="6"/>
  <c r="AZ33" i="6"/>
  <c r="BA33" i="6"/>
  <c r="BB33" i="6"/>
  <c r="BC33" i="6"/>
  <c r="BD33" i="6"/>
  <c r="BE33" i="6"/>
  <c r="BF33" i="6"/>
  <c r="BG33" i="6"/>
  <c r="AY34" i="6"/>
  <c r="AZ34" i="6"/>
  <c r="BA34" i="6"/>
  <c r="BB34" i="6"/>
  <c r="BC34" i="6"/>
  <c r="BD34" i="6"/>
  <c r="BE34" i="6"/>
  <c r="BF34" i="6"/>
  <c r="BG34" i="6"/>
  <c r="AY35" i="6"/>
  <c r="AZ35" i="6"/>
  <c r="BA35" i="6"/>
  <c r="BB35" i="6"/>
  <c r="BC35" i="6"/>
  <c r="BD35" i="6"/>
  <c r="BE35" i="6"/>
  <c r="BF35" i="6"/>
  <c r="BG35" i="6"/>
  <c r="AY36" i="6"/>
  <c r="AZ36" i="6"/>
  <c r="BA36" i="6"/>
  <c r="BB36" i="6"/>
  <c r="BC36" i="6"/>
  <c r="BD36" i="6"/>
  <c r="BE36" i="6"/>
  <c r="BF36" i="6"/>
  <c r="BG36" i="6"/>
  <c r="AY37" i="6"/>
  <c r="AZ37" i="6"/>
  <c r="BA37" i="6"/>
  <c r="BB37" i="6"/>
  <c r="BC37" i="6"/>
  <c r="BD37" i="6"/>
  <c r="BE37" i="6"/>
  <c r="BF37" i="6"/>
  <c r="BG37" i="6"/>
  <c r="AY38" i="6"/>
  <c r="AZ38" i="6"/>
  <c r="BA38" i="6"/>
  <c r="BB38" i="6"/>
  <c r="BC38" i="6"/>
  <c r="BD38" i="6"/>
  <c r="BE38" i="6"/>
  <c r="BF38" i="6"/>
  <c r="BG38" i="6"/>
  <c r="AY39" i="6"/>
  <c r="AZ39" i="6"/>
  <c r="BA39" i="6"/>
  <c r="BB39" i="6"/>
  <c r="BC39" i="6"/>
  <c r="BD39" i="6"/>
  <c r="BE39" i="6"/>
  <c r="BF39" i="6"/>
  <c r="BG39" i="6"/>
  <c r="AY40" i="6"/>
  <c r="AZ40" i="6"/>
  <c r="BA40" i="6"/>
  <c r="BB40" i="6"/>
  <c r="BC40" i="6"/>
  <c r="BD40" i="6"/>
  <c r="BE40" i="6"/>
  <c r="BF40" i="6"/>
  <c r="BG40" i="6"/>
  <c r="AY41" i="6"/>
  <c r="AZ41" i="6"/>
  <c r="BA41" i="6"/>
  <c r="BB41" i="6"/>
  <c r="BC41" i="6"/>
  <c r="BD41" i="6"/>
  <c r="BE41" i="6"/>
  <c r="BF41" i="6"/>
  <c r="BG41" i="6"/>
  <c r="AY42" i="6"/>
  <c r="AZ42" i="6"/>
  <c r="BA42" i="6"/>
  <c r="BB42" i="6"/>
  <c r="BC42" i="6"/>
  <c r="BD42" i="6"/>
  <c r="BE42" i="6"/>
  <c r="BF42" i="6"/>
  <c r="BG42" i="6"/>
  <c r="AY43" i="6"/>
  <c r="AZ43" i="6"/>
  <c r="BA43" i="6"/>
  <c r="BB43" i="6"/>
  <c r="BC43" i="6"/>
  <c r="BD43" i="6"/>
  <c r="BE43" i="6"/>
  <c r="BF43" i="6"/>
  <c r="BG43" i="6"/>
  <c r="AY44" i="6"/>
  <c r="AZ44" i="6"/>
  <c r="BA44" i="6"/>
  <c r="BB44" i="6"/>
  <c r="BC44" i="6"/>
  <c r="BD44" i="6"/>
  <c r="BE44" i="6"/>
  <c r="BF44" i="6"/>
  <c r="BG44" i="6"/>
  <c r="AY45" i="6"/>
  <c r="AZ45" i="6"/>
  <c r="BA45" i="6"/>
  <c r="BB45" i="6"/>
  <c r="BC45" i="6"/>
  <c r="BD45" i="6"/>
  <c r="BE45" i="6"/>
  <c r="BF45" i="6"/>
  <c r="BG45" i="6"/>
  <c r="AY46" i="6"/>
  <c r="AZ46" i="6"/>
  <c r="BA46" i="6"/>
  <c r="BB46" i="6"/>
  <c r="BC46" i="6"/>
  <c r="BD46" i="6"/>
  <c r="BE46" i="6"/>
  <c r="BF46" i="6"/>
  <c r="BG46" i="6"/>
  <c r="AY47" i="6"/>
  <c r="AZ47" i="6"/>
  <c r="BA47" i="6"/>
  <c r="BB47" i="6"/>
  <c r="BC47" i="6"/>
  <c r="BD47" i="6"/>
  <c r="BE47" i="6"/>
  <c r="BF47" i="6"/>
  <c r="BG47" i="6"/>
  <c r="AY48" i="6"/>
  <c r="AZ48" i="6"/>
  <c r="BA48" i="6"/>
  <c r="BB48" i="6"/>
  <c r="BC48" i="6"/>
  <c r="BD48" i="6"/>
  <c r="BE48" i="6"/>
  <c r="BF48" i="6"/>
  <c r="BG48" i="6"/>
  <c r="AY49" i="6"/>
  <c r="AZ49" i="6"/>
  <c r="BA49" i="6"/>
  <c r="BB49" i="6"/>
  <c r="BC49" i="6"/>
  <c r="BD49" i="6"/>
  <c r="BE49" i="6"/>
  <c r="BF49" i="6"/>
  <c r="BG49" i="6"/>
  <c r="AY50" i="6"/>
  <c r="AZ50" i="6"/>
  <c r="BA50" i="6"/>
  <c r="BB50" i="6"/>
  <c r="BC50" i="6"/>
  <c r="BD50" i="6"/>
  <c r="BE50" i="6"/>
  <c r="BF50" i="6"/>
  <c r="BG50" i="6"/>
  <c r="AY51" i="6"/>
  <c r="AZ51" i="6"/>
  <c r="BA51" i="6"/>
  <c r="BB51" i="6"/>
  <c r="BC51" i="6"/>
  <c r="BD51" i="6"/>
  <c r="BE51" i="6"/>
  <c r="BF51" i="6"/>
  <c r="BG51" i="6"/>
  <c r="AY52" i="6"/>
  <c r="AZ52" i="6"/>
  <c r="BA52" i="6"/>
  <c r="BB52" i="6"/>
  <c r="BC52" i="6"/>
  <c r="BD52" i="6"/>
  <c r="BE52" i="6"/>
  <c r="BF52" i="6"/>
  <c r="BG52" i="6"/>
  <c r="AY53" i="6"/>
  <c r="AZ53" i="6"/>
  <c r="BA53" i="6"/>
  <c r="BB53" i="6"/>
  <c r="BC53" i="6"/>
  <c r="BD53" i="6"/>
  <c r="BE53" i="6"/>
  <c r="BF53" i="6"/>
  <c r="BG53" i="6"/>
  <c r="AZ6" i="6"/>
  <c r="BA6" i="6"/>
  <c r="BB6" i="6"/>
  <c r="BC6" i="6"/>
  <c r="BD6" i="6"/>
  <c r="BE6" i="6"/>
  <c r="BF6" i="6"/>
  <c r="BG6" i="6"/>
  <c r="AY6" i="6"/>
  <c r="L36" i="11" l="1"/>
  <c r="M4" i="11"/>
  <c r="N4" i="9"/>
  <c r="M59" i="9"/>
  <c r="M114" i="9"/>
  <c r="E4" i="9"/>
  <c r="D59" i="9"/>
  <c r="D114" i="9"/>
  <c r="L59" i="9"/>
  <c r="L114" i="9"/>
  <c r="M12" i="10"/>
  <c r="M10" i="10"/>
  <c r="E4" i="11"/>
  <c r="E36" i="11" s="1"/>
  <c r="D20" i="11"/>
  <c r="L20" i="11"/>
  <c r="I87" i="10"/>
  <c r="G87" i="10"/>
  <c r="L85" i="10"/>
  <c r="D87" i="10"/>
  <c r="F85" i="10"/>
  <c r="E85" i="10"/>
  <c r="H87" i="10"/>
  <c r="D85" i="10"/>
  <c r="F87" i="10"/>
  <c r="D92" i="10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19" i="10" s="1"/>
  <c r="D120" i="10" s="1"/>
  <c r="D121" i="10" s="1"/>
  <c r="D122" i="10" s="1"/>
  <c r="D123" i="10" s="1"/>
  <c r="D124" i="10" s="1"/>
  <c r="D125" i="10" s="1"/>
  <c r="D126" i="10" s="1"/>
  <c r="D127" i="10" s="1"/>
  <c r="D128" i="10" s="1"/>
  <c r="D129" i="10" s="1"/>
  <c r="D130" i="10" s="1"/>
  <c r="D131" i="10" s="1"/>
  <c r="D132" i="10" s="1"/>
  <c r="D133" i="10" s="1"/>
  <c r="D134" i="10" s="1"/>
  <c r="D135" i="10" s="1"/>
  <c r="D136" i="10" s="1"/>
  <c r="D137" i="10" s="1"/>
  <c r="D138" i="10" s="1"/>
  <c r="E87" i="10"/>
  <c r="I85" i="10"/>
  <c r="L87" i="10"/>
  <c r="H85" i="10"/>
  <c r="K87" i="10"/>
  <c r="G85" i="10"/>
  <c r="D14" i="10"/>
  <c r="C15" i="10"/>
  <c r="D13" i="10"/>
  <c r="E9" i="10"/>
  <c r="F9" i="10" s="1"/>
  <c r="G9" i="10" s="1"/>
  <c r="H9" i="10" s="1"/>
  <c r="I9" i="10" s="1"/>
  <c r="J9" i="10" s="1"/>
  <c r="K9" i="10" s="1"/>
  <c r="L9" i="10" s="1"/>
  <c r="M9" i="10" s="1"/>
  <c r="N9" i="10" s="1"/>
  <c r="AM547" i="6"/>
  <c r="AN547" i="6"/>
  <c r="AO547" i="6"/>
  <c r="AP547" i="6"/>
  <c r="AQ547" i="6"/>
  <c r="AR547" i="6"/>
  <c r="AS547" i="6"/>
  <c r="AT547" i="6"/>
  <c r="AU547" i="6"/>
  <c r="AM548" i="6"/>
  <c r="AN548" i="6"/>
  <c r="AO548" i="6"/>
  <c r="AP548" i="6"/>
  <c r="AQ548" i="6"/>
  <c r="AR548" i="6"/>
  <c r="AS548" i="6"/>
  <c r="AT548" i="6"/>
  <c r="AU548" i="6"/>
  <c r="AM549" i="6"/>
  <c r="AN549" i="6"/>
  <c r="AO549" i="6"/>
  <c r="AP549" i="6"/>
  <c r="AQ549" i="6"/>
  <c r="AR549" i="6"/>
  <c r="AS549" i="6"/>
  <c r="AT549" i="6"/>
  <c r="AU549" i="6"/>
  <c r="AM550" i="6"/>
  <c r="AN550" i="6"/>
  <c r="AO550" i="6"/>
  <c r="AP550" i="6"/>
  <c r="AQ550" i="6"/>
  <c r="AR550" i="6"/>
  <c r="AS550" i="6"/>
  <c r="AT550" i="6"/>
  <c r="AU550" i="6"/>
  <c r="AM551" i="6"/>
  <c r="AN551" i="6"/>
  <c r="AO551" i="6"/>
  <c r="AP551" i="6"/>
  <c r="AQ551" i="6"/>
  <c r="AR551" i="6"/>
  <c r="AS551" i="6"/>
  <c r="AT551" i="6"/>
  <c r="AU551" i="6"/>
  <c r="AM552" i="6"/>
  <c r="AN552" i="6"/>
  <c r="AO552" i="6"/>
  <c r="AP552" i="6"/>
  <c r="AQ552" i="6"/>
  <c r="AR552" i="6"/>
  <c r="AS552" i="6"/>
  <c r="AT552" i="6"/>
  <c r="AU552" i="6"/>
  <c r="AM553" i="6"/>
  <c r="AN553" i="6"/>
  <c r="AO553" i="6"/>
  <c r="AP553" i="6"/>
  <c r="AQ553" i="6"/>
  <c r="AR553" i="6"/>
  <c r="AS553" i="6"/>
  <c r="AT553" i="6"/>
  <c r="AU553" i="6"/>
  <c r="AM554" i="6"/>
  <c r="AN554" i="6"/>
  <c r="AO554" i="6"/>
  <c r="AP554" i="6"/>
  <c r="AQ554" i="6"/>
  <c r="AR554" i="6"/>
  <c r="AS554" i="6"/>
  <c r="AT554" i="6"/>
  <c r="AU554" i="6"/>
  <c r="AM555" i="6"/>
  <c r="AN555" i="6"/>
  <c r="AO555" i="6"/>
  <c r="AP555" i="6"/>
  <c r="AQ555" i="6"/>
  <c r="AR555" i="6"/>
  <c r="AS555" i="6"/>
  <c r="AT555" i="6"/>
  <c r="AU555" i="6"/>
  <c r="AM556" i="6"/>
  <c r="AN556" i="6"/>
  <c r="AO556" i="6"/>
  <c r="AP556" i="6"/>
  <c r="AQ556" i="6"/>
  <c r="AR556" i="6"/>
  <c r="AS556" i="6"/>
  <c r="AT556" i="6"/>
  <c r="AU556" i="6"/>
  <c r="AM557" i="6"/>
  <c r="AN557" i="6"/>
  <c r="AO557" i="6"/>
  <c r="AP557" i="6"/>
  <c r="AQ557" i="6"/>
  <c r="AR557" i="6"/>
  <c r="AS557" i="6"/>
  <c r="AT557" i="6"/>
  <c r="AU557" i="6"/>
  <c r="AM558" i="6"/>
  <c r="AN558" i="6"/>
  <c r="AO558" i="6"/>
  <c r="AP558" i="6"/>
  <c r="AQ558" i="6"/>
  <c r="AR558" i="6"/>
  <c r="AS558" i="6"/>
  <c r="AT558" i="6"/>
  <c r="AU558" i="6"/>
  <c r="AM559" i="6"/>
  <c r="AN559" i="6"/>
  <c r="AO559" i="6"/>
  <c r="AP559" i="6"/>
  <c r="AQ559" i="6"/>
  <c r="AR559" i="6"/>
  <c r="AS559" i="6"/>
  <c r="AT559" i="6"/>
  <c r="AU559" i="6"/>
  <c r="AM560" i="6"/>
  <c r="AN560" i="6"/>
  <c r="AO560" i="6"/>
  <c r="AP560" i="6"/>
  <c r="AQ560" i="6"/>
  <c r="AR560" i="6"/>
  <c r="AS560" i="6"/>
  <c r="AT560" i="6"/>
  <c r="AU560" i="6"/>
  <c r="AM561" i="6"/>
  <c r="AN561" i="6"/>
  <c r="AO561" i="6"/>
  <c r="AP561" i="6"/>
  <c r="AQ561" i="6"/>
  <c r="AR561" i="6"/>
  <c r="AS561" i="6"/>
  <c r="AT561" i="6"/>
  <c r="AU561" i="6"/>
  <c r="AM562" i="6"/>
  <c r="AN562" i="6"/>
  <c r="AO562" i="6"/>
  <c r="AP562" i="6"/>
  <c r="AQ562" i="6"/>
  <c r="AR562" i="6"/>
  <c r="AS562" i="6"/>
  <c r="AT562" i="6"/>
  <c r="AU562" i="6"/>
  <c r="AM563" i="6"/>
  <c r="AN563" i="6"/>
  <c r="AO563" i="6"/>
  <c r="AP563" i="6"/>
  <c r="AQ563" i="6"/>
  <c r="AR563" i="6"/>
  <c r="AS563" i="6"/>
  <c r="AT563" i="6"/>
  <c r="AU563" i="6"/>
  <c r="AM564" i="6"/>
  <c r="AN564" i="6"/>
  <c r="AO564" i="6"/>
  <c r="AP564" i="6"/>
  <c r="AQ564" i="6"/>
  <c r="AR564" i="6"/>
  <c r="AS564" i="6"/>
  <c r="AT564" i="6"/>
  <c r="AU564" i="6"/>
  <c r="AM565" i="6"/>
  <c r="AN565" i="6"/>
  <c r="AO565" i="6"/>
  <c r="AP565" i="6"/>
  <c r="AQ565" i="6"/>
  <c r="AR565" i="6"/>
  <c r="AS565" i="6"/>
  <c r="AT565" i="6"/>
  <c r="AU565" i="6"/>
  <c r="AM566" i="6"/>
  <c r="AN566" i="6"/>
  <c r="AO566" i="6"/>
  <c r="AP566" i="6"/>
  <c r="AQ566" i="6"/>
  <c r="AR566" i="6"/>
  <c r="AS566" i="6"/>
  <c r="AT566" i="6"/>
  <c r="AU566" i="6"/>
  <c r="AM567" i="6"/>
  <c r="AN567" i="6"/>
  <c r="AO567" i="6"/>
  <c r="AP567" i="6"/>
  <c r="AQ567" i="6"/>
  <c r="AR567" i="6"/>
  <c r="AS567" i="6"/>
  <c r="AT567" i="6"/>
  <c r="AU567" i="6"/>
  <c r="AM568" i="6"/>
  <c r="AN568" i="6"/>
  <c r="AO568" i="6"/>
  <c r="AP568" i="6"/>
  <c r="AQ568" i="6"/>
  <c r="AR568" i="6"/>
  <c r="AS568" i="6"/>
  <c r="AT568" i="6"/>
  <c r="AU568" i="6"/>
  <c r="AM569" i="6"/>
  <c r="AN569" i="6"/>
  <c r="AO569" i="6"/>
  <c r="AP569" i="6"/>
  <c r="AQ569" i="6"/>
  <c r="AR569" i="6"/>
  <c r="AS569" i="6"/>
  <c r="AT569" i="6"/>
  <c r="AU569" i="6"/>
  <c r="AM570" i="6"/>
  <c r="AN570" i="6"/>
  <c r="AO570" i="6"/>
  <c r="AP570" i="6"/>
  <c r="AQ570" i="6"/>
  <c r="AR570" i="6"/>
  <c r="AS570" i="6"/>
  <c r="AT570" i="6"/>
  <c r="AU570" i="6"/>
  <c r="AM571" i="6"/>
  <c r="AN571" i="6"/>
  <c r="AO571" i="6"/>
  <c r="AP571" i="6"/>
  <c r="AQ571" i="6"/>
  <c r="AR571" i="6"/>
  <c r="AS571" i="6"/>
  <c r="AT571" i="6"/>
  <c r="AU571" i="6"/>
  <c r="AM572" i="6"/>
  <c r="AN572" i="6"/>
  <c r="AO572" i="6"/>
  <c r="AP572" i="6"/>
  <c r="AQ572" i="6"/>
  <c r="AR572" i="6"/>
  <c r="AS572" i="6"/>
  <c r="AT572" i="6"/>
  <c r="AU572" i="6"/>
  <c r="AM573" i="6"/>
  <c r="AN573" i="6"/>
  <c r="AO573" i="6"/>
  <c r="AP573" i="6"/>
  <c r="AQ573" i="6"/>
  <c r="AR573" i="6"/>
  <c r="AS573" i="6"/>
  <c r="AT573" i="6"/>
  <c r="AU573" i="6"/>
  <c r="AM574" i="6"/>
  <c r="AN574" i="6"/>
  <c r="AO574" i="6"/>
  <c r="AP574" i="6"/>
  <c r="AQ574" i="6"/>
  <c r="AR574" i="6"/>
  <c r="AS574" i="6"/>
  <c r="AT574" i="6"/>
  <c r="AU574" i="6"/>
  <c r="AM575" i="6"/>
  <c r="AN575" i="6"/>
  <c r="AO575" i="6"/>
  <c r="AP575" i="6"/>
  <c r="AQ575" i="6"/>
  <c r="AR575" i="6"/>
  <c r="AS575" i="6"/>
  <c r="AT575" i="6"/>
  <c r="AU575" i="6"/>
  <c r="AM576" i="6"/>
  <c r="AN576" i="6"/>
  <c r="AO576" i="6"/>
  <c r="AP576" i="6"/>
  <c r="AQ576" i="6"/>
  <c r="AR576" i="6"/>
  <c r="AS576" i="6"/>
  <c r="AT576" i="6"/>
  <c r="AU576" i="6"/>
  <c r="AM577" i="6"/>
  <c r="AN577" i="6"/>
  <c r="AO577" i="6"/>
  <c r="AP577" i="6"/>
  <c r="AQ577" i="6"/>
  <c r="AR577" i="6"/>
  <c r="AS577" i="6"/>
  <c r="AT577" i="6"/>
  <c r="AU577" i="6"/>
  <c r="AM578" i="6"/>
  <c r="AN578" i="6"/>
  <c r="AO578" i="6"/>
  <c r="AP578" i="6"/>
  <c r="AQ578" i="6"/>
  <c r="AR578" i="6"/>
  <c r="AS578" i="6"/>
  <c r="AT578" i="6"/>
  <c r="AU578" i="6"/>
  <c r="AM579" i="6"/>
  <c r="AN579" i="6"/>
  <c r="AO579" i="6"/>
  <c r="AP579" i="6"/>
  <c r="AQ579" i="6"/>
  <c r="AR579" i="6"/>
  <c r="AS579" i="6"/>
  <c r="AT579" i="6"/>
  <c r="AU579" i="6"/>
  <c r="AM580" i="6"/>
  <c r="AN580" i="6"/>
  <c r="AO580" i="6"/>
  <c r="AP580" i="6"/>
  <c r="AQ580" i="6"/>
  <c r="AR580" i="6"/>
  <c r="AS580" i="6"/>
  <c r="AT580" i="6"/>
  <c r="AU580" i="6"/>
  <c r="AM581" i="6"/>
  <c r="AN581" i="6"/>
  <c r="AO581" i="6"/>
  <c r="AP581" i="6"/>
  <c r="AQ581" i="6"/>
  <c r="AR581" i="6"/>
  <c r="AS581" i="6"/>
  <c r="AT581" i="6"/>
  <c r="AU581" i="6"/>
  <c r="AM582" i="6"/>
  <c r="AN582" i="6"/>
  <c r="AO582" i="6"/>
  <c r="AP582" i="6"/>
  <c r="AQ582" i="6"/>
  <c r="AR582" i="6"/>
  <c r="AS582" i="6"/>
  <c r="AT582" i="6"/>
  <c r="AU582" i="6"/>
  <c r="AM583" i="6"/>
  <c r="AN583" i="6"/>
  <c r="AO583" i="6"/>
  <c r="AP583" i="6"/>
  <c r="AQ583" i="6"/>
  <c r="AR583" i="6"/>
  <c r="AS583" i="6"/>
  <c r="AT583" i="6"/>
  <c r="AU583" i="6"/>
  <c r="AM584" i="6"/>
  <c r="AN584" i="6"/>
  <c r="AO584" i="6"/>
  <c r="AP584" i="6"/>
  <c r="AQ584" i="6"/>
  <c r="AR584" i="6"/>
  <c r="AS584" i="6"/>
  <c r="AT584" i="6"/>
  <c r="AU584" i="6"/>
  <c r="AM585" i="6"/>
  <c r="AN585" i="6"/>
  <c r="AO585" i="6"/>
  <c r="AP585" i="6"/>
  <c r="AQ585" i="6"/>
  <c r="AR585" i="6"/>
  <c r="AS585" i="6"/>
  <c r="AT585" i="6"/>
  <c r="AU585" i="6"/>
  <c r="AM586" i="6"/>
  <c r="AN586" i="6"/>
  <c r="AO586" i="6"/>
  <c r="AP586" i="6"/>
  <c r="AQ586" i="6"/>
  <c r="AR586" i="6"/>
  <c r="AS586" i="6"/>
  <c r="AT586" i="6"/>
  <c r="AU586" i="6"/>
  <c r="AM587" i="6"/>
  <c r="AN587" i="6"/>
  <c r="AO587" i="6"/>
  <c r="AP587" i="6"/>
  <c r="AQ587" i="6"/>
  <c r="AR587" i="6"/>
  <c r="AS587" i="6"/>
  <c r="AT587" i="6"/>
  <c r="AU587" i="6"/>
  <c r="AM588" i="6"/>
  <c r="AN588" i="6"/>
  <c r="AO588" i="6"/>
  <c r="AP588" i="6"/>
  <c r="AQ588" i="6"/>
  <c r="AR588" i="6"/>
  <c r="AS588" i="6"/>
  <c r="AT588" i="6"/>
  <c r="AU588" i="6"/>
  <c r="AM589" i="6"/>
  <c r="AN589" i="6"/>
  <c r="AO589" i="6"/>
  <c r="AP589" i="6"/>
  <c r="AQ589" i="6"/>
  <c r="AR589" i="6"/>
  <c r="AS589" i="6"/>
  <c r="AT589" i="6"/>
  <c r="AU589" i="6"/>
  <c r="AM590" i="6"/>
  <c r="AN590" i="6"/>
  <c r="AO590" i="6"/>
  <c r="AP590" i="6"/>
  <c r="AQ590" i="6"/>
  <c r="AR590" i="6"/>
  <c r="AS590" i="6"/>
  <c r="AT590" i="6"/>
  <c r="AU590" i="6"/>
  <c r="AM591" i="6"/>
  <c r="AN591" i="6"/>
  <c r="AO591" i="6"/>
  <c r="AP591" i="6"/>
  <c r="AQ591" i="6"/>
  <c r="AR591" i="6"/>
  <c r="AS591" i="6"/>
  <c r="AT591" i="6"/>
  <c r="AU591" i="6"/>
  <c r="AM592" i="6"/>
  <c r="AN592" i="6"/>
  <c r="AO592" i="6"/>
  <c r="AP592" i="6"/>
  <c r="AQ592" i="6"/>
  <c r="AR592" i="6"/>
  <c r="AS592" i="6"/>
  <c r="AT592" i="6"/>
  <c r="AU592" i="6"/>
  <c r="AM593" i="6"/>
  <c r="AN593" i="6"/>
  <c r="AO593" i="6"/>
  <c r="AP593" i="6"/>
  <c r="AQ593" i="6"/>
  <c r="AR593" i="6"/>
  <c r="AS593" i="6"/>
  <c r="AT593" i="6"/>
  <c r="AU593" i="6"/>
  <c r="AU546" i="6"/>
  <c r="AT546" i="6"/>
  <c r="AS546" i="6"/>
  <c r="BW547" i="6"/>
  <c r="BW548" i="6"/>
  <c r="BW549" i="6"/>
  <c r="BW550" i="6"/>
  <c r="BW551" i="6"/>
  <c r="BW552" i="6"/>
  <c r="BW553" i="6"/>
  <c r="BW554" i="6"/>
  <c r="BW555" i="6"/>
  <c r="BW556" i="6"/>
  <c r="BW557" i="6"/>
  <c r="BW558" i="6"/>
  <c r="BW559" i="6"/>
  <c r="BW560" i="6"/>
  <c r="BW561" i="6"/>
  <c r="BW562" i="6"/>
  <c r="BW563" i="6"/>
  <c r="BW564" i="6"/>
  <c r="BW565" i="6"/>
  <c r="BW566" i="6"/>
  <c r="BW567" i="6"/>
  <c r="BW568" i="6"/>
  <c r="BW569" i="6"/>
  <c r="BW570" i="6"/>
  <c r="BW571" i="6"/>
  <c r="BW572" i="6"/>
  <c r="BW573" i="6"/>
  <c r="BW574" i="6"/>
  <c r="BW575" i="6"/>
  <c r="BW576" i="6"/>
  <c r="BW577" i="6"/>
  <c r="BW578" i="6"/>
  <c r="BW579" i="6"/>
  <c r="BW580" i="6"/>
  <c r="BW581" i="6"/>
  <c r="BW582" i="6"/>
  <c r="BW583" i="6"/>
  <c r="BW584" i="6"/>
  <c r="BW585" i="6"/>
  <c r="BW586" i="6"/>
  <c r="BW587" i="6"/>
  <c r="BW588" i="6"/>
  <c r="BW589" i="6"/>
  <c r="BW590" i="6"/>
  <c r="BW591" i="6"/>
  <c r="BW592" i="6"/>
  <c r="BW593" i="6"/>
  <c r="AR546" i="6"/>
  <c r="AQ546" i="6"/>
  <c r="AP546" i="6"/>
  <c r="AO546" i="6"/>
  <c r="AN546" i="6"/>
  <c r="AM546" i="6"/>
  <c r="AM493" i="6"/>
  <c r="AN493" i="6"/>
  <c r="AO493" i="6"/>
  <c r="AP493" i="6"/>
  <c r="AQ493" i="6"/>
  <c r="AR493" i="6"/>
  <c r="AS493" i="6"/>
  <c r="AT493" i="6"/>
  <c r="AU493" i="6"/>
  <c r="AM494" i="6"/>
  <c r="AN494" i="6"/>
  <c r="AO494" i="6"/>
  <c r="AP494" i="6"/>
  <c r="AQ494" i="6"/>
  <c r="AR494" i="6"/>
  <c r="AS494" i="6"/>
  <c r="AT494" i="6"/>
  <c r="AU494" i="6"/>
  <c r="AM495" i="6"/>
  <c r="AN495" i="6"/>
  <c r="AO495" i="6"/>
  <c r="AP495" i="6"/>
  <c r="AQ495" i="6"/>
  <c r="AR495" i="6"/>
  <c r="AS495" i="6"/>
  <c r="AT495" i="6"/>
  <c r="AU495" i="6"/>
  <c r="AM496" i="6"/>
  <c r="AN496" i="6"/>
  <c r="AO496" i="6"/>
  <c r="AP496" i="6"/>
  <c r="AQ496" i="6"/>
  <c r="AR496" i="6"/>
  <c r="AS496" i="6"/>
  <c r="AT496" i="6"/>
  <c r="AU496" i="6"/>
  <c r="AM497" i="6"/>
  <c r="AN497" i="6"/>
  <c r="AO497" i="6"/>
  <c r="AP497" i="6"/>
  <c r="AQ497" i="6"/>
  <c r="AR497" i="6"/>
  <c r="AS497" i="6"/>
  <c r="AT497" i="6"/>
  <c r="AU497" i="6"/>
  <c r="AM498" i="6"/>
  <c r="AN498" i="6"/>
  <c r="AO498" i="6"/>
  <c r="AP498" i="6"/>
  <c r="AQ498" i="6"/>
  <c r="AR498" i="6"/>
  <c r="AS498" i="6"/>
  <c r="AT498" i="6"/>
  <c r="AU498" i="6"/>
  <c r="AM499" i="6"/>
  <c r="AN499" i="6"/>
  <c r="AO499" i="6"/>
  <c r="AP499" i="6"/>
  <c r="AQ499" i="6"/>
  <c r="AR499" i="6"/>
  <c r="AS499" i="6"/>
  <c r="AT499" i="6"/>
  <c r="AU499" i="6"/>
  <c r="AM500" i="6"/>
  <c r="AN500" i="6"/>
  <c r="AO500" i="6"/>
  <c r="AP500" i="6"/>
  <c r="AQ500" i="6"/>
  <c r="AR500" i="6"/>
  <c r="AS500" i="6"/>
  <c r="AT500" i="6"/>
  <c r="AU500" i="6"/>
  <c r="AM501" i="6"/>
  <c r="AN501" i="6"/>
  <c r="AO501" i="6"/>
  <c r="AP501" i="6"/>
  <c r="AQ501" i="6"/>
  <c r="AR501" i="6"/>
  <c r="AS501" i="6"/>
  <c r="AT501" i="6"/>
  <c r="AU501" i="6"/>
  <c r="AM502" i="6"/>
  <c r="AN502" i="6"/>
  <c r="AO502" i="6"/>
  <c r="AP502" i="6"/>
  <c r="AQ502" i="6"/>
  <c r="AR502" i="6"/>
  <c r="AS502" i="6"/>
  <c r="AT502" i="6"/>
  <c r="AU502" i="6"/>
  <c r="AM503" i="6"/>
  <c r="AN503" i="6"/>
  <c r="AO503" i="6"/>
  <c r="AP503" i="6"/>
  <c r="AQ503" i="6"/>
  <c r="AR503" i="6"/>
  <c r="AS503" i="6"/>
  <c r="AT503" i="6"/>
  <c r="AU503" i="6"/>
  <c r="AM504" i="6"/>
  <c r="AN504" i="6"/>
  <c r="AO504" i="6"/>
  <c r="AP504" i="6"/>
  <c r="AQ504" i="6"/>
  <c r="AR504" i="6"/>
  <c r="AS504" i="6"/>
  <c r="AT504" i="6"/>
  <c r="AU504" i="6"/>
  <c r="AM505" i="6"/>
  <c r="AN505" i="6"/>
  <c r="AO505" i="6"/>
  <c r="AP505" i="6"/>
  <c r="AQ505" i="6"/>
  <c r="AR505" i="6"/>
  <c r="AS505" i="6"/>
  <c r="AT505" i="6"/>
  <c r="AU505" i="6"/>
  <c r="AM506" i="6"/>
  <c r="AN506" i="6"/>
  <c r="AO506" i="6"/>
  <c r="AP506" i="6"/>
  <c r="AQ506" i="6"/>
  <c r="AR506" i="6"/>
  <c r="AS506" i="6"/>
  <c r="AT506" i="6"/>
  <c r="AU506" i="6"/>
  <c r="AM507" i="6"/>
  <c r="AN507" i="6"/>
  <c r="AO507" i="6"/>
  <c r="AP507" i="6"/>
  <c r="AQ507" i="6"/>
  <c r="AR507" i="6"/>
  <c r="AS507" i="6"/>
  <c r="AT507" i="6"/>
  <c r="AU507" i="6"/>
  <c r="AM508" i="6"/>
  <c r="AN508" i="6"/>
  <c r="AO508" i="6"/>
  <c r="AP508" i="6"/>
  <c r="AQ508" i="6"/>
  <c r="AR508" i="6"/>
  <c r="AS508" i="6"/>
  <c r="AT508" i="6"/>
  <c r="AU508" i="6"/>
  <c r="AM509" i="6"/>
  <c r="AN509" i="6"/>
  <c r="AO509" i="6"/>
  <c r="AP509" i="6"/>
  <c r="AQ509" i="6"/>
  <c r="AR509" i="6"/>
  <c r="AS509" i="6"/>
  <c r="AT509" i="6"/>
  <c r="AU509" i="6"/>
  <c r="AM510" i="6"/>
  <c r="AN510" i="6"/>
  <c r="AO510" i="6"/>
  <c r="AP510" i="6"/>
  <c r="AQ510" i="6"/>
  <c r="AR510" i="6"/>
  <c r="AS510" i="6"/>
  <c r="AT510" i="6"/>
  <c r="AU510" i="6"/>
  <c r="AM511" i="6"/>
  <c r="AN511" i="6"/>
  <c r="AO511" i="6"/>
  <c r="AP511" i="6"/>
  <c r="AQ511" i="6"/>
  <c r="AR511" i="6"/>
  <c r="AS511" i="6"/>
  <c r="AT511" i="6"/>
  <c r="AU511" i="6"/>
  <c r="AM512" i="6"/>
  <c r="AN512" i="6"/>
  <c r="AO512" i="6"/>
  <c r="AP512" i="6"/>
  <c r="AQ512" i="6"/>
  <c r="AR512" i="6"/>
  <c r="AS512" i="6"/>
  <c r="AT512" i="6"/>
  <c r="AU512" i="6"/>
  <c r="AM513" i="6"/>
  <c r="AN513" i="6"/>
  <c r="AO513" i="6"/>
  <c r="AP513" i="6"/>
  <c r="AQ513" i="6"/>
  <c r="AR513" i="6"/>
  <c r="AS513" i="6"/>
  <c r="AT513" i="6"/>
  <c r="AU513" i="6"/>
  <c r="AM514" i="6"/>
  <c r="AN514" i="6"/>
  <c r="AO514" i="6"/>
  <c r="AP514" i="6"/>
  <c r="AQ514" i="6"/>
  <c r="AR514" i="6"/>
  <c r="AS514" i="6"/>
  <c r="AT514" i="6"/>
  <c r="AU514" i="6"/>
  <c r="AM515" i="6"/>
  <c r="AN515" i="6"/>
  <c r="AO515" i="6"/>
  <c r="AP515" i="6"/>
  <c r="AQ515" i="6"/>
  <c r="AR515" i="6"/>
  <c r="AS515" i="6"/>
  <c r="AT515" i="6"/>
  <c r="AU515" i="6"/>
  <c r="AM516" i="6"/>
  <c r="AN516" i="6"/>
  <c r="AO516" i="6"/>
  <c r="AP516" i="6"/>
  <c r="AQ516" i="6"/>
  <c r="AR516" i="6"/>
  <c r="AS516" i="6"/>
  <c r="AT516" i="6"/>
  <c r="AU516" i="6"/>
  <c r="AM517" i="6"/>
  <c r="AN517" i="6"/>
  <c r="AO517" i="6"/>
  <c r="AP517" i="6"/>
  <c r="AQ517" i="6"/>
  <c r="AR517" i="6"/>
  <c r="AS517" i="6"/>
  <c r="AT517" i="6"/>
  <c r="AU517" i="6"/>
  <c r="AM518" i="6"/>
  <c r="AN518" i="6"/>
  <c r="AO518" i="6"/>
  <c r="AP518" i="6"/>
  <c r="AQ518" i="6"/>
  <c r="AR518" i="6"/>
  <c r="AS518" i="6"/>
  <c r="AT518" i="6"/>
  <c r="AU518" i="6"/>
  <c r="AM519" i="6"/>
  <c r="AN519" i="6"/>
  <c r="AO519" i="6"/>
  <c r="AP519" i="6"/>
  <c r="AQ519" i="6"/>
  <c r="AR519" i="6"/>
  <c r="AS519" i="6"/>
  <c r="AT519" i="6"/>
  <c r="AU519" i="6"/>
  <c r="AM520" i="6"/>
  <c r="AN520" i="6"/>
  <c r="AO520" i="6"/>
  <c r="AP520" i="6"/>
  <c r="AQ520" i="6"/>
  <c r="AR520" i="6"/>
  <c r="AS520" i="6"/>
  <c r="AT520" i="6"/>
  <c r="AU520" i="6"/>
  <c r="AM521" i="6"/>
  <c r="AN521" i="6"/>
  <c r="AO521" i="6"/>
  <c r="AP521" i="6"/>
  <c r="AQ521" i="6"/>
  <c r="AR521" i="6"/>
  <c r="AS521" i="6"/>
  <c r="AT521" i="6"/>
  <c r="AU521" i="6"/>
  <c r="AM522" i="6"/>
  <c r="AN522" i="6"/>
  <c r="AO522" i="6"/>
  <c r="AP522" i="6"/>
  <c r="AQ522" i="6"/>
  <c r="AR522" i="6"/>
  <c r="AS522" i="6"/>
  <c r="AT522" i="6"/>
  <c r="AU522" i="6"/>
  <c r="AM523" i="6"/>
  <c r="AN523" i="6"/>
  <c r="AO523" i="6"/>
  <c r="AP523" i="6"/>
  <c r="AQ523" i="6"/>
  <c r="AR523" i="6"/>
  <c r="AS523" i="6"/>
  <c r="AT523" i="6"/>
  <c r="AU523" i="6"/>
  <c r="AM524" i="6"/>
  <c r="AN524" i="6"/>
  <c r="AO524" i="6"/>
  <c r="AP524" i="6"/>
  <c r="AQ524" i="6"/>
  <c r="AR524" i="6"/>
  <c r="AS524" i="6"/>
  <c r="AT524" i="6"/>
  <c r="AU524" i="6"/>
  <c r="AM525" i="6"/>
  <c r="AN525" i="6"/>
  <c r="AO525" i="6"/>
  <c r="AP525" i="6"/>
  <c r="AQ525" i="6"/>
  <c r="AR525" i="6"/>
  <c r="AS525" i="6"/>
  <c r="AT525" i="6"/>
  <c r="AU525" i="6"/>
  <c r="AM526" i="6"/>
  <c r="AN526" i="6"/>
  <c r="AO526" i="6"/>
  <c r="AP526" i="6"/>
  <c r="AQ526" i="6"/>
  <c r="AR526" i="6"/>
  <c r="AS526" i="6"/>
  <c r="AT526" i="6"/>
  <c r="AU526" i="6"/>
  <c r="AM527" i="6"/>
  <c r="AN527" i="6"/>
  <c r="AO527" i="6"/>
  <c r="AP527" i="6"/>
  <c r="AQ527" i="6"/>
  <c r="AR527" i="6"/>
  <c r="AS527" i="6"/>
  <c r="AT527" i="6"/>
  <c r="AU527" i="6"/>
  <c r="AM528" i="6"/>
  <c r="AN528" i="6"/>
  <c r="AO528" i="6"/>
  <c r="AP528" i="6"/>
  <c r="AQ528" i="6"/>
  <c r="AR528" i="6"/>
  <c r="AS528" i="6"/>
  <c r="AT528" i="6"/>
  <c r="AU528" i="6"/>
  <c r="AM529" i="6"/>
  <c r="AN529" i="6"/>
  <c r="AO529" i="6"/>
  <c r="AP529" i="6"/>
  <c r="AQ529" i="6"/>
  <c r="AR529" i="6"/>
  <c r="AS529" i="6"/>
  <c r="AT529" i="6"/>
  <c r="AU529" i="6"/>
  <c r="AM530" i="6"/>
  <c r="AN530" i="6"/>
  <c r="AO530" i="6"/>
  <c r="AP530" i="6"/>
  <c r="AQ530" i="6"/>
  <c r="AR530" i="6"/>
  <c r="AS530" i="6"/>
  <c r="AT530" i="6"/>
  <c r="AU530" i="6"/>
  <c r="AM531" i="6"/>
  <c r="AN531" i="6"/>
  <c r="AO531" i="6"/>
  <c r="AP531" i="6"/>
  <c r="AQ531" i="6"/>
  <c r="AR531" i="6"/>
  <c r="AS531" i="6"/>
  <c r="AT531" i="6"/>
  <c r="AU531" i="6"/>
  <c r="AM532" i="6"/>
  <c r="AN532" i="6"/>
  <c r="AO532" i="6"/>
  <c r="AP532" i="6"/>
  <c r="AQ532" i="6"/>
  <c r="AR532" i="6"/>
  <c r="AS532" i="6"/>
  <c r="AT532" i="6"/>
  <c r="AU532" i="6"/>
  <c r="AM533" i="6"/>
  <c r="AN533" i="6"/>
  <c r="AO533" i="6"/>
  <c r="AP533" i="6"/>
  <c r="AQ533" i="6"/>
  <c r="AR533" i="6"/>
  <c r="AS533" i="6"/>
  <c r="AT533" i="6"/>
  <c r="AU533" i="6"/>
  <c r="AM534" i="6"/>
  <c r="AN534" i="6"/>
  <c r="AO534" i="6"/>
  <c r="AP534" i="6"/>
  <c r="AQ534" i="6"/>
  <c r="AR534" i="6"/>
  <c r="AS534" i="6"/>
  <c r="AT534" i="6"/>
  <c r="AU534" i="6"/>
  <c r="AM535" i="6"/>
  <c r="AN535" i="6"/>
  <c r="AO535" i="6"/>
  <c r="AP535" i="6"/>
  <c r="AQ535" i="6"/>
  <c r="AR535" i="6"/>
  <c r="AS535" i="6"/>
  <c r="AT535" i="6"/>
  <c r="AU535" i="6"/>
  <c r="AM536" i="6"/>
  <c r="AN536" i="6"/>
  <c r="AO536" i="6"/>
  <c r="AP536" i="6"/>
  <c r="AQ536" i="6"/>
  <c r="AR536" i="6"/>
  <c r="AS536" i="6"/>
  <c r="AT536" i="6"/>
  <c r="AU536" i="6"/>
  <c r="AM537" i="6"/>
  <c r="AN537" i="6"/>
  <c r="AO537" i="6"/>
  <c r="AP537" i="6"/>
  <c r="AQ537" i="6"/>
  <c r="AR537" i="6"/>
  <c r="AS537" i="6"/>
  <c r="AT537" i="6"/>
  <c r="AU537" i="6"/>
  <c r="AM538" i="6"/>
  <c r="AN538" i="6"/>
  <c r="AO538" i="6"/>
  <c r="AP538" i="6"/>
  <c r="AQ538" i="6"/>
  <c r="AR538" i="6"/>
  <c r="AS538" i="6"/>
  <c r="AT538" i="6"/>
  <c r="AU538" i="6"/>
  <c r="AM539" i="6"/>
  <c r="AN539" i="6"/>
  <c r="AO539" i="6"/>
  <c r="AP539" i="6"/>
  <c r="AQ539" i="6"/>
  <c r="AR539" i="6"/>
  <c r="AS539" i="6"/>
  <c r="AT539" i="6"/>
  <c r="AU539" i="6"/>
  <c r="AU492" i="6"/>
  <c r="AT492" i="6"/>
  <c r="AS492" i="6"/>
  <c r="AR492" i="6"/>
  <c r="AQ492" i="6"/>
  <c r="AP492" i="6"/>
  <c r="AO492" i="6"/>
  <c r="AN492" i="6"/>
  <c r="AM492" i="6"/>
  <c r="AM439" i="6"/>
  <c r="AN439" i="6"/>
  <c r="AO439" i="6"/>
  <c r="AP439" i="6"/>
  <c r="AQ439" i="6"/>
  <c r="AR439" i="6"/>
  <c r="AS439" i="6"/>
  <c r="AT439" i="6"/>
  <c r="AU439" i="6"/>
  <c r="AM440" i="6"/>
  <c r="AN440" i="6"/>
  <c r="AO440" i="6"/>
  <c r="AP440" i="6"/>
  <c r="AQ440" i="6"/>
  <c r="AR440" i="6"/>
  <c r="AS440" i="6"/>
  <c r="AT440" i="6"/>
  <c r="AU440" i="6"/>
  <c r="AM441" i="6"/>
  <c r="AN441" i="6"/>
  <c r="AO441" i="6"/>
  <c r="AP441" i="6"/>
  <c r="AQ441" i="6"/>
  <c r="AR441" i="6"/>
  <c r="AS441" i="6"/>
  <c r="AT441" i="6"/>
  <c r="AU441" i="6"/>
  <c r="AM442" i="6"/>
  <c r="AN442" i="6"/>
  <c r="AO442" i="6"/>
  <c r="AP442" i="6"/>
  <c r="AQ442" i="6"/>
  <c r="AR442" i="6"/>
  <c r="AS442" i="6"/>
  <c r="AT442" i="6"/>
  <c r="AU442" i="6"/>
  <c r="AM443" i="6"/>
  <c r="AN443" i="6"/>
  <c r="AO443" i="6"/>
  <c r="AP443" i="6"/>
  <c r="AQ443" i="6"/>
  <c r="AR443" i="6"/>
  <c r="AS443" i="6"/>
  <c r="AT443" i="6"/>
  <c r="AU443" i="6"/>
  <c r="AM444" i="6"/>
  <c r="AN444" i="6"/>
  <c r="AO444" i="6"/>
  <c r="AP444" i="6"/>
  <c r="AQ444" i="6"/>
  <c r="AR444" i="6"/>
  <c r="AS444" i="6"/>
  <c r="AT444" i="6"/>
  <c r="AU444" i="6"/>
  <c r="AM445" i="6"/>
  <c r="AN445" i="6"/>
  <c r="AO445" i="6"/>
  <c r="AP445" i="6"/>
  <c r="AQ445" i="6"/>
  <c r="AR445" i="6"/>
  <c r="AS445" i="6"/>
  <c r="AT445" i="6"/>
  <c r="AU445" i="6"/>
  <c r="AM446" i="6"/>
  <c r="AN446" i="6"/>
  <c r="AO446" i="6"/>
  <c r="AP446" i="6"/>
  <c r="AQ446" i="6"/>
  <c r="AR446" i="6"/>
  <c r="AS446" i="6"/>
  <c r="AT446" i="6"/>
  <c r="AU446" i="6"/>
  <c r="AM447" i="6"/>
  <c r="AN447" i="6"/>
  <c r="AO447" i="6"/>
  <c r="AP447" i="6"/>
  <c r="AQ447" i="6"/>
  <c r="AR447" i="6"/>
  <c r="AS447" i="6"/>
  <c r="AT447" i="6"/>
  <c r="AU447" i="6"/>
  <c r="AM448" i="6"/>
  <c r="AN448" i="6"/>
  <c r="AO448" i="6"/>
  <c r="AP448" i="6"/>
  <c r="AQ448" i="6"/>
  <c r="AR448" i="6"/>
  <c r="AS448" i="6"/>
  <c r="AT448" i="6"/>
  <c r="AU448" i="6"/>
  <c r="AM449" i="6"/>
  <c r="AN449" i="6"/>
  <c r="AO449" i="6"/>
  <c r="AP449" i="6"/>
  <c r="AQ449" i="6"/>
  <c r="AR449" i="6"/>
  <c r="AS449" i="6"/>
  <c r="AT449" i="6"/>
  <c r="AU449" i="6"/>
  <c r="AM450" i="6"/>
  <c r="AN450" i="6"/>
  <c r="AO450" i="6"/>
  <c r="AP450" i="6"/>
  <c r="AQ450" i="6"/>
  <c r="AR450" i="6"/>
  <c r="AS450" i="6"/>
  <c r="AT450" i="6"/>
  <c r="AU450" i="6"/>
  <c r="AM451" i="6"/>
  <c r="AN451" i="6"/>
  <c r="AO451" i="6"/>
  <c r="AP451" i="6"/>
  <c r="AQ451" i="6"/>
  <c r="AR451" i="6"/>
  <c r="AS451" i="6"/>
  <c r="AT451" i="6"/>
  <c r="AU451" i="6"/>
  <c r="AM452" i="6"/>
  <c r="AN452" i="6"/>
  <c r="AO452" i="6"/>
  <c r="AP452" i="6"/>
  <c r="AQ452" i="6"/>
  <c r="AR452" i="6"/>
  <c r="AS452" i="6"/>
  <c r="AT452" i="6"/>
  <c r="AU452" i="6"/>
  <c r="AM453" i="6"/>
  <c r="AN453" i="6"/>
  <c r="AO453" i="6"/>
  <c r="AP453" i="6"/>
  <c r="AQ453" i="6"/>
  <c r="AR453" i="6"/>
  <c r="AS453" i="6"/>
  <c r="AT453" i="6"/>
  <c r="AU453" i="6"/>
  <c r="AM454" i="6"/>
  <c r="AN454" i="6"/>
  <c r="AO454" i="6"/>
  <c r="AP454" i="6"/>
  <c r="AQ454" i="6"/>
  <c r="AR454" i="6"/>
  <c r="AS454" i="6"/>
  <c r="AT454" i="6"/>
  <c r="AU454" i="6"/>
  <c r="AM455" i="6"/>
  <c r="AN455" i="6"/>
  <c r="AO455" i="6"/>
  <c r="AP455" i="6"/>
  <c r="AQ455" i="6"/>
  <c r="AR455" i="6"/>
  <c r="AS455" i="6"/>
  <c r="AT455" i="6"/>
  <c r="AU455" i="6"/>
  <c r="AM456" i="6"/>
  <c r="AN456" i="6"/>
  <c r="AO456" i="6"/>
  <c r="AP456" i="6"/>
  <c r="AQ456" i="6"/>
  <c r="AR456" i="6"/>
  <c r="AS456" i="6"/>
  <c r="AT456" i="6"/>
  <c r="AU456" i="6"/>
  <c r="AM457" i="6"/>
  <c r="AN457" i="6"/>
  <c r="AO457" i="6"/>
  <c r="AP457" i="6"/>
  <c r="AQ457" i="6"/>
  <c r="AR457" i="6"/>
  <c r="AS457" i="6"/>
  <c r="AT457" i="6"/>
  <c r="AU457" i="6"/>
  <c r="AM458" i="6"/>
  <c r="AN458" i="6"/>
  <c r="AO458" i="6"/>
  <c r="AP458" i="6"/>
  <c r="AQ458" i="6"/>
  <c r="AR458" i="6"/>
  <c r="AS458" i="6"/>
  <c r="AT458" i="6"/>
  <c r="AU458" i="6"/>
  <c r="AM459" i="6"/>
  <c r="AN459" i="6"/>
  <c r="AO459" i="6"/>
  <c r="AP459" i="6"/>
  <c r="AQ459" i="6"/>
  <c r="AR459" i="6"/>
  <c r="AS459" i="6"/>
  <c r="AT459" i="6"/>
  <c r="AU459" i="6"/>
  <c r="AM460" i="6"/>
  <c r="AN460" i="6"/>
  <c r="AO460" i="6"/>
  <c r="AP460" i="6"/>
  <c r="AQ460" i="6"/>
  <c r="AR460" i="6"/>
  <c r="AS460" i="6"/>
  <c r="AT460" i="6"/>
  <c r="AU460" i="6"/>
  <c r="AM461" i="6"/>
  <c r="AN461" i="6"/>
  <c r="AO461" i="6"/>
  <c r="AP461" i="6"/>
  <c r="AQ461" i="6"/>
  <c r="AR461" i="6"/>
  <c r="AS461" i="6"/>
  <c r="AT461" i="6"/>
  <c r="AU461" i="6"/>
  <c r="AM462" i="6"/>
  <c r="AN462" i="6"/>
  <c r="AO462" i="6"/>
  <c r="AP462" i="6"/>
  <c r="AQ462" i="6"/>
  <c r="AR462" i="6"/>
  <c r="AS462" i="6"/>
  <c r="AT462" i="6"/>
  <c r="AU462" i="6"/>
  <c r="AM463" i="6"/>
  <c r="AN463" i="6"/>
  <c r="AO463" i="6"/>
  <c r="AP463" i="6"/>
  <c r="AQ463" i="6"/>
  <c r="AR463" i="6"/>
  <c r="AS463" i="6"/>
  <c r="AT463" i="6"/>
  <c r="AU463" i="6"/>
  <c r="AM464" i="6"/>
  <c r="AN464" i="6"/>
  <c r="AO464" i="6"/>
  <c r="AP464" i="6"/>
  <c r="AQ464" i="6"/>
  <c r="AR464" i="6"/>
  <c r="AS464" i="6"/>
  <c r="AT464" i="6"/>
  <c r="AU464" i="6"/>
  <c r="AM465" i="6"/>
  <c r="AN465" i="6"/>
  <c r="AO465" i="6"/>
  <c r="AP465" i="6"/>
  <c r="AQ465" i="6"/>
  <c r="AR465" i="6"/>
  <c r="AS465" i="6"/>
  <c r="AT465" i="6"/>
  <c r="AU465" i="6"/>
  <c r="AM466" i="6"/>
  <c r="AN466" i="6"/>
  <c r="AO466" i="6"/>
  <c r="AP466" i="6"/>
  <c r="AQ466" i="6"/>
  <c r="AR466" i="6"/>
  <c r="AS466" i="6"/>
  <c r="AT466" i="6"/>
  <c r="AU466" i="6"/>
  <c r="AM467" i="6"/>
  <c r="AN467" i="6"/>
  <c r="AO467" i="6"/>
  <c r="AP467" i="6"/>
  <c r="AQ467" i="6"/>
  <c r="AR467" i="6"/>
  <c r="AS467" i="6"/>
  <c r="AT467" i="6"/>
  <c r="AU467" i="6"/>
  <c r="AM468" i="6"/>
  <c r="AN468" i="6"/>
  <c r="AO468" i="6"/>
  <c r="AP468" i="6"/>
  <c r="AQ468" i="6"/>
  <c r="AR468" i="6"/>
  <c r="AS468" i="6"/>
  <c r="AT468" i="6"/>
  <c r="AU468" i="6"/>
  <c r="AM469" i="6"/>
  <c r="AN469" i="6"/>
  <c r="AO469" i="6"/>
  <c r="AP469" i="6"/>
  <c r="AQ469" i="6"/>
  <c r="AR469" i="6"/>
  <c r="AS469" i="6"/>
  <c r="AT469" i="6"/>
  <c r="AU469" i="6"/>
  <c r="AM470" i="6"/>
  <c r="AN470" i="6"/>
  <c r="AO470" i="6"/>
  <c r="AP470" i="6"/>
  <c r="AQ470" i="6"/>
  <c r="AR470" i="6"/>
  <c r="AS470" i="6"/>
  <c r="AT470" i="6"/>
  <c r="AU470" i="6"/>
  <c r="AM471" i="6"/>
  <c r="AN471" i="6"/>
  <c r="AO471" i="6"/>
  <c r="AP471" i="6"/>
  <c r="AQ471" i="6"/>
  <c r="AR471" i="6"/>
  <c r="AS471" i="6"/>
  <c r="AT471" i="6"/>
  <c r="AU471" i="6"/>
  <c r="AM472" i="6"/>
  <c r="AN472" i="6"/>
  <c r="AO472" i="6"/>
  <c r="AP472" i="6"/>
  <c r="AQ472" i="6"/>
  <c r="AR472" i="6"/>
  <c r="AS472" i="6"/>
  <c r="AT472" i="6"/>
  <c r="AU472" i="6"/>
  <c r="AM473" i="6"/>
  <c r="AN473" i="6"/>
  <c r="AO473" i="6"/>
  <c r="AP473" i="6"/>
  <c r="AQ473" i="6"/>
  <c r="AR473" i="6"/>
  <c r="AS473" i="6"/>
  <c r="AT473" i="6"/>
  <c r="AU473" i="6"/>
  <c r="AM474" i="6"/>
  <c r="AN474" i="6"/>
  <c r="AO474" i="6"/>
  <c r="AP474" i="6"/>
  <c r="AQ474" i="6"/>
  <c r="AR474" i="6"/>
  <c r="AS474" i="6"/>
  <c r="AT474" i="6"/>
  <c r="AU474" i="6"/>
  <c r="AM475" i="6"/>
  <c r="AN475" i="6"/>
  <c r="AO475" i="6"/>
  <c r="AP475" i="6"/>
  <c r="AQ475" i="6"/>
  <c r="AR475" i="6"/>
  <c r="AS475" i="6"/>
  <c r="AT475" i="6"/>
  <c r="AU475" i="6"/>
  <c r="AM476" i="6"/>
  <c r="AN476" i="6"/>
  <c r="AO476" i="6"/>
  <c r="AP476" i="6"/>
  <c r="AQ476" i="6"/>
  <c r="AR476" i="6"/>
  <c r="AS476" i="6"/>
  <c r="AT476" i="6"/>
  <c r="AU476" i="6"/>
  <c r="AM477" i="6"/>
  <c r="AN477" i="6"/>
  <c r="AO477" i="6"/>
  <c r="AP477" i="6"/>
  <c r="AQ477" i="6"/>
  <c r="AR477" i="6"/>
  <c r="AS477" i="6"/>
  <c r="AT477" i="6"/>
  <c r="AU477" i="6"/>
  <c r="AM478" i="6"/>
  <c r="AN478" i="6"/>
  <c r="AO478" i="6"/>
  <c r="AP478" i="6"/>
  <c r="AQ478" i="6"/>
  <c r="AR478" i="6"/>
  <c r="AS478" i="6"/>
  <c r="AT478" i="6"/>
  <c r="AU478" i="6"/>
  <c r="AM479" i="6"/>
  <c r="AN479" i="6"/>
  <c r="AO479" i="6"/>
  <c r="AP479" i="6"/>
  <c r="AQ479" i="6"/>
  <c r="AR479" i="6"/>
  <c r="AS479" i="6"/>
  <c r="AT479" i="6"/>
  <c r="AU479" i="6"/>
  <c r="AM480" i="6"/>
  <c r="AN480" i="6"/>
  <c r="AO480" i="6"/>
  <c r="AP480" i="6"/>
  <c r="AQ480" i="6"/>
  <c r="AR480" i="6"/>
  <c r="AS480" i="6"/>
  <c r="AT480" i="6"/>
  <c r="AU480" i="6"/>
  <c r="AM481" i="6"/>
  <c r="AN481" i="6"/>
  <c r="AO481" i="6"/>
  <c r="AP481" i="6"/>
  <c r="AQ481" i="6"/>
  <c r="AR481" i="6"/>
  <c r="AS481" i="6"/>
  <c r="AT481" i="6"/>
  <c r="AU481" i="6"/>
  <c r="AM482" i="6"/>
  <c r="AN482" i="6"/>
  <c r="AO482" i="6"/>
  <c r="AP482" i="6"/>
  <c r="AQ482" i="6"/>
  <c r="AR482" i="6"/>
  <c r="AS482" i="6"/>
  <c r="AT482" i="6"/>
  <c r="AU482" i="6"/>
  <c r="AM483" i="6"/>
  <c r="AN483" i="6"/>
  <c r="AO483" i="6"/>
  <c r="AP483" i="6"/>
  <c r="AQ483" i="6"/>
  <c r="AR483" i="6"/>
  <c r="AS483" i="6"/>
  <c r="AT483" i="6"/>
  <c r="AU483" i="6"/>
  <c r="AM484" i="6"/>
  <c r="AN484" i="6"/>
  <c r="AO484" i="6"/>
  <c r="AP484" i="6"/>
  <c r="AQ484" i="6"/>
  <c r="AR484" i="6"/>
  <c r="AS484" i="6"/>
  <c r="AT484" i="6"/>
  <c r="AU484" i="6"/>
  <c r="AM485" i="6"/>
  <c r="AN485" i="6"/>
  <c r="AO485" i="6"/>
  <c r="AP485" i="6"/>
  <c r="AQ485" i="6"/>
  <c r="AR485" i="6"/>
  <c r="AS485" i="6"/>
  <c r="AT485" i="6"/>
  <c r="AU485" i="6"/>
  <c r="AU438" i="6"/>
  <c r="AT438" i="6"/>
  <c r="AS438" i="6"/>
  <c r="AR438" i="6"/>
  <c r="AQ438" i="6"/>
  <c r="AP438" i="6"/>
  <c r="AO438" i="6"/>
  <c r="AN438" i="6"/>
  <c r="AM438" i="6"/>
  <c r="AM385" i="6"/>
  <c r="AN385" i="6"/>
  <c r="AO385" i="6"/>
  <c r="AP385" i="6"/>
  <c r="AQ385" i="6"/>
  <c r="AR385" i="6"/>
  <c r="AS385" i="6"/>
  <c r="AT385" i="6"/>
  <c r="AU385" i="6"/>
  <c r="AM386" i="6"/>
  <c r="AN386" i="6"/>
  <c r="AO386" i="6"/>
  <c r="AP386" i="6"/>
  <c r="AQ386" i="6"/>
  <c r="AR386" i="6"/>
  <c r="AS386" i="6"/>
  <c r="AT386" i="6"/>
  <c r="AU386" i="6"/>
  <c r="AM387" i="6"/>
  <c r="AN387" i="6"/>
  <c r="AO387" i="6"/>
  <c r="AP387" i="6"/>
  <c r="AQ387" i="6"/>
  <c r="AR387" i="6"/>
  <c r="AS387" i="6"/>
  <c r="AT387" i="6"/>
  <c r="AU387" i="6"/>
  <c r="AM388" i="6"/>
  <c r="AN388" i="6"/>
  <c r="AO388" i="6"/>
  <c r="AP388" i="6"/>
  <c r="AQ388" i="6"/>
  <c r="AR388" i="6"/>
  <c r="AS388" i="6"/>
  <c r="AT388" i="6"/>
  <c r="AU388" i="6"/>
  <c r="AM389" i="6"/>
  <c r="AN389" i="6"/>
  <c r="AO389" i="6"/>
  <c r="AP389" i="6"/>
  <c r="AQ389" i="6"/>
  <c r="AR389" i="6"/>
  <c r="AS389" i="6"/>
  <c r="AT389" i="6"/>
  <c r="AU389" i="6"/>
  <c r="AM390" i="6"/>
  <c r="AN390" i="6"/>
  <c r="AO390" i="6"/>
  <c r="AP390" i="6"/>
  <c r="AQ390" i="6"/>
  <c r="AR390" i="6"/>
  <c r="AS390" i="6"/>
  <c r="AT390" i="6"/>
  <c r="AU390" i="6"/>
  <c r="AM391" i="6"/>
  <c r="AN391" i="6"/>
  <c r="AO391" i="6"/>
  <c r="AP391" i="6"/>
  <c r="AQ391" i="6"/>
  <c r="AR391" i="6"/>
  <c r="AS391" i="6"/>
  <c r="AT391" i="6"/>
  <c r="AU391" i="6"/>
  <c r="AM392" i="6"/>
  <c r="AN392" i="6"/>
  <c r="AO392" i="6"/>
  <c r="AP392" i="6"/>
  <c r="AQ392" i="6"/>
  <c r="AR392" i="6"/>
  <c r="AS392" i="6"/>
  <c r="AT392" i="6"/>
  <c r="AU392" i="6"/>
  <c r="AM393" i="6"/>
  <c r="AN393" i="6"/>
  <c r="AO393" i="6"/>
  <c r="AP393" i="6"/>
  <c r="AQ393" i="6"/>
  <c r="AR393" i="6"/>
  <c r="AS393" i="6"/>
  <c r="AT393" i="6"/>
  <c r="AU393" i="6"/>
  <c r="AM394" i="6"/>
  <c r="AN394" i="6"/>
  <c r="AO394" i="6"/>
  <c r="AP394" i="6"/>
  <c r="AQ394" i="6"/>
  <c r="AR394" i="6"/>
  <c r="AS394" i="6"/>
  <c r="AT394" i="6"/>
  <c r="AU394" i="6"/>
  <c r="AM395" i="6"/>
  <c r="AN395" i="6"/>
  <c r="AO395" i="6"/>
  <c r="AP395" i="6"/>
  <c r="AQ395" i="6"/>
  <c r="AR395" i="6"/>
  <c r="AS395" i="6"/>
  <c r="AT395" i="6"/>
  <c r="AU395" i="6"/>
  <c r="AM396" i="6"/>
  <c r="AN396" i="6"/>
  <c r="AO396" i="6"/>
  <c r="AP396" i="6"/>
  <c r="AQ396" i="6"/>
  <c r="AR396" i="6"/>
  <c r="AS396" i="6"/>
  <c r="AT396" i="6"/>
  <c r="AU396" i="6"/>
  <c r="AM397" i="6"/>
  <c r="AN397" i="6"/>
  <c r="AO397" i="6"/>
  <c r="AP397" i="6"/>
  <c r="AQ397" i="6"/>
  <c r="AR397" i="6"/>
  <c r="AS397" i="6"/>
  <c r="AT397" i="6"/>
  <c r="AU397" i="6"/>
  <c r="AM398" i="6"/>
  <c r="AN398" i="6"/>
  <c r="AO398" i="6"/>
  <c r="AP398" i="6"/>
  <c r="AQ398" i="6"/>
  <c r="AR398" i="6"/>
  <c r="AS398" i="6"/>
  <c r="AT398" i="6"/>
  <c r="AU398" i="6"/>
  <c r="AM399" i="6"/>
  <c r="AN399" i="6"/>
  <c r="AO399" i="6"/>
  <c r="AP399" i="6"/>
  <c r="AQ399" i="6"/>
  <c r="AR399" i="6"/>
  <c r="AS399" i="6"/>
  <c r="AT399" i="6"/>
  <c r="AU399" i="6"/>
  <c r="AM400" i="6"/>
  <c r="AN400" i="6"/>
  <c r="AO400" i="6"/>
  <c r="AP400" i="6"/>
  <c r="AQ400" i="6"/>
  <c r="AR400" i="6"/>
  <c r="AS400" i="6"/>
  <c r="AT400" i="6"/>
  <c r="AU400" i="6"/>
  <c r="AM401" i="6"/>
  <c r="AN401" i="6"/>
  <c r="AO401" i="6"/>
  <c r="AP401" i="6"/>
  <c r="AQ401" i="6"/>
  <c r="AR401" i="6"/>
  <c r="AS401" i="6"/>
  <c r="AT401" i="6"/>
  <c r="AU401" i="6"/>
  <c r="AM402" i="6"/>
  <c r="AN402" i="6"/>
  <c r="AO402" i="6"/>
  <c r="AP402" i="6"/>
  <c r="AQ402" i="6"/>
  <c r="AR402" i="6"/>
  <c r="AS402" i="6"/>
  <c r="AT402" i="6"/>
  <c r="AU402" i="6"/>
  <c r="AM403" i="6"/>
  <c r="AN403" i="6"/>
  <c r="AO403" i="6"/>
  <c r="AP403" i="6"/>
  <c r="AQ403" i="6"/>
  <c r="AR403" i="6"/>
  <c r="AS403" i="6"/>
  <c r="AT403" i="6"/>
  <c r="AU403" i="6"/>
  <c r="AM404" i="6"/>
  <c r="AN404" i="6"/>
  <c r="AO404" i="6"/>
  <c r="AP404" i="6"/>
  <c r="AQ404" i="6"/>
  <c r="AR404" i="6"/>
  <c r="AS404" i="6"/>
  <c r="AT404" i="6"/>
  <c r="AU404" i="6"/>
  <c r="AM405" i="6"/>
  <c r="AN405" i="6"/>
  <c r="AO405" i="6"/>
  <c r="AP405" i="6"/>
  <c r="AQ405" i="6"/>
  <c r="AR405" i="6"/>
  <c r="AS405" i="6"/>
  <c r="AT405" i="6"/>
  <c r="AU405" i="6"/>
  <c r="AM406" i="6"/>
  <c r="AN406" i="6"/>
  <c r="AO406" i="6"/>
  <c r="AP406" i="6"/>
  <c r="AQ406" i="6"/>
  <c r="AR406" i="6"/>
  <c r="AS406" i="6"/>
  <c r="AT406" i="6"/>
  <c r="AU406" i="6"/>
  <c r="AM407" i="6"/>
  <c r="AN407" i="6"/>
  <c r="AO407" i="6"/>
  <c r="AP407" i="6"/>
  <c r="AQ407" i="6"/>
  <c r="AR407" i="6"/>
  <c r="AS407" i="6"/>
  <c r="AT407" i="6"/>
  <c r="AU407" i="6"/>
  <c r="AM408" i="6"/>
  <c r="AN408" i="6"/>
  <c r="AO408" i="6"/>
  <c r="AP408" i="6"/>
  <c r="AQ408" i="6"/>
  <c r="AR408" i="6"/>
  <c r="AS408" i="6"/>
  <c r="AT408" i="6"/>
  <c r="AU408" i="6"/>
  <c r="AM409" i="6"/>
  <c r="AN409" i="6"/>
  <c r="AO409" i="6"/>
  <c r="AP409" i="6"/>
  <c r="AQ409" i="6"/>
  <c r="AR409" i="6"/>
  <c r="AS409" i="6"/>
  <c r="AT409" i="6"/>
  <c r="AU409" i="6"/>
  <c r="AM410" i="6"/>
  <c r="AN410" i="6"/>
  <c r="AO410" i="6"/>
  <c r="AP410" i="6"/>
  <c r="AQ410" i="6"/>
  <c r="AR410" i="6"/>
  <c r="AS410" i="6"/>
  <c r="AT410" i="6"/>
  <c r="AU410" i="6"/>
  <c r="AM411" i="6"/>
  <c r="AN411" i="6"/>
  <c r="AO411" i="6"/>
  <c r="AP411" i="6"/>
  <c r="AQ411" i="6"/>
  <c r="AR411" i="6"/>
  <c r="AS411" i="6"/>
  <c r="AT411" i="6"/>
  <c r="AU411" i="6"/>
  <c r="AM412" i="6"/>
  <c r="AN412" i="6"/>
  <c r="AO412" i="6"/>
  <c r="AP412" i="6"/>
  <c r="AQ412" i="6"/>
  <c r="AR412" i="6"/>
  <c r="AS412" i="6"/>
  <c r="AT412" i="6"/>
  <c r="AU412" i="6"/>
  <c r="AM413" i="6"/>
  <c r="AN413" i="6"/>
  <c r="AO413" i="6"/>
  <c r="AP413" i="6"/>
  <c r="AQ413" i="6"/>
  <c r="AR413" i="6"/>
  <c r="AS413" i="6"/>
  <c r="AT413" i="6"/>
  <c r="AU413" i="6"/>
  <c r="AM414" i="6"/>
  <c r="AN414" i="6"/>
  <c r="AO414" i="6"/>
  <c r="AP414" i="6"/>
  <c r="AQ414" i="6"/>
  <c r="AR414" i="6"/>
  <c r="AS414" i="6"/>
  <c r="AT414" i="6"/>
  <c r="AU414" i="6"/>
  <c r="AM415" i="6"/>
  <c r="AN415" i="6"/>
  <c r="AO415" i="6"/>
  <c r="AP415" i="6"/>
  <c r="AQ415" i="6"/>
  <c r="AR415" i="6"/>
  <c r="AS415" i="6"/>
  <c r="AT415" i="6"/>
  <c r="AU415" i="6"/>
  <c r="AM416" i="6"/>
  <c r="AN416" i="6"/>
  <c r="AO416" i="6"/>
  <c r="AP416" i="6"/>
  <c r="AQ416" i="6"/>
  <c r="AR416" i="6"/>
  <c r="AS416" i="6"/>
  <c r="AT416" i="6"/>
  <c r="AU416" i="6"/>
  <c r="AM417" i="6"/>
  <c r="AN417" i="6"/>
  <c r="AO417" i="6"/>
  <c r="AP417" i="6"/>
  <c r="AQ417" i="6"/>
  <c r="AR417" i="6"/>
  <c r="AS417" i="6"/>
  <c r="AT417" i="6"/>
  <c r="AU417" i="6"/>
  <c r="AM418" i="6"/>
  <c r="AN418" i="6"/>
  <c r="AO418" i="6"/>
  <c r="AP418" i="6"/>
  <c r="AQ418" i="6"/>
  <c r="AR418" i="6"/>
  <c r="AS418" i="6"/>
  <c r="AT418" i="6"/>
  <c r="AU418" i="6"/>
  <c r="AM419" i="6"/>
  <c r="AN419" i="6"/>
  <c r="AO419" i="6"/>
  <c r="AP419" i="6"/>
  <c r="AQ419" i="6"/>
  <c r="AR419" i="6"/>
  <c r="AS419" i="6"/>
  <c r="AT419" i="6"/>
  <c r="AU419" i="6"/>
  <c r="AM420" i="6"/>
  <c r="AN420" i="6"/>
  <c r="AO420" i="6"/>
  <c r="AP420" i="6"/>
  <c r="AQ420" i="6"/>
  <c r="AR420" i="6"/>
  <c r="AS420" i="6"/>
  <c r="AT420" i="6"/>
  <c r="AU420" i="6"/>
  <c r="AM421" i="6"/>
  <c r="AN421" i="6"/>
  <c r="AO421" i="6"/>
  <c r="AP421" i="6"/>
  <c r="AQ421" i="6"/>
  <c r="AR421" i="6"/>
  <c r="AS421" i="6"/>
  <c r="AT421" i="6"/>
  <c r="AU421" i="6"/>
  <c r="AM422" i="6"/>
  <c r="AN422" i="6"/>
  <c r="AO422" i="6"/>
  <c r="AP422" i="6"/>
  <c r="AQ422" i="6"/>
  <c r="AR422" i="6"/>
  <c r="AS422" i="6"/>
  <c r="AT422" i="6"/>
  <c r="AU422" i="6"/>
  <c r="AM423" i="6"/>
  <c r="AN423" i="6"/>
  <c r="AO423" i="6"/>
  <c r="AP423" i="6"/>
  <c r="AQ423" i="6"/>
  <c r="AR423" i="6"/>
  <c r="AS423" i="6"/>
  <c r="AT423" i="6"/>
  <c r="AU423" i="6"/>
  <c r="AM424" i="6"/>
  <c r="AN424" i="6"/>
  <c r="AO424" i="6"/>
  <c r="AP424" i="6"/>
  <c r="AQ424" i="6"/>
  <c r="AR424" i="6"/>
  <c r="AS424" i="6"/>
  <c r="AT424" i="6"/>
  <c r="AU424" i="6"/>
  <c r="AM425" i="6"/>
  <c r="AN425" i="6"/>
  <c r="AO425" i="6"/>
  <c r="AP425" i="6"/>
  <c r="AQ425" i="6"/>
  <c r="AR425" i="6"/>
  <c r="AS425" i="6"/>
  <c r="AT425" i="6"/>
  <c r="AU425" i="6"/>
  <c r="AM426" i="6"/>
  <c r="AN426" i="6"/>
  <c r="AO426" i="6"/>
  <c r="AP426" i="6"/>
  <c r="AQ426" i="6"/>
  <c r="AR426" i="6"/>
  <c r="AS426" i="6"/>
  <c r="AT426" i="6"/>
  <c r="AU426" i="6"/>
  <c r="AM427" i="6"/>
  <c r="AN427" i="6"/>
  <c r="AO427" i="6"/>
  <c r="AP427" i="6"/>
  <c r="AQ427" i="6"/>
  <c r="AR427" i="6"/>
  <c r="AS427" i="6"/>
  <c r="AT427" i="6"/>
  <c r="AU427" i="6"/>
  <c r="AM428" i="6"/>
  <c r="AN428" i="6"/>
  <c r="AO428" i="6"/>
  <c r="AP428" i="6"/>
  <c r="AQ428" i="6"/>
  <c r="AR428" i="6"/>
  <c r="AS428" i="6"/>
  <c r="AT428" i="6"/>
  <c r="AU428" i="6"/>
  <c r="AM429" i="6"/>
  <c r="AN429" i="6"/>
  <c r="AO429" i="6"/>
  <c r="AP429" i="6"/>
  <c r="AQ429" i="6"/>
  <c r="AR429" i="6"/>
  <c r="AS429" i="6"/>
  <c r="AT429" i="6"/>
  <c r="AU429" i="6"/>
  <c r="AM430" i="6"/>
  <c r="AN430" i="6"/>
  <c r="AO430" i="6"/>
  <c r="AP430" i="6"/>
  <c r="AQ430" i="6"/>
  <c r="AR430" i="6"/>
  <c r="AS430" i="6"/>
  <c r="AT430" i="6"/>
  <c r="AU430" i="6"/>
  <c r="AM431" i="6"/>
  <c r="AN431" i="6"/>
  <c r="AO431" i="6"/>
  <c r="AP431" i="6"/>
  <c r="AQ431" i="6"/>
  <c r="AR431" i="6"/>
  <c r="AS431" i="6"/>
  <c r="AT431" i="6"/>
  <c r="AU431" i="6"/>
  <c r="AU384" i="6"/>
  <c r="AT384" i="6"/>
  <c r="AS384" i="6"/>
  <c r="AR384" i="6"/>
  <c r="AQ384" i="6"/>
  <c r="AP384" i="6"/>
  <c r="AO384" i="6"/>
  <c r="AN384" i="6"/>
  <c r="AM384" i="6"/>
  <c r="AM331" i="6"/>
  <c r="AN331" i="6"/>
  <c r="AO331" i="6"/>
  <c r="AP331" i="6"/>
  <c r="AQ331" i="6"/>
  <c r="AR331" i="6"/>
  <c r="AS331" i="6"/>
  <c r="AT331" i="6"/>
  <c r="AU331" i="6"/>
  <c r="AM332" i="6"/>
  <c r="AN332" i="6"/>
  <c r="AO332" i="6"/>
  <c r="AP332" i="6"/>
  <c r="AQ332" i="6"/>
  <c r="AR332" i="6"/>
  <c r="AS332" i="6"/>
  <c r="AT332" i="6"/>
  <c r="AU332" i="6"/>
  <c r="AM333" i="6"/>
  <c r="AN333" i="6"/>
  <c r="AO333" i="6"/>
  <c r="AP333" i="6"/>
  <c r="AQ333" i="6"/>
  <c r="AR333" i="6"/>
  <c r="AS333" i="6"/>
  <c r="AT333" i="6"/>
  <c r="AU333" i="6"/>
  <c r="AM334" i="6"/>
  <c r="AN334" i="6"/>
  <c r="AO334" i="6"/>
  <c r="AP334" i="6"/>
  <c r="AQ334" i="6"/>
  <c r="AR334" i="6"/>
  <c r="AS334" i="6"/>
  <c r="AT334" i="6"/>
  <c r="AU334" i="6"/>
  <c r="AM335" i="6"/>
  <c r="AN335" i="6"/>
  <c r="AO335" i="6"/>
  <c r="AP335" i="6"/>
  <c r="AQ335" i="6"/>
  <c r="AR335" i="6"/>
  <c r="AS335" i="6"/>
  <c r="AT335" i="6"/>
  <c r="AU335" i="6"/>
  <c r="AM336" i="6"/>
  <c r="AN336" i="6"/>
  <c r="AO336" i="6"/>
  <c r="AP336" i="6"/>
  <c r="AQ336" i="6"/>
  <c r="AR336" i="6"/>
  <c r="AS336" i="6"/>
  <c r="AT336" i="6"/>
  <c r="AU336" i="6"/>
  <c r="AM337" i="6"/>
  <c r="AN337" i="6"/>
  <c r="AO337" i="6"/>
  <c r="AP337" i="6"/>
  <c r="AQ337" i="6"/>
  <c r="AR337" i="6"/>
  <c r="AS337" i="6"/>
  <c r="AT337" i="6"/>
  <c r="AU337" i="6"/>
  <c r="AM338" i="6"/>
  <c r="AN338" i="6"/>
  <c r="AO338" i="6"/>
  <c r="AP338" i="6"/>
  <c r="AQ338" i="6"/>
  <c r="AR338" i="6"/>
  <c r="AS338" i="6"/>
  <c r="AT338" i="6"/>
  <c r="AU338" i="6"/>
  <c r="AM339" i="6"/>
  <c r="AN339" i="6"/>
  <c r="AO339" i="6"/>
  <c r="AP339" i="6"/>
  <c r="AQ339" i="6"/>
  <c r="AR339" i="6"/>
  <c r="AS339" i="6"/>
  <c r="AT339" i="6"/>
  <c r="AU339" i="6"/>
  <c r="AM340" i="6"/>
  <c r="AN340" i="6"/>
  <c r="AO340" i="6"/>
  <c r="AP340" i="6"/>
  <c r="AQ340" i="6"/>
  <c r="AR340" i="6"/>
  <c r="AS340" i="6"/>
  <c r="AT340" i="6"/>
  <c r="AU340" i="6"/>
  <c r="AM341" i="6"/>
  <c r="AN341" i="6"/>
  <c r="AO341" i="6"/>
  <c r="AP341" i="6"/>
  <c r="AQ341" i="6"/>
  <c r="AR341" i="6"/>
  <c r="AS341" i="6"/>
  <c r="AT341" i="6"/>
  <c r="AU341" i="6"/>
  <c r="AM342" i="6"/>
  <c r="AN342" i="6"/>
  <c r="AO342" i="6"/>
  <c r="AP342" i="6"/>
  <c r="AQ342" i="6"/>
  <c r="AR342" i="6"/>
  <c r="AS342" i="6"/>
  <c r="AT342" i="6"/>
  <c r="AU342" i="6"/>
  <c r="AM343" i="6"/>
  <c r="AN343" i="6"/>
  <c r="AO343" i="6"/>
  <c r="AP343" i="6"/>
  <c r="AQ343" i="6"/>
  <c r="AR343" i="6"/>
  <c r="AS343" i="6"/>
  <c r="AT343" i="6"/>
  <c r="AU343" i="6"/>
  <c r="AM344" i="6"/>
  <c r="AN344" i="6"/>
  <c r="AO344" i="6"/>
  <c r="AP344" i="6"/>
  <c r="AQ344" i="6"/>
  <c r="AR344" i="6"/>
  <c r="AS344" i="6"/>
  <c r="AT344" i="6"/>
  <c r="AU344" i="6"/>
  <c r="AM345" i="6"/>
  <c r="AN345" i="6"/>
  <c r="AO345" i="6"/>
  <c r="AP345" i="6"/>
  <c r="AQ345" i="6"/>
  <c r="AR345" i="6"/>
  <c r="AS345" i="6"/>
  <c r="AT345" i="6"/>
  <c r="AU345" i="6"/>
  <c r="AM346" i="6"/>
  <c r="AN346" i="6"/>
  <c r="AO346" i="6"/>
  <c r="AP346" i="6"/>
  <c r="AQ346" i="6"/>
  <c r="AR346" i="6"/>
  <c r="AS346" i="6"/>
  <c r="AT346" i="6"/>
  <c r="AU346" i="6"/>
  <c r="AM347" i="6"/>
  <c r="AN347" i="6"/>
  <c r="AO347" i="6"/>
  <c r="AP347" i="6"/>
  <c r="AQ347" i="6"/>
  <c r="AR347" i="6"/>
  <c r="AS347" i="6"/>
  <c r="AT347" i="6"/>
  <c r="AU347" i="6"/>
  <c r="AM348" i="6"/>
  <c r="AN348" i="6"/>
  <c r="AO348" i="6"/>
  <c r="AP348" i="6"/>
  <c r="AQ348" i="6"/>
  <c r="AR348" i="6"/>
  <c r="AS348" i="6"/>
  <c r="AT348" i="6"/>
  <c r="AU348" i="6"/>
  <c r="AM349" i="6"/>
  <c r="AN349" i="6"/>
  <c r="AO349" i="6"/>
  <c r="AP349" i="6"/>
  <c r="AQ349" i="6"/>
  <c r="AR349" i="6"/>
  <c r="AS349" i="6"/>
  <c r="AT349" i="6"/>
  <c r="AU349" i="6"/>
  <c r="AM350" i="6"/>
  <c r="AN350" i="6"/>
  <c r="AO350" i="6"/>
  <c r="AP350" i="6"/>
  <c r="AQ350" i="6"/>
  <c r="AR350" i="6"/>
  <c r="AS350" i="6"/>
  <c r="AT350" i="6"/>
  <c r="AU350" i="6"/>
  <c r="AM351" i="6"/>
  <c r="AN351" i="6"/>
  <c r="AO351" i="6"/>
  <c r="AP351" i="6"/>
  <c r="AQ351" i="6"/>
  <c r="AR351" i="6"/>
  <c r="AS351" i="6"/>
  <c r="AT351" i="6"/>
  <c r="AU351" i="6"/>
  <c r="AM352" i="6"/>
  <c r="AN352" i="6"/>
  <c r="AO352" i="6"/>
  <c r="AP352" i="6"/>
  <c r="AQ352" i="6"/>
  <c r="AR352" i="6"/>
  <c r="AS352" i="6"/>
  <c r="AT352" i="6"/>
  <c r="AU352" i="6"/>
  <c r="AM353" i="6"/>
  <c r="AN353" i="6"/>
  <c r="AO353" i="6"/>
  <c r="AP353" i="6"/>
  <c r="AQ353" i="6"/>
  <c r="AR353" i="6"/>
  <c r="AS353" i="6"/>
  <c r="AT353" i="6"/>
  <c r="AU353" i="6"/>
  <c r="AM354" i="6"/>
  <c r="AN354" i="6"/>
  <c r="AO354" i="6"/>
  <c r="AP354" i="6"/>
  <c r="AQ354" i="6"/>
  <c r="AR354" i="6"/>
  <c r="AS354" i="6"/>
  <c r="AT354" i="6"/>
  <c r="AU354" i="6"/>
  <c r="AM355" i="6"/>
  <c r="AN355" i="6"/>
  <c r="AO355" i="6"/>
  <c r="AP355" i="6"/>
  <c r="AQ355" i="6"/>
  <c r="AR355" i="6"/>
  <c r="AS355" i="6"/>
  <c r="AT355" i="6"/>
  <c r="AU355" i="6"/>
  <c r="AM356" i="6"/>
  <c r="AN356" i="6"/>
  <c r="AO356" i="6"/>
  <c r="AP356" i="6"/>
  <c r="AQ356" i="6"/>
  <c r="AR356" i="6"/>
  <c r="AS356" i="6"/>
  <c r="AT356" i="6"/>
  <c r="AU356" i="6"/>
  <c r="AM357" i="6"/>
  <c r="AN357" i="6"/>
  <c r="AO357" i="6"/>
  <c r="AP357" i="6"/>
  <c r="AQ357" i="6"/>
  <c r="AR357" i="6"/>
  <c r="AS357" i="6"/>
  <c r="AT357" i="6"/>
  <c r="AU357" i="6"/>
  <c r="AM358" i="6"/>
  <c r="AN358" i="6"/>
  <c r="AO358" i="6"/>
  <c r="AP358" i="6"/>
  <c r="AQ358" i="6"/>
  <c r="AR358" i="6"/>
  <c r="AS358" i="6"/>
  <c r="AT358" i="6"/>
  <c r="AU358" i="6"/>
  <c r="AM359" i="6"/>
  <c r="AN359" i="6"/>
  <c r="AO359" i="6"/>
  <c r="AP359" i="6"/>
  <c r="AQ359" i="6"/>
  <c r="AR359" i="6"/>
  <c r="AS359" i="6"/>
  <c r="AT359" i="6"/>
  <c r="AU359" i="6"/>
  <c r="AM360" i="6"/>
  <c r="AN360" i="6"/>
  <c r="AO360" i="6"/>
  <c r="AP360" i="6"/>
  <c r="AQ360" i="6"/>
  <c r="AR360" i="6"/>
  <c r="AS360" i="6"/>
  <c r="AT360" i="6"/>
  <c r="AU360" i="6"/>
  <c r="AM361" i="6"/>
  <c r="AN361" i="6"/>
  <c r="AO361" i="6"/>
  <c r="AP361" i="6"/>
  <c r="AQ361" i="6"/>
  <c r="AR361" i="6"/>
  <c r="AS361" i="6"/>
  <c r="AT361" i="6"/>
  <c r="AU361" i="6"/>
  <c r="AM362" i="6"/>
  <c r="AN362" i="6"/>
  <c r="AO362" i="6"/>
  <c r="AP362" i="6"/>
  <c r="AQ362" i="6"/>
  <c r="AR362" i="6"/>
  <c r="AS362" i="6"/>
  <c r="AT362" i="6"/>
  <c r="AU362" i="6"/>
  <c r="AM363" i="6"/>
  <c r="AN363" i="6"/>
  <c r="AO363" i="6"/>
  <c r="AP363" i="6"/>
  <c r="AQ363" i="6"/>
  <c r="AR363" i="6"/>
  <c r="AS363" i="6"/>
  <c r="AT363" i="6"/>
  <c r="AU363" i="6"/>
  <c r="AM364" i="6"/>
  <c r="AN364" i="6"/>
  <c r="AO364" i="6"/>
  <c r="AP364" i="6"/>
  <c r="AQ364" i="6"/>
  <c r="AR364" i="6"/>
  <c r="AS364" i="6"/>
  <c r="AT364" i="6"/>
  <c r="AU364" i="6"/>
  <c r="AM365" i="6"/>
  <c r="AN365" i="6"/>
  <c r="AO365" i="6"/>
  <c r="AP365" i="6"/>
  <c r="AQ365" i="6"/>
  <c r="AR365" i="6"/>
  <c r="AS365" i="6"/>
  <c r="AT365" i="6"/>
  <c r="AU365" i="6"/>
  <c r="AM366" i="6"/>
  <c r="AN366" i="6"/>
  <c r="AO366" i="6"/>
  <c r="AP366" i="6"/>
  <c r="AQ366" i="6"/>
  <c r="AR366" i="6"/>
  <c r="AS366" i="6"/>
  <c r="AT366" i="6"/>
  <c r="AU366" i="6"/>
  <c r="AM367" i="6"/>
  <c r="AN367" i="6"/>
  <c r="AO367" i="6"/>
  <c r="AP367" i="6"/>
  <c r="AQ367" i="6"/>
  <c r="AR367" i="6"/>
  <c r="AS367" i="6"/>
  <c r="AT367" i="6"/>
  <c r="AU367" i="6"/>
  <c r="AM368" i="6"/>
  <c r="AN368" i="6"/>
  <c r="AO368" i="6"/>
  <c r="AP368" i="6"/>
  <c r="AQ368" i="6"/>
  <c r="AR368" i="6"/>
  <c r="AS368" i="6"/>
  <c r="AT368" i="6"/>
  <c r="AU368" i="6"/>
  <c r="AM369" i="6"/>
  <c r="AN369" i="6"/>
  <c r="AO369" i="6"/>
  <c r="AP369" i="6"/>
  <c r="AQ369" i="6"/>
  <c r="AR369" i="6"/>
  <c r="AS369" i="6"/>
  <c r="AT369" i="6"/>
  <c r="AU369" i="6"/>
  <c r="AM370" i="6"/>
  <c r="AN370" i="6"/>
  <c r="AO370" i="6"/>
  <c r="AP370" i="6"/>
  <c r="AQ370" i="6"/>
  <c r="AR370" i="6"/>
  <c r="AS370" i="6"/>
  <c r="AT370" i="6"/>
  <c r="AU370" i="6"/>
  <c r="AM371" i="6"/>
  <c r="AN371" i="6"/>
  <c r="AO371" i="6"/>
  <c r="AP371" i="6"/>
  <c r="AQ371" i="6"/>
  <c r="AR371" i="6"/>
  <c r="AS371" i="6"/>
  <c r="AT371" i="6"/>
  <c r="AU371" i="6"/>
  <c r="AM372" i="6"/>
  <c r="AN372" i="6"/>
  <c r="AO372" i="6"/>
  <c r="AP372" i="6"/>
  <c r="AQ372" i="6"/>
  <c r="AR372" i="6"/>
  <c r="AS372" i="6"/>
  <c r="AT372" i="6"/>
  <c r="AU372" i="6"/>
  <c r="AM373" i="6"/>
  <c r="AN373" i="6"/>
  <c r="AO373" i="6"/>
  <c r="AP373" i="6"/>
  <c r="AQ373" i="6"/>
  <c r="AR373" i="6"/>
  <c r="AS373" i="6"/>
  <c r="AT373" i="6"/>
  <c r="AU373" i="6"/>
  <c r="AM374" i="6"/>
  <c r="AN374" i="6"/>
  <c r="AO374" i="6"/>
  <c r="AP374" i="6"/>
  <c r="AQ374" i="6"/>
  <c r="AR374" i="6"/>
  <c r="AS374" i="6"/>
  <c r="AT374" i="6"/>
  <c r="AU374" i="6"/>
  <c r="AM375" i="6"/>
  <c r="AN375" i="6"/>
  <c r="AO375" i="6"/>
  <c r="AP375" i="6"/>
  <c r="AQ375" i="6"/>
  <c r="AR375" i="6"/>
  <c r="AS375" i="6"/>
  <c r="AT375" i="6"/>
  <c r="AU375" i="6"/>
  <c r="AM376" i="6"/>
  <c r="AN376" i="6"/>
  <c r="AO376" i="6"/>
  <c r="AP376" i="6"/>
  <c r="AQ376" i="6"/>
  <c r="AR376" i="6"/>
  <c r="AS376" i="6"/>
  <c r="AT376" i="6"/>
  <c r="AU376" i="6"/>
  <c r="AM377" i="6"/>
  <c r="AN377" i="6"/>
  <c r="AO377" i="6"/>
  <c r="AP377" i="6"/>
  <c r="AQ377" i="6"/>
  <c r="AR377" i="6"/>
  <c r="AS377" i="6"/>
  <c r="AT377" i="6"/>
  <c r="AU377" i="6"/>
  <c r="AU330" i="6"/>
  <c r="AT330" i="6"/>
  <c r="AS330" i="6"/>
  <c r="AR330" i="6"/>
  <c r="AQ330" i="6"/>
  <c r="AP330" i="6"/>
  <c r="AO330" i="6"/>
  <c r="AN330" i="6"/>
  <c r="AM330" i="6"/>
  <c r="AM277" i="6"/>
  <c r="AN277" i="6"/>
  <c r="AO277" i="6"/>
  <c r="AP277" i="6"/>
  <c r="AQ277" i="6"/>
  <c r="AR277" i="6"/>
  <c r="AS277" i="6"/>
  <c r="AT277" i="6"/>
  <c r="AU277" i="6"/>
  <c r="AM278" i="6"/>
  <c r="AN278" i="6"/>
  <c r="AO278" i="6"/>
  <c r="AP278" i="6"/>
  <c r="AQ278" i="6"/>
  <c r="AR278" i="6"/>
  <c r="AS278" i="6"/>
  <c r="AT278" i="6"/>
  <c r="AU278" i="6"/>
  <c r="AM279" i="6"/>
  <c r="AN279" i="6"/>
  <c r="AO279" i="6"/>
  <c r="AP279" i="6"/>
  <c r="AQ279" i="6"/>
  <c r="AR279" i="6"/>
  <c r="AS279" i="6"/>
  <c r="AT279" i="6"/>
  <c r="AU279" i="6"/>
  <c r="AM280" i="6"/>
  <c r="AN280" i="6"/>
  <c r="AO280" i="6"/>
  <c r="AP280" i="6"/>
  <c r="AQ280" i="6"/>
  <c r="AR280" i="6"/>
  <c r="AS280" i="6"/>
  <c r="AT280" i="6"/>
  <c r="AU280" i="6"/>
  <c r="AM281" i="6"/>
  <c r="AN281" i="6"/>
  <c r="AO281" i="6"/>
  <c r="AP281" i="6"/>
  <c r="AQ281" i="6"/>
  <c r="AR281" i="6"/>
  <c r="AS281" i="6"/>
  <c r="AT281" i="6"/>
  <c r="AU281" i="6"/>
  <c r="AM282" i="6"/>
  <c r="AN282" i="6"/>
  <c r="AO282" i="6"/>
  <c r="AP282" i="6"/>
  <c r="AQ282" i="6"/>
  <c r="AR282" i="6"/>
  <c r="AS282" i="6"/>
  <c r="AT282" i="6"/>
  <c r="AU282" i="6"/>
  <c r="AM283" i="6"/>
  <c r="AN283" i="6"/>
  <c r="AO283" i="6"/>
  <c r="AP283" i="6"/>
  <c r="AQ283" i="6"/>
  <c r="AR283" i="6"/>
  <c r="AS283" i="6"/>
  <c r="AT283" i="6"/>
  <c r="AU283" i="6"/>
  <c r="AM284" i="6"/>
  <c r="AN284" i="6"/>
  <c r="AO284" i="6"/>
  <c r="AP284" i="6"/>
  <c r="AQ284" i="6"/>
  <c r="AR284" i="6"/>
  <c r="AS284" i="6"/>
  <c r="AT284" i="6"/>
  <c r="AU284" i="6"/>
  <c r="AM285" i="6"/>
  <c r="AN285" i="6"/>
  <c r="AO285" i="6"/>
  <c r="AP285" i="6"/>
  <c r="AQ285" i="6"/>
  <c r="AR285" i="6"/>
  <c r="AS285" i="6"/>
  <c r="AT285" i="6"/>
  <c r="AU285" i="6"/>
  <c r="AM286" i="6"/>
  <c r="AN286" i="6"/>
  <c r="AO286" i="6"/>
  <c r="AP286" i="6"/>
  <c r="AQ286" i="6"/>
  <c r="AR286" i="6"/>
  <c r="AS286" i="6"/>
  <c r="AT286" i="6"/>
  <c r="AU286" i="6"/>
  <c r="AM287" i="6"/>
  <c r="AN287" i="6"/>
  <c r="AO287" i="6"/>
  <c r="AP287" i="6"/>
  <c r="AQ287" i="6"/>
  <c r="AR287" i="6"/>
  <c r="AS287" i="6"/>
  <c r="AT287" i="6"/>
  <c r="AU287" i="6"/>
  <c r="AM288" i="6"/>
  <c r="AN288" i="6"/>
  <c r="AO288" i="6"/>
  <c r="AP288" i="6"/>
  <c r="AQ288" i="6"/>
  <c r="AR288" i="6"/>
  <c r="AS288" i="6"/>
  <c r="AT288" i="6"/>
  <c r="AU288" i="6"/>
  <c r="AM289" i="6"/>
  <c r="AN289" i="6"/>
  <c r="AO289" i="6"/>
  <c r="AP289" i="6"/>
  <c r="AQ289" i="6"/>
  <c r="AR289" i="6"/>
  <c r="AS289" i="6"/>
  <c r="AT289" i="6"/>
  <c r="AU289" i="6"/>
  <c r="AM290" i="6"/>
  <c r="AN290" i="6"/>
  <c r="AO290" i="6"/>
  <c r="AP290" i="6"/>
  <c r="AQ290" i="6"/>
  <c r="AR290" i="6"/>
  <c r="AS290" i="6"/>
  <c r="AT290" i="6"/>
  <c r="AU290" i="6"/>
  <c r="AM291" i="6"/>
  <c r="AN291" i="6"/>
  <c r="AO291" i="6"/>
  <c r="AP291" i="6"/>
  <c r="AQ291" i="6"/>
  <c r="AR291" i="6"/>
  <c r="AS291" i="6"/>
  <c r="AT291" i="6"/>
  <c r="AU291" i="6"/>
  <c r="AM292" i="6"/>
  <c r="AN292" i="6"/>
  <c r="AO292" i="6"/>
  <c r="AP292" i="6"/>
  <c r="AQ292" i="6"/>
  <c r="AR292" i="6"/>
  <c r="AS292" i="6"/>
  <c r="AT292" i="6"/>
  <c r="AU292" i="6"/>
  <c r="AM293" i="6"/>
  <c r="AN293" i="6"/>
  <c r="AO293" i="6"/>
  <c r="AP293" i="6"/>
  <c r="AQ293" i="6"/>
  <c r="AR293" i="6"/>
  <c r="AS293" i="6"/>
  <c r="AT293" i="6"/>
  <c r="AU293" i="6"/>
  <c r="AM294" i="6"/>
  <c r="AN294" i="6"/>
  <c r="AO294" i="6"/>
  <c r="AP294" i="6"/>
  <c r="AQ294" i="6"/>
  <c r="AR294" i="6"/>
  <c r="AS294" i="6"/>
  <c r="AT294" i="6"/>
  <c r="AU294" i="6"/>
  <c r="AM295" i="6"/>
  <c r="AN295" i="6"/>
  <c r="AO295" i="6"/>
  <c r="AP295" i="6"/>
  <c r="AQ295" i="6"/>
  <c r="AR295" i="6"/>
  <c r="AS295" i="6"/>
  <c r="AT295" i="6"/>
  <c r="AU295" i="6"/>
  <c r="AM296" i="6"/>
  <c r="AN296" i="6"/>
  <c r="AO296" i="6"/>
  <c r="AP296" i="6"/>
  <c r="AQ296" i="6"/>
  <c r="AR296" i="6"/>
  <c r="AS296" i="6"/>
  <c r="AT296" i="6"/>
  <c r="AU296" i="6"/>
  <c r="AM297" i="6"/>
  <c r="AN297" i="6"/>
  <c r="AO297" i="6"/>
  <c r="AP297" i="6"/>
  <c r="AQ297" i="6"/>
  <c r="AR297" i="6"/>
  <c r="AS297" i="6"/>
  <c r="AT297" i="6"/>
  <c r="AU297" i="6"/>
  <c r="AM298" i="6"/>
  <c r="AN298" i="6"/>
  <c r="AO298" i="6"/>
  <c r="AP298" i="6"/>
  <c r="AQ298" i="6"/>
  <c r="AR298" i="6"/>
  <c r="AS298" i="6"/>
  <c r="AT298" i="6"/>
  <c r="AU298" i="6"/>
  <c r="AM299" i="6"/>
  <c r="AN299" i="6"/>
  <c r="AO299" i="6"/>
  <c r="AP299" i="6"/>
  <c r="AQ299" i="6"/>
  <c r="AR299" i="6"/>
  <c r="AS299" i="6"/>
  <c r="AT299" i="6"/>
  <c r="AU299" i="6"/>
  <c r="AM300" i="6"/>
  <c r="AN300" i="6"/>
  <c r="AO300" i="6"/>
  <c r="AP300" i="6"/>
  <c r="AQ300" i="6"/>
  <c r="AR300" i="6"/>
  <c r="AS300" i="6"/>
  <c r="AT300" i="6"/>
  <c r="AU300" i="6"/>
  <c r="AM301" i="6"/>
  <c r="AN301" i="6"/>
  <c r="AO301" i="6"/>
  <c r="AP301" i="6"/>
  <c r="AQ301" i="6"/>
  <c r="AR301" i="6"/>
  <c r="AS301" i="6"/>
  <c r="AT301" i="6"/>
  <c r="AU301" i="6"/>
  <c r="AM302" i="6"/>
  <c r="AN302" i="6"/>
  <c r="AO302" i="6"/>
  <c r="AP302" i="6"/>
  <c r="AQ302" i="6"/>
  <c r="AR302" i="6"/>
  <c r="AS302" i="6"/>
  <c r="AT302" i="6"/>
  <c r="AU302" i="6"/>
  <c r="AM303" i="6"/>
  <c r="AN303" i="6"/>
  <c r="AO303" i="6"/>
  <c r="AP303" i="6"/>
  <c r="AQ303" i="6"/>
  <c r="AR303" i="6"/>
  <c r="AS303" i="6"/>
  <c r="AT303" i="6"/>
  <c r="AU303" i="6"/>
  <c r="AM304" i="6"/>
  <c r="AN304" i="6"/>
  <c r="AO304" i="6"/>
  <c r="AP304" i="6"/>
  <c r="AQ304" i="6"/>
  <c r="AR304" i="6"/>
  <c r="AS304" i="6"/>
  <c r="AT304" i="6"/>
  <c r="AU304" i="6"/>
  <c r="AM305" i="6"/>
  <c r="AN305" i="6"/>
  <c r="AO305" i="6"/>
  <c r="AP305" i="6"/>
  <c r="AQ305" i="6"/>
  <c r="AR305" i="6"/>
  <c r="AS305" i="6"/>
  <c r="AT305" i="6"/>
  <c r="AU305" i="6"/>
  <c r="AM306" i="6"/>
  <c r="AN306" i="6"/>
  <c r="AO306" i="6"/>
  <c r="AP306" i="6"/>
  <c r="AQ306" i="6"/>
  <c r="AR306" i="6"/>
  <c r="AS306" i="6"/>
  <c r="AT306" i="6"/>
  <c r="AU306" i="6"/>
  <c r="AM307" i="6"/>
  <c r="AN307" i="6"/>
  <c r="AO307" i="6"/>
  <c r="AP307" i="6"/>
  <c r="AQ307" i="6"/>
  <c r="AR307" i="6"/>
  <c r="AS307" i="6"/>
  <c r="AT307" i="6"/>
  <c r="AU307" i="6"/>
  <c r="AM308" i="6"/>
  <c r="AN308" i="6"/>
  <c r="AO308" i="6"/>
  <c r="AP308" i="6"/>
  <c r="AQ308" i="6"/>
  <c r="AR308" i="6"/>
  <c r="AS308" i="6"/>
  <c r="AT308" i="6"/>
  <c r="AU308" i="6"/>
  <c r="AM309" i="6"/>
  <c r="AN309" i="6"/>
  <c r="AO309" i="6"/>
  <c r="AP309" i="6"/>
  <c r="AQ309" i="6"/>
  <c r="AR309" i="6"/>
  <c r="AS309" i="6"/>
  <c r="AT309" i="6"/>
  <c r="AU309" i="6"/>
  <c r="AM310" i="6"/>
  <c r="AN310" i="6"/>
  <c r="AO310" i="6"/>
  <c r="AP310" i="6"/>
  <c r="AQ310" i="6"/>
  <c r="AR310" i="6"/>
  <c r="AS310" i="6"/>
  <c r="AT310" i="6"/>
  <c r="AU310" i="6"/>
  <c r="AM311" i="6"/>
  <c r="AN311" i="6"/>
  <c r="AO311" i="6"/>
  <c r="AP311" i="6"/>
  <c r="AQ311" i="6"/>
  <c r="AR311" i="6"/>
  <c r="AS311" i="6"/>
  <c r="AT311" i="6"/>
  <c r="AU311" i="6"/>
  <c r="AM312" i="6"/>
  <c r="AN312" i="6"/>
  <c r="AO312" i="6"/>
  <c r="AP312" i="6"/>
  <c r="AQ312" i="6"/>
  <c r="AR312" i="6"/>
  <c r="AS312" i="6"/>
  <c r="AT312" i="6"/>
  <c r="AU312" i="6"/>
  <c r="AM313" i="6"/>
  <c r="AN313" i="6"/>
  <c r="AO313" i="6"/>
  <c r="AP313" i="6"/>
  <c r="AQ313" i="6"/>
  <c r="AR313" i="6"/>
  <c r="AS313" i="6"/>
  <c r="AT313" i="6"/>
  <c r="AU313" i="6"/>
  <c r="AM314" i="6"/>
  <c r="AN314" i="6"/>
  <c r="AO314" i="6"/>
  <c r="AP314" i="6"/>
  <c r="AQ314" i="6"/>
  <c r="AR314" i="6"/>
  <c r="AS314" i="6"/>
  <c r="AT314" i="6"/>
  <c r="AU314" i="6"/>
  <c r="AM315" i="6"/>
  <c r="AN315" i="6"/>
  <c r="AO315" i="6"/>
  <c r="AP315" i="6"/>
  <c r="AQ315" i="6"/>
  <c r="AR315" i="6"/>
  <c r="AS315" i="6"/>
  <c r="AT315" i="6"/>
  <c r="AU315" i="6"/>
  <c r="AM316" i="6"/>
  <c r="AN316" i="6"/>
  <c r="AO316" i="6"/>
  <c r="AP316" i="6"/>
  <c r="AQ316" i="6"/>
  <c r="AR316" i="6"/>
  <c r="AS316" i="6"/>
  <c r="AT316" i="6"/>
  <c r="AU316" i="6"/>
  <c r="AM317" i="6"/>
  <c r="AN317" i="6"/>
  <c r="AO317" i="6"/>
  <c r="AP317" i="6"/>
  <c r="AQ317" i="6"/>
  <c r="AR317" i="6"/>
  <c r="AS317" i="6"/>
  <c r="AT317" i="6"/>
  <c r="AU317" i="6"/>
  <c r="AM318" i="6"/>
  <c r="AN318" i="6"/>
  <c r="AO318" i="6"/>
  <c r="AP318" i="6"/>
  <c r="AQ318" i="6"/>
  <c r="AR318" i="6"/>
  <c r="AS318" i="6"/>
  <c r="AT318" i="6"/>
  <c r="AU318" i="6"/>
  <c r="AM319" i="6"/>
  <c r="AN319" i="6"/>
  <c r="AO319" i="6"/>
  <c r="AP319" i="6"/>
  <c r="AQ319" i="6"/>
  <c r="AR319" i="6"/>
  <c r="AS319" i="6"/>
  <c r="AT319" i="6"/>
  <c r="AU319" i="6"/>
  <c r="AM320" i="6"/>
  <c r="AN320" i="6"/>
  <c r="AO320" i="6"/>
  <c r="AP320" i="6"/>
  <c r="AQ320" i="6"/>
  <c r="AR320" i="6"/>
  <c r="AS320" i="6"/>
  <c r="AT320" i="6"/>
  <c r="AU320" i="6"/>
  <c r="AM321" i="6"/>
  <c r="AN321" i="6"/>
  <c r="AO321" i="6"/>
  <c r="AP321" i="6"/>
  <c r="AQ321" i="6"/>
  <c r="AR321" i="6"/>
  <c r="AS321" i="6"/>
  <c r="AT321" i="6"/>
  <c r="AU321" i="6"/>
  <c r="AM322" i="6"/>
  <c r="AN322" i="6"/>
  <c r="AO322" i="6"/>
  <c r="AP322" i="6"/>
  <c r="AQ322" i="6"/>
  <c r="AR322" i="6"/>
  <c r="AS322" i="6"/>
  <c r="AT322" i="6"/>
  <c r="AU322" i="6"/>
  <c r="AM323" i="6"/>
  <c r="AN323" i="6"/>
  <c r="AO323" i="6"/>
  <c r="AP323" i="6"/>
  <c r="AQ323" i="6"/>
  <c r="AR323" i="6"/>
  <c r="AS323" i="6"/>
  <c r="AT323" i="6"/>
  <c r="AU323" i="6"/>
  <c r="AU276" i="6"/>
  <c r="AT276" i="6"/>
  <c r="AS276" i="6"/>
  <c r="AR276" i="6"/>
  <c r="AQ276" i="6"/>
  <c r="AP276" i="6"/>
  <c r="AO276" i="6"/>
  <c r="AN276" i="6"/>
  <c r="AM276" i="6"/>
  <c r="AM223" i="6"/>
  <c r="AN223" i="6"/>
  <c r="AO223" i="6"/>
  <c r="AP223" i="6"/>
  <c r="AQ223" i="6"/>
  <c r="AR223" i="6"/>
  <c r="AS223" i="6"/>
  <c r="AT223" i="6"/>
  <c r="AU223" i="6"/>
  <c r="AM224" i="6"/>
  <c r="AN224" i="6"/>
  <c r="AO224" i="6"/>
  <c r="AP224" i="6"/>
  <c r="AQ224" i="6"/>
  <c r="AR224" i="6"/>
  <c r="AS224" i="6"/>
  <c r="AT224" i="6"/>
  <c r="AU224" i="6"/>
  <c r="AM225" i="6"/>
  <c r="AN225" i="6"/>
  <c r="AO225" i="6"/>
  <c r="AP225" i="6"/>
  <c r="AQ225" i="6"/>
  <c r="AR225" i="6"/>
  <c r="AS225" i="6"/>
  <c r="AT225" i="6"/>
  <c r="AU225" i="6"/>
  <c r="AM226" i="6"/>
  <c r="AN226" i="6"/>
  <c r="AO226" i="6"/>
  <c r="AP226" i="6"/>
  <c r="AQ226" i="6"/>
  <c r="AR226" i="6"/>
  <c r="AS226" i="6"/>
  <c r="AT226" i="6"/>
  <c r="AU226" i="6"/>
  <c r="AM227" i="6"/>
  <c r="AN227" i="6"/>
  <c r="AO227" i="6"/>
  <c r="AP227" i="6"/>
  <c r="AQ227" i="6"/>
  <c r="AR227" i="6"/>
  <c r="AS227" i="6"/>
  <c r="AT227" i="6"/>
  <c r="AU227" i="6"/>
  <c r="AM228" i="6"/>
  <c r="AN228" i="6"/>
  <c r="AO228" i="6"/>
  <c r="AP228" i="6"/>
  <c r="AQ228" i="6"/>
  <c r="AR228" i="6"/>
  <c r="AS228" i="6"/>
  <c r="AT228" i="6"/>
  <c r="AU228" i="6"/>
  <c r="AM229" i="6"/>
  <c r="AN229" i="6"/>
  <c r="AO229" i="6"/>
  <c r="AP229" i="6"/>
  <c r="AQ229" i="6"/>
  <c r="AR229" i="6"/>
  <c r="AS229" i="6"/>
  <c r="AT229" i="6"/>
  <c r="AU229" i="6"/>
  <c r="AM230" i="6"/>
  <c r="AN230" i="6"/>
  <c r="AO230" i="6"/>
  <c r="AP230" i="6"/>
  <c r="AQ230" i="6"/>
  <c r="AR230" i="6"/>
  <c r="AS230" i="6"/>
  <c r="AT230" i="6"/>
  <c r="AU230" i="6"/>
  <c r="AM231" i="6"/>
  <c r="AN231" i="6"/>
  <c r="AO231" i="6"/>
  <c r="AP231" i="6"/>
  <c r="AQ231" i="6"/>
  <c r="AR231" i="6"/>
  <c r="AS231" i="6"/>
  <c r="AT231" i="6"/>
  <c r="AU231" i="6"/>
  <c r="AM232" i="6"/>
  <c r="AN232" i="6"/>
  <c r="AO232" i="6"/>
  <c r="AP232" i="6"/>
  <c r="AQ232" i="6"/>
  <c r="AR232" i="6"/>
  <c r="AS232" i="6"/>
  <c r="AT232" i="6"/>
  <c r="AU232" i="6"/>
  <c r="AM233" i="6"/>
  <c r="AN233" i="6"/>
  <c r="AO233" i="6"/>
  <c r="AP233" i="6"/>
  <c r="AQ233" i="6"/>
  <c r="AR233" i="6"/>
  <c r="AS233" i="6"/>
  <c r="AT233" i="6"/>
  <c r="AU233" i="6"/>
  <c r="AM234" i="6"/>
  <c r="AN234" i="6"/>
  <c r="AO234" i="6"/>
  <c r="AP234" i="6"/>
  <c r="AQ234" i="6"/>
  <c r="AR234" i="6"/>
  <c r="AS234" i="6"/>
  <c r="AT234" i="6"/>
  <c r="AU234" i="6"/>
  <c r="AM235" i="6"/>
  <c r="AN235" i="6"/>
  <c r="AO235" i="6"/>
  <c r="AP235" i="6"/>
  <c r="AQ235" i="6"/>
  <c r="AR235" i="6"/>
  <c r="AS235" i="6"/>
  <c r="AT235" i="6"/>
  <c r="AU235" i="6"/>
  <c r="AM236" i="6"/>
  <c r="AN236" i="6"/>
  <c r="AO236" i="6"/>
  <c r="AP236" i="6"/>
  <c r="AQ236" i="6"/>
  <c r="AR236" i="6"/>
  <c r="AS236" i="6"/>
  <c r="AT236" i="6"/>
  <c r="AU236" i="6"/>
  <c r="AM237" i="6"/>
  <c r="AN237" i="6"/>
  <c r="AO237" i="6"/>
  <c r="AP237" i="6"/>
  <c r="AQ237" i="6"/>
  <c r="AR237" i="6"/>
  <c r="AS237" i="6"/>
  <c r="AT237" i="6"/>
  <c r="AU237" i="6"/>
  <c r="AM238" i="6"/>
  <c r="AN238" i="6"/>
  <c r="AO238" i="6"/>
  <c r="AP238" i="6"/>
  <c r="AQ238" i="6"/>
  <c r="AR238" i="6"/>
  <c r="AS238" i="6"/>
  <c r="AT238" i="6"/>
  <c r="AU238" i="6"/>
  <c r="AM239" i="6"/>
  <c r="AN239" i="6"/>
  <c r="AO239" i="6"/>
  <c r="AP239" i="6"/>
  <c r="AQ239" i="6"/>
  <c r="AR239" i="6"/>
  <c r="AS239" i="6"/>
  <c r="AT239" i="6"/>
  <c r="AU239" i="6"/>
  <c r="AM240" i="6"/>
  <c r="AN240" i="6"/>
  <c r="AO240" i="6"/>
  <c r="AP240" i="6"/>
  <c r="AQ240" i="6"/>
  <c r="AR240" i="6"/>
  <c r="AS240" i="6"/>
  <c r="AT240" i="6"/>
  <c r="AU240" i="6"/>
  <c r="AM241" i="6"/>
  <c r="AN241" i="6"/>
  <c r="AO241" i="6"/>
  <c r="AP241" i="6"/>
  <c r="AQ241" i="6"/>
  <c r="AR241" i="6"/>
  <c r="AS241" i="6"/>
  <c r="AT241" i="6"/>
  <c r="AU241" i="6"/>
  <c r="AM242" i="6"/>
  <c r="AN242" i="6"/>
  <c r="AO242" i="6"/>
  <c r="AP242" i="6"/>
  <c r="AQ242" i="6"/>
  <c r="AR242" i="6"/>
  <c r="AS242" i="6"/>
  <c r="AT242" i="6"/>
  <c r="AU242" i="6"/>
  <c r="AM243" i="6"/>
  <c r="AN243" i="6"/>
  <c r="AO243" i="6"/>
  <c r="AP243" i="6"/>
  <c r="AQ243" i="6"/>
  <c r="AR243" i="6"/>
  <c r="AS243" i="6"/>
  <c r="AT243" i="6"/>
  <c r="AU243" i="6"/>
  <c r="AM244" i="6"/>
  <c r="AN244" i="6"/>
  <c r="AO244" i="6"/>
  <c r="AP244" i="6"/>
  <c r="AQ244" i="6"/>
  <c r="AR244" i="6"/>
  <c r="AS244" i="6"/>
  <c r="AT244" i="6"/>
  <c r="AU244" i="6"/>
  <c r="AM245" i="6"/>
  <c r="AN245" i="6"/>
  <c r="AO245" i="6"/>
  <c r="AP245" i="6"/>
  <c r="AQ245" i="6"/>
  <c r="AR245" i="6"/>
  <c r="AS245" i="6"/>
  <c r="AT245" i="6"/>
  <c r="AU245" i="6"/>
  <c r="AM246" i="6"/>
  <c r="AN246" i="6"/>
  <c r="AO246" i="6"/>
  <c r="AP246" i="6"/>
  <c r="AQ246" i="6"/>
  <c r="AR246" i="6"/>
  <c r="AS246" i="6"/>
  <c r="AT246" i="6"/>
  <c r="AU246" i="6"/>
  <c r="AM247" i="6"/>
  <c r="AN247" i="6"/>
  <c r="AO247" i="6"/>
  <c r="AP247" i="6"/>
  <c r="AQ247" i="6"/>
  <c r="AR247" i="6"/>
  <c r="AS247" i="6"/>
  <c r="AT247" i="6"/>
  <c r="AU247" i="6"/>
  <c r="AM248" i="6"/>
  <c r="AN248" i="6"/>
  <c r="AO248" i="6"/>
  <c r="AP248" i="6"/>
  <c r="AQ248" i="6"/>
  <c r="AR248" i="6"/>
  <c r="AS248" i="6"/>
  <c r="AT248" i="6"/>
  <c r="AU248" i="6"/>
  <c r="AM249" i="6"/>
  <c r="AN249" i="6"/>
  <c r="AO249" i="6"/>
  <c r="AP249" i="6"/>
  <c r="AQ249" i="6"/>
  <c r="AR249" i="6"/>
  <c r="AS249" i="6"/>
  <c r="AT249" i="6"/>
  <c r="AU249" i="6"/>
  <c r="AM250" i="6"/>
  <c r="AN250" i="6"/>
  <c r="AO250" i="6"/>
  <c r="AP250" i="6"/>
  <c r="AQ250" i="6"/>
  <c r="AR250" i="6"/>
  <c r="AS250" i="6"/>
  <c r="AT250" i="6"/>
  <c r="AU250" i="6"/>
  <c r="AM251" i="6"/>
  <c r="AN251" i="6"/>
  <c r="AO251" i="6"/>
  <c r="AP251" i="6"/>
  <c r="AQ251" i="6"/>
  <c r="AR251" i="6"/>
  <c r="AS251" i="6"/>
  <c r="AT251" i="6"/>
  <c r="AU251" i="6"/>
  <c r="AM252" i="6"/>
  <c r="AN252" i="6"/>
  <c r="AO252" i="6"/>
  <c r="AP252" i="6"/>
  <c r="AQ252" i="6"/>
  <c r="AR252" i="6"/>
  <c r="AS252" i="6"/>
  <c r="AT252" i="6"/>
  <c r="AU252" i="6"/>
  <c r="AM253" i="6"/>
  <c r="AN253" i="6"/>
  <c r="AO253" i="6"/>
  <c r="AP253" i="6"/>
  <c r="AQ253" i="6"/>
  <c r="AR253" i="6"/>
  <c r="AS253" i="6"/>
  <c r="AT253" i="6"/>
  <c r="AU253" i="6"/>
  <c r="AM254" i="6"/>
  <c r="AN254" i="6"/>
  <c r="AO254" i="6"/>
  <c r="AP254" i="6"/>
  <c r="AQ254" i="6"/>
  <c r="AR254" i="6"/>
  <c r="AS254" i="6"/>
  <c r="AT254" i="6"/>
  <c r="AU254" i="6"/>
  <c r="AM255" i="6"/>
  <c r="AN255" i="6"/>
  <c r="AO255" i="6"/>
  <c r="AP255" i="6"/>
  <c r="AQ255" i="6"/>
  <c r="AR255" i="6"/>
  <c r="AS255" i="6"/>
  <c r="AT255" i="6"/>
  <c r="AU255" i="6"/>
  <c r="AM256" i="6"/>
  <c r="AN256" i="6"/>
  <c r="AO256" i="6"/>
  <c r="AP256" i="6"/>
  <c r="AQ256" i="6"/>
  <c r="AR256" i="6"/>
  <c r="AS256" i="6"/>
  <c r="AT256" i="6"/>
  <c r="AU256" i="6"/>
  <c r="AM257" i="6"/>
  <c r="AN257" i="6"/>
  <c r="AO257" i="6"/>
  <c r="AP257" i="6"/>
  <c r="AQ257" i="6"/>
  <c r="AR257" i="6"/>
  <c r="AS257" i="6"/>
  <c r="AT257" i="6"/>
  <c r="AU257" i="6"/>
  <c r="AM258" i="6"/>
  <c r="AN258" i="6"/>
  <c r="AO258" i="6"/>
  <c r="AP258" i="6"/>
  <c r="AQ258" i="6"/>
  <c r="AR258" i="6"/>
  <c r="AS258" i="6"/>
  <c r="AT258" i="6"/>
  <c r="AU258" i="6"/>
  <c r="AM259" i="6"/>
  <c r="AN259" i="6"/>
  <c r="AO259" i="6"/>
  <c r="AP259" i="6"/>
  <c r="AQ259" i="6"/>
  <c r="AR259" i="6"/>
  <c r="AS259" i="6"/>
  <c r="AT259" i="6"/>
  <c r="AU259" i="6"/>
  <c r="AM260" i="6"/>
  <c r="AN260" i="6"/>
  <c r="AO260" i="6"/>
  <c r="AP260" i="6"/>
  <c r="AQ260" i="6"/>
  <c r="AR260" i="6"/>
  <c r="AS260" i="6"/>
  <c r="AT260" i="6"/>
  <c r="AU260" i="6"/>
  <c r="AM261" i="6"/>
  <c r="AN261" i="6"/>
  <c r="AO261" i="6"/>
  <c r="AP261" i="6"/>
  <c r="AQ261" i="6"/>
  <c r="AR261" i="6"/>
  <c r="AS261" i="6"/>
  <c r="AT261" i="6"/>
  <c r="AU261" i="6"/>
  <c r="AM262" i="6"/>
  <c r="AN262" i="6"/>
  <c r="AO262" i="6"/>
  <c r="AP262" i="6"/>
  <c r="AQ262" i="6"/>
  <c r="AR262" i="6"/>
  <c r="AS262" i="6"/>
  <c r="AT262" i="6"/>
  <c r="AU262" i="6"/>
  <c r="AM263" i="6"/>
  <c r="AN263" i="6"/>
  <c r="AO263" i="6"/>
  <c r="AP263" i="6"/>
  <c r="AQ263" i="6"/>
  <c r="AR263" i="6"/>
  <c r="AS263" i="6"/>
  <c r="AT263" i="6"/>
  <c r="AU263" i="6"/>
  <c r="AM264" i="6"/>
  <c r="AN264" i="6"/>
  <c r="AO264" i="6"/>
  <c r="AP264" i="6"/>
  <c r="AQ264" i="6"/>
  <c r="AR264" i="6"/>
  <c r="AS264" i="6"/>
  <c r="AT264" i="6"/>
  <c r="AU264" i="6"/>
  <c r="AM265" i="6"/>
  <c r="AN265" i="6"/>
  <c r="AO265" i="6"/>
  <c r="AP265" i="6"/>
  <c r="AQ265" i="6"/>
  <c r="AR265" i="6"/>
  <c r="AS265" i="6"/>
  <c r="AT265" i="6"/>
  <c r="AU265" i="6"/>
  <c r="AM266" i="6"/>
  <c r="AN266" i="6"/>
  <c r="AO266" i="6"/>
  <c r="AP266" i="6"/>
  <c r="AQ266" i="6"/>
  <c r="AR266" i="6"/>
  <c r="AS266" i="6"/>
  <c r="AT266" i="6"/>
  <c r="AU266" i="6"/>
  <c r="AM267" i="6"/>
  <c r="AN267" i="6"/>
  <c r="AO267" i="6"/>
  <c r="AP267" i="6"/>
  <c r="AQ267" i="6"/>
  <c r="AR267" i="6"/>
  <c r="AS267" i="6"/>
  <c r="AT267" i="6"/>
  <c r="AU267" i="6"/>
  <c r="AM268" i="6"/>
  <c r="AN268" i="6"/>
  <c r="AO268" i="6"/>
  <c r="AP268" i="6"/>
  <c r="AQ268" i="6"/>
  <c r="AR268" i="6"/>
  <c r="AS268" i="6"/>
  <c r="AT268" i="6"/>
  <c r="AU268" i="6"/>
  <c r="AM269" i="6"/>
  <c r="AN269" i="6"/>
  <c r="AO269" i="6"/>
  <c r="AP269" i="6"/>
  <c r="AQ269" i="6"/>
  <c r="AR269" i="6"/>
  <c r="AS269" i="6"/>
  <c r="AT269" i="6"/>
  <c r="AU269" i="6"/>
  <c r="AU222" i="6"/>
  <c r="AT222" i="6"/>
  <c r="AS222" i="6"/>
  <c r="AR222" i="6"/>
  <c r="AQ222" i="6"/>
  <c r="AP222" i="6"/>
  <c r="AO222" i="6"/>
  <c r="AN222" i="6"/>
  <c r="AM222" i="6"/>
  <c r="AM169" i="6"/>
  <c r="AN169" i="6"/>
  <c r="AO169" i="6"/>
  <c r="AP169" i="6"/>
  <c r="AQ169" i="6"/>
  <c r="AR169" i="6"/>
  <c r="AS169" i="6"/>
  <c r="AT169" i="6"/>
  <c r="AU169" i="6"/>
  <c r="AM170" i="6"/>
  <c r="AN170" i="6"/>
  <c r="AO170" i="6"/>
  <c r="AP170" i="6"/>
  <c r="AQ170" i="6"/>
  <c r="AR170" i="6"/>
  <c r="AS170" i="6"/>
  <c r="AT170" i="6"/>
  <c r="AU170" i="6"/>
  <c r="AM171" i="6"/>
  <c r="AN171" i="6"/>
  <c r="AO171" i="6"/>
  <c r="AP171" i="6"/>
  <c r="AQ171" i="6"/>
  <c r="AR171" i="6"/>
  <c r="AS171" i="6"/>
  <c r="AT171" i="6"/>
  <c r="AU171" i="6"/>
  <c r="AM172" i="6"/>
  <c r="AN172" i="6"/>
  <c r="AO172" i="6"/>
  <c r="AP172" i="6"/>
  <c r="AQ172" i="6"/>
  <c r="AR172" i="6"/>
  <c r="AS172" i="6"/>
  <c r="AT172" i="6"/>
  <c r="AU172" i="6"/>
  <c r="AM173" i="6"/>
  <c r="AN173" i="6"/>
  <c r="AO173" i="6"/>
  <c r="AP173" i="6"/>
  <c r="AQ173" i="6"/>
  <c r="AR173" i="6"/>
  <c r="AS173" i="6"/>
  <c r="AT173" i="6"/>
  <c r="AU173" i="6"/>
  <c r="AM174" i="6"/>
  <c r="AN174" i="6"/>
  <c r="AO174" i="6"/>
  <c r="AP174" i="6"/>
  <c r="AQ174" i="6"/>
  <c r="AR174" i="6"/>
  <c r="AS174" i="6"/>
  <c r="AT174" i="6"/>
  <c r="AU174" i="6"/>
  <c r="AM175" i="6"/>
  <c r="AN175" i="6"/>
  <c r="AO175" i="6"/>
  <c r="AP175" i="6"/>
  <c r="AQ175" i="6"/>
  <c r="AR175" i="6"/>
  <c r="AS175" i="6"/>
  <c r="AT175" i="6"/>
  <c r="AU175" i="6"/>
  <c r="AM176" i="6"/>
  <c r="AN176" i="6"/>
  <c r="AO176" i="6"/>
  <c r="AP176" i="6"/>
  <c r="AQ176" i="6"/>
  <c r="AR176" i="6"/>
  <c r="AS176" i="6"/>
  <c r="AT176" i="6"/>
  <c r="AU176" i="6"/>
  <c r="AM177" i="6"/>
  <c r="AN177" i="6"/>
  <c r="AO177" i="6"/>
  <c r="AP177" i="6"/>
  <c r="AQ177" i="6"/>
  <c r="AR177" i="6"/>
  <c r="AS177" i="6"/>
  <c r="AT177" i="6"/>
  <c r="AU177" i="6"/>
  <c r="AM178" i="6"/>
  <c r="AN178" i="6"/>
  <c r="AO178" i="6"/>
  <c r="AP178" i="6"/>
  <c r="AQ178" i="6"/>
  <c r="AR178" i="6"/>
  <c r="AS178" i="6"/>
  <c r="AT178" i="6"/>
  <c r="AU178" i="6"/>
  <c r="AM179" i="6"/>
  <c r="AN179" i="6"/>
  <c r="AO179" i="6"/>
  <c r="AP179" i="6"/>
  <c r="AQ179" i="6"/>
  <c r="AR179" i="6"/>
  <c r="AS179" i="6"/>
  <c r="AT179" i="6"/>
  <c r="AU179" i="6"/>
  <c r="AM180" i="6"/>
  <c r="AN180" i="6"/>
  <c r="AO180" i="6"/>
  <c r="AP180" i="6"/>
  <c r="AQ180" i="6"/>
  <c r="AR180" i="6"/>
  <c r="AS180" i="6"/>
  <c r="AT180" i="6"/>
  <c r="AU180" i="6"/>
  <c r="AM181" i="6"/>
  <c r="AN181" i="6"/>
  <c r="AO181" i="6"/>
  <c r="AP181" i="6"/>
  <c r="AQ181" i="6"/>
  <c r="AR181" i="6"/>
  <c r="AS181" i="6"/>
  <c r="AT181" i="6"/>
  <c r="AU181" i="6"/>
  <c r="AM182" i="6"/>
  <c r="AN182" i="6"/>
  <c r="AO182" i="6"/>
  <c r="AP182" i="6"/>
  <c r="AQ182" i="6"/>
  <c r="AR182" i="6"/>
  <c r="AS182" i="6"/>
  <c r="AT182" i="6"/>
  <c r="AU182" i="6"/>
  <c r="AM183" i="6"/>
  <c r="AN183" i="6"/>
  <c r="AO183" i="6"/>
  <c r="AP183" i="6"/>
  <c r="AQ183" i="6"/>
  <c r="AR183" i="6"/>
  <c r="AS183" i="6"/>
  <c r="AT183" i="6"/>
  <c r="AU183" i="6"/>
  <c r="AM184" i="6"/>
  <c r="AN184" i="6"/>
  <c r="AO184" i="6"/>
  <c r="AP184" i="6"/>
  <c r="AQ184" i="6"/>
  <c r="AR184" i="6"/>
  <c r="AS184" i="6"/>
  <c r="AT184" i="6"/>
  <c r="AU184" i="6"/>
  <c r="AM185" i="6"/>
  <c r="AN185" i="6"/>
  <c r="AO185" i="6"/>
  <c r="AP185" i="6"/>
  <c r="AQ185" i="6"/>
  <c r="AR185" i="6"/>
  <c r="AS185" i="6"/>
  <c r="AT185" i="6"/>
  <c r="AU185" i="6"/>
  <c r="AM186" i="6"/>
  <c r="AN186" i="6"/>
  <c r="AO186" i="6"/>
  <c r="AP186" i="6"/>
  <c r="AQ186" i="6"/>
  <c r="AR186" i="6"/>
  <c r="AS186" i="6"/>
  <c r="AT186" i="6"/>
  <c r="AU186" i="6"/>
  <c r="AM187" i="6"/>
  <c r="AN187" i="6"/>
  <c r="AO187" i="6"/>
  <c r="AP187" i="6"/>
  <c r="AQ187" i="6"/>
  <c r="AR187" i="6"/>
  <c r="AS187" i="6"/>
  <c r="AT187" i="6"/>
  <c r="AU187" i="6"/>
  <c r="AM188" i="6"/>
  <c r="AN188" i="6"/>
  <c r="AO188" i="6"/>
  <c r="AP188" i="6"/>
  <c r="AQ188" i="6"/>
  <c r="AR188" i="6"/>
  <c r="AS188" i="6"/>
  <c r="AT188" i="6"/>
  <c r="AU188" i="6"/>
  <c r="AM189" i="6"/>
  <c r="AN189" i="6"/>
  <c r="AO189" i="6"/>
  <c r="AP189" i="6"/>
  <c r="AQ189" i="6"/>
  <c r="AR189" i="6"/>
  <c r="AS189" i="6"/>
  <c r="AT189" i="6"/>
  <c r="AU189" i="6"/>
  <c r="AM190" i="6"/>
  <c r="AN190" i="6"/>
  <c r="AO190" i="6"/>
  <c r="AP190" i="6"/>
  <c r="AQ190" i="6"/>
  <c r="AR190" i="6"/>
  <c r="AS190" i="6"/>
  <c r="AT190" i="6"/>
  <c r="AU190" i="6"/>
  <c r="AM191" i="6"/>
  <c r="AN191" i="6"/>
  <c r="AO191" i="6"/>
  <c r="AP191" i="6"/>
  <c r="AQ191" i="6"/>
  <c r="AR191" i="6"/>
  <c r="AS191" i="6"/>
  <c r="AT191" i="6"/>
  <c r="AU191" i="6"/>
  <c r="AM192" i="6"/>
  <c r="AN192" i="6"/>
  <c r="AO192" i="6"/>
  <c r="AP192" i="6"/>
  <c r="AQ192" i="6"/>
  <c r="AR192" i="6"/>
  <c r="AS192" i="6"/>
  <c r="AT192" i="6"/>
  <c r="AU192" i="6"/>
  <c r="AM193" i="6"/>
  <c r="AN193" i="6"/>
  <c r="AO193" i="6"/>
  <c r="AP193" i="6"/>
  <c r="AQ193" i="6"/>
  <c r="AR193" i="6"/>
  <c r="AS193" i="6"/>
  <c r="AT193" i="6"/>
  <c r="AU193" i="6"/>
  <c r="AM194" i="6"/>
  <c r="AN194" i="6"/>
  <c r="AO194" i="6"/>
  <c r="AP194" i="6"/>
  <c r="AQ194" i="6"/>
  <c r="AR194" i="6"/>
  <c r="AS194" i="6"/>
  <c r="AT194" i="6"/>
  <c r="AU194" i="6"/>
  <c r="AM195" i="6"/>
  <c r="AN195" i="6"/>
  <c r="AO195" i="6"/>
  <c r="AP195" i="6"/>
  <c r="AQ195" i="6"/>
  <c r="AR195" i="6"/>
  <c r="AS195" i="6"/>
  <c r="AT195" i="6"/>
  <c r="AU195" i="6"/>
  <c r="AM196" i="6"/>
  <c r="AN196" i="6"/>
  <c r="AO196" i="6"/>
  <c r="AP196" i="6"/>
  <c r="AQ196" i="6"/>
  <c r="AR196" i="6"/>
  <c r="AS196" i="6"/>
  <c r="AT196" i="6"/>
  <c r="AU196" i="6"/>
  <c r="AM197" i="6"/>
  <c r="AN197" i="6"/>
  <c r="AO197" i="6"/>
  <c r="AP197" i="6"/>
  <c r="AQ197" i="6"/>
  <c r="AR197" i="6"/>
  <c r="AS197" i="6"/>
  <c r="AT197" i="6"/>
  <c r="AU197" i="6"/>
  <c r="AM198" i="6"/>
  <c r="AN198" i="6"/>
  <c r="AO198" i="6"/>
  <c r="AP198" i="6"/>
  <c r="AQ198" i="6"/>
  <c r="AR198" i="6"/>
  <c r="AS198" i="6"/>
  <c r="AT198" i="6"/>
  <c r="AU198" i="6"/>
  <c r="AM199" i="6"/>
  <c r="AN199" i="6"/>
  <c r="AO199" i="6"/>
  <c r="AP199" i="6"/>
  <c r="AQ199" i="6"/>
  <c r="AR199" i="6"/>
  <c r="AS199" i="6"/>
  <c r="AT199" i="6"/>
  <c r="AU199" i="6"/>
  <c r="AM200" i="6"/>
  <c r="AN200" i="6"/>
  <c r="AO200" i="6"/>
  <c r="AP200" i="6"/>
  <c r="AQ200" i="6"/>
  <c r="AR200" i="6"/>
  <c r="AS200" i="6"/>
  <c r="AT200" i="6"/>
  <c r="AU200" i="6"/>
  <c r="AM201" i="6"/>
  <c r="AN201" i="6"/>
  <c r="AO201" i="6"/>
  <c r="AP201" i="6"/>
  <c r="AQ201" i="6"/>
  <c r="AR201" i="6"/>
  <c r="AS201" i="6"/>
  <c r="AT201" i="6"/>
  <c r="AU201" i="6"/>
  <c r="AM202" i="6"/>
  <c r="AN202" i="6"/>
  <c r="AO202" i="6"/>
  <c r="AP202" i="6"/>
  <c r="AQ202" i="6"/>
  <c r="AR202" i="6"/>
  <c r="AS202" i="6"/>
  <c r="AT202" i="6"/>
  <c r="AU202" i="6"/>
  <c r="AM203" i="6"/>
  <c r="AN203" i="6"/>
  <c r="AO203" i="6"/>
  <c r="AP203" i="6"/>
  <c r="AQ203" i="6"/>
  <c r="AR203" i="6"/>
  <c r="AS203" i="6"/>
  <c r="AT203" i="6"/>
  <c r="AU203" i="6"/>
  <c r="AM204" i="6"/>
  <c r="AN204" i="6"/>
  <c r="AO204" i="6"/>
  <c r="AP204" i="6"/>
  <c r="AQ204" i="6"/>
  <c r="AR204" i="6"/>
  <c r="AS204" i="6"/>
  <c r="AT204" i="6"/>
  <c r="AU204" i="6"/>
  <c r="AM205" i="6"/>
  <c r="AN205" i="6"/>
  <c r="AO205" i="6"/>
  <c r="AP205" i="6"/>
  <c r="AQ205" i="6"/>
  <c r="AR205" i="6"/>
  <c r="AS205" i="6"/>
  <c r="AT205" i="6"/>
  <c r="AU205" i="6"/>
  <c r="AM206" i="6"/>
  <c r="AN206" i="6"/>
  <c r="AO206" i="6"/>
  <c r="AP206" i="6"/>
  <c r="AQ206" i="6"/>
  <c r="AR206" i="6"/>
  <c r="AS206" i="6"/>
  <c r="AT206" i="6"/>
  <c r="AU206" i="6"/>
  <c r="AM207" i="6"/>
  <c r="AN207" i="6"/>
  <c r="AO207" i="6"/>
  <c r="AP207" i="6"/>
  <c r="AQ207" i="6"/>
  <c r="AR207" i="6"/>
  <c r="AS207" i="6"/>
  <c r="AT207" i="6"/>
  <c r="AU207" i="6"/>
  <c r="AM208" i="6"/>
  <c r="AN208" i="6"/>
  <c r="AO208" i="6"/>
  <c r="AP208" i="6"/>
  <c r="AQ208" i="6"/>
  <c r="AR208" i="6"/>
  <c r="AS208" i="6"/>
  <c r="AT208" i="6"/>
  <c r="AU208" i="6"/>
  <c r="AM209" i="6"/>
  <c r="AN209" i="6"/>
  <c r="AO209" i="6"/>
  <c r="AP209" i="6"/>
  <c r="AQ209" i="6"/>
  <c r="AR209" i="6"/>
  <c r="AS209" i="6"/>
  <c r="AT209" i="6"/>
  <c r="AU209" i="6"/>
  <c r="AM210" i="6"/>
  <c r="AN210" i="6"/>
  <c r="AO210" i="6"/>
  <c r="AP210" i="6"/>
  <c r="AQ210" i="6"/>
  <c r="AR210" i="6"/>
  <c r="AS210" i="6"/>
  <c r="AT210" i="6"/>
  <c r="AU210" i="6"/>
  <c r="AM211" i="6"/>
  <c r="AN211" i="6"/>
  <c r="AO211" i="6"/>
  <c r="AP211" i="6"/>
  <c r="AQ211" i="6"/>
  <c r="AR211" i="6"/>
  <c r="AS211" i="6"/>
  <c r="AT211" i="6"/>
  <c r="AU211" i="6"/>
  <c r="AM212" i="6"/>
  <c r="AN212" i="6"/>
  <c r="AO212" i="6"/>
  <c r="AP212" i="6"/>
  <c r="AQ212" i="6"/>
  <c r="AR212" i="6"/>
  <c r="AS212" i="6"/>
  <c r="AT212" i="6"/>
  <c r="AU212" i="6"/>
  <c r="AM213" i="6"/>
  <c r="AN213" i="6"/>
  <c r="AO213" i="6"/>
  <c r="AP213" i="6"/>
  <c r="AQ213" i="6"/>
  <c r="AR213" i="6"/>
  <c r="AS213" i="6"/>
  <c r="AT213" i="6"/>
  <c r="AU213" i="6"/>
  <c r="AM214" i="6"/>
  <c r="AN214" i="6"/>
  <c r="AO214" i="6"/>
  <c r="AP214" i="6"/>
  <c r="AQ214" i="6"/>
  <c r="AR214" i="6"/>
  <c r="AS214" i="6"/>
  <c r="AT214" i="6"/>
  <c r="AU214" i="6"/>
  <c r="AM215" i="6"/>
  <c r="AN215" i="6"/>
  <c r="AO215" i="6"/>
  <c r="AP215" i="6"/>
  <c r="AQ215" i="6"/>
  <c r="AR215" i="6"/>
  <c r="AS215" i="6"/>
  <c r="AT215" i="6"/>
  <c r="AU215" i="6"/>
  <c r="AU168" i="6"/>
  <c r="AT168" i="6"/>
  <c r="AS168" i="6"/>
  <c r="AR168" i="6"/>
  <c r="AQ168" i="6"/>
  <c r="AP168" i="6"/>
  <c r="AO168" i="6"/>
  <c r="AN168" i="6"/>
  <c r="AM168" i="6"/>
  <c r="AU115" i="6"/>
  <c r="AU116" i="6"/>
  <c r="AU117" i="6"/>
  <c r="AU118" i="6"/>
  <c r="AU119" i="6"/>
  <c r="AU120" i="6"/>
  <c r="AU121" i="6"/>
  <c r="AU122" i="6"/>
  <c r="AU123" i="6"/>
  <c r="AU124" i="6"/>
  <c r="AU125" i="6"/>
  <c r="AU126" i="6"/>
  <c r="AU127" i="6"/>
  <c r="AU128" i="6"/>
  <c r="AU129" i="6"/>
  <c r="AU130" i="6"/>
  <c r="AU131" i="6"/>
  <c r="AU132" i="6"/>
  <c r="AU133" i="6"/>
  <c r="AU134" i="6"/>
  <c r="AU135" i="6"/>
  <c r="AU136" i="6"/>
  <c r="AU137" i="6"/>
  <c r="AU138" i="6"/>
  <c r="AU139" i="6"/>
  <c r="AU140" i="6"/>
  <c r="AU141" i="6"/>
  <c r="AU142" i="6"/>
  <c r="AU143" i="6"/>
  <c r="AU144" i="6"/>
  <c r="AU145" i="6"/>
  <c r="AU146" i="6"/>
  <c r="AU147" i="6"/>
  <c r="AU148" i="6"/>
  <c r="AU149" i="6"/>
  <c r="AU150" i="6"/>
  <c r="AU151" i="6"/>
  <c r="AU152" i="6"/>
  <c r="AU153" i="6"/>
  <c r="AU154" i="6"/>
  <c r="AU155" i="6"/>
  <c r="AU156" i="6"/>
  <c r="AU157" i="6"/>
  <c r="AU158" i="6"/>
  <c r="AU159" i="6"/>
  <c r="AU160" i="6"/>
  <c r="AU161" i="6"/>
  <c r="AT115" i="6"/>
  <c r="AT116" i="6"/>
  <c r="AT117" i="6"/>
  <c r="AT118" i="6"/>
  <c r="AT119" i="6"/>
  <c r="AT120" i="6"/>
  <c r="AT121" i="6"/>
  <c r="AT122" i="6"/>
  <c r="AT123" i="6"/>
  <c r="AT124" i="6"/>
  <c r="AT125" i="6"/>
  <c r="AT126" i="6"/>
  <c r="AT127" i="6"/>
  <c r="AT128" i="6"/>
  <c r="AT129" i="6"/>
  <c r="AT130" i="6"/>
  <c r="AT131" i="6"/>
  <c r="AT132" i="6"/>
  <c r="AT133" i="6"/>
  <c r="AT134" i="6"/>
  <c r="AT135" i="6"/>
  <c r="AT136" i="6"/>
  <c r="AT137" i="6"/>
  <c r="AT138" i="6"/>
  <c r="AT139" i="6"/>
  <c r="AT140" i="6"/>
  <c r="AT141" i="6"/>
  <c r="AT142" i="6"/>
  <c r="AT143" i="6"/>
  <c r="AT144" i="6"/>
  <c r="AT145" i="6"/>
  <c r="AT146" i="6"/>
  <c r="AT147" i="6"/>
  <c r="AT148" i="6"/>
  <c r="AT149" i="6"/>
  <c r="AT150" i="6"/>
  <c r="AT151" i="6"/>
  <c r="AT152" i="6"/>
  <c r="AT153" i="6"/>
  <c r="AT154" i="6"/>
  <c r="AT155" i="6"/>
  <c r="AT156" i="6"/>
  <c r="AT157" i="6"/>
  <c r="AT158" i="6"/>
  <c r="AT159" i="6"/>
  <c r="AT160" i="6"/>
  <c r="AT161" i="6"/>
  <c r="AS115" i="6"/>
  <c r="AS116" i="6"/>
  <c r="AS117" i="6"/>
  <c r="AS118" i="6"/>
  <c r="AS119" i="6"/>
  <c r="AS120" i="6"/>
  <c r="AS121" i="6"/>
  <c r="AS122" i="6"/>
  <c r="AS123" i="6"/>
  <c r="AS124" i="6"/>
  <c r="AS125" i="6"/>
  <c r="AS126" i="6"/>
  <c r="AS127" i="6"/>
  <c r="AS128" i="6"/>
  <c r="AS129" i="6"/>
  <c r="AS130" i="6"/>
  <c r="AS131" i="6"/>
  <c r="AS132" i="6"/>
  <c r="AS133" i="6"/>
  <c r="AS134" i="6"/>
  <c r="AS135" i="6"/>
  <c r="AS136" i="6"/>
  <c r="AS137" i="6"/>
  <c r="AS138" i="6"/>
  <c r="AS139" i="6"/>
  <c r="AS140" i="6"/>
  <c r="AS141" i="6"/>
  <c r="AS142" i="6"/>
  <c r="AS143" i="6"/>
  <c r="AS144" i="6"/>
  <c r="AS145" i="6"/>
  <c r="AS146" i="6"/>
  <c r="AS147" i="6"/>
  <c r="AS148" i="6"/>
  <c r="AS149" i="6"/>
  <c r="AS150" i="6"/>
  <c r="AS151" i="6"/>
  <c r="AS152" i="6"/>
  <c r="AS153" i="6"/>
  <c r="AS154" i="6"/>
  <c r="AS155" i="6"/>
  <c r="AS156" i="6"/>
  <c r="AS157" i="6"/>
  <c r="AS158" i="6"/>
  <c r="AS159" i="6"/>
  <c r="AS160" i="6"/>
  <c r="AS161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34" i="6"/>
  <c r="AP135" i="6"/>
  <c r="AP136" i="6"/>
  <c r="AP137" i="6"/>
  <c r="AP138" i="6"/>
  <c r="AP139" i="6"/>
  <c r="AP140" i="6"/>
  <c r="AP141" i="6"/>
  <c r="AP142" i="6"/>
  <c r="AP143" i="6"/>
  <c r="AP144" i="6"/>
  <c r="AP145" i="6"/>
  <c r="AP146" i="6"/>
  <c r="AP147" i="6"/>
  <c r="AP148" i="6"/>
  <c r="AP149" i="6"/>
  <c r="AP150" i="6"/>
  <c r="AP151" i="6"/>
  <c r="AP152" i="6"/>
  <c r="AP153" i="6"/>
  <c r="AP154" i="6"/>
  <c r="AP155" i="6"/>
  <c r="AP156" i="6"/>
  <c r="AP157" i="6"/>
  <c r="AP158" i="6"/>
  <c r="AP159" i="6"/>
  <c r="AP160" i="6"/>
  <c r="AP161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127" i="6"/>
  <c r="AN128" i="6"/>
  <c r="AN129" i="6"/>
  <c r="AN130" i="6"/>
  <c r="AN131" i="6"/>
  <c r="AN132" i="6"/>
  <c r="AN133" i="6"/>
  <c r="AN134" i="6"/>
  <c r="AN135" i="6"/>
  <c r="AN136" i="6"/>
  <c r="AN137" i="6"/>
  <c r="AN138" i="6"/>
  <c r="AN139" i="6"/>
  <c r="AN140" i="6"/>
  <c r="AN141" i="6"/>
  <c r="AN142" i="6"/>
  <c r="AN143" i="6"/>
  <c r="AN144" i="6"/>
  <c r="AN145" i="6"/>
  <c r="AN146" i="6"/>
  <c r="AN147" i="6"/>
  <c r="AN148" i="6"/>
  <c r="AN149" i="6"/>
  <c r="AN150" i="6"/>
  <c r="AN151" i="6"/>
  <c r="AN152" i="6"/>
  <c r="AN153" i="6"/>
  <c r="AN154" i="6"/>
  <c r="AN155" i="6"/>
  <c r="AN156" i="6"/>
  <c r="AN157" i="6"/>
  <c r="AN158" i="6"/>
  <c r="AN159" i="6"/>
  <c r="AN160" i="6"/>
  <c r="AN161" i="6"/>
  <c r="AM115" i="6"/>
  <c r="AM116" i="6"/>
  <c r="AM117" i="6"/>
  <c r="AM118" i="6"/>
  <c r="AM119" i="6"/>
  <c r="AM120" i="6"/>
  <c r="AM121" i="6"/>
  <c r="AM122" i="6"/>
  <c r="AM123" i="6"/>
  <c r="AM124" i="6"/>
  <c r="AM125" i="6"/>
  <c r="AM126" i="6"/>
  <c r="AM127" i="6"/>
  <c r="AM128" i="6"/>
  <c r="AM129" i="6"/>
  <c r="AM130" i="6"/>
  <c r="AM131" i="6"/>
  <c r="AM132" i="6"/>
  <c r="AM133" i="6"/>
  <c r="AM134" i="6"/>
  <c r="AM135" i="6"/>
  <c r="AM136" i="6"/>
  <c r="AM137" i="6"/>
  <c r="AM138" i="6"/>
  <c r="AM139" i="6"/>
  <c r="AM140" i="6"/>
  <c r="AM141" i="6"/>
  <c r="AM142" i="6"/>
  <c r="AM143" i="6"/>
  <c r="AM144" i="6"/>
  <c r="AM145" i="6"/>
  <c r="AM146" i="6"/>
  <c r="AM147" i="6"/>
  <c r="AM148" i="6"/>
  <c r="AM149" i="6"/>
  <c r="AM150" i="6"/>
  <c r="AM151" i="6"/>
  <c r="AM152" i="6"/>
  <c r="AM153" i="6"/>
  <c r="AM154" i="6"/>
  <c r="AM155" i="6"/>
  <c r="AM156" i="6"/>
  <c r="AM157" i="6"/>
  <c r="AM158" i="6"/>
  <c r="AM159" i="6"/>
  <c r="AM160" i="6"/>
  <c r="AM161" i="6"/>
  <c r="AU114" i="6"/>
  <c r="AT114" i="6"/>
  <c r="AS114" i="6"/>
  <c r="AR114" i="6"/>
  <c r="AQ114" i="6"/>
  <c r="AP114" i="6"/>
  <c r="AO114" i="6"/>
  <c r="AN114" i="6"/>
  <c r="AM114" i="6"/>
  <c r="AU61" i="6"/>
  <c r="AU62" i="6"/>
  <c r="AU63" i="6"/>
  <c r="AU64" i="6"/>
  <c r="AU65" i="6"/>
  <c r="AU66" i="6"/>
  <c r="AU67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U82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U97" i="6"/>
  <c r="AU98" i="6"/>
  <c r="AU99" i="6"/>
  <c r="AU100" i="6"/>
  <c r="AU101" i="6"/>
  <c r="AU102" i="6"/>
  <c r="AU103" i="6"/>
  <c r="AU104" i="6"/>
  <c r="AU105" i="6"/>
  <c r="AU106" i="6"/>
  <c r="AU107" i="6"/>
  <c r="AT61" i="6"/>
  <c r="AT62" i="6"/>
  <c r="AT63" i="6"/>
  <c r="AT64" i="6"/>
  <c r="AT65" i="6"/>
  <c r="AT66" i="6"/>
  <c r="AT67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T82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T97" i="6"/>
  <c r="AT98" i="6"/>
  <c r="AT99" i="6"/>
  <c r="AT100" i="6"/>
  <c r="AT101" i="6"/>
  <c r="AT102" i="6"/>
  <c r="AT103" i="6"/>
  <c r="AT104" i="6"/>
  <c r="AT105" i="6"/>
  <c r="AT106" i="6"/>
  <c r="AT107" i="6"/>
  <c r="AS61" i="6"/>
  <c r="AS62" i="6"/>
  <c r="AS63" i="6"/>
  <c r="AS64" i="6"/>
  <c r="AS65" i="6"/>
  <c r="AS66" i="6"/>
  <c r="AS67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S82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S97" i="6"/>
  <c r="AS98" i="6"/>
  <c r="AS99" i="6"/>
  <c r="AS100" i="6"/>
  <c r="AS101" i="6"/>
  <c r="AS102" i="6"/>
  <c r="AS103" i="6"/>
  <c r="AS104" i="6"/>
  <c r="AS105" i="6"/>
  <c r="AS106" i="6"/>
  <c r="AS107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N97" i="6"/>
  <c r="AN98" i="6"/>
  <c r="AN99" i="6"/>
  <c r="AN100" i="6"/>
  <c r="AN101" i="6"/>
  <c r="AN102" i="6"/>
  <c r="AN103" i="6"/>
  <c r="AN104" i="6"/>
  <c r="AN105" i="6"/>
  <c r="AN106" i="6"/>
  <c r="AN107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M82" i="6"/>
  <c r="AM83" i="6"/>
  <c r="AM84" i="6"/>
  <c r="AM85" i="6"/>
  <c r="AM86" i="6"/>
  <c r="AM87" i="6"/>
  <c r="AM88" i="6"/>
  <c r="AM89" i="6"/>
  <c r="AM90" i="6"/>
  <c r="AM91" i="6"/>
  <c r="AM92" i="6"/>
  <c r="AM93" i="6"/>
  <c r="AM94" i="6"/>
  <c r="AM95" i="6"/>
  <c r="AM96" i="6"/>
  <c r="AM97" i="6"/>
  <c r="AM98" i="6"/>
  <c r="AM99" i="6"/>
  <c r="AM100" i="6"/>
  <c r="AM101" i="6"/>
  <c r="AM102" i="6"/>
  <c r="AM103" i="6"/>
  <c r="AM104" i="6"/>
  <c r="AM105" i="6"/>
  <c r="AM106" i="6"/>
  <c r="AM107" i="6"/>
  <c r="AU60" i="6"/>
  <c r="AT60" i="6"/>
  <c r="AS60" i="6"/>
  <c r="AR60" i="6"/>
  <c r="AQ60" i="6"/>
  <c r="AP60" i="6"/>
  <c r="AO60" i="6"/>
  <c r="AN60" i="6"/>
  <c r="AM60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T44" i="6"/>
  <c r="AT45" i="6"/>
  <c r="AT46" i="6"/>
  <c r="AT47" i="6"/>
  <c r="AT48" i="6"/>
  <c r="AT49" i="6"/>
  <c r="AT50" i="6"/>
  <c r="AT51" i="6"/>
  <c r="AT52" i="6"/>
  <c r="AT53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43" i="6"/>
  <c r="AS44" i="6"/>
  <c r="AS45" i="6"/>
  <c r="AS46" i="6"/>
  <c r="AS47" i="6"/>
  <c r="AS48" i="6"/>
  <c r="AS49" i="6"/>
  <c r="AS50" i="6"/>
  <c r="AS51" i="6"/>
  <c r="AS52" i="6"/>
  <c r="AS53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52" i="6"/>
  <c r="AN53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U6" i="6"/>
  <c r="AT6" i="6"/>
  <c r="AS6" i="6"/>
  <c r="AR6" i="6"/>
  <c r="AQ6" i="6"/>
  <c r="AP6" i="6"/>
  <c r="AO6" i="6"/>
  <c r="AN6" i="6"/>
  <c r="AM6" i="6"/>
  <c r="AI593" i="6"/>
  <c r="AH593" i="6"/>
  <c r="AG593" i="6"/>
  <c r="AF593" i="6"/>
  <c r="AE593" i="6"/>
  <c r="AD593" i="6"/>
  <c r="AC593" i="6"/>
  <c r="AB593" i="6"/>
  <c r="AA593" i="6"/>
  <c r="AI592" i="6"/>
  <c r="AH592" i="6"/>
  <c r="AG592" i="6"/>
  <c r="AF592" i="6"/>
  <c r="AE592" i="6"/>
  <c r="AD592" i="6"/>
  <c r="AC592" i="6"/>
  <c r="AB592" i="6"/>
  <c r="AA592" i="6"/>
  <c r="AI591" i="6"/>
  <c r="AH591" i="6"/>
  <c r="AG591" i="6"/>
  <c r="AF591" i="6"/>
  <c r="AE591" i="6"/>
  <c r="AD591" i="6"/>
  <c r="AC591" i="6"/>
  <c r="AB591" i="6"/>
  <c r="AA591" i="6"/>
  <c r="AI590" i="6"/>
  <c r="AH590" i="6"/>
  <c r="AG590" i="6"/>
  <c r="AF590" i="6"/>
  <c r="AE590" i="6"/>
  <c r="AD590" i="6"/>
  <c r="AC590" i="6"/>
  <c r="AB590" i="6"/>
  <c r="AA590" i="6"/>
  <c r="AI589" i="6"/>
  <c r="AH589" i="6"/>
  <c r="AG589" i="6"/>
  <c r="AF589" i="6"/>
  <c r="AE589" i="6"/>
  <c r="AD589" i="6"/>
  <c r="AC589" i="6"/>
  <c r="AB589" i="6"/>
  <c r="AA589" i="6"/>
  <c r="AI588" i="6"/>
  <c r="AH588" i="6"/>
  <c r="AG588" i="6"/>
  <c r="AF588" i="6"/>
  <c r="AE588" i="6"/>
  <c r="AD588" i="6"/>
  <c r="AC588" i="6"/>
  <c r="AB588" i="6"/>
  <c r="AA588" i="6"/>
  <c r="AI587" i="6"/>
  <c r="AH587" i="6"/>
  <c r="AG587" i="6"/>
  <c r="AF587" i="6"/>
  <c r="AE587" i="6"/>
  <c r="AD587" i="6"/>
  <c r="AC587" i="6"/>
  <c r="AB587" i="6"/>
  <c r="AA587" i="6"/>
  <c r="AI586" i="6"/>
  <c r="AH586" i="6"/>
  <c r="AG586" i="6"/>
  <c r="AF586" i="6"/>
  <c r="AE586" i="6"/>
  <c r="AD586" i="6"/>
  <c r="AC586" i="6"/>
  <c r="AB586" i="6"/>
  <c r="AA586" i="6"/>
  <c r="AI585" i="6"/>
  <c r="AH585" i="6"/>
  <c r="AG585" i="6"/>
  <c r="AF585" i="6"/>
  <c r="AE585" i="6"/>
  <c r="AD585" i="6"/>
  <c r="AC585" i="6"/>
  <c r="AB585" i="6"/>
  <c r="AA585" i="6"/>
  <c r="AI584" i="6"/>
  <c r="AH584" i="6"/>
  <c r="AG584" i="6"/>
  <c r="AF584" i="6"/>
  <c r="AE584" i="6"/>
  <c r="AD584" i="6"/>
  <c r="AC584" i="6"/>
  <c r="AB584" i="6"/>
  <c r="AA584" i="6"/>
  <c r="AI583" i="6"/>
  <c r="AH583" i="6"/>
  <c r="AG583" i="6"/>
  <c r="AF583" i="6"/>
  <c r="AE583" i="6"/>
  <c r="AD583" i="6"/>
  <c r="AC583" i="6"/>
  <c r="AB583" i="6"/>
  <c r="AA583" i="6"/>
  <c r="AI582" i="6"/>
  <c r="AH582" i="6"/>
  <c r="AG582" i="6"/>
  <c r="AF582" i="6"/>
  <c r="AE582" i="6"/>
  <c r="AD582" i="6"/>
  <c r="AC582" i="6"/>
  <c r="AB582" i="6"/>
  <c r="AA582" i="6"/>
  <c r="AI581" i="6"/>
  <c r="AH581" i="6"/>
  <c r="AG581" i="6"/>
  <c r="AF581" i="6"/>
  <c r="AE581" i="6"/>
  <c r="AD581" i="6"/>
  <c r="AC581" i="6"/>
  <c r="AB581" i="6"/>
  <c r="AA581" i="6"/>
  <c r="AI580" i="6"/>
  <c r="AH580" i="6"/>
  <c r="AG580" i="6"/>
  <c r="AF580" i="6"/>
  <c r="AE580" i="6"/>
  <c r="AD580" i="6"/>
  <c r="AC580" i="6"/>
  <c r="AB580" i="6"/>
  <c r="AA580" i="6"/>
  <c r="AI579" i="6"/>
  <c r="AH579" i="6"/>
  <c r="AG579" i="6"/>
  <c r="AF579" i="6"/>
  <c r="AE579" i="6"/>
  <c r="AD579" i="6"/>
  <c r="AC579" i="6"/>
  <c r="AB579" i="6"/>
  <c r="AA579" i="6"/>
  <c r="AI578" i="6"/>
  <c r="AH578" i="6"/>
  <c r="AG578" i="6"/>
  <c r="AF578" i="6"/>
  <c r="AE578" i="6"/>
  <c r="AD578" i="6"/>
  <c r="AC578" i="6"/>
  <c r="AB578" i="6"/>
  <c r="AA578" i="6"/>
  <c r="AI577" i="6"/>
  <c r="AH577" i="6"/>
  <c r="AG577" i="6"/>
  <c r="AF577" i="6"/>
  <c r="AE577" i="6"/>
  <c r="AD577" i="6"/>
  <c r="AC577" i="6"/>
  <c r="AB577" i="6"/>
  <c r="AA577" i="6"/>
  <c r="AI576" i="6"/>
  <c r="AH576" i="6"/>
  <c r="AG576" i="6"/>
  <c r="AF576" i="6"/>
  <c r="AE576" i="6"/>
  <c r="AD576" i="6"/>
  <c r="AC576" i="6"/>
  <c r="AB576" i="6"/>
  <c r="AA576" i="6"/>
  <c r="AI575" i="6"/>
  <c r="AH575" i="6"/>
  <c r="AG575" i="6"/>
  <c r="AF575" i="6"/>
  <c r="AE575" i="6"/>
  <c r="AD575" i="6"/>
  <c r="AC575" i="6"/>
  <c r="AB575" i="6"/>
  <c r="AA575" i="6"/>
  <c r="AI574" i="6"/>
  <c r="AH574" i="6"/>
  <c r="AG574" i="6"/>
  <c r="AF574" i="6"/>
  <c r="AE574" i="6"/>
  <c r="AD574" i="6"/>
  <c r="AC574" i="6"/>
  <c r="AB574" i="6"/>
  <c r="AA574" i="6"/>
  <c r="AI573" i="6"/>
  <c r="AH573" i="6"/>
  <c r="AG573" i="6"/>
  <c r="AF573" i="6"/>
  <c r="AE573" i="6"/>
  <c r="AD573" i="6"/>
  <c r="AC573" i="6"/>
  <c r="AB573" i="6"/>
  <c r="AA573" i="6"/>
  <c r="AI572" i="6"/>
  <c r="AH572" i="6"/>
  <c r="AG572" i="6"/>
  <c r="AF572" i="6"/>
  <c r="AE572" i="6"/>
  <c r="AD572" i="6"/>
  <c r="AC572" i="6"/>
  <c r="AB572" i="6"/>
  <c r="AA572" i="6"/>
  <c r="AI571" i="6"/>
  <c r="AH571" i="6"/>
  <c r="AG571" i="6"/>
  <c r="AF571" i="6"/>
  <c r="AE571" i="6"/>
  <c r="AD571" i="6"/>
  <c r="AC571" i="6"/>
  <c r="AB571" i="6"/>
  <c r="AA571" i="6"/>
  <c r="AI570" i="6"/>
  <c r="AH570" i="6"/>
  <c r="AG570" i="6"/>
  <c r="AF570" i="6"/>
  <c r="AE570" i="6"/>
  <c r="AD570" i="6"/>
  <c r="AC570" i="6"/>
  <c r="AB570" i="6"/>
  <c r="AA570" i="6"/>
  <c r="AI569" i="6"/>
  <c r="AH569" i="6"/>
  <c r="AG569" i="6"/>
  <c r="AF569" i="6"/>
  <c r="AE569" i="6"/>
  <c r="AD569" i="6"/>
  <c r="AC569" i="6"/>
  <c r="AB569" i="6"/>
  <c r="AA569" i="6"/>
  <c r="AI568" i="6"/>
  <c r="AH568" i="6"/>
  <c r="AG568" i="6"/>
  <c r="AF568" i="6"/>
  <c r="AE568" i="6"/>
  <c r="AD568" i="6"/>
  <c r="AC568" i="6"/>
  <c r="AB568" i="6"/>
  <c r="AA568" i="6"/>
  <c r="AI567" i="6"/>
  <c r="AH567" i="6"/>
  <c r="AG567" i="6"/>
  <c r="AF567" i="6"/>
  <c r="AE567" i="6"/>
  <c r="AD567" i="6"/>
  <c r="AC567" i="6"/>
  <c r="AB567" i="6"/>
  <c r="AA567" i="6"/>
  <c r="AI566" i="6"/>
  <c r="AH566" i="6"/>
  <c r="AG566" i="6"/>
  <c r="AF566" i="6"/>
  <c r="AE566" i="6"/>
  <c r="AD566" i="6"/>
  <c r="AC566" i="6"/>
  <c r="AB566" i="6"/>
  <c r="AA566" i="6"/>
  <c r="AI565" i="6"/>
  <c r="AH565" i="6"/>
  <c r="AG565" i="6"/>
  <c r="AF565" i="6"/>
  <c r="AE565" i="6"/>
  <c r="AD565" i="6"/>
  <c r="AC565" i="6"/>
  <c r="AB565" i="6"/>
  <c r="AA565" i="6"/>
  <c r="AI564" i="6"/>
  <c r="AH564" i="6"/>
  <c r="AG564" i="6"/>
  <c r="AF564" i="6"/>
  <c r="AE564" i="6"/>
  <c r="AD564" i="6"/>
  <c r="AC564" i="6"/>
  <c r="AB564" i="6"/>
  <c r="AA564" i="6"/>
  <c r="AI563" i="6"/>
  <c r="AH563" i="6"/>
  <c r="AG563" i="6"/>
  <c r="AF563" i="6"/>
  <c r="AE563" i="6"/>
  <c r="AD563" i="6"/>
  <c r="AC563" i="6"/>
  <c r="AB563" i="6"/>
  <c r="AA563" i="6"/>
  <c r="AI562" i="6"/>
  <c r="AH562" i="6"/>
  <c r="AG562" i="6"/>
  <c r="AF562" i="6"/>
  <c r="AE562" i="6"/>
  <c r="AD562" i="6"/>
  <c r="AC562" i="6"/>
  <c r="AB562" i="6"/>
  <c r="AA562" i="6"/>
  <c r="AI561" i="6"/>
  <c r="AH561" i="6"/>
  <c r="AG561" i="6"/>
  <c r="AF561" i="6"/>
  <c r="AE561" i="6"/>
  <c r="AD561" i="6"/>
  <c r="AC561" i="6"/>
  <c r="AB561" i="6"/>
  <c r="AA561" i="6"/>
  <c r="AI560" i="6"/>
  <c r="AH560" i="6"/>
  <c r="AG560" i="6"/>
  <c r="AF560" i="6"/>
  <c r="AE560" i="6"/>
  <c r="AD560" i="6"/>
  <c r="AC560" i="6"/>
  <c r="AB560" i="6"/>
  <c r="AA560" i="6"/>
  <c r="AI559" i="6"/>
  <c r="AH559" i="6"/>
  <c r="AG559" i="6"/>
  <c r="AF559" i="6"/>
  <c r="AE559" i="6"/>
  <c r="AD559" i="6"/>
  <c r="AC559" i="6"/>
  <c r="AB559" i="6"/>
  <c r="AA559" i="6"/>
  <c r="AI558" i="6"/>
  <c r="AH558" i="6"/>
  <c r="AG558" i="6"/>
  <c r="AF558" i="6"/>
  <c r="AE558" i="6"/>
  <c r="AD558" i="6"/>
  <c r="AC558" i="6"/>
  <c r="AB558" i="6"/>
  <c r="AA558" i="6"/>
  <c r="AI557" i="6"/>
  <c r="AH557" i="6"/>
  <c r="AG557" i="6"/>
  <c r="AF557" i="6"/>
  <c r="AE557" i="6"/>
  <c r="AD557" i="6"/>
  <c r="AC557" i="6"/>
  <c r="AB557" i="6"/>
  <c r="AA557" i="6"/>
  <c r="AI556" i="6"/>
  <c r="AH556" i="6"/>
  <c r="AG556" i="6"/>
  <c r="AF556" i="6"/>
  <c r="AE556" i="6"/>
  <c r="AD556" i="6"/>
  <c r="AC556" i="6"/>
  <c r="AB556" i="6"/>
  <c r="AA556" i="6"/>
  <c r="AI555" i="6"/>
  <c r="AH555" i="6"/>
  <c r="AG555" i="6"/>
  <c r="AF555" i="6"/>
  <c r="AE555" i="6"/>
  <c r="AD555" i="6"/>
  <c r="AC555" i="6"/>
  <c r="AB555" i="6"/>
  <c r="AA555" i="6"/>
  <c r="AI554" i="6"/>
  <c r="AH554" i="6"/>
  <c r="AG554" i="6"/>
  <c r="AF554" i="6"/>
  <c r="AE554" i="6"/>
  <c r="AD554" i="6"/>
  <c r="AC554" i="6"/>
  <c r="AB554" i="6"/>
  <c r="AA554" i="6"/>
  <c r="AI553" i="6"/>
  <c r="AH553" i="6"/>
  <c r="AG553" i="6"/>
  <c r="AF553" i="6"/>
  <c r="AE553" i="6"/>
  <c r="AD553" i="6"/>
  <c r="AC553" i="6"/>
  <c r="AB553" i="6"/>
  <c r="AA553" i="6"/>
  <c r="AI552" i="6"/>
  <c r="AH552" i="6"/>
  <c r="AG552" i="6"/>
  <c r="AF552" i="6"/>
  <c r="AE552" i="6"/>
  <c r="AD552" i="6"/>
  <c r="AC552" i="6"/>
  <c r="AB552" i="6"/>
  <c r="AA552" i="6"/>
  <c r="AI551" i="6"/>
  <c r="AH551" i="6"/>
  <c r="AG551" i="6"/>
  <c r="AF551" i="6"/>
  <c r="AE551" i="6"/>
  <c r="AD551" i="6"/>
  <c r="AC551" i="6"/>
  <c r="AB551" i="6"/>
  <c r="AA551" i="6"/>
  <c r="AI550" i="6"/>
  <c r="AH550" i="6"/>
  <c r="AG550" i="6"/>
  <c r="AF550" i="6"/>
  <c r="AE550" i="6"/>
  <c r="AD550" i="6"/>
  <c r="AC550" i="6"/>
  <c r="AB550" i="6"/>
  <c r="AA550" i="6"/>
  <c r="AI549" i="6"/>
  <c r="AH549" i="6"/>
  <c r="AG549" i="6"/>
  <c r="AF549" i="6"/>
  <c r="AE549" i="6"/>
  <c r="AD549" i="6"/>
  <c r="AC549" i="6"/>
  <c r="AB549" i="6"/>
  <c r="AA549" i="6"/>
  <c r="AI548" i="6"/>
  <c r="AH548" i="6"/>
  <c r="AG548" i="6"/>
  <c r="AF548" i="6"/>
  <c r="AE548" i="6"/>
  <c r="AD548" i="6"/>
  <c r="AC548" i="6"/>
  <c r="AB548" i="6"/>
  <c r="AA548" i="6"/>
  <c r="AI547" i="6"/>
  <c r="AH547" i="6"/>
  <c r="AG547" i="6"/>
  <c r="AF547" i="6"/>
  <c r="AE547" i="6"/>
  <c r="AD547" i="6"/>
  <c r="AC547" i="6"/>
  <c r="AB547" i="6"/>
  <c r="AA547" i="6"/>
  <c r="AI546" i="6"/>
  <c r="AH546" i="6"/>
  <c r="AG546" i="6"/>
  <c r="AF546" i="6"/>
  <c r="AE546" i="6"/>
  <c r="AD546" i="6"/>
  <c r="AC546" i="6"/>
  <c r="AB546" i="6"/>
  <c r="AA546" i="6"/>
  <c r="AI539" i="6"/>
  <c r="AH539" i="6"/>
  <c r="AG539" i="6"/>
  <c r="AF539" i="6"/>
  <c r="AE539" i="6"/>
  <c r="AD539" i="6"/>
  <c r="AC539" i="6"/>
  <c r="AB539" i="6"/>
  <c r="AA539" i="6"/>
  <c r="AI538" i="6"/>
  <c r="AH538" i="6"/>
  <c r="AG538" i="6"/>
  <c r="AF538" i="6"/>
  <c r="AE538" i="6"/>
  <c r="AD538" i="6"/>
  <c r="AC538" i="6"/>
  <c r="AB538" i="6"/>
  <c r="AA538" i="6"/>
  <c r="AI537" i="6"/>
  <c r="AH537" i="6"/>
  <c r="AG537" i="6"/>
  <c r="AF537" i="6"/>
  <c r="AE537" i="6"/>
  <c r="AD537" i="6"/>
  <c r="AC537" i="6"/>
  <c r="AB537" i="6"/>
  <c r="AA537" i="6"/>
  <c r="AI536" i="6"/>
  <c r="AH536" i="6"/>
  <c r="AG536" i="6"/>
  <c r="AF536" i="6"/>
  <c r="AE536" i="6"/>
  <c r="AD536" i="6"/>
  <c r="AC536" i="6"/>
  <c r="AB536" i="6"/>
  <c r="AA536" i="6"/>
  <c r="AI535" i="6"/>
  <c r="AH535" i="6"/>
  <c r="AG535" i="6"/>
  <c r="AF535" i="6"/>
  <c r="AE535" i="6"/>
  <c r="AD535" i="6"/>
  <c r="AC535" i="6"/>
  <c r="AB535" i="6"/>
  <c r="AA535" i="6"/>
  <c r="AI534" i="6"/>
  <c r="AH534" i="6"/>
  <c r="AG534" i="6"/>
  <c r="AF534" i="6"/>
  <c r="AE534" i="6"/>
  <c r="AD534" i="6"/>
  <c r="AC534" i="6"/>
  <c r="AB534" i="6"/>
  <c r="AA534" i="6"/>
  <c r="AI533" i="6"/>
  <c r="AH533" i="6"/>
  <c r="AG533" i="6"/>
  <c r="AF533" i="6"/>
  <c r="AE533" i="6"/>
  <c r="AD533" i="6"/>
  <c r="AC533" i="6"/>
  <c r="AB533" i="6"/>
  <c r="AA533" i="6"/>
  <c r="AI532" i="6"/>
  <c r="AH532" i="6"/>
  <c r="AG532" i="6"/>
  <c r="AF532" i="6"/>
  <c r="AE532" i="6"/>
  <c r="AD532" i="6"/>
  <c r="AC532" i="6"/>
  <c r="AB532" i="6"/>
  <c r="AA532" i="6"/>
  <c r="AI531" i="6"/>
  <c r="AH531" i="6"/>
  <c r="AG531" i="6"/>
  <c r="AF531" i="6"/>
  <c r="AE531" i="6"/>
  <c r="AD531" i="6"/>
  <c r="AC531" i="6"/>
  <c r="AB531" i="6"/>
  <c r="AA531" i="6"/>
  <c r="AI530" i="6"/>
  <c r="AH530" i="6"/>
  <c r="AG530" i="6"/>
  <c r="AF530" i="6"/>
  <c r="AE530" i="6"/>
  <c r="AD530" i="6"/>
  <c r="AC530" i="6"/>
  <c r="AB530" i="6"/>
  <c r="AA530" i="6"/>
  <c r="AI529" i="6"/>
  <c r="AH529" i="6"/>
  <c r="AG529" i="6"/>
  <c r="AF529" i="6"/>
  <c r="AE529" i="6"/>
  <c r="AD529" i="6"/>
  <c r="AC529" i="6"/>
  <c r="AB529" i="6"/>
  <c r="AA529" i="6"/>
  <c r="AI528" i="6"/>
  <c r="AH528" i="6"/>
  <c r="AG528" i="6"/>
  <c r="AF528" i="6"/>
  <c r="AE528" i="6"/>
  <c r="AD528" i="6"/>
  <c r="AC528" i="6"/>
  <c r="AB528" i="6"/>
  <c r="AA528" i="6"/>
  <c r="AI527" i="6"/>
  <c r="AH527" i="6"/>
  <c r="AG527" i="6"/>
  <c r="AF527" i="6"/>
  <c r="AE527" i="6"/>
  <c r="AD527" i="6"/>
  <c r="AC527" i="6"/>
  <c r="AB527" i="6"/>
  <c r="AA527" i="6"/>
  <c r="AI526" i="6"/>
  <c r="AH526" i="6"/>
  <c r="AG526" i="6"/>
  <c r="AF526" i="6"/>
  <c r="AE526" i="6"/>
  <c r="AD526" i="6"/>
  <c r="AC526" i="6"/>
  <c r="AB526" i="6"/>
  <c r="AA526" i="6"/>
  <c r="AI525" i="6"/>
  <c r="AH525" i="6"/>
  <c r="AG525" i="6"/>
  <c r="AF525" i="6"/>
  <c r="AE525" i="6"/>
  <c r="AD525" i="6"/>
  <c r="AC525" i="6"/>
  <c r="AB525" i="6"/>
  <c r="AA525" i="6"/>
  <c r="AI524" i="6"/>
  <c r="AH524" i="6"/>
  <c r="AG524" i="6"/>
  <c r="AF524" i="6"/>
  <c r="AE524" i="6"/>
  <c r="AD524" i="6"/>
  <c r="AC524" i="6"/>
  <c r="AB524" i="6"/>
  <c r="AA524" i="6"/>
  <c r="AI523" i="6"/>
  <c r="AH523" i="6"/>
  <c r="AG523" i="6"/>
  <c r="AF523" i="6"/>
  <c r="AE523" i="6"/>
  <c r="AD523" i="6"/>
  <c r="AC523" i="6"/>
  <c r="AB523" i="6"/>
  <c r="AA523" i="6"/>
  <c r="AI522" i="6"/>
  <c r="AH522" i="6"/>
  <c r="AG522" i="6"/>
  <c r="AF522" i="6"/>
  <c r="AE522" i="6"/>
  <c r="AD522" i="6"/>
  <c r="AC522" i="6"/>
  <c r="AB522" i="6"/>
  <c r="AA522" i="6"/>
  <c r="AI521" i="6"/>
  <c r="AH521" i="6"/>
  <c r="AG521" i="6"/>
  <c r="AF521" i="6"/>
  <c r="AE521" i="6"/>
  <c r="AD521" i="6"/>
  <c r="AC521" i="6"/>
  <c r="AB521" i="6"/>
  <c r="AA521" i="6"/>
  <c r="AI520" i="6"/>
  <c r="AH520" i="6"/>
  <c r="AG520" i="6"/>
  <c r="AF520" i="6"/>
  <c r="AE520" i="6"/>
  <c r="AD520" i="6"/>
  <c r="AC520" i="6"/>
  <c r="AB520" i="6"/>
  <c r="AA520" i="6"/>
  <c r="AI519" i="6"/>
  <c r="AH519" i="6"/>
  <c r="AG519" i="6"/>
  <c r="AF519" i="6"/>
  <c r="AE519" i="6"/>
  <c r="AD519" i="6"/>
  <c r="AC519" i="6"/>
  <c r="AB519" i="6"/>
  <c r="AA519" i="6"/>
  <c r="AI518" i="6"/>
  <c r="AH518" i="6"/>
  <c r="AG518" i="6"/>
  <c r="AF518" i="6"/>
  <c r="AE518" i="6"/>
  <c r="AD518" i="6"/>
  <c r="AC518" i="6"/>
  <c r="AB518" i="6"/>
  <c r="AA518" i="6"/>
  <c r="AI517" i="6"/>
  <c r="AH517" i="6"/>
  <c r="AG517" i="6"/>
  <c r="AF517" i="6"/>
  <c r="AE517" i="6"/>
  <c r="AD517" i="6"/>
  <c r="AC517" i="6"/>
  <c r="AB517" i="6"/>
  <c r="AA517" i="6"/>
  <c r="AI516" i="6"/>
  <c r="AH516" i="6"/>
  <c r="AG516" i="6"/>
  <c r="AF516" i="6"/>
  <c r="AE516" i="6"/>
  <c r="AD516" i="6"/>
  <c r="AC516" i="6"/>
  <c r="AB516" i="6"/>
  <c r="AA516" i="6"/>
  <c r="AI515" i="6"/>
  <c r="AH515" i="6"/>
  <c r="AG515" i="6"/>
  <c r="AF515" i="6"/>
  <c r="AE515" i="6"/>
  <c r="AD515" i="6"/>
  <c r="AC515" i="6"/>
  <c r="AB515" i="6"/>
  <c r="AA515" i="6"/>
  <c r="AI514" i="6"/>
  <c r="AH514" i="6"/>
  <c r="AG514" i="6"/>
  <c r="AF514" i="6"/>
  <c r="AE514" i="6"/>
  <c r="AD514" i="6"/>
  <c r="AC514" i="6"/>
  <c r="AB514" i="6"/>
  <c r="AA514" i="6"/>
  <c r="AI513" i="6"/>
  <c r="AH513" i="6"/>
  <c r="AG513" i="6"/>
  <c r="AF513" i="6"/>
  <c r="AE513" i="6"/>
  <c r="AD513" i="6"/>
  <c r="AC513" i="6"/>
  <c r="AB513" i="6"/>
  <c r="AA513" i="6"/>
  <c r="AI512" i="6"/>
  <c r="AH512" i="6"/>
  <c r="AG512" i="6"/>
  <c r="AF512" i="6"/>
  <c r="AE512" i="6"/>
  <c r="AD512" i="6"/>
  <c r="AC512" i="6"/>
  <c r="AB512" i="6"/>
  <c r="AA512" i="6"/>
  <c r="AI511" i="6"/>
  <c r="AH511" i="6"/>
  <c r="AG511" i="6"/>
  <c r="AF511" i="6"/>
  <c r="AE511" i="6"/>
  <c r="AD511" i="6"/>
  <c r="AC511" i="6"/>
  <c r="AB511" i="6"/>
  <c r="AA511" i="6"/>
  <c r="AI510" i="6"/>
  <c r="AH510" i="6"/>
  <c r="AG510" i="6"/>
  <c r="AF510" i="6"/>
  <c r="AE510" i="6"/>
  <c r="AD510" i="6"/>
  <c r="AC510" i="6"/>
  <c r="AB510" i="6"/>
  <c r="AA510" i="6"/>
  <c r="AI509" i="6"/>
  <c r="AH509" i="6"/>
  <c r="AG509" i="6"/>
  <c r="AF509" i="6"/>
  <c r="AE509" i="6"/>
  <c r="AD509" i="6"/>
  <c r="AC509" i="6"/>
  <c r="AB509" i="6"/>
  <c r="AA509" i="6"/>
  <c r="AI508" i="6"/>
  <c r="AH508" i="6"/>
  <c r="AG508" i="6"/>
  <c r="AF508" i="6"/>
  <c r="AE508" i="6"/>
  <c r="AD508" i="6"/>
  <c r="AC508" i="6"/>
  <c r="AB508" i="6"/>
  <c r="AA508" i="6"/>
  <c r="AI507" i="6"/>
  <c r="AH507" i="6"/>
  <c r="AG507" i="6"/>
  <c r="AF507" i="6"/>
  <c r="AE507" i="6"/>
  <c r="AD507" i="6"/>
  <c r="AC507" i="6"/>
  <c r="AB507" i="6"/>
  <c r="AA507" i="6"/>
  <c r="AI506" i="6"/>
  <c r="AH506" i="6"/>
  <c r="AG506" i="6"/>
  <c r="AF506" i="6"/>
  <c r="AE506" i="6"/>
  <c r="AD506" i="6"/>
  <c r="AC506" i="6"/>
  <c r="AB506" i="6"/>
  <c r="AA506" i="6"/>
  <c r="AI505" i="6"/>
  <c r="AH505" i="6"/>
  <c r="AG505" i="6"/>
  <c r="AF505" i="6"/>
  <c r="AE505" i="6"/>
  <c r="AD505" i="6"/>
  <c r="AC505" i="6"/>
  <c r="AB505" i="6"/>
  <c r="AA505" i="6"/>
  <c r="AI504" i="6"/>
  <c r="AH504" i="6"/>
  <c r="AG504" i="6"/>
  <c r="AF504" i="6"/>
  <c r="AE504" i="6"/>
  <c r="AD504" i="6"/>
  <c r="AC504" i="6"/>
  <c r="AB504" i="6"/>
  <c r="AA504" i="6"/>
  <c r="AI503" i="6"/>
  <c r="AH503" i="6"/>
  <c r="AG503" i="6"/>
  <c r="AF503" i="6"/>
  <c r="AE503" i="6"/>
  <c r="AD503" i="6"/>
  <c r="AC503" i="6"/>
  <c r="AB503" i="6"/>
  <c r="AA503" i="6"/>
  <c r="AI502" i="6"/>
  <c r="AH502" i="6"/>
  <c r="AG502" i="6"/>
  <c r="AF502" i="6"/>
  <c r="AE502" i="6"/>
  <c r="AD502" i="6"/>
  <c r="AC502" i="6"/>
  <c r="AB502" i="6"/>
  <c r="AA502" i="6"/>
  <c r="AI501" i="6"/>
  <c r="AH501" i="6"/>
  <c r="AG501" i="6"/>
  <c r="AF501" i="6"/>
  <c r="AE501" i="6"/>
  <c r="AD501" i="6"/>
  <c r="AC501" i="6"/>
  <c r="AB501" i="6"/>
  <c r="AA501" i="6"/>
  <c r="AI500" i="6"/>
  <c r="AH500" i="6"/>
  <c r="AG500" i="6"/>
  <c r="AF500" i="6"/>
  <c r="AE500" i="6"/>
  <c r="AD500" i="6"/>
  <c r="AC500" i="6"/>
  <c r="AB500" i="6"/>
  <c r="AA500" i="6"/>
  <c r="AI499" i="6"/>
  <c r="AH499" i="6"/>
  <c r="AG499" i="6"/>
  <c r="AF499" i="6"/>
  <c r="AE499" i="6"/>
  <c r="AD499" i="6"/>
  <c r="AC499" i="6"/>
  <c r="AB499" i="6"/>
  <c r="AA499" i="6"/>
  <c r="AI498" i="6"/>
  <c r="AH498" i="6"/>
  <c r="AG498" i="6"/>
  <c r="AF498" i="6"/>
  <c r="AE498" i="6"/>
  <c r="AD498" i="6"/>
  <c r="AC498" i="6"/>
  <c r="AB498" i="6"/>
  <c r="AA498" i="6"/>
  <c r="AI497" i="6"/>
  <c r="AH497" i="6"/>
  <c r="AG497" i="6"/>
  <c r="AF497" i="6"/>
  <c r="AE497" i="6"/>
  <c r="AD497" i="6"/>
  <c r="AC497" i="6"/>
  <c r="AB497" i="6"/>
  <c r="AA497" i="6"/>
  <c r="AI496" i="6"/>
  <c r="AH496" i="6"/>
  <c r="AG496" i="6"/>
  <c r="AF496" i="6"/>
  <c r="AE496" i="6"/>
  <c r="AD496" i="6"/>
  <c r="AC496" i="6"/>
  <c r="AB496" i="6"/>
  <c r="AA496" i="6"/>
  <c r="AI495" i="6"/>
  <c r="AH495" i="6"/>
  <c r="AG495" i="6"/>
  <c r="AF495" i="6"/>
  <c r="AE495" i="6"/>
  <c r="AD495" i="6"/>
  <c r="AC495" i="6"/>
  <c r="AB495" i="6"/>
  <c r="AA495" i="6"/>
  <c r="AI494" i="6"/>
  <c r="AH494" i="6"/>
  <c r="AG494" i="6"/>
  <c r="AF494" i="6"/>
  <c r="AE494" i="6"/>
  <c r="AD494" i="6"/>
  <c r="AC494" i="6"/>
  <c r="AB494" i="6"/>
  <c r="AA494" i="6"/>
  <c r="AI493" i="6"/>
  <c r="AH493" i="6"/>
  <c r="AG493" i="6"/>
  <c r="AF493" i="6"/>
  <c r="AE493" i="6"/>
  <c r="AD493" i="6"/>
  <c r="AC493" i="6"/>
  <c r="AB493" i="6"/>
  <c r="AA493" i="6"/>
  <c r="AI492" i="6"/>
  <c r="AH492" i="6"/>
  <c r="AG492" i="6"/>
  <c r="AF492" i="6"/>
  <c r="AE492" i="6"/>
  <c r="AD492" i="6"/>
  <c r="AC492" i="6"/>
  <c r="AB492" i="6"/>
  <c r="AA492" i="6"/>
  <c r="AI485" i="6"/>
  <c r="AH485" i="6"/>
  <c r="AG485" i="6"/>
  <c r="AF485" i="6"/>
  <c r="AE485" i="6"/>
  <c r="AD485" i="6"/>
  <c r="AC485" i="6"/>
  <c r="AB485" i="6"/>
  <c r="AA485" i="6"/>
  <c r="AI484" i="6"/>
  <c r="AH484" i="6"/>
  <c r="AG484" i="6"/>
  <c r="AF484" i="6"/>
  <c r="AE484" i="6"/>
  <c r="AD484" i="6"/>
  <c r="AC484" i="6"/>
  <c r="AB484" i="6"/>
  <c r="AA484" i="6"/>
  <c r="AI483" i="6"/>
  <c r="AH483" i="6"/>
  <c r="AG483" i="6"/>
  <c r="AF483" i="6"/>
  <c r="AE483" i="6"/>
  <c r="AD483" i="6"/>
  <c r="AC483" i="6"/>
  <c r="AB483" i="6"/>
  <c r="AA483" i="6"/>
  <c r="AI482" i="6"/>
  <c r="AH482" i="6"/>
  <c r="AG482" i="6"/>
  <c r="AF482" i="6"/>
  <c r="AE482" i="6"/>
  <c r="AD482" i="6"/>
  <c r="AC482" i="6"/>
  <c r="AB482" i="6"/>
  <c r="AA482" i="6"/>
  <c r="AI481" i="6"/>
  <c r="AH481" i="6"/>
  <c r="AG481" i="6"/>
  <c r="AF481" i="6"/>
  <c r="AE481" i="6"/>
  <c r="AD481" i="6"/>
  <c r="AC481" i="6"/>
  <c r="AB481" i="6"/>
  <c r="AA481" i="6"/>
  <c r="AI480" i="6"/>
  <c r="AH480" i="6"/>
  <c r="AG480" i="6"/>
  <c r="AF480" i="6"/>
  <c r="AE480" i="6"/>
  <c r="AD480" i="6"/>
  <c r="AC480" i="6"/>
  <c r="AB480" i="6"/>
  <c r="AA480" i="6"/>
  <c r="AI479" i="6"/>
  <c r="AH479" i="6"/>
  <c r="AG479" i="6"/>
  <c r="AF479" i="6"/>
  <c r="AE479" i="6"/>
  <c r="AD479" i="6"/>
  <c r="AC479" i="6"/>
  <c r="AB479" i="6"/>
  <c r="AA479" i="6"/>
  <c r="AI478" i="6"/>
  <c r="AH478" i="6"/>
  <c r="AG478" i="6"/>
  <c r="AF478" i="6"/>
  <c r="AE478" i="6"/>
  <c r="AD478" i="6"/>
  <c r="AC478" i="6"/>
  <c r="AB478" i="6"/>
  <c r="AA478" i="6"/>
  <c r="AI477" i="6"/>
  <c r="AH477" i="6"/>
  <c r="AG477" i="6"/>
  <c r="AF477" i="6"/>
  <c r="AE477" i="6"/>
  <c r="AD477" i="6"/>
  <c r="AC477" i="6"/>
  <c r="AB477" i="6"/>
  <c r="AA477" i="6"/>
  <c r="AI476" i="6"/>
  <c r="AH476" i="6"/>
  <c r="AG476" i="6"/>
  <c r="AF476" i="6"/>
  <c r="AE476" i="6"/>
  <c r="AD476" i="6"/>
  <c r="AC476" i="6"/>
  <c r="AB476" i="6"/>
  <c r="AA476" i="6"/>
  <c r="AI475" i="6"/>
  <c r="AH475" i="6"/>
  <c r="AG475" i="6"/>
  <c r="AF475" i="6"/>
  <c r="AE475" i="6"/>
  <c r="AD475" i="6"/>
  <c r="AC475" i="6"/>
  <c r="AB475" i="6"/>
  <c r="AA475" i="6"/>
  <c r="AI474" i="6"/>
  <c r="AH474" i="6"/>
  <c r="AG474" i="6"/>
  <c r="AF474" i="6"/>
  <c r="AE474" i="6"/>
  <c r="AD474" i="6"/>
  <c r="AC474" i="6"/>
  <c r="AB474" i="6"/>
  <c r="AA474" i="6"/>
  <c r="AI473" i="6"/>
  <c r="AH473" i="6"/>
  <c r="AG473" i="6"/>
  <c r="AF473" i="6"/>
  <c r="AE473" i="6"/>
  <c r="AD473" i="6"/>
  <c r="AC473" i="6"/>
  <c r="AB473" i="6"/>
  <c r="AA473" i="6"/>
  <c r="AI472" i="6"/>
  <c r="AH472" i="6"/>
  <c r="AG472" i="6"/>
  <c r="AF472" i="6"/>
  <c r="AE472" i="6"/>
  <c r="AD472" i="6"/>
  <c r="AC472" i="6"/>
  <c r="AB472" i="6"/>
  <c r="AA472" i="6"/>
  <c r="AI471" i="6"/>
  <c r="AH471" i="6"/>
  <c r="AG471" i="6"/>
  <c r="AF471" i="6"/>
  <c r="AE471" i="6"/>
  <c r="AD471" i="6"/>
  <c r="AC471" i="6"/>
  <c r="AB471" i="6"/>
  <c r="AA471" i="6"/>
  <c r="AI470" i="6"/>
  <c r="AH470" i="6"/>
  <c r="AG470" i="6"/>
  <c r="AF470" i="6"/>
  <c r="AE470" i="6"/>
  <c r="AD470" i="6"/>
  <c r="AC470" i="6"/>
  <c r="AB470" i="6"/>
  <c r="AA470" i="6"/>
  <c r="AI469" i="6"/>
  <c r="AH469" i="6"/>
  <c r="AG469" i="6"/>
  <c r="AF469" i="6"/>
  <c r="AE469" i="6"/>
  <c r="AD469" i="6"/>
  <c r="AC469" i="6"/>
  <c r="AB469" i="6"/>
  <c r="AA469" i="6"/>
  <c r="AI468" i="6"/>
  <c r="AH468" i="6"/>
  <c r="AG468" i="6"/>
  <c r="AF468" i="6"/>
  <c r="AE468" i="6"/>
  <c r="AD468" i="6"/>
  <c r="AC468" i="6"/>
  <c r="AB468" i="6"/>
  <c r="AA468" i="6"/>
  <c r="AI467" i="6"/>
  <c r="AH467" i="6"/>
  <c r="AG467" i="6"/>
  <c r="AF467" i="6"/>
  <c r="AE467" i="6"/>
  <c r="AD467" i="6"/>
  <c r="AC467" i="6"/>
  <c r="AB467" i="6"/>
  <c r="AA467" i="6"/>
  <c r="AI466" i="6"/>
  <c r="AH466" i="6"/>
  <c r="AG466" i="6"/>
  <c r="AF466" i="6"/>
  <c r="AE466" i="6"/>
  <c r="AD466" i="6"/>
  <c r="AC466" i="6"/>
  <c r="AB466" i="6"/>
  <c r="AA466" i="6"/>
  <c r="AI465" i="6"/>
  <c r="AH465" i="6"/>
  <c r="AG465" i="6"/>
  <c r="AF465" i="6"/>
  <c r="AE465" i="6"/>
  <c r="AD465" i="6"/>
  <c r="AC465" i="6"/>
  <c r="AB465" i="6"/>
  <c r="AA465" i="6"/>
  <c r="AI464" i="6"/>
  <c r="AH464" i="6"/>
  <c r="AG464" i="6"/>
  <c r="AF464" i="6"/>
  <c r="AE464" i="6"/>
  <c r="AD464" i="6"/>
  <c r="AC464" i="6"/>
  <c r="AB464" i="6"/>
  <c r="AA464" i="6"/>
  <c r="AI463" i="6"/>
  <c r="AH463" i="6"/>
  <c r="AG463" i="6"/>
  <c r="AF463" i="6"/>
  <c r="AE463" i="6"/>
  <c r="AD463" i="6"/>
  <c r="AC463" i="6"/>
  <c r="AB463" i="6"/>
  <c r="AA463" i="6"/>
  <c r="AI462" i="6"/>
  <c r="AH462" i="6"/>
  <c r="AG462" i="6"/>
  <c r="AF462" i="6"/>
  <c r="AE462" i="6"/>
  <c r="AD462" i="6"/>
  <c r="AC462" i="6"/>
  <c r="AB462" i="6"/>
  <c r="AA462" i="6"/>
  <c r="AI461" i="6"/>
  <c r="AH461" i="6"/>
  <c r="AG461" i="6"/>
  <c r="AF461" i="6"/>
  <c r="AE461" i="6"/>
  <c r="AD461" i="6"/>
  <c r="AC461" i="6"/>
  <c r="AB461" i="6"/>
  <c r="AA461" i="6"/>
  <c r="AI460" i="6"/>
  <c r="AH460" i="6"/>
  <c r="AG460" i="6"/>
  <c r="AF460" i="6"/>
  <c r="AE460" i="6"/>
  <c r="AD460" i="6"/>
  <c r="AC460" i="6"/>
  <c r="AB460" i="6"/>
  <c r="AA460" i="6"/>
  <c r="AI459" i="6"/>
  <c r="AH459" i="6"/>
  <c r="AG459" i="6"/>
  <c r="AF459" i="6"/>
  <c r="AE459" i="6"/>
  <c r="AD459" i="6"/>
  <c r="AC459" i="6"/>
  <c r="AB459" i="6"/>
  <c r="AA459" i="6"/>
  <c r="AI458" i="6"/>
  <c r="AH458" i="6"/>
  <c r="AG458" i="6"/>
  <c r="AF458" i="6"/>
  <c r="AE458" i="6"/>
  <c r="AD458" i="6"/>
  <c r="AC458" i="6"/>
  <c r="AB458" i="6"/>
  <c r="AA458" i="6"/>
  <c r="AI457" i="6"/>
  <c r="AH457" i="6"/>
  <c r="AG457" i="6"/>
  <c r="AF457" i="6"/>
  <c r="AE457" i="6"/>
  <c r="AD457" i="6"/>
  <c r="AC457" i="6"/>
  <c r="AB457" i="6"/>
  <c r="AA457" i="6"/>
  <c r="AI456" i="6"/>
  <c r="AH456" i="6"/>
  <c r="AG456" i="6"/>
  <c r="AF456" i="6"/>
  <c r="AE456" i="6"/>
  <c r="AD456" i="6"/>
  <c r="AC456" i="6"/>
  <c r="AB456" i="6"/>
  <c r="AA456" i="6"/>
  <c r="AI455" i="6"/>
  <c r="AH455" i="6"/>
  <c r="AG455" i="6"/>
  <c r="AF455" i="6"/>
  <c r="AE455" i="6"/>
  <c r="AD455" i="6"/>
  <c r="AC455" i="6"/>
  <c r="AB455" i="6"/>
  <c r="AA455" i="6"/>
  <c r="AI454" i="6"/>
  <c r="AH454" i="6"/>
  <c r="AG454" i="6"/>
  <c r="AF454" i="6"/>
  <c r="AE454" i="6"/>
  <c r="AD454" i="6"/>
  <c r="AC454" i="6"/>
  <c r="AB454" i="6"/>
  <c r="AA454" i="6"/>
  <c r="AI453" i="6"/>
  <c r="AH453" i="6"/>
  <c r="AG453" i="6"/>
  <c r="AF453" i="6"/>
  <c r="AE453" i="6"/>
  <c r="AD453" i="6"/>
  <c r="AC453" i="6"/>
  <c r="AB453" i="6"/>
  <c r="AA453" i="6"/>
  <c r="AI452" i="6"/>
  <c r="AH452" i="6"/>
  <c r="AG452" i="6"/>
  <c r="AF452" i="6"/>
  <c r="AE452" i="6"/>
  <c r="AD452" i="6"/>
  <c r="AC452" i="6"/>
  <c r="AB452" i="6"/>
  <c r="AA452" i="6"/>
  <c r="AI451" i="6"/>
  <c r="AH451" i="6"/>
  <c r="AG451" i="6"/>
  <c r="AF451" i="6"/>
  <c r="AE451" i="6"/>
  <c r="AD451" i="6"/>
  <c r="AC451" i="6"/>
  <c r="AB451" i="6"/>
  <c r="AA451" i="6"/>
  <c r="AI450" i="6"/>
  <c r="AH450" i="6"/>
  <c r="AG450" i="6"/>
  <c r="AF450" i="6"/>
  <c r="AE450" i="6"/>
  <c r="AD450" i="6"/>
  <c r="AC450" i="6"/>
  <c r="AB450" i="6"/>
  <c r="AA450" i="6"/>
  <c r="AI449" i="6"/>
  <c r="AH449" i="6"/>
  <c r="AG449" i="6"/>
  <c r="AF449" i="6"/>
  <c r="AE449" i="6"/>
  <c r="AD449" i="6"/>
  <c r="AC449" i="6"/>
  <c r="AB449" i="6"/>
  <c r="AA449" i="6"/>
  <c r="AI448" i="6"/>
  <c r="AH448" i="6"/>
  <c r="AG448" i="6"/>
  <c r="AF448" i="6"/>
  <c r="AE448" i="6"/>
  <c r="AD448" i="6"/>
  <c r="AC448" i="6"/>
  <c r="AB448" i="6"/>
  <c r="AA448" i="6"/>
  <c r="AI447" i="6"/>
  <c r="AH447" i="6"/>
  <c r="AG447" i="6"/>
  <c r="AF447" i="6"/>
  <c r="AE447" i="6"/>
  <c r="AD447" i="6"/>
  <c r="AC447" i="6"/>
  <c r="AB447" i="6"/>
  <c r="AA447" i="6"/>
  <c r="AI446" i="6"/>
  <c r="AH446" i="6"/>
  <c r="AG446" i="6"/>
  <c r="AF446" i="6"/>
  <c r="AE446" i="6"/>
  <c r="AD446" i="6"/>
  <c r="AC446" i="6"/>
  <c r="AB446" i="6"/>
  <c r="AA446" i="6"/>
  <c r="AI445" i="6"/>
  <c r="AH445" i="6"/>
  <c r="AG445" i="6"/>
  <c r="AF445" i="6"/>
  <c r="AE445" i="6"/>
  <c r="AD445" i="6"/>
  <c r="AC445" i="6"/>
  <c r="AB445" i="6"/>
  <c r="AA445" i="6"/>
  <c r="AI444" i="6"/>
  <c r="AH444" i="6"/>
  <c r="AG444" i="6"/>
  <c r="AF444" i="6"/>
  <c r="AE444" i="6"/>
  <c r="AD444" i="6"/>
  <c r="AC444" i="6"/>
  <c r="AB444" i="6"/>
  <c r="AA444" i="6"/>
  <c r="AI443" i="6"/>
  <c r="AH443" i="6"/>
  <c r="AG443" i="6"/>
  <c r="AF443" i="6"/>
  <c r="AE443" i="6"/>
  <c r="AD443" i="6"/>
  <c r="AC443" i="6"/>
  <c r="AB443" i="6"/>
  <c r="AA443" i="6"/>
  <c r="AI442" i="6"/>
  <c r="AH442" i="6"/>
  <c r="AG442" i="6"/>
  <c r="AF442" i="6"/>
  <c r="AE442" i="6"/>
  <c r="AD442" i="6"/>
  <c r="AC442" i="6"/>
  <c r="AB442" i="6"/>
  <c r="AA442" i="6"/>
  <c r="AI441" i="6"/>
  <c r="AH441" i="6"/>
  <c r="AG441" i="6"/>
  <c r="AF441" i="6"/>
  <c r="AE441" i="6"/>
  <c r="AD441" i="6"/>
  <c r="AC441" i="6"/>
  <c r="AB441" i="6"/>
  <c r="AA441" i="6"/>
  <c r="AI440" i="6"/>
  <c r="AH440" i="6"/>
  <c r="AG440" i="6"/>
  <c r="AF440" i="6"/>
  <c r="AE440" i="6"/>
  <c r="AD440" i="6"/>
  <c r="AC440" i="6"/>
  <c r="AB440" i="6"/>
  <c r="AA440" i="6"/>
  <c r="AI439" i="6"/>
  <c r="AH439" i="6"/>
  <c r="AG439" i="6"/>
  <c r="AF439" i="6"/>
  <c r="AE439" i="6"/>
  <c r="AD439" i="6"/>
  <c r="AC439" i="6"/>
  <c r="AB439" i="6"/>
  <c r="AA439" i="6"/>
  <c r="AI438" i="6"/>
  <c r="AH438" i="6"/>
  <c r="AG438" i="6"/>
  <c r="AF438" i="6"/>
  <c r="AE438" i="6"/>
  <c r="AD438" i="6"/>
  <c r="AC438" i="6"/>
  <c r="AB438" i="6"/>
  <c r="AA438" i="6"/>
  <c r="AI431" i="6"/>
  <c r="AH431" i="6"/>
  <c r="AG431" i="6"/>
  <c r="AF431" i="6"/>
  <c r="AE431" i="6"/>
  <c r="AD431" i="6"/>
  <c r="AC431" i="6"/>
  <c r="AB431" i="6"/>
  <c r="AA431" i="6"/>
  <c r="AI430" i="6"/>
  <c r="AH430" i="6"/>
  <c r="AG430" i="6"/>
  <c r="AF430" i="6"/>
  <c r="AE430" i="6"/>
  <c r="AD430" i="6"/>
  <c r="AC430" i="6"/>
  <c r="AB430" i="6"/>
  <c r="AA430" i="6"/>
  <c r="AI429" i="6"/>
  <c r="AH429" i="6"/>
  <c r="AG429" i="6"/>
  <c r="AF429" i="6"/>
  <c r="AE429" i="6"/>
  <c r="AD429" i="6"/>
  <c r="AC429" i="6"/>
  <c r="AB429" i="6"/>
  <c r="AA429" i="6"/>
  <c r="AI428" i="6"/>
  <c r="AH428" i="6"/>
  <c r="AG428" i="6"/>
  <c r="AF428" i="6"/>
  <c r="AE428" i="6"/>
  <c r="AD428" i="6"/>
  <c r="AC428" i="6"/>
  <c r="AB428" i="6"/>
  <c r="AA428" i="6"/>
  <c r="AI427" i="6"/>
  <c r="AH427" i="6"/>
  <c r="AG427" i="6"/>
  <c r="AF427" i="6"/>
  <c r="AE427" i="6"/>
  <c r="AD427" i="6"/>
  <c r="AC427" i="6"/>
  <c r="AB427" i="6"/>
  <c r="AA427" i="6"/>
  <c r="AI426" i="6"/>
  <c r="AH426" i="6"/>
  <c r="AG426" i="6"/>
  <c r="AF426" i="6"/>
  <c r="AE426" i="6"/>
  <c r="AD426" i="6"/>
  <c r="AC426" i="6"/>
  <c r="AB426" i="6"/>
  <c r="AA426" i="6"/>
  <c r="AI425" i="6"/>
  <c r="AH425" i="6"/>
  <c r="AG425" i="6"/>
  <c r="AF425" i="6"/>
  <c r="AE425" i="6"/>
  <c r="AD425" i="6"/>
  <c r="AC425" i="6"/>
  <c r="AB425" i="6"/>
  <c r="AA425" i="6"/>
  <c r="AI424" i="6"/>
  <c r="AH424" i="6"/>
  <c r="AG424" i="6"/>
  <c r="AF424" i="6"/>
  <c r="AE424" i="6"/>
  <c r="AD424" i="6"/>
  <c r="AC424" i="6"/>
  <c r="AB424" i="6"/>
  <c r="AA424" i="6"/>
  <c r="AI423" i="6"/>
  <c r="AH423" i="6"/>
  <c r="AG423" i="6"/>
  <c r="AF423" i="6"/>
  <c r="AE423" i="6"/>
  <c r="AD423" i="6"/>
  <c r="AC423" i="6"/>
  <c r="AB423" i="6"/>
  <c r="AA423" i="6"/>
  <c r="AI422" i="6"/>
  <c r="AH422" i="6"/>
  <c r="AG422" i="6"/>
  <c r="AF422" i="6"/>
  <c r="AE422" i="6"/>
  <c r="AD422" i="6"/>
  <c r="AC422" i="6"/>
  <c r="AB422" i="6"/>
  <c r="AA422" i="6"/>
  <c r="AI421" i="6"/>
  <c r="AH421" i="6"/>
  <c r="AG421" i="6"/>
  <c r="AF421" i="6"/>
  <c r="AE421" i="6"/>
  <c r="AD421" i="6"/>
  <c r="AC421" i="6"/>
  <c r="AB421" i="6"/>
  <c r="AA421" i="6"/>
  <c r="AI420" i="6"/>
  <c r="AH420" i="6"/>
  <c r="AG420" i="6"/>
  <c r="AF420" i="6"/>
  <c r="AE420" i="6"/>
  <c r="AD420" i="6"/>
  <c r="AC420" i="6"/>
  <c r="AB420" i="6"/>
  <c r="AA420" i="6"/>
  <c r="AI419" i="6"/>
  <c r="AH419" i="6"/>
  <c r="AG419" i="6"/>
  <c r="AF419" i="6"/>
  <c r="AE419" i="6"/>
  <c r="AD419" i="6"/>
  <c r="AC419" i="6"/>
  <c r="AB419" i="6"/>
  <c r="AA419" i="6"/>
  <c r="AI418" i="6"/>
  <c r="AH418" i="6"/>
  <c r="AG418" i="6"/>
  <c r="AF418" i="6"/>
  <c r="AE418" i="6"/>
  <c r="AD418" i="6"/>
  <c r="AC418" i="6"/>
  <c r="AB418" i="6"/>
  <c r="AA418" i="6"/>
  <c r="AI417" i="6"/>
  <c r="AH417" i="6"/>
  <c r="AG417" i="6"/>
  <c r="AF417" i="6"/>
  <c r="AE417" i="6"/>
  <c r="AD417" i="6"/>
  <c r="AC417" i="6"/>
  <c r="AB417" i="6"/>
  <c r="AA417" i="6"/>
  <c r="AI416" i="6"/>
  <c r="AH416" i="6"/>
  <c r="AG416" i="6"/>
  <c r="AF416" i="6"/>
  <c r="AE416" i="6"/>
  <c r="AD416" i="6"/>
  <c r="AC416" i="6"/>
  <c r="AB416" i="6"/>
  <c r="AA416" i="6"/>
  <c r="AI415" i="6"/>
  <c r="AH415" i="6"/>
  <c r="AG415" i="6"/>
  <c r="AF415" i="6"/>
  <c r="AE415" i="6"/>
  <c r="AD415" i="6"/>
  <c r="AC415" i="6"/>
  <c r="AB415" i="6"/>
  <c r="AA415" i="6"/>
  <c r="AI414" i="6"/>
  <c r="AH414" i="6"/>
  <c r="AG414" i="6"/>
  <c r="AF414" i="6"/>
  <c r="AE414" i="6"/>
  <c r="AD414" i="6"/>
  <c r="AC414" i="6"/>
  <c r="AB414" i="6"/>
  <c r="AA414" i="6"/>
  <c r="AI413" i="6"/>
  <c r="AH413" i="6"/>
  <c r="AG413" i="6"/>
  <c r="AF413" i="6"/>
  <c r="AE413" i="6"/>
  <c r="AD413" i="6"/>
  <c r="AC413" i="6"/>
  <c r="AB413" i="6"/>
  <c r="AA413" i="6"/>
  <c r="AI412" i="6"/>
  <c r="AH412" i="6"/>
  <c r="AG412" i="6"/>
  <c r="AF412" i="6"/>
  <c r="AE412" i="6"/>
  <c r="AD412" i="6"/>
  <c r="AC412" i="6"/>
  <c r="AB412" i="6"/>
  <c r="AA412" i="6"/>
  <c r="AI411" i="6"/>
  <c r="AH411" i="6"/>
  <c r="AG411" i="6"/>
  <c r="AF411" i="6"/>
  <c r="AE411" i="6"/>
  <c r="AD411" i="6"/>
  <c r="AC411" i="6"/>
  <c r="AB411" i="6"/>
  <c r="AA411" i="6"/>
  <c r="AI410" i="6"/>
  <c r="AH410" i="6"/>
  <c r="AG410" i="6"/>
  <c r="AF410" i="6"/>
  <c r="AE410" i="6"/>
  <c r="AD410" i="6"/>
  <c r="AC410" i="6"/>
  <c r="AB410" i="6"/>
  <c r="AA410" i="6"/>
  <c r="AI409" i="6"/>
  <c r="AH409" i="6"/>
  <c r="AG409" i="6"/>
  <c r="AF409" i="6"/>
  <c r="AE409" i="6"/>
  <c r="AD409" i="6"/>
  <c r="AC409" i="6"/>
  <c r="AB409" i="6"/>
  <c r="AA409" i="6"/>
  <c r="AI408" i="6"/>
  <c r="AH408" i="6"/>
  <c r="AG408" i="6"/>
  <c r="AF408" i="6"/>
  <c r="AE408" i="6"/>
  <c r="AD408" i="6"/>
  <c r="AC408" i="6"/>
  <c r="AB408" i="6"/>
  <c r="AA408" i="6"/>
  <c r="AI407" i="6"/>
  <c r="AH407" i="6"/>
  <c r="AG407" i="6"/>
  <c r="AF407" i="6"/>
  <c r="AE407" i="6"/>
  <c r="AD407" i="6"/>
  <c r="AC407" i="6"/>
  <c r="AB407" i="6"/>
  <c r="AA407" i="6"/>
  <c r="AI406" i="6"/>
  <c r="AH406" i="6"/>
  <c r="AG406" i="6"/>
  <c r="AF406" i="6"/>
  <c r="AE406" i="6"/>
  <c r="AD406" i="6"/>
  <c r="AC406" i="6"/>
  <c r="AB406" i="6"/>
  <c r="AA406" i="6"/>
  <c r="AI405" i="6"/>
  <c r="AH405" i="6"/>
  <c r="AG405" i="6"/>
  <c r="AF405" i="6"/>
  <c r="AE405" i="6"/>
  <c r="AD405" i="6"/>
  <c r="AC405" i="6"/>
  <c r="AB405" i="6"/>
  <c r="AA405" i="6"/>
  <c r="AI404" i="6"/>
  <c r="AH404" i="6"/>
  <c r="AG404" i="6"/>
  <c r="AF404" i="6"/>
  <c r="AE404" i="6"/>
  <c r="AD404" i="6"/>
  <c r="AC404" i="6"/>
  <c r="AB404" i="6"/>
  <c r="AA404" i="6"/>
  <c r="AI403" i="6"/>
  <c r="AH403" i="6"/>
  <c r="AG403" i="6"/>
  <c r="AF403" i="6"/>
  <c r="AE403" i="6"/>
  <c r="AD403" i="6"/>
  <c r="AC403" i="6"/>
  <c r="AB403" i="6"/>
  <c r="AA403" i="6"/>
  <c r="AI402" i="6"/>
  <c r="AH402" i="6"/>
  <c r="AG402" i="6"/>
  <c r="AF402" i="6"/>
  <c r="AE402" i="6"/>
  <c r="AD402" i="6"/>
  <c r="AC402" i="6"/>
  <c r="AB402" i="6"/>
  <c r="AA402" i="6"/>
  <c r="AI401" i="6"/>
  <c r="AH401" i="6"/>
  <c r="AG401" i="6"/>
  <c r="AF401" i="6"/>
  <c r="AE401" i="6"/>
  <c r="AD401" i="6"/>
  <c r="AC401" i="6"/>
  <c r="AB401" i="6"/>
  <c r="AA401" i="6"/>
  <c r="AI400" i="6"/>
  <c r="AH400" i="6"/>
  <c r="AG400" i="6"/>
  <c r="AF400" i="6"/>
  <c r="AE400" i="6"/>
  <c r="AD400" i="6"/>
  <c r="AC400" i="6"/>
  <c r="AB400" i="6"/>
  <c r="AA400" i="6"/>
  <c r="AI399" i="6"/>
  <c r="AH399" i="6"/>
  <c r="AG399" i="6"/>
  <c r="AF399" i="6"/>
  <c r="AE399" i="6"/>
  <c r="AD399" i="6"/>
  <c r="AC399" i="6"/>
  <c r="AB399" i="6"/>
  <c r="AA399" i="6"/>
  <c r="AI398" i="6"/>
  <c r="AH398" i="6"/>
  <c r="AG398" i="6"/>
  <c r="AF398" i="6"/>
  <c r="AE398" i="6"/>
  <c r="AD398" i="6"/>
  <c r="AC398" i="6"/>
  <c r="AB398" i="6"/>
  <c r="AA398" i="6"/>
  <c r="AI397" i="6"/>
  <c r="AH397" i="6"/>
  <c r="AG397" i="6"/>
  <c r="AF397" i="6"/>
  <c r="AE397" i="6"/>
  <c r="AD397" i="6"/>
  <c r="AC397" i="6"/>
  <c r="AB397" i="6"/>
  <c r="AA397" i="6"/>
  <c r="AI396" i="6"/>
  <c r="AH396" i="6"/>
  <c r="AG396" i="6"/>
  <c r="AF396" i="6"/>
  <c r="AE396" i="6"/>
  <c r="AD396" i="6"/>
  <c r="AC396" i="6"/>
  <c r="AB396" i="6"/>
  <c r="AA396" i="6"/>
  <c r="AI395" i="6"/>
  <c r="AH395" i="6"/>
  <c r="AG395" i="6"/>
  <c r="AF395" i="6"/>
  <c r="AE395" i="6"/>
  <c r="AD395" i="6"/>
  <c r="AC395" i="6"/>
  <c r="AB395" i="6"/>
  <c r="AA395" i="6"/>
  <c r="AI394" i="6"/>
  <c r="AH394" i="6"/>
  <c r="AG394" i="6"/>
  <c r="AF394" i="6"/>
  <c r="AE394" i="6"/>
  <c r="AD394" i="6"/>
  <c r="AC394" i="6"/>
  <c r="AB394" i="6"/>
  <c r="AA394" i="6"/>
  <c r="AI393" i="6"/>
  <c r="AH393" i="6"/>
  <c r="AG393" i="6"/>
  <c r="AF393" i="6"/>
  <c r="AE393" i="6"/>
  <c r="AD393" i="6"/>
  <c r="AC393" i="6"/>
  <c r="AB393" i="6"/>
  <c r="AA393" i="6"/>
  <c r="AI392" i="6"/>
  <c r="AH392" i="6"/>
  <c r="AG392" i="6"/>
  <c r="AF392" i="6"/>
  <c r="AE392" i="6"/>
  <c r="AD392" i="6"/>
  <c r="AC392" i="6"/>
  <c r="AB392" i="6"/>
  <c r="AA392" i="6"/>
  <c r="AI391" i="6"/>
  <c r="AH391" i="6"/>
  <c r="AG391" i="6"/>
  <c r="AF391" i="6"/>
  <c r="AE391" i="6"/>
  <c r="AD391" i="6"/>
  <c r="AC391" i="6"/>
  <c r="AB391" i="6"/>
  <c r="AA391" i="6"/>
  <c r="AI390" i="6"/>
  <c r="AH390" i="6"/>
  <c r="AG390" i="6"/>
  <c r="AF390" i="6"/>
  <c r="AE390" i="6"/>
  <c r="AD390" i="6"/>
  <c r="AC390" i="6"/>
  <c r="AB390" i="6"/>
  <c r="AA390" i="6"/>
  <c r="AI389" i="6"/>
  <c r="AH389" i="6"/>
  <c r="AG389" i="6"/>
  <c r="AF389" i="6"/>
  <c r="AE389" i="6"/>
  <c r="AD389" i="6"/>
  <c r="AC389" i="6"/>
  <c r="AB389" i="6"/>
  <c r="AA389" i="6"/>
  <c r="AI388" i="6"/>
  <c r="AH388" i="6"/>
  <c r="AG388" i="6"/>
  <c r="AF388" i="6"/>
  <c r="AE388" i="6"/>
  <c r="AD388" i="6"/>
  <c r="AC388" i="6"/>
  <c r="AB388" i="6"/>
  <c r="AA388" i="6"/>
  <c r="AI387" i="6"/>
  <c r="AH387" i="6"/>
  <c r="AG387" i="6"/>
  <c r="AF387" i="6"/>
  <c r="AE387" i="6"/>
  <c r="AD387" i="6"/>
  <c r="AC387" i="6"/>
  <c r="AB387" i="6"/>
  <c r="AA387" i="6"/>
  <c r="AI386" i="6"/>
  <c r="AH386" i="6"/>
  <c r="AG386" i="6"/>
  <c r="AF386" i="6"/>
  <c r="AE386" i="6"/>
  <c r="AD386" i="6"/>
  <c r="AC386" i="6"/>
  <c r="AB386" i="6"/>
  <c r="AA386" i="6"/>
  <c r="AI385" i="6"/>
  <c r="AH385" i="6"/>
  <c r="AG385" i="6"/>
  <c r="AF385" i="6"/>
  <c r="AE385" i="6"/>
  <c r="AD385" i="6"/>
  <c r="AC385" i="6"/>
  <c r="AB385" i="6"/>
  <c r="AA385" i="6"/>
  <c r="AI384" i="6"/>
  <c r="AH384" i="6"/>
  <c r="AG384" i="6"/>
  <c r="AF384" i="6"/>
  <c r="AE384" i="6"/>
  <c r="AD384" i="6"/>
  <c r="AC384" i="6"/>
  <c r="AB384" i="6"/>
  <c r="AA384" i="6"/>
  <c r="AI377" i="6"/>
  <c r="AH377" i="6"/>
  <c r="AG377" i="6"/>
  <c r="AF377" i="6"/>
  <c r="AE377" i="6"/>
  <c r="AD377" i="6"/>
  <c r="AC377" i="6"/>
  <c r="AB377" i="6"/>
  <c r="AA377" i="6"/>
  <c r="AI376" i="6"/>
  <c r="AH376" i="6"/>
  <c r="AG376" i="6"/>
  <c r="AF376" i="6"/>
  <c r="AE376" i="6"/>
  <c r="AD376" i="6"/>
  <c r="AC376" i="6"/>
  <c r="AB376" i="6"/>
  <c r="AA376" i="6"/>
  <c r="AI375" i="6"/>
  <c r="AH375" i="6"/>
  <c r="AG375" i="6"/>
  <c r="AF375" i="6"/>
  <c r="AE375" i="6"/>
  <c r="AD375" i="6"/>
  <c r="AC375" i="6"/>
  <c r="AB375" i="6"/>
  <c r="AA375" i="6"/>
  <c r="AI374" i="6"/>
  <c r="AH374" i="6"/>
  <c r="AG374" i="6"/>
  <c r="AF374" i="6"/>
  <c r="AE374" i="6"/>
  <c r="AD374" i="6"/>
  <c r="AC374" i="6"/>
  <c r="AB374" i="6"/>
  <c r="AA374" i="6"/>
  <c r="AI373" i="6"/>
  <c r="AH373" i="6"/>
  <c r="AG373" i="6"/>
  <c r="AF373" i="6"/>
  <c r="AE373" i="6"/>
  <c r="AD373" i="6"/>
  <c r="AC373" i="6"/>
  <c r="AB373" i="6"/>
  <c r="AA373" i="6"/>
  <c r="AI372" i="6"/>
  <c r="AH372" i="6"/>
  <c r="AG372" i="6"/>
  <c r="AF372" i="6"/>
  <c r="AE372" i="6"/>
  <c r="AD372" i="6"/>
  <c r="AC372" i="6"/>
  <c r="AB372" i="6"/>
  <c r="AA372" i="6"/>
  <c r="AI371" i="6"/>
  <c r="AH371" i="6"/>
  <c r="AG371" i="6"/>
  <c r="AF371" i="6"/>
  <c r="AE371" i="6"/>
  <c r="AD371" i="6"/>
  <c r="AC371" i="6"/>
  <c r="AB371" i="6"/>
  <c r="AA371" i="6"/>
  <c r="AI370" i="6"/>
  <c r="AH370" i="6"/>
  <c r="AG370" i="6"/>
  <c r="AF370" i="6"/>
  <c r="AE370" i="6"/>
  <c r="AD370" i="6"/>
  <c r="AC370" i="6"/>
  <c r="AB370" i="6"/>
  <c r="AA370" i="6"/>
  <c r="AI369" i="6"/>
  <c r="AH369" i="6"/>
  <c r="AG369" i="6"/>
  <c r="AF369" i="6"/>
  <c r="AE369" i="6"/>
  <c r="AD369" i="6"/>
  <c r="AC369" i="6"/>
  <c r="AB369" i="6"/>
  <c r="AA369" i="6"/>
  <c r="AI368" i="6"/>
  <c r="AH368" i="6"/>
  <c r="AG368" i="6"/>
  <c r="AF368" i="6"/>
  <c r="AE368" i="6"/>
  <c r="AD368" i="6"/>
  <c r="AC368" i="6"/>
  <c r="AB368" i="6"/>
  <c r="AA368" i="6"/>
  <c r="AI367" i="6"/>
  <c r="AH367" i="6"/>
  <c r="AG367" i="6"/>
  <c r="AF367" i="6"/>
  <c r="AE367" i="6"/>
  <c r="AD367" i="6"/>
  <c r="AC367" i="6"/>
  <c r="AB367" i="6"/>
  <c r="AA367" i="6"/>
  <c r="AI366" i="6"/>
  <c r="AH366" i="6"/>
  <c r="AG366" i="6"/>
  <c r="AF366" i="6"/>
  <c r="AE366" i="6"/>
  <c r="AD366" i="6"/>
  <c r="AC366" i="6"/>
  <c r="AB366" i="6"/>
  <c r="AA366" i="6"/>
  <c r="AI365" i="6"/>
  <c r="AH365" i="6"/>
  <c r="AG365" i="6"/>
  <c r="AF365" i="6"/>
  <c r="AE365" i="6"/>
  <c r="AD365" i="6"/>
  <c r="AC365" i="6"/>
  <c r="AB365" i="6"/>
  <c r="AA365" i="6"/>
  <c r="AI364" i="6"/>
  <c r="AH364" i="6"/>
  <c r="AG364" i="6"/>
  <c r="AF364" i="6"/>
  <c r="AE364" i="6"/>
  <c r="AD364" i="6"/>
  <c r="AC364" i="6"/>
  <c r="AB364" i="6"/>
  <c r="AA364" i="6"/>
  <c r="AI363" i="6"/>
  <c r="AH363" i="6"/>
  <c r="AG363" i="6"/>
  <c r="AF363" i="6"/>
  <c r="AE363" i="6"/>
  <c r="AD363" i="6"/>
  <c r="AC363" i="6"/>
  <c r="AB363" i="6"/>
  <c r="AA363" i="6"/>
  <c r="AI362" i="6"/>
  <c r="AH362" i="6"/>
  <c r="AG362" i="6"/>
  <c r="AF362" i="6"/>
  <c r="AE362" i="6"/>
  <c r="AD362" i="6"/>
  <c r="AC362" i="6"/>
  <c r="AB362" i="6"/>
  <c r="AA362" i="6"/>
  <c r="AI361" i="6"/>
  <c r="AH361" i="6"/>
  <c r="AG361" i="6"/>
  <c r="AF361" i="6"/>
  <c r="AE361" i="6"/>
  <c r="AD361" i="6"/>
  <c r="AC361" i="6"/>
  <c r="AB361" i="6"/>
  <c r="AA361" i="6"/>
  <c r="AI360" i="6"/>
  <c r="AH360" i="6"/>
  <c r="AG360" i="6"/>
  <c r="AF360" i="6"/>
  <c r="AE360" i="6"/>
  <c r="AD360" i="6"/>
  <c r="AC360" i="6"/>
  <c r="AB360" i="6"/>
  <c r="AA360" i="6"/>
  <c r="AI359" i="6"/>
  <c r="AH359" i="6"/>
  <c r="AG359" i="6"/>
  <c r="AF359" i="6"/>
  <c r="AE359" i="6"/>
  <c r="AD359" i="6"/>
  <c r="AC359" i="6"/>
  <c r="AB359" i="6"/>
  <c r="AA359" i="6"/>
  <c r="AI358" i="6"/>
  <c r="AH358" i="6"/>
  <c r="AG358" i="6"/>
  <c r="AF358" i="6"/>
  <c r="AE358" i="6"/>
  <c r="AD358" i="6"/>
  <c r="AC358" i="6"/>
  <c r="AB358" i="6"/>
  <c r="AA358" i="6"/>
  <c r="AI357" i="6"/>
  <c r="AH357" i="6"/>
  <c r="AG357" i="6"/>
  <c r="AF357" i="6"/>
  <c r="AE357" i="6"/>
  <c r="AD357" i="6"/>
  <c r="AC357" i="6"/>
  <c r="AB357" i="6"/>
  <c r="AA357" i="6"/>
  <c r="AI356" i="6"/>
  <c r="AH356" i="6"/>
  <c r="AG356" i="6"/>
  <c r="AF356" i="6"/>
  <c r="AE356" i="6"/>
  <c r="AD356" i="6"/>
  <c r="AC356" i="6"/>
  <c r="AB356" i="6"/>
  <c r="AA356" i="6"/>
  <c r="AI355" i="6"/>
  <c r="AH355" i="6"/>
  <c r="AG355" i="6"/>
  <c r="AF355" i="6"/>
  <c r="AE355" i="6"/>
  <c r="AD355" i="6"/>
  <c r="AC355" i="6"/>
  <c r="AB355" i="6"/>
  <c r="AA355" i="6"/>
  <c r="AI354" i="6"/>
  <c r="AH354" i="6"/>
  <c r="AG354" i="6"/>
  <c r="AF354" i="6"/>
  <c r="AE354" i="6"/>
  <c r="AD354" i="6"/>
  <c r="AC354" i="6"/>
  <c r="AB354" i="6"/>
  <c r="AA354" i="6"/>
  <c r="AI353" i="6"/>
  <c r="AH353" i="6"/>
  <c r="AG353" i="6"/>
  <c r="AF353" i="6"/>
  <c r="AE353" i="6"/>
  <c r="AD353" i="6"/>
  <c r="AC353" i="6"/>
  <c r="AB353" i="6"/>
  <c r="AA353" i="6"/>
  <c r="AI352" i="6"/>
  <c r="AH352" i="6"/>
  <c r="AG352" i="6"/>
  <c r="AF352" i="6"/>
  <c r="AE352" i="6"/>
  <c r="AD352" i="6"/>
  <c r="AC352" i="6"/>
  <c r="AB352" i="6"/>
  <c r="AA352" i="6"/>
  <c r="AI351" i="6"/>
  <c r="AH351" i="6"/>
  <c r="AG351" i="6"/>
  <c r="AF351" i="6"/>
  <c r="AE351" i="6"/>
  <c r="AD351" i="6"/>
  <c r="AC351" i="6"/>
  <c r="AB351" i="6"/>
  <c r="AA351" i="6"/>
  <c r="AI350" i="6"/>
  <c r="AH350" i="6"/>
  <c r="AG350" i="6"/>
  <c r="AF350" i="6"/>
  <c r="AE350" i="6"/>
  <c r="AD350" i="6"/>
  <c r="AC350" i="6"/>
  <c r="AB350" i="6"/>
  <c r="AA350" i="6"/>
  <c r="AI349" i="6"/>
  <c r="AH349" i="6"/>
  <c r="AG349" i="6"/>
  <c r="AF349" i="6"/>
  <c r="AE349" i="6"/>
  <c r="AD349" i="6"/>
  <c r="AC349" i="6"/>
  <c r="AB349" i="6"/>
  <c r="AA349" i="6"/>
  <c r="AI348" i="6"/>
  <c r="AH348" i="6"/>
  <c r="AG348" i="6"/>
  <c r="AF348" i="6"/>
  <c r="AE348" i="6"/>
  <c r="AD348" i="6"/>
  <c r="AC348" i="6"/>
  <c r="AB348" i="6"/>
  <c r="AA348" i="6"/>
  <c r="AI347" i="6"/>
  <c r="AH347" i="6"/>
  <c r="AG347" i="6"/>
  <c r="AF347" i="6"/>
  <c r="AE347" i="6"/>
  <c r="AD347" i="6"/>
  <c r="AC347" i="6"/>
  <c r="AB347" i="6"/>
  <c r="AA347" i="6"/>
  <c r="AI346" i="6"/>
  <c r="AH346" i="6"/>
  <c r="AG346" i="6"/>
  <c r="AF346" i="6"/>
  <c r="AE346" i="6"/>
  <c r="AD346" i="6"/>
  <c r="AC346" i="6"/>
  <c r="AB346" i="6"/>
  <c r="AA346" i="6"/>
  <c r="AI345" i="6"/>
  <c r="AH345" i="6"/>
  <c r="AG345" i="6"/>
  <c r="AF345" i="6"/>
  <c r="AE345" i="6"/>
  <c r="AD345" i="6"/>
  <c r="AC345" i="6"/>
  <c r="AB345" i="6"/>
  <c r="AA345" i="6"/>
  <c r="AI344" i="6"/>
  <c r="AH344" i="6"/>
  <c r="AG344" i="6"/>
  <c r="AF344" i="6"/>
  <c r="AE344" i="6"/>
  <c r="AD344" i="6"/>
  <c r="AC344" i="6"/>
  <c r="AB344" i="6"/>
  <c r="AA344" i="6"/>
  <c r="AI343" i="6"/>
  <c r="AH343" i="6"/>
  <c r="AG343" i="6"/>
  <c r="AF343" i="6"/>
  <c r="AE343" i="6"/>
  <c r="AD343" i="6"/>
  <c r="AC343" i="6"/>
  <c r="AB343" i="6"/>
  <c r="AA343" i="6"/>
  <c r="AI342" i="6"/>
  <c r="AH342" i="6"/>
  <c r="AG342" i="6"/>
  <c r="AF342" i="6"/>
  <c r="AE342" i="6"/>
  <c r="AD342" i="6"/>
  <c r="AC342" i="6"/>
  <c r="AB342" i="6"/>
  <c r="AA342" i="6"/>
  <c r="AI341" i="6"/>
  <c r="AH341" i="6"/>
  <c r="AG341" i="6"/>
  <c r="AF341" i="6"/>
  <c r="AE341" i="6"/>
  <c r="AD341" i="6"/>
  <c r="AC341" i="6"/>
  <c r="AB341" i="6"/>
  <c r="AA341" i="6"/>
  <c r="AI340" i="6"/>
  <c r="AH340" i="6"/>
  <c r="AG340" i="6"/>
  <c r="AF340" i="6"/>
  <c r="AE340" i="6"/>
  <c r="AD340" i="6"/>
  <c r="AC340" i="6"/>
  <c r="AB340" i="6"/>
  <c r="AA340" i="6"/>
  <c r="AI339" i="6"/>
  <c r="AH339" i="6"/>
  <c r="AG339" i="6"/>
  <c r="AF339" i="6"/>
  <c r="AE339" i="6"/>
  <c r="AD339" i="6"/>
  <c r="AC339" i="6"/>
  <c r="AB339" i="6"/>
  <c r="AA339" i="6"/>
  <c r="AI338" i="6"/>
  <c r="AH338" i="6"/>
  <c r="AG338" i="6"/>
  <c r="AF338" i="6"/>
  <c r="AE338" i="6"/>
  <c r="AD338" i="6"/>
  <c r="AC338" i="6"/>
  <c r="AB338" i="6"/>
  <c r="AA338" i="6"/>
  <c r="AI337" i="6"/>
  <c r="AH337" i="6"/>
  <c r="AG337" i="6"/>
  <c r="AF337" i="6"/>
  <c r="AE337" i="6"/>
  <c r="AD337" i="6"/>
  <c r="AC337" i="6"/>
  <c r="AB337" i="6"/>
  <c r="AA337" i="6"/>
  <c r="AI336" i="6"/>
  <c r="AH336" i="6"/>
  <c r="AG336" i="6"/>
  <c r="AF336" i="6"/>
  <c r="AE336" i="6"/>
  <c r="AD336" i="6"/>
  <c r="AC336" i="6"/>
  <c r="AB336" i="6"/>
  <c r="AA336" i="6"/>
  <c r="AI335" i="6"/>
  <c r="AH335" i="6"/>
  <c r="AG335" i="6"/>
  <c r="AF335" i="6"/>
  <c r="AE335" i="6"/>
  <c r="AD335" i="6"/>
  <c r="AC335" i="6"/>
  <c r="AB335" i="6"/>
  <c r="AA335" i="6"/>
  <c r="AI334" i="6"/>
  <c r="AH334" i="6"/>
  <c r="AG334" i="6"/>
  <c r="AF334" i="6"/>
  <c r="AE334" i="6"/>
  <c r="AD334" i="6"/>
  <c r="AC334" i="6"/>
  <c r="AB334" i="6"/>
  <c r="AA334" i="6"/>
  <c r="AI333" i="6"/>
  <c r="AH333" i="6"/>
  <c r="AG333" i="6"/>
  <c r="AF333" i="6"/>
  <c r="AE333" i="6"/>
  <c r="AD333" i="6"/>
  <c r="AC333" i="6"/>
  <c r="AB333" i="6"/>
  <c r="AA333" i="6"/>
  <c r="AI332" i="6"/>
  <c r="AH332" i="6"/>
  <c r="AG332" i="6"/>
  <c r="AF332" i="6"/>
  <c r="AE332" i="6"/>
  <c r="AD332" i="6"/>
  <c r="AC332" i="6"/>
  <c r="AB332" i="6"/>
  <c r="AA332" i="6"/>
  <c r="AI331" i="6"/>
  <c r="AH331" i="6"/>
  <c r="AG331" i="6"/>
  <c r="AF331" i="6"/>
  <c r="AE331" i="6"/>
  <c r="AD331" i="6"/>
  <c r="AC331" i="6"/>
  <c r="AB331" i="6"/>
  <c r="AA331" i="6"/>
  <c r="AI330" i="6"/>
  <c r="AH330" i="6"/>
  <c r="AG330" i="6"/>
  <c r="AF330" i="6"/>
  <c r="AE330" i="6"/>
  <c r="AD330" i="6"/>
  <c r="AC330" i="6"/>
  <c r="AB330" i="6"/>
  <c r="AA330" i="6"/>
  <c r="AI323" i="6"/>
  <c r="AH323" i="6"/>
  <c r="AG323" i="6"/>
  <c r="AF323" i="6"/>
  <c r="AE323" i="6"/>
  <c r="AD323" i="6"/>
  <c r="AC323" i="6"/>
  <c r="AB323" i="6"/>
  <c r="AA323" i="6"/>
  <c r="AI322" i="6"/>
  <c r="AH322" i="6"/>
  <c r="AG322" i="6"/>
  <c r="AF322" i="6"/>
  <c r="AE322" i="6"/>
  <c r="AD322" i="6"/>
  <c r="AC322" i="6"/>
  <c r="AB322" i="6"/>
  <c r="AA322" i="6"/>
  <c r="AI321" i="6"/>
  <c r="AH321" i="6"/>
  <c r="AG321" i="6"/>
  <c r="AF321" i="6"/>
  <c r="AE321" i="6"/>
  <c r="AD321" i="6"/>
  <c r="AC321" i="6"/>
  <c r="AB321" i="6"/>
  <c r="AA321" i="6"/>
  <c r="AI320" i="6"/>
  <c r="AH320" i="6"/>
  <c r="AG320" i="6"/>
  <c r="AF320" i="6"/>
  <c r="AE320" i="6"/>
  <c r="AD320" i="6"/>
  <c r="AC320" i="6"/>
  <c r="AB320" i="6"/>
  <c r="AA320" i="6"/>
  <c r="AI319" i="6"/>
  <c r="AH319" i="6"/>
  <c r="AG319" i="6"/>
  <c r="AF319" i="6"/>
  <c r="AE319" i="6"/>
  <c r="AD319" i="6"/>
  <c r="AC319" i="6"/>
  <c r="AB319" i="6"/>
  <c r="AA319" i="6"/>
  <c r="AI318" i="6"/>
  <c r="AH318" i="6"/>
  <c r="AG318" i="6"/>
  <c r="AF318" i="6"/>
  <c r="AE318" i="6"/>
  <c r="AD318" i="6"/>
  <c r="AC318" i="6"/>
  <c r="AB318" i="6"/>
  <c r="AA318" i="6"/>
  <c r="AI317" i="6"/>
  <c r="AH317" i="6"/>
  <c r="AG317" i="6"/>
  <c r="AF317" i="6"/>
  <c r="AE317" i="6"/>
  <c r="AD317" i="6"/>
  <c r="AC317" i="6"/>
  <c r="AB317" i="6"/>
  <c r="AA317" i="6"/>
  <c r="AI316" i="6"/>
  <c r="AH316" i="6"/>
  <c r="AG316" i="6"/>
  <c r="AF316" i="6"/>
  <c r="AE316" i="6"/>
  <c r="AD316" i="6"/>
  <c r="AC316" i="6"/>
  <c r="AB316" i="6"/>
  <c r="AA316" i="6"/>
  <c r="AI315" i="6"/>
  <c r="AH315" i="6"/>
  <c r="AG315" i="6"/>
  <c r="AF315" i="6"/>
  <c r="AE315" i="6"/>
  <c r="AD315" i="6"/>
  <c r="AC315" i="6"/>
  <c r="AB315" i="6"/>
  <c r="AA315" i="6"/>
  <c r="AI314" i="6"/>
  <c r="AH314" i="6"/>
  <c r="AG314" i="6"/>
  <c r="AF314" i="6"/>
  <c r="AE314" i="6"/>
  <c r="AD314" i="6"/>
  <c r="AC314" i="6"/>
  <c r="AB314" i="6"/>
  <c r="AA314" i="6"/>
  <c r="AI313" i="6"/>
  <c r="AH313" i="6"/>
  <c r="AG313" i="6"/>
  <c r="AF313" i="6"/>
  <c r="AE313" i="6"/>
  <c r="AD313" i="6"/>
  <c r="AC313" i="6"/>
  <c r="AB313" i="6"/>
  <c r="AA313" i="6"/>
  <c r="AI312" i="6"/>
  <c r="AH312" i="6"/>
  <c r="AG312" i="6"/>
  <c r="AF312" i="6"/>
  <c r="AE312" i="6"/>
  <c r="AD312" i="6"/>
  <c r="AC312" i="6"/>
  <c r="AB312" i="6"/>
  <c r="AA312" i="6"/>
  <c r="AI311" i="6"/>
  <c r="AH311" i="6"/>
  <c r="AG311" i="6"/>
  <c r="AF311" i="6"/>
  <c r="AE311" i="6"/>
  <c r="AD311" i="6"/>
  <c r="AC311" i="6"/>
  <c r="AB311" i="6"/>
  <c r="AA311" i="6"/>
  <c r="AI310" i="6"/>
  <c r="AH310" i="6"/>
  <c r="AG310" i="6"/>
  <c r="AF310" i="6"/>
  <c r="AE310" i="6"/>
  <c r="AD310" i="6"/>
  <c r="AC310" i="6"/>
  <c r="AB310" i="6"/>
  <c r="AA310" i="6"/>
  <c r="AI309" i="6"/>
  <c r="AH309" i="6"/>
  <c r="AG309" i="6"/>
  <c r="AF309" i="6"/>
  <c r="AE309" i="6"/>
  <c r="AD309" i="6"/>
  <c r="AC309" i="6"/>
  <c r="AB309" i="6"/>
  <c r="AA309" i="6"/>
  <c r="AI308" i="6"/>
  <c r="AH308" i="6"/>
  <c r="AG308" i="6"/>
  <c r="AF308" i="6"/>
  <c r="AE308" i="6"/>
  <c r="AD308" i="6"/>
  <c r="AC308" i="6"/>
  <c r="AB308" i="6"/>
  <c r="AA308" i="6"/>
  <c r="AI307" i="6"/>
  <c r="AH307" i="6"/>
  <c r="AG307" i="6"/>
  <c r="AF307" i="6"/>
  <c r="AE307" i="6"/>
  <c r="AD307" i="6"/>
  <c r="AC307" i="6"/>
  <c r="AB307" i="6"/>
  <c r="AA307" i="6"/>
  <c r="AI306" i="6"/>
  <c r="AH306" i="6"/>
  <c r="AG306" i="6"/>
  <c r="AF306" i="6"/>
  <c r="AE306" i="6"/>
  <c r="AD306" i="6"/>
  <c r="AC306" i="6"/>
  <c r="AB306" i="6"/>
  <c r="AA306" i="6"/>
  <c r="AI305" i="6"/>
  <c r="AH305" i="6"/>
  <c r="AG305" i="6"/>
  <c r="AF305" i="6"/>
  <c r="AE305" i="6"/>
  <c r="AD305" i="6"/>
  <c r="AC305" i="6"/>
  <c r="AB305" i="6"/>
  <c r="AA305" i="6"/>
  <c r="AI304" i="6"/>
  <c r="AH304" i="6"/>
  <c r="AG304" i="6"/>
  <c r="AF304" i="6"/>
  <c r="AE304" i="6"/>
  <c r="AD304" i="6"/>
  <c r="AC304" i="6"/>
  <c r="AB304" i="6"/>
  <c r="AA304" i="6"/>
  <c r="AI303" i="6"/>
  <c r="AH303" i="6"/>
  <c r="AG303" i="6"/>
  <c r="AF303" i="6"/>
  <c r="AE303" i="6"/>
  <c r="AD303" i="6"/>
  <c r="AC303" i="6"/>
  <c r="AB303" i="6"/>
  <c r="AA303" i="6"/>
  <c r="AI302" i="6"/>
  <c r="AH302" i="6"/>
  <c r="AG302" i="6"/>
  <c r="AF302" i="6"/>
  <c r="AE302" i="6"/>
  <c r="AD302" i="6"/>
  <c r="AC302" i="6"/>
  <c r="AB302" i="6"/>
  <c r="AA302" i="6"/>
  <c r="AI301" i="6"/>
  <c r="AH301" i="6"/>
  <c r="AG301" i="6"/>
  <c r="AF301" i="6"/>
  <c r="AE301" i="6"/>
  <c r="AD301" i="6"/>
  <c r="AC301" i="6"/>
  <c r="AB301" i="6"/>
  <c r="AA301" i="6"/>
  <c r="AI300" i="6"/>
  <c r="AH300" i="6"/>
  <c r="AG300" i="6"/>
  <c r="AF300" i="6"/>
  <c r="AE300" i="6"/>
  <c r="AD300" i="6"/>
  <c r="AC300" i="6"/>
  <c r="AB300" i="6"/>
  <c r="AA300" i="6"/>
  <c r="AI299" i="6"/>
  <c r="AH299" i="6"/>
  <c r="AG299" i="6"/>
  <c r="AF299" i="6"/>
  <c r="AE299" i="6"/>
  <c r="AD299" i="6"/>
  <c r="AC299" i="6"/>
  <c r="AB299" i="6"/>
  <c r="AA299" i="6"/>
  <c r="AI298" i="6"/>
  <c r="AH298" i="6"/>
  <c r="AG298" i="6"/>
  <c r="AF298" i="6"/>
  <c r="AE298" i="6"/>
  <c r="AD298" i="6"/>
  <c r="AC298" i="6"/>
  <c r="AB298" i="6"/>
  <c r="AA298" i="6"/>
  <c r="AI297" i="6"/>
  <c r="AH297" i="6"/>
  <c r="AG297" i="6"/>
  <c r="AF297" i="6"/>
  <c r="AE297" i="6"/>
  <c r="AD297" i="6"/>
  <c r="AC297" i="6"/>
  <c r="AB297" i="6"/>
  <c r="AA297" i="6"/>
  <c r="AI296" i="6"/>
  <c r="AH296" i="6"/>
  <c r="AG296" i="6"/>
  <c r="AF296" i="6"/>
  <c r="AE296" i="6"/>
  <c r="AD296" i="6"/>
  <c r="AC296" i="6"/>
  <c r="AB296" i="6"/>
  <c r="AA296" i="6"/>
  <c r="AI295" i="6"/>
  <c r="AH295" i="6"/>
  <c r="AG295" i="6"/>
  <c r="AF295" i="6"/>
  <c r="AE295" i="6"/>
  <c r="AD295" i="6"/>
  <c r="AC295" i="6"/>
  <c r="AB295" i="6"/>
  <c r="AA295" i="6"/>
  <c r="AI294" i="6"/>
  <c r="AH294" i="6"/>
  <c r="AG294" i="6"/>
  <c r="AF294" i="6"/>
  <c r="AE294" i="6"/>
  <c r="AD294" i="6"/>
  <c r="AC294" i="6"/>
  <c r="AB294" i="6"/>
  <c r="AA294" i="6"/>
  <c r="AI293" i="6"/>
  <c r="AH293" i="6"/>
  <c r="AG293" i="6"/>
  <c r="AF293" i="6"/>
  <c r="AE293" i="6"/>
  <c r="AD293" i="6"/>
  <c r="AC293" i="6"/>
  <c r="AB293" i="6"/>
  <c r="AA293" i="6"/>
  <c r="AI292" i="6"/>
  <c r="AH292" i="6"/>
  <c r="AG292" i="6"/>
  <c r="AF292" i="6"/>
  <c r="AE292" i="6"/>
  <c r="AD292" i="6"/>
  <c r="AC292" i="6"/>
  <c r="AB292" i="6"/>
  <c r="AA292" i="6"/>
  <c r="AI291" i="6"/>
  <c r="AH291" i="6"/>
  <c r="AG291" i="6"/>
  <c r="AF291" i="6"/>
  <c r="AE291" i="6"/>
  <c r="AD291" i="6"/>
  <c r="AC291" i="6"/>
  <c r="AB291" i="6"/>
  <c r="AA291" i="6"/>
  <c r="AI290" i="6"/>
  <c r="AH290" i="6"/>
  <c r="AG290" i="6"/>
  <c r="AF290" i="6"/>
  <c r="AE290" i="6"/>
  <c r="AD290" i="6"/>
  <c r="AC290" i="6"/>
  <c r="AB290" i="6"/>
  <c r="AA290" i="6"/>
  <c r="AI289" i="6"/>
  <c r="AH289" i="6"/>
  <c r="AG289" i="6"/>
  <c r="AF289" i="6"/>
  <c r="AE289" i="6"/>
  <c r="AD289" i="6"/>
  <c r="AC289" i="6"/>
  <c r="AB289" i="6"/>
  <c r="AA289" i="6"/>
  <c r="AI288" i="6"/>
  <c r="AH288" i="6"/>
  <c r="AG288" i="6"/>
  <c r="AF288" i="6"/>
  <c r="AE288" i="6"/>
  <c r="AD288" i="6"/>
  <c r="AC288" i="6"/>
  <c r="AB288" i="6"/>
  <c r="AA288" i="6"/>
  <c r="AI287" i="6"/>
  <c r="AH287" i="6"/>
  <c r="AG287" i="6"/>
  <c r="AF287" i="6"/>
  <c r="AE287" i="6"/>
  <c r="AD287" i="6"/>
  <c r="AC287" i="6"/>
  <c r="AB287" i="6"/>
  <c r="AA287" i="6"/>
  <c r="AI286" i="6"/>
  <c r="AH286" i="6"/>
  <c r="AG286" i="6"/>
  <c r="AF286" i="6"/>
  <c r="AE286" i="6"/>
  <c r="AD286" i="6"/>
  <c r="AC286" i="6"/>
  <c r="AB286" i="6"/>
  <c r="AA286" i="6"/>
  <c r="AI285" i="6"/>
  <c r="AH285" i="6"/>
  <c r="AG285" i="6"/>
  <c r="AF285" i="6"/>
  <c r="AE285" i="6"/>
  <c r="AD285" i="6"/>
  <c r="AC285" i="6"/>
  <c r="AB285" i="6"/>
  <c r="AA285" i="6"/>
  <c r="AI284" i="6"/>
  <c r="AH284" i="6"/>
  <c r="AG284" i="6"/>
  <c r="AF284" i="6"/>
  <c r="AE284" i="6"/>
  <c r="AD284" i="6"/>
  <c r="AC284" i="6"/>
  <c r="AB284" i="6"/>
  <c r="AA284" i="6"/>
  <c r="AI283" i="6"/>
  <c r="AH283" i="6"/>
  <c r="AG283" i="6"/>
  <c r="AF283" i="6"/>
  <c r="AE283" i="6"/>
  <c r="AD283" i="6"/>
  <c r="AC283" i="6"/>
  <c r="AB283" i="6"/>
  <c r="AA283" i="6"/>
  <c r="AI282" i="6"/>
  <c r="AH282" i="6"/>
  <c r="AG282" i="6"/>
  <c r="AF282" i="6"/>
  <c r="AE282" i="6"/>
  <c r="AD282" i="6"/>
  <c r="AC282" i="6"/>
  <c r="AB282" i="6"/>
  <c r="AA282" i="6"/>
  <c r="AI281" i="6"/>
  <c r="AH281" i="6"/>
  <c r="AG281" i="6"/>
  <c r="AF281" i="6"/>
  <c r="AE281" i="6"/>
  <c r="AD281" i="6"/>
  <c r="AC281" i="6"/>
  <c r="AB281" i="6"/>
  <c r="AA281" i="6"/>
  <c r="AI280" i="6"/>
  <c r="AH280" i="6"/>
  <c r="AG280" i="6"/>
  <c r="AF280" i="6"/>
  <c r="AE280" i="6"/>
  <c r="AD280" i="6"/>
  <c r="AC280" i="6"/>
  <c r="AB280" i="6"/>
  <c r="AA280" i="6"/>
  <c r="AI279" i="6"/>
  <c r="AH279" i="6"/>
  <c r="AG279" i="6"/>
  <c r="AF279" i="6"/>
  <c r="AE279" i="6"/>
  <c r="AD279" i="6"/>
  <c r="AC279" i="6"/>
  <c r="AB279" i="6"/>
  <c r="AA279" i="6"/>
  <c r="AI278" i="6"/>
  <c r="AH278" i="6"/>
  <c r="AG278" i="6"/>
  <c r="AF278" i="6"/>
  <c r="AE278" i="6"/>
  <c r="AD278" i="6"/>
  <c r="AC278" i="6"/>
  <c r="AB278" i="6"/>
  <c r="AA278" i="6"/>
  <c r="AI277" i="6"/>
  <c r="AH277" i="6"/>
  <c r="AG277" i="6"/>
  <c r="AF277" i="6"/>
  <c r="AE277" i="6"/>
  <c r="AD277" i="6"/>
  <c r="AC277" i="6"/>
  <c r="AB277" i="6"/>
  <c r="AA277" i="6"/>
  <c r="AI276" i="6"/>
  <c r="AH276" i="6"/>
  <c r="AG276" i="6"/>
  <c r="AF276" i="6"/>
  <c r="AE276" i="6"/>
  <c r="AD276" i="6"/>
  <c r="AC276" i="6"/>
  <c r="AB276" i="6"/>
  <c r="AA276" i="6"/>
  <c r="AI269" i="6"/>
  <c r="AH269" i="6"/>
  <c r="AG269" i="6"/>
  <c r="AF269" i="6"/>
  <c r="AE269" i="6"/>
  <c r="AD269" i="6"/>
  <c r="AC269" i="6"/>
  <c r="AB269" i="6"/>
  <c r="AA269" i="6"/>
  <c r="AI268" i="6"/>
  <c r="AH268" i="6"/>
  <c r="AG268" i="6"/>
  <c r="AF268" i="6"/>
  <c r="AE268" i="6"/>
  <c r="AD268" i="6"/>
  <c r="AC268" i="6"/>
  <c r="AB268" i="6"/>
  <c r="AA268" i="6"/>
  <c r="AI267" i="6"/>
  <c r="AH267" i="6"/>
  <c r="AG267" i="6"/>
  <c r="AF267" i="6"/>
  <c r="AE267" i="6"/>
  <c r="AD267" i="6"/>
  <c r="AC267" i="6"/>
  <c r="AB267" i="6"/>
  <c r="AA267" i="6"/>
  <c r="AI266" i="6"/>
  <c r="AH266" i="6"/>
  <c r="AG266" i="6"/>
  <c r="AF266" i="6"/>
  <c r="AE266" i="6"/>
  <c r="AD266" i="6"/>
  <c r="AC266" i="6"/>
  <c r="AB266" i="6"/>
  <c r="AA266" i="6"/>
  <c r="AI265" i="6"/>
  <c r="AH265" i="6"/>
  <c r="AG265" i="6"/>
  <c r="AF265" i="6"/>
  <c r="AE265" i="6"/>
  <c r="AD265" i="6"/>
  <c r="AC265" i="6"/>
  <c r="AB265" i="6"/>
  <c r="AA265" i="6"/>
  <c r="AI264" i="6"/>
  <c r="AH264" i="6"/>
  <c r="AG264" i="6"/>
  <c r="AF264" i="6"/>
  <c r="AE264" i="6"/>
  <c r="AD264" i="6"/>
  <c r="AC264" i="6"/>
  <c r="AB264" i="6"/>
  <c r="AA264" i="6"/>
  <c r="AI263" i="6"/>
  <c r="AH263" i="6"/>
  <c r="AG263" i="6"/>
  <c r="AF263" i="6"/>
  <c r="AE263" i="6"/>
  <c r="AD263" i="6"/>
  <c r="AC263" i="6"/>
  <c r="AB263" i="6"/>
  <c r="AA263" i="6"/>
  <c r="AI262" i="6"/>
  <c r="AH262" i="6"/>
  <c r="AG262" i="6"/>
  <c r="AF262" i="6"/>
  <c r="AE262" i="6"/>
  <c r="AD262" i="6"/>
  <c r="AC262" i="6"/>
  <c r="AB262" i="6"/>
  <c r="AA262" i="6"/>
  <c r="AI261" i="6"/>
  <c r="AH261" i="6"/>
  <c r="AG261" i="6"/>
  <c r="AF261" i="6"/>
  <c r="AE261" i="6"/>
  <c r="AD261" i="6"/>
  <c r="AC261" i="6"/>
  <c r="AB261" i="6"/>
  <c r="AA261" i="6"/>
  <c r="AI260" i="6"/>
  <c r="AH260" i="6"/>
  <c r="AG260" i="6"/>
  <c r="AF260" i="6"/>
  <c r="AE260" i="6"/>
  <c r="AD260" i="6"/>
  <c r="AC260" i="6"/>
  <c r="AB260" i="6"/>
  <c r="AA260" i="6"/>
  <c r="AI259" i="6"/>
  <c r="AH259" i="6"/>
  <c r="AG259" i="6"/>
  <c r="AF259" i="6"/>
  <c r="AE259" i="6"/>
  <c r="AD259" i="6"/>
  <c r="AC259" i="6"/>
  <c r="AB259" i="6"/>
  <c r="AA259" i="6"/>
  <c r="AI258" i="6"/>
  <c r="AH258" i="6"/>
  <c r="AG258" i="6"/>
  <c r="AF258" i="6"/>
  <c r="AE258" i="6"/>
  <c r="AD258" i="6"/>
  <c r="AC258" i="6"/>
  <c r="AB258" i="6"/>
  <c r="AA258" i="6"/>
  <c r="AI257" i="6"/>
  <c r="AH257" i="6"/>
  <c r="AG257" i="6"/>
  <c r="AF257" i="6"/>
  <c r="AE257" i="6"/>
  <c r="AD257" i="6"/>
  <c r="AC257" i="6"/>
  <c r="AB257" i="6"/>
  <c r="AA257" i="6"/>
  <c r="AI256" i="6"/>
  <c r="AH256" i="6"/>
  <c r="AG256" i="6"/>
  <c r="AF256" i="6"/>
  <c r="AE256" i="6"/>
  <c r="AD256" i="6"/>
  <c r="AC256" i="6"/>
  <c r="AB256" i="6"/>
  <c r="AA256" i="6"/>
  <c r="AI255" i="6"/>
  <c r="AH255" i="6"/>
  <c r="AG255" i="6"/>
  <c r="AF255" i="6"/>
  <c r="AE255" i="6"/>
  <c r="AD255" i="6"/>
  <c r="AC255" i="6"/>
  <c r="AB255" i="6"/>
  <c r="AA255" i="6"/>
  <c r="AI254" i="6"/>
  <c r="AH254" i="6"/>
  <c r="AG254" i="6"/>
  <c r="AF254" i="6"/>
  <c r="AE254" i="6"/>
  <c r="AD254" i="6"/>
  <c r="AC254" i="6"/>
  <c r="AB254" i="6"/>
  <c r="AA254" i="6"/>
  <c r="AI253" i="6"/>
  <c r="AH253" i="6"/>
  <c r="AG253" i="6"/>
  <c r="AF253" i="6"/>
  <c r="AE253" i="6"/>
  <c r="AD253" i="6"/>
  <c r="AC253" i="6"/>
  <c r="AB253" i="6"/>
  <c r="AA253" i="6"/>
  <c r="AI252" i="6"/>
  <c r="AH252" i="6"/>
  <c r="AG252" i="6"/>
  <c r="AF252" i="6"/>
  <c r="AE252" i="6"/>
  <c r="AD252" i="6"/>
  <c r="AC252" i="6"/>
  <c r="AB252" i="6"/>
  <c r="AA252" i="6"/>
  <c r="AI251" i="6"/>
  <c r="AH251" i="6"/>
  <c r="AG251" i="6"/>
  <c r="AF251" i="6"/>
  <c r="AE251" i="6"/>
  <c r="AD251" i="6"/>
  <c r="AC251" i="6"/>
  <c r="AB251" i="6"/>
  <c r="AA251" i="6"/>
  <c r="AI250" i="6"/>
  <c r="AH250" i="6"/>
  <c r="AG250" i="6"/>
  <c r="AF250" i="6"/>
  <c r="AE250" i="6"/>
  <c r="AD250" i="6"/>
  <c r="AC250" i="6"/>
  <c r="AB250" i="6"/>
  <c r="AA250" i="6"/>
  <c r="AI249" i="6"/>
  <c r="AH249" i="6"/>
  <c r="AG249" i="6"/>
  <c r="AF249" i="6"/>
  <c r="AE249" i="6"/>
  <c r="AD249" i="6"/>
  <c r="AC249" i="6"/>
  <c r="AB249" i="6"/>
  <c r="AA249" i="6"/>
  <c r="AI248" i="6"/>
  <c r="AH248" i="6"/>
  <c r="AG248" i="6"/>
  <c r="AF248" i="6"/>
  <c r="AE248" i="6"/>
  <c r="AD248" i="6"/>
  <c r="AC248" i="6"/>
  <c r="AB248" i="6"/>
  <c r="AA248" i="6"/>
  <c r="AI247" i="6"/>
  <c r="AH247" i="6"/>
  <c r="AG247" i="6"/>
  <c r="AF247" i="6"/>
  <c r="AE247" i="6"/>
  <c r="AD247" i="6"/>
  <c r="AC247" i="6"/>
  <c r="AB247" i="6"/>
  <c r="AA247" i="6"/>
  <c r="AI246" i="6"/>
  <c r="AH246" i="6"/>
  <c r="AG246" i="6"/>
  <c r="AF246" i="6"/>
  <c r="AE246" i="6"/>
  <c r="AD246" i="6"/>
  <c r="AC246" i="6"/>
  <c r="AB246" i="6"/>
  <c r="AA246" i="6"/>
  <c r="AI245" i="6"/>
  <c r="AH245" i="6"/>
  <c r="AG245" i="6"/>
  <c r="AF245" i="6"/>
  <c r="AE245" i="6"/>
  <c r="AD245" i="6"/>
  <c r="AC245" i="6"/>
  <c r="AB245" i="6"/>
  <c r="AA245" i="6"/>
  <c r="AI244" i="6"/>
  <c r="AH244" i="6"/>
  <c r="AG244" i="6"/>
  <c r="AF244" i="6"/>
  <c r="AE244" i="6"/>
  <c r="AD244" i="6"/>
  <c r="AC244" i="6"/>
  <c r="AB244" i="6"/>
  <c r="AA244" i="6"/>
  <c r="AI243" i="6"/>
  <c r="AH243" i="6"/>
  <c r="AG243" i="6"/>
  <c r="AF243" i="6"/>
  <c r="AE243" i="6"/>
  <c r="AD243" i="6"/>
  <c r="AC243" i="6"/>
  <c r="AB243" i="6"/>
  <c r="AA243" i="6"/>
  <c r="AI242" i="6"/>
  <c r="AH242" i="6"/>
  <c r="AG242" i="6"/>
  <c r="AF242" i="6"/>
  <c r="AE242" i="6"/>
  <c r="AD242" i="6"/>
  <c r="AC242" i="6"/>
  <c r="AB242" i="6"/>
  <c r="AA242" i="6"/>
  <c r="AI241" i="6"/>
  <c r="AH241" i="6"/>
  <c r="AG241" i="6"/>
  <c r="AF241" i="6"/>
  <c r="AE241" i="6"/>
  <c r="AD241" i="6"/>
  <c r="AC241" i="6"/>
  <c r="AB241" i="6"/>
  <c r="AA241" i="6"/>
  <c r="AI240" i="6"/>
  <c r="AH240" i="6"/>
  <c r="AG240" i="6"/>
  <c r="AF240" i="6"/>
  <c r="AE240" i="6"/>
  <c r="AD240" i="6"/>
  <c r="AC240" i="6"/>
  <c r="AB240" i="6"/>
  <c r="AA240" i="6"/>
  <c r="AI239" i="6"/>
  <c r="AH239" i="6"/>
  <c r="AG239" i="6"/>
  <c r="AF239" i="6"/>
  <c r="AE239" i="6"/>
  <c r="AD239" i="6"/>
  <c r="AC239" i="6"/>
  <c r="AB239" i="6"/>
  <c r="AA239" i="6"/>
  <c r="AI238" i="6"/>
  <c r="AH238" i="6"/>
  <c r="AG238" i="6"/>
  <c r="AF238" i="6"/>
  <c r="AE238" i="6"/>
  <c r="AD238" i="6"/>
  <c r="AC238" i="6"/>
  <c r="AB238" i="6"/>
  <c r="AA238" i="6"/>
  <c r="AI237" i="6"/>
  <c r="AH237" i="6"/>
  <c r="AG237" i="6"/>
  <c r="AF237" i="6"/>
  <c r="AE237" i="6"/>
  <c r="AD237" i="6"/>
  <c r="AC237" i="6"/>
  <c r="AB237" i="6"/>
  <c r="AA237" i="6"/>
  <c r="AI236" i="6"/>
  <c r="AH236" i="6"/>
  <c r="AG236" i="6"/>
  <c r="AF236" i="6"/>
  <c r="AE236" i="6"/>
  <c r="AD236" i="6"/>
  <c r="AC236" i="6"/>
  <c r="AB236" i="6"/>
  <c r="AA236" i="6"/>
  <c r="AI235" i="6"/>
  <c r="AH235" i="6"/>
  <c r="AG235" i="6"/>
  <c r="AF235" i="6"/>
  <c r="AE235" i="6"/>
  <c r="AD235" i="6"/>
  <c r="AC235" i="6"/>
  <c r="AB235" i="6"/>
  <c r="AA235" i="6"/>
  <c r="AI234" i="6"/>
  <c r="AH234" i="6"/>
  <c r="AG234" i="6"/>
  <c r="AF234" i="6"/>
  <c r="AE234" i="6"/>
  <c r="AD234" i="6"/>
  <c r="AC234" i="6"/>
  <c r="AB234" i="6"/>
  <c r="AA234" i="6"/>
  <c r="AI233" i="6"/>
  <c r="AH233" i="6"/>
  <c r="AG233" i="6"/>
  <c r="AF233" i="6"/>
  <c r="AE233" i="6"/>
  <c r="AD233" i="6"/>
  <c r="AC233" i="6"/>
  <c r="AB233" i="6"/>
  <c r="AA233" i="6"/>
  <c r="AI232" i="6"/>
  <c r="AH232" i="6"/>
  <c r="AG232" i="6"/>
  <c r="AF232" i="6"/>
  <c r="AE232" i="6"/>
  <c r="AD232" i="6"/>
  <c r="AC232" i="6"/>
  <c r="AB232" i="6"/>
  <c r="AA232" i="6"/>
  <c r="AI231" i="6"/>
  <c r="AH231" i="6"/>
  <c r="AG231" i="6"/>
  <c r="AF231" i="6"/>
  <c r="AE231" i="6"/>
  <c r="AD231" i="6"/>
  <c r="AC231" i="6"/>
  <c r="AB231" i="6"/>
  <c r="AA231" i="6"/>
  <c r="AI230" i="6"/>
  <c r="AH230" i="6"/>
  <c r="AG230" i="6"/>
  <c r="AF230" i="6"/>
  <c r="AE230" i="6"/>
  <c r="AD230" i="6"/>
  <c r="AC230" i="6"/>
  <c r="AB230" i="6"/>
  <c r="AA230" i="6"/>
  <c r="AI229" i="6"/>
  <c r="AH229" i="6"/>
  <c r="AG229" i="6"/>
  <c r="AF229" i="6"/>
  <c r="AE229" i="6"/>
  <c r="AD229" i="6"/>
  <c r="AC229" i="6"/>
  <c r="AB229" i="6"/>
  <c r="AA229" i="6"/>
  <c r="AI228" i="6"/>
  <c r="AH228" i="6"/>
  <c r="AG228" i="6"/>
  <c r="AF228" i="6"/>
  <c r="AE228" i="6"/>
  <c r="AD228" i="6"/>
  <c r="AC228" i="6"/>
  <c r="AB228" i="6"/>
  <c r="AA228" i="6"/>
  <c r="AI227" i="6"/>
  <c r="AH227" i="6"/>
  <c r="AG227" i="6"/>
  <c r="AF227" i="6"/>
  <c r="AE227" i="6"/>
  <c r="AD227" i="6"/>
  <c r="AC227" i="6"/>
  <c r="AB227" i="6"/>
  <c r="AA227" i="6"/>
  <c r="AI226" i="6"/>
  <c r="AH226" i="6"/>
  <c r="AG226" i="6"/>
  <c r="AF226" i="6"/>
  <c r="AE226" i="6"/>
  <c r="AD226" i="6"/>
  <c r="AC226" i="6"/>
  <c r="AB226" i="6"/>
  <c r="AA226" i="6"/>
  <c r="AI225" i="6"/>
  <c r="AH225" i="6"/>
  <c r="AG225" i="6"/>
  <c r="AF225" i="6"/>
  <c r="AE225" i="6"/>
  <c r="AD225" i="6"/>
  <c r="AC225" i="6"/>
  <c r="AB225" i="6"/>
  <c r="AA225" i="6"/>
  <c r="AI224" i="6"/>
  <c r="AH224" i="6"/>
  <c r="AG224" i="6"/>
  <c r="AF224" i="6"/>
  <c r="AE224" i="6"/>
  <c r="AD224" i="6"/>
  <c r="AC224" i="6"/>
  <c r="AB224" i="6"/>
  <c r="AA224" i="6"/>
  <c r="AI223" i="6"/>
  <c r="AH223" i="6"/>
  <c r="AG223" i="6"/>
  <c r="AF223" i="6"/>
  <c r="AE223" i="6"/>
  <c r="AD223" i="6"/>
  <c r="AC223" i="6"/>
  <c r="AB223" i="6"/>
  <c r="AA223" i="6"/>
  <c r="AI222" i="6"/>
  <c r="AH222" i="6"/>
  <c r="AG222" i="6"/>
  <c r="AF222" i="6"/>
  <c r="AE222" i="6"/>
  <c r="AD222" i="6"/>
  <c r="AC222" i="6"/>
  <c r="AB222" i="6"/>
  <c r="AA222" i="6"/>
  <c r="AI215" i="6"/>
  <c r="AH215" i="6"/>
  <c r="AG215" i="6"/>
  <c r="AF215" i="6"/>
  <c r="AE215" i="6"/>
  <c r="AD215" i="6"/>
  <c r="AC215" i="6"/>
  <c r="AB215" i="6"/>
  <c r="AA215" i="6"/>
  <c r="AI214" i="6"/>
  <c r="AH214" i="6"/>
  <c r="AG214" i="6"/>
  <c r="AF214" i="6"/>
  <c r="AE214" i="6"/>
  <c r="AD214" i="6"/>
  <c r="AC214" i="6"/>
  <c r="AB214" i="6"/>
  <c r="AA214" i="6"/>
  <c r="AI213" i="6"/>
  <c r="AH213" i="6"/>
  <c r="AG213" i="6"/>
  <c r="AF213" i="6"/>
  <c r="AE213" i="6"/>
  <c r="AD213" i="6"/>
  <c r="AC213" i="6"/>
  <c r="AB213" i="6"/>
  <c r="AA213" i="6"/>
  <c r="AI212" i="6"/>
  <c r="AH212" i="6"/>
  <c r="AG212" i="6"/>
  <c r="AF212" i="6"/>
  <c r="AE212" i="6"/>
  <c r="AD212" i="6"/>
  <c r="AC212" i="6"/>
  <c r="AB212" i="6"/>
  <c r="AA212" i="6"/>
  <c r="AI211" i="6"/>
  <c r="AH211" i="6"/>
  <c r="AG211" i="6"/>
  <c r="AF211" i="6"/>
  <c r="AE211" i="6"/>
  <c r="AD211" i="6"/>
  <c r="AC211" i="6"/>
  <c r="AB211" i="6"/>
  <c r="AA211" i="6"/>
  <c r="AI210" i="6"/>
  <c r="AH210" i="6"/>
  <c r="AG210" i="6"/>
  <c r="AF210" i="6"/>
  <c r="AE210" i="6"/>
  <c r="AD210" i="6"/>
  <c r="AC210" i="6"/>
  <c r="AB210" i="6"/>
  <c r="AA210" i="6"/>
  <c r="AI209" i="6"/>
  <c r="AH209" i="6"/>
  <c r="AG209" i="6"/>
  <c r="AF209" i="6"/>
  <c r="AE209" i="6"/>
  <c r="AD209" i="6"/>
  <c r="AC209" i="6"/>
  <c r="AB209" i="6"/>
  <c r="AA209" i="6"/>
  <c r="AI208" i="6"/>
  <c r="AH208" i="6"/>
  <c r="AG208" i="6"/>
  <c r="AF208" i="6"/>
  <c r="AE208" i="6"/>
  <c r="AD208" i="6"/>
  <c r="AC208" i="6"/>
  <c r="AB208" i="6"/>
  <c r="AA208" i="6"/>
  <c r="AI207" i="6"/>
  <c r="AH207" i="6"/>
  <c r="AG207" i="6"/>
  <c r="AF207" i="6"/>
  <c r="AE207" i="6"/>
  <c r="AD207" i="6"/>
  <c r="AC207" i="6"/>
  <c r="AB207" i="6"/>
  <c r="AA207" i="6"/>
  <c r="AI206" i="6"/>
  <c r="AH206" i="6"/>
  <c r="AG206" i="6"/>
  <c r="AF206" i="6"/>
  <c r="AE206" i="6"/>
  <c r="AD206" i="6"/>
  <c r="AC206" i="6"/>
  <c r="AB206" i="6"/>
  <c r="AA206" i="6"/>
  <c r="AI205" i="6"/>
  <c r="AH205" i="6"/>
  <c r="AG205" i="6"/>
  <c r="AF205" i="6"/>
  <c r="AE205" i="6"/>
  <c r="AD205" i="6"/>
  <c r="AC205" i="6"/>
  <c r="AB205" i="6"/>
  <c r="AA205" i="6"/>
  <c r="AI204" i="6"/>
  <c r="AH204" i="6"/>
  <c r="AG204" i="6"/>
  <c r="AF204" i="6"/>
  <c r="AE204" i="6"/>
  <c r="AD204" i="6"/>
  <c r="AC204" i="6"/>
  <c r="AB204" i="6"/>
  <c r="AA204" i="6"/>
  <c r="AI203" i="6"/>
  <c r="AH203" i="6"/>
  <c r="AG203" i="6"/>
  <c r="AF203" i="6"/>
  <c r="AE203" i="6"/>
  <c r="AD203" i="6"/>
  <c r="AC203" i="6"/>
  <c r="AB203" i="6"/>
  <c r="AA203" i="6"/>
  <c r="AI202" i="6"/>
  <c r="AH202" i="6"/>
  <c r="AG202" i="6"/>
  <c r="AF202" i="6"/>
  <c r="AE202" i="6"/>
  <c r="AD202" i="6"/>
  <c r="AC202" i="6"/>
  <c r="AB202" i="6"/>
  <c r="AA202" i="6"/>
  <c r="AI201" i="6"/>
  <c r="AH201" i="6"/>
  <c r="AG201" i="6"/>
  <c r="AF201" i="6"/>
  <c r="AE201" i="6"/>
  <c r="AD201" i="6"/>
  <c r="AC201" i="6"/>
  <c r="AB201" i="6"/>
  <c r="AA201" i="6"/>
  <c r="AI200" i="6"/>
  <c r="AH200" i="6"/>
  <c r="AG200" i="6"/>
  <c r="AF200" i="6"/>
  <c r="AE200" i="6"/>
  <c r="AD200" i="6"/>
  <c r="AC200" i="6"/>
  <c r="AB200" i="6"/>
  <c r="AA200" i="6"/>
  <c r="AI199" i="6"/>
  <c r="AH199" i="6"/>
  <c r="AG199" i="6"/>
  <c r="AF199" i="6"/>
  <c r="AE199" i="6"/>
  <c r="AD199" i="6"/>
  <c r="AC199" i="6"/>
  <c r="AB199" i="6"/>
  <c r="AA199" i="6"/>
  <c r="AI198" i="6"/>
  <c r="AH198" i="6"/>
  <c r="AG198" i="6"/>
  <c r="AF198" i="6"/>
  <c r="AE198" i="6"/>
  <c r="AD198" i="6"/>
  <c r="AC198" i="6"/>
  <c r="AB198" i="6"/>
  <c r="AA198" i="6"/>
  <c r="AI197" i="6"/>
  <c r="AH197" i="6"/>
  <c r="AG197" i="6"/>
  <c r="AF197" i="6"/>
  <c r="AE197" i="6"/>
  <c r="AD197" i="6"/>
  <c r="AC197" i="6"/>
  <c r="AB197" i="6"/>
  <c r="AA197" i="6"/>
  <c r="AI196" i="6"/>
  <c r="AH196" i="6"/>
  <c r="AG196" i="6"/>
  <c r="AF196" i="6"/>
  <c r="AE196" i="6"/>
  <c r="AD196" i="6"/>
  <c r="AC196" i="6"/>
  <c r="AB196" i="6"/>
  <c r="AA196" i="6"/>
  <c r="AI195" i="6"/>
  <c r="AH195" i="6"/>
  <c r="AG195" i="6"/>
  <c r="AF195" i="6"/>
  <c r="AE195" i="6"/>
  <c r="AD195" i="6"/>
  <c r="AC195" i="6"/>
  <c r="AB195" i="6"/>
  <c r="AA195" i="6"/>
  <c r="AI194" i="6"/>
  <c r="AH194" i="6"/>
  <c r="AG194" i="6"/>
  <c r="AF194" i="6"/>
  <c r="AE194" i="6"/>
  <c r="AD194" i="6"/>
  <c r="AC194" i="6"/>
  <c r="AB194" i="6"/>
  <c r="AA194" i="6"/>
  <c r="AI193" i="6"/>
  <c r="AH193" i="6"/>
  <c r="AG193" i="6"/>
  <c r="AF193" i="6"/>
  <c r="AE193" i="6"/>
  <c r="AD193" i="6"/>
  <c r="AC193" i="6"/>
  <c r="AB193" i="6"/>
  <c r="AA193" i="6"/>
  <c r="AI192" i="6"/>
  <c r="AH192" i="6"/>
  <c r="AG192" i="6"/>
  <c r="AF192" i="6"/>
  <c r="AE192" i="6"/>
  <c r="AD192" i="6"/>
  <c r="AC192" i="6"/>
  <c r="AB192" i="6"/>
  <c r="AA192" i="6"/>
  <c r="AI191" i="6"/>
  <c r="AH191" i="6"/>
  <c r="AG191" i="6"/>
  <c r="AF191" i="6"/>
  <c r="AE191" i="6"/>
  <c r="AD191" i="6"/>
  <c r="AC191" i="6"/>
  <c r="AB191" i="6"/>
  <c r="AA191" i="6"/>
  <c r="AI190" i="6"/>
  <c r="AH190" i="6"/>
  <c r="AG190" i="6"/>
  <c r="AF190" i="6"/>
  <c r="AE190" i="6"/>
  <c r="AD190" i="6"/>
  <c r="AC190" i="6"/>
  <c r="AB190" i="6"/>
  <c r="AA190" i="6"/>
  <c r="AI189" i="6"/>
  <c r="AH189" i="6"/>
  <c r="AG189" i="6"/>
  <c r="AF189" i="6"/>
  <c r="AE189" i="6"/>
  <c r="AD189" i="6"/>
  <c r="AC189" i="6"/>
  <c r="AB189" i="6"/>
  <c r="AA189" i="6"/>
  <c r="AI188" i="6"/>
  <c r="AH188" i="6"/>
  <c r="AG188" i="6"/>
  <c r="AF188" i="6"/>
  <c r="AE188" i="6"/>
  <c r="AD188" i="6"/>
  <c r="AC188" i="6"/>
  <c r="AB188" i="6"/>
  <c r="AA188" i="6"/>
  <c r="AI187" i="6"/>
  <c r="AH187" i="6"/>
  <c r="AG187" i="6"/>
  <c r="AF187" i="6"/>
  <c r="AE187" i="6"/>
  <c r="AD187" i="6"/>
  <c r="AC187" i="6"/>
  <c r="AB187" i="6"/>
  <c r="AA187" i="6"/>
  <c r="AI186" i="6"/>
  <c r="AH186" i="6"/>
  <c r="AG186" i="6"/>
  <c r="AF186" i="6"/>
  <c r="AE186" i="6"/>
  <c r="AD186" i="6"/>
  <c r="AC186" i="6"/>
  <c r="AB186" i="6"/>
  <c r="AA186" i="6"/>
  <c r="AI185" i="6"/>
  <c r="AH185" i="6"/>
  <c r="AG185" i="6"/>
  <c r="AF185" i="6"/>
  <c r="AE185" i="6"/>
  <c r="AD185" i="6"/>
  <c r="AC185" i="6"/>
  <c r="AB185" i="6"/>
  <c r="AA185" i="6"/>
  <c r="AI184" i="6"/>
  <c r="AH184" i="6"/>
  <c r="AG184" i="6"/>
  <c r="AF184" i="6"/>
  <c r="AE184" i="6"/>
  <c r="AD184" i="6"/>
  <c r="AC184" i="6"/>
  <c r="AB184" i="6"/>
  <c r="AA184" i="6"/>
  <c r="AI183" i="6"/>
  <c r="AH183" i="6"/>
  <c r="AG183" i="6"/>
  <c r="AF183" i="6"/>
  <c r="AE183" i="6"/>
  <c r="AD183" i="6"/>
  <c r="AC183" i="6"/>
  <c r="AB183" i="6"/>
  <c r="AA183" i="6"/>
  <c r="AI182" i="6"/>
  <c r="AH182" i="6"/>
  <c r="AG182" i="6"/>
  <c r="AF182" i="6"/>
  <c r="AE182" i="6"/>
  <c r="AD182" i="6"/>
  <c r="AC182" i="6"/>
  <c r="AB182" i="6"/>
  <c r="AA182" i="6"/>
  <c r="AI181" i="6"/>
  <c r="AH181" i="6"/>
  <c r="AG181" i="6"/>
  <c r="AF181" i="6"/>
  <c r="AE181" i="6"/>
  <c r="AD181" i="6"/>
  <c r="AC181" i="6"/>
  <c r="AB181" i="6"/>
  <c r="AA181" i="6"/>
  <c r="AI180" i="6"/>
  <c r="AH180" i="6"/>
  <c r="AG180" i="6"/>
  <c r="AF180" i="6"/>
  <c r="AE180" i="6"/>
  <c r="AD180" i="6"/>
  <c r="AC180" i="6"/>
  <c r="AB180" i="6"/>
  <c r="AA180" i="6"/>
  <c r="AI179" i="6"/>
  <c r="AH179" i="6"/>
  <c r="AG179" i="6"/>
  <c r="AF179" i="6"/>
  <c r="AE179" i="6"/>
  <c r="AD179" i="6"/>
  <c r="AC179" i="6"/>
  <c r="AB179" i="6"/>
  <c r="AA179" i="6"/>
  <c r="AI178" i="6"/>
  <c r="AH178" i="6"/>
  <c r="AG178" i="6"/>
  <c r="AF178" i="6"/>
  <c r="AE178" i="6"/>
  <c r="AD178" i="6"/>
  <c r="AC178" i="6"/>
  <c r="AB178" i="6"/>
  <c r="AA178" i="6"/>
  <c r="AI177" i="6"/>
  <c r="AH177" i="6"/>
  <c r="AG177" i="6"/>
  <c r="AF177" i="6"/>
  <c r="AE177" i="6"/>
  <c r="AD177" i="6"/>
  <c r="AC177" i="6"/>
  <c r="AB177" i="6"/>
  <c r="AA177" i="6"/>
  <c r="AI176" i="6"/>
  <c r="AH176" i="6"/>
  <c r="AG176" i="6"/>
  <c r="AF176" i="6"/>
  <c r="AE176" i="6"/>
  <c r="AD176" i="6"/>
  <c r="AC176" i="6"/>
  <c r="AB176" i="6"/>
  <c r="AA176" i="6"/>
  <c r="AI175" i="6"/>
  <c r="AH175" i="6"/>
  <c r="AG175" i="6"/>
  <c r="AF175" i="6"/>
  <c r="AE175" i="6"/>
  <c r="AD175" i="6"/>
  <c r="AC175" i="6"/>
  <c r="AB175" i="6"/>
  <c r="AA175" i="6"/>
  <c r="AI174" i="6"/>
  <c r="AH174" i="6"/>
  <c r="AG174" i="6"/>
  <c r="AF174" i="6"/>
  <c r="AE174" i="6"/>
  <c r="AD174" i="6"/>
  <c r="AC174" i="6"/>
  <c r="AB174" i="6"/>
  <c r="AA174" i="6"/>
  <c r="AI173" i="6"/>
  <c r="AH173" i="6"/>
  <c r="AG173" i="6"/>
  <c r="AF173" i="6"/>
  <c r="AE173" i="6"/>
  <c r="AD173" i="6"/>
  <c r="AC173" i="6"/>
  <c r="AB173" i="6"/>
  <c r="AA173" i="6"/>
  <c r="AI172" i="6"/>
  <c r="AH172" i="6"/>
  <c r="AG172" i="6"/>
  <c r="AF172" i="6"/>
  <c r="AE172" i="6"/>
  <c r="AD172" i="6"/>
  <c r="AC172" i="6"/>
  <c r="AB172" i="6"/>
  <c r="AA172" i="6"/>
  <c r="AI171" i="6"/>
  <c r="AH171" i="6"/>
  <c r="AG171" i="6"/>
  <c r="AF171" i="6"/>
  <c r="AE171" i="6"/>
  <c r="AD171" i="6"/>
  <c r="AC171" i="6"/>
  <c r="AB171" i="6"/>
  <c r="AA171" i="6"/>
  <c r="AI170" i="6"/>
  <c r="AH170" i="6"/>
  <c r="AG170" i="6"/>
  <c r="AF170" i="6"/>
  <c r="AE170" i="6"/>
  <c r="AD170" i="6"/>
  <c r="AC170" i="6"/>
  <c r="AB170" i="6"/>
  <c r="AA170" i="6"/>
  <c r="AI169" i="6"/>
  <c r="AH169" i="6"/>
  <c r="AG169" i="6"/>
  <c r="AF169" i="6"/>
  <c r="AE169" i="6"/>
  <c r="AD169" i="6"/>
  <c r="AC169" i="6"/>
  <c r="AB169" i="6"/>
  <c r="AA169" i="6"/>
  <c r="AI168" i="6"/>
  <c r="AH168" i="6"/>
  <c r="AG168" i="6"/>
  <c r="AF168" i="6"/>
  <c r="AE168" i="6"/>
  <c r="AD168" i="6"/>
  <c r="AC168" i="6"/>
  <c r="AB168" i="6"/>
  <c r="AA168" i="6"/>
  <c r="AI161" i="6"/>
  <c r="AH161" i="6"/>
  <c r="AG161" i="6"/>
  <c r="AF161" i="6"/>
  <c r="AE161" i="6"/>
  <c r="AD161" i="6"/>
  <c r="AC161" i="6"/>
  <c r="AB161" i="6"/>
  <c r="AA161" i="6"/>
  <c r="AI160" i="6"/>
  <c r="AH160" i="6"/>
  <c r="AG160" i="6"/>
  <c r="AF160" i="6"/>
  <c r="AE160" i="6"/>
  <c r="AD160" i="6"/>
  <c r="AC160" i="6"/>
  <c r="AB160" i="6"/>
  <c r="AA160" i="6"/>
  <c r="AI159" i="6"/>
  <c r="AH159" i="6"/>
  <c r="AG159" i="6"/>
  <c r="AF159" i="6"/>
  <c r="AE159" i="6"/>
  <c r="AD159" i="6"/>
  <c r="AC159" i="6"/>
  <c r="AB159" i="6"/>
  <c r="AA159" i="6"/>
  <c r="AI158" i="6"/>
  <c r="AH158" i="6"/>
  <c r="AG158" i="6"/>
  <c r="AF158" i="6"/>
  <c r="AE158" i="6"/>
  <c r="AD158" i="6"/>
  <c r="AC158" i="6"/>
  <c r="AB158" i="6"/>
  <c r="AA158" i="6"/>
  <c r="AI157" i="6"/>
  <c r="AH157" i="6"/>
  <c r="AG157" i="6"/>
  <c r="AF157" i="6"/>
  <c r="AE157" i="6"/>
  <c r="AD157" i="6"/>
  <c r="AC157" i="6"/>
  <c r="AB157" i="6"/>
  <c r="AA157" i="6"/>
  <c r="AI156" i="6"/>
  <c r="AH156" i="6"/>
  <c r="AG156" i="6"/>
  <c r="AF156" i="6"/>
  <c r="AE156" i="6"/>
  <c r="AD156" i="6"/>
  <c r="AC156" i="6"/>
  <c r="AB156" i="6"/>
  <c r="AA156" i="6"/>
  <c r="AI155" i="6"/>
  <c r="AH155" i="6"/>
  <c r="AG155" i="6"/>
  <c r="AF155" i="6"/>
  <c r="AE155" i="6"/>
  <c r="AD155" i="6"/>
  <c r="AC155" i="6"/>
  <c r="AB155" i="6"/>
  <c r="AA155" i="6"/>
  <c r="AI154" i="6"/>
  <c r="AH154" i="6"/>
  <c r="AG154" i="6"/>
  <c r="AF154" i="6"/>
  <c r="AE154" i="6"/>
  <c r="AD154" i="6"/>
  <c r="AC154" i="6"/>
  <c r="AB154" i="6"/>
  <c r="AA154" i="6"/>
  <c r="AI153" i="6"/>
  <c r="AH153" i="6"/>
  <c r="AG153" i="6"/>
  <c r="AF153" i="6"/>
  <c r="AE153" i="6"/>
  <c r="AD153" i="6"/>
  <c r="AC153" i="6"/>
  <c r="AB153" i="6"/>
  <c r="AA153" i="6"/>
  <c r="AI152" i="6"/>
  <c r="AH152" i="6"/>
  <c r="AG152" i="6"/>
  <c r="AF152" i="6"/>
  <c r="AE152" i="6"/>
  <c r="AD152" i="6"/>
  <c r="AC152" i="6"/>
  <c r="AB152" i="6"/>
  <c r="AA152" i="6"/>
  <c r="AI151" i="6"/>
  <c r="AH151" i="6"/>
  <c r="AG151" i="6"/>
  <c r="AF151" i="6"/>
  <c r="AE151" i="6"/>
  <c r="AD151" i="6"/>
  <c r="AC151" i="6"/>
  <c r="AB151" i="6"/>
  <c r="AA151" i="6"/>
  <c r="AI150" i="6"/>
  <c r="AH150" i="6"/>
  <c r="AG150" i="6"/>
  <c r="AF150" i="6"/>
  <c r="AE150" i="6"/>
  <c r="AD150" i="6"/>
  <c r="AC150" i="6"/>
  <c r="AB150" i="6"/>
  <c r="AA150" i="6"/>
  <c r="AI149" i="6"/>
  <c r="AH149" i="6"/>
  <c r="AG149" i="6"/>
  <c r="AF149" i="6"/>
  <c r="AE149" i="6"/>
  <c r="AD149" i="6"/>
  <c r="AC149" i="6"/>
  <c r="AB149" i="6"/>
  <c r="AA149" i="6"/>
  <c r="AI148" i="6"/>
  <c r="AH148" i="6"/>
  <c r="AG148" i="6"/>
  <c r="AF148" i="6"/>
  <c r="AE148" i="6"/>
  <c r="AD148" i="6"/>
  <c r="AC148" i="6"/>
  <c r="AB148" i="6"/>
  <c r="AA148" i="6"/>
  <c r="AI147" i="6"/>
  <c r="AH147" i="6"/>
  <c r="AG147" i="6"/>
  <c r="AF147" i="6"/>
  <c r="AE147" i="6"/>
  <c r="AD147" i="6"/>
  <c r="AC147" i="6"/>
  <c r="AB147" i="6"/>
  <c r="AA147" i="6"/>
  <c r="AI146" i="6"/>
  <c r="AH146" i="6"/>
  <c r="AG146" i="6"/>
  <c r="AF146" i="6"/>
  <c r="AE146" i="6"/>
  <c r="AD146" i="6"/>
  <c r="AC146" i="6"/>
  <c r="AB146" i="6"/>
  <c r="AA146" i="6"/>
  <c r="AI145" i="6"/>
  <c r="AH145" i="6"/>
  <c r="AG145" i="6"/>
  <c r="AF145" i="6"/>
  <c r="AE145" i="6"/>
  <c r="AD145" i="6"/>
  <c r="AC145" i="6"/>
  <c r="AB145" i="6"/>
  <c r="AA145" i="6"/>
  <c r="AI144" i="6"/>
  <c r="AH144" i="6"/>
  <c r="AG144" i="6"/>
  <c r="AF144" i="6"/>
  <c r="AE144" i="6"/>
  <c r="AD144" i="6"/>
  <c r="AC144" i="6"/>
  <c r="AB144" i="6"/>
  <c r="AA144" i="6"/>
  <c r="AI143" i="6"/>
  <c r="AH143" i="6"/>
  <c r="AG143" i="6"/>
  <c r="AF143" i="6"/>
  <c r="AE143" i="6"/>
  <c r="AD143" i="6"/>
  <c r="AC143" i="6"/>
  <c r="AB143" i="6"/>
  <c r="AA143" i="6"/>
  <c r="AI142" i="6"/>
  <c r="AH142" i="6"/>
  <c r="AG142" i="6"/>
  <c r="AF142" i="6"/>
  <c r="AE142" i="6"/>
  <c r="AD142" i="6"/>
  <c r="AC142" i="6"/>
  <c r="AB142" i="6"/>
  <c r="AA142" i="6"/>
  <c r="AI141" i="6"/>
  <c r="AH141" i="6"/>
  <c r="AG141" i="6"/>
  <c r="AF141" i="6"/>
  <c r="AE141" i="6"/>
  <c r="AD141" i="6"/>
  <c r="AC141" i="6"/>
  <c r="AB141" i="6"/>
  <c r="AA141" i="6"/>
  <c r="AI140" i="6"/>
  <c r="AH140" i="6"/>
  <c r="AG140" i="6"/>
  <c r="AF140" i="6"/>
  <c r="AE140" i="6"/>
  <c r="AD140" i="6"/>
  <c r="AC140" i="6"/>
  <c r="AB140" i="6"/>
  <c r="AA140" i="6"/>
  <c r="AI139" i="6"/>
  <c r="AH139" i="6"/>
  <c r="AG139" i="6"/>
  <c r="AF139" i="6"/>
  <c r="AE139" i="6"/>
  <c r="AD139" i="6"/>
  <c r="AC139" i="6"/>
  <c r="AB139" i="6"/>
  <c r="AA139" i="6"/>
  <c r="AI138" i="6"/>
  <c r="AH138" i="6"/>
  <c r="AG138" i="6"/>
  <c r="AF138" i="6"/>
  <c r="AE138" i="6"/>
  <c r="AD138" i="6"/>
  <c r="AC138" i="6"/>
  <c r="AB138" i="6"/>
  <c r="AA138" i="6"/>
  <c r="AI137" i="6"/>
  <c r="AH137" i="6"/>
  <c r="AG137" i="6"/>
  <c r="AF137" i="6"/>
  <c r="AE137" i="6"/>
  <c r="AD137" i="6"/>
  <c r="AC137" i="6"/>
  <c r="AB137" i="6"/>
  <c r="AA137" i="6"/>
  <c r="AI136" i="6"/>
  <c r="AH136" i="6"/>
  <c r="AG136" i="6"/>
  <c r="AF136" i="6"/>
  <c r="AE136" i="6"/>
  <c r="AD136" i="6"/>
  <c r="AC136" i="6"/>
  <c r="AB136" i="6"/>
  <c r="AA136" i="6"/>
  <c r="AI135" i="6"/>
  <c r="AH135" i="6"/>
  <c r="AG135" i="6"/>
  <c r="AF135" i="6"/>
  <c r="AE135" i="6"/>
  <c r="AD135" i="6"/>
  <c r="AC135" i="6"/>
  <c r="AB135" i="6"/>
  <c r="AA135" i="6"/>
  <c r="AI134" i="6"/>
  <c r="AH134" i="6"/>
  <c r="AG134" i="6"/>
  <c r="AF134" i="6"/>
  <c r="AE134" i="6"/>
  <c r="AD134" i="6"/>
  <c r="AC134" i="6"/>
  <c r="AB134" i="6"/>
  <c r="AA134" i="6"/>
  <c r="AI133" i="6"/>
  <c r="AH133" i="6"/>
  <c r="AG133" i="6"/>
  <c r="AF133" i="6"/>
  <c r="AE133" i="6"/>
  <c r="AD133" i="6"/>
  <c r="AC133" i="6"/>
  <c r="AB133" i="6"/>
  <c r="AA133" i="6"/>
  <c r="AI132" i="6"/>
  <c r="AH132" i="6"/>
  <c r="AG132" i="6"/>
  <c r="AF132" i="6"/>
  <c r="AE132" i="6"/>
  <c r="AD132" i="6"/>
  <c r="AC132" i="6"/>
  <c r="AB132" i="6"/>
  <c r="AA132" i="6"/>
  <c r="AI131" i="6"/>
  <c r="AH131" i="6"/>
  <c r="AG131" i="6"/>
  <c r="AF131" i="6"/>
  <c r="AE131" i="6"/>
  <c r="AD131" i="6"/>
  <c r="AC131" i="6"/>
  <c r="AB131" i="6"/>
  <c r="AA131" i="6"/>
  <c r="AI130" i="6"/>
  <c r="AH130" i="6"/>
  <c r="AG130" i="6"/>
  <c r="AF130" i="6"/>
  <c r="AE130" i="6"/>
  <c r="AD130" i="6"/>
  <c r="AC130" i="6"/>
  <c r="AB130" i="6"/>
  <c r="AA130" i="6"/>
  <c r="AI129" i="6"/>
  <c r="AH129" i="6"/>
  <c r="AG129" i="6"/>
  <c r="AF129" i="6"/>
  <c r="AE129" i="6"/>
  <c r="AD129" i="6"/>
  <c r="AC129" i="6"/>
  <c r="AB129" i="6"/>
  <c r="AA129" i="6"/>
  <c r="AI128" i="6"/>
  <c r="AH128" i="6"/>
  <c r="AG128" i="6"/>
  <c r="AF128" i="6"/>
  <c r="AE128" i="6"/>
  <c r="AD128" i="6"/>
  <c r="AC128" i="6"/>
  <c r="AB128" i="6"/>
  <c r="AA128" i="6"/>
  <c r="AI127" i="6"/>
  <c r="AH127" i="6"/>
  <c r="AG127" i="6"/>
  <c r="AF127" i="6"/>
  <c r="AE127" i="6"/>
  <c r="AD127" i="6"/>
  <c r="AC127" i="6"/>
  <c r="AB127" i="6"/>
  <c r="AA127" i="6"/>
  <c r="AI126" i="6"/>
  <c r="AH126" i="6"/>
  <c r="AG126" i="6"/>
  <c r="AF126" i="6"/>
  <c r="AE126" i="6"/>
  <c r="AD126" i="6"/>
  <c r="AC126" i="6"/>
  <c r="AB126" i="6"/>
  <c r="AA126" i="6"/>
  <c r="AI125" i="6"/>
  <c r="AH125" i="6"/>
  <c r="AG125" i="6"/>
  <c r="AF125" i="6"/>
  <c r="AE125" i="6"/>
  <c r="AD125" i="6"/>
  <c r="AC125" i="6"/>
  <c r="AB125" i="6"/>
  <c r="AA125" i="6"/>
  <c r="AI124" i="6"/>
  <c r="AH124" i="6"/>
  <c r="AG124" i="6"/>
  <c r="AF124" i="6"/>
  <c r="AE124" i="6"/>
  <c r="AD124" i="6"/>
  <c r="AC124" i="6"/>
  <c r="AB124" i="6"/>
  <c r="AA124" i="6"/>
  <c r="AI123" i="6"/>
  <c r="AH123" i="6"/>
  <c r="AG123" i="6"/>
  <c r="AF123" i="6"/>
  <c r="AE123" i="6"/>
  <c r="AD123" i="6"/>
  <c r="AC123" i="6"/>
  <c r="AB123" i="6"/>
  <c r="AA123" i="6"/>
  <c r="AI122" i="6"/>
  <c r="AH122" i="6"/>
  <c r="AG122" i="6"/>
  <c r="AF122" i="6"/>
  <c r="AE122" i="6"/>
  <c r="AD122" i="6"/>
  <c r="AC122" i="6"/>
  <c r="AB122" i="6"/>
  <c r="AA122" i="6"/>
  <c r="AI121" i="6"/>
  <c r="AH121" i="6"/>
  <c r="AG121" i="6"/>
  <c r="AF121" i="6"/>
  <c r="AE121" i="6"/>
  <c r="AD121" i="6"/>
  <c r="AC121" i="6"/>
  <c r="AB121" i="6"/>
  <c r="AA121" i="6"/>
  <c r="AI120" i="6"/>
  <c r="AH120" i="6"/>
  <c r="AG120" i="6"/>
  <c r="AF120" i="6"/>
  <c r="AE120" i="6"/>
  <c r="AD120" i="6"/>
  <c r="AC120" i="6"/>
  <c r="AB120" i="6"/>
  <c r="AA120" i="6"/>
  <c r="AI119" i="6"/>
  <c r="AH119" i="6"/>
  <c r="AG119" i="6"/>
  <c r="AF119" i="6"/>
  <c r="AE119" i="6"/>
  <c r="AD119" i="6"/>
  <c r="AC119" i="6"/>
  <c r="AB119" i="6"/>
  <c r="AA119" i="6"/>
  <c r="AI118" i="6"/>
  <c r="AH118" i="6"/>
  <c r="AG118" i="6"/>
  <c r="AF118" i="6"/>
  <c r="AE118" i="6"/>
  <c r="AD118" i="6"/>
  <c r="AC118" i="6"/>
  <c r="AB118" i="6"/>
  <c r="AA118" i="6"/>
  <c r="AI117" i="6"/>
  <c r="AH117" i="6"/>
  <c r="AG117" i="6"/>
  <c r="AF117" i="6"/>
  <c r="AE117" i="6"/>
  <c r="AD117" i="6"/>
  <c r="AC117" i="6"/>
  <c r="AB117" i="6"/>
  <c r="AA117" i="6"/>
  <c r="AI116" i="6"/>
  <c r="AH116" i="6"/>
  <c r="AG116" i="6"/>
  <c r="AF116" i="6"/>
  <c r="AE116" i="6"/>
  <c r="AD116" i="6"/>
  <c r="AC116" i="6"/>
  <c r="AB116" i="6"/>
  <c r="AA116" i="6"/>
  <c r="AI115" i="6"/>
  <c r="AH115" i="6"/>
  <c r="AG115" i="6"/>
  <c r="AF115" i="6"/>
  <c r="AE115" i="6"/>
  <c r="AD115" i="6"/>
  <c r="AC115" i="6"/>
  <c r="AB115" i="6"/>
  <c r="AA115" i="6"/>
  <c r="AI114" i="6"/>
  <c r="AH114" i="6"/>
  <c r="AG114" i="6"/>
  <c r="AF114" i="6"/>
  <c r="AE114" i="6"/>
  <c r="AD114" i="6"/>
  <c r="AC114" i="6"/>
  <c r="AB114" i="6"/>
  <c r="AA114" i="6"/>
  <c r="AI107" i="6"/>
  <c r="AH107" i="6"/>
  <c r="AG107" i="6"/>
  <c r="AF107" i="6"/>
  <c r="AE107" i="6"/>
  <c r="AD107" i="6"/>
  <c r="AC107" i="6"/>
  <c r="AB107" i="6"/>
  <c r="AA107" i="6"/>
  <c r="AI106" i="6"/>
  <c r="AH106" i="6"/>
  <c r="AG106" i="6"/>
  <c r="AF106" i="6"/>
  <c r="AE106" i="6"/>
  <c r="AD106" i="6"/>
  <c r="AC106" i="6"/>
  <c r="AB106" i="6"/>
  <c r="AA106" i="6"/>
  <c r="AI105" i="6"/>
  <c r="AH105" i="6"/>
  <c r="AG105" i="6"/>
  <c r="AF105" i="6"/>
  <c r="AE105" i="6"/>
  <c r="AD105" i="6"/>
  <c r="AC105" i="6"/>
  <c r="AB105" i="6"/>
  <c r="AA105" i="6"/>
  <c r="AI104" i="6"/>
  <c r="AH104" i="6"/>
  <c r="AG104" i="6"/>
  <c r="AF104" i="6"/>
  <c r="AE104" i="6"/>
  <c r="AD104" i="6"/>
  <c r="AC104" i="6"/>
  <c r="AB104" i="6"/>
  <c r="AA104" i="6"/>
  <c r="AI103" i="6"/>
  <c r="AH103" i="6"/>
  <c r="AG103" i="6"/>
  <c r="AF103" i="6"/>
  <c r="AE103" i="6"/>
  <c r="AD103" i="6"/>
  <c r="AC103" i="6"/>
  <c r="AB103" i="6"/>
  <c r="AA103" i="6"/>
  <c r="AI102" i="6"/>
  <c r="AH102" i="6"/>
  <c r="AG102" i="6"/>
  <c r="AF102" i="6"/>
  <c r="AE102" i="6"/>
  <c r="AD102" i="6"/>
  <c r="AC102" i="6"/>
  <c r="AB102" i="6"/>
  <c r="AA102" i="6"/>
  <c r="AI101" i="6"/>
  <c r="AH101" i="6"/>
  <c r="AG101" i="6"/>
  <c r="AF101" i="6"/>
  <c r="AE101" i="6"/>
  <c r="AD101" i="6"/>
  <c r="AC101" i="6"/>
  <c r="AB101" i="6"/>
  <c r="AA101" i="6"/>
  <c r="AI100" i="6"/>
  <c r="AH100" i="6"/>
  <c r="AG100" i="6"/>
  <c r="AF100" i="6"/>
  <c r="AE100" i="6"/>
  <c r="AD100" i="6"/>
  <c r="AC100" i="6"/>
  <c r="AB100" i="6"/>
  <c r="AA100" i="6"/>
  <c r="AI99" i="6"/>
  <c r="AH99" i="6"/>
  <c r="AG99" i="6"/>
  <c r="AF99" i="6"/>
  <c r="AE99" i="6"/>
  <c r="AD99" i="6"/>
  <c r="AC99" i="6"/>
  <c r="AB99" i="6"/>
  <c r="AA99" i="6"/>
  <c r="AI98" i="6"/>
  <c r="AH98" i="6"/>
  <c r="AG98" i="6"/>
  <c r="AF98" i="6"/>
  <c r="AE98" i="6"/>
  <c r="AD98" i="6"/>
  <c r="AC98" i="6"/>
  <c r="AB98" i="6"/>
  <c r="AA98" i="6"/>
  <c r="AI97" i="6"/>
  <c r="AH97" i="6"/>
  <c r="AG97" i="6"/>
  <c r="AF97" i="6"/>
  <c r="AE97" i="6"/>
  <c r="AD97" i="6"/>
  <c r="AC97" i="6"/>
  <c r="AB97" i="6"/>
  <c r="AA97" i="6"/>
  <c r="AI96" i="6"/>
  <c r="AH96" i="6"/>
  <c r="AG96" i="6"/>
  <c r="AF96" i="6"/>
  <c r="AE96" i="6"/>
  <c r="AD96" i="6"/>
  <c r="AC96" i="6"/>
  <c r="AB96" i="6"/>
  <c r="AA96" i="6"/>
  <c r="AI95" i="6"/>
  <c r="AH95" i="6"/>
  <c r="AG95" i="6"/>
  <c r="AF95" i="6"/>
  <c r="AE95" i="6"/>
  <c r="AD95" i="6"/>
  <c r="AC95" i="6"/>
  <c r="AB95" i="6"/>
  <c r="AA95" i="6"/>
  <c r="AI94" i="6"/>
  <c r="AH94" i="6"/>
  <c r="AG94" i="6"/>
  <c r="AF94" i="6"/>
  <c r="AE94" i="6"/>
  <c r="AD94" i="6"/>
  <c r="AC94" i="6"/>
  <c r="AB94" i="6"/>
  <c r="AA94" i="6"/>
  <c r="AI93" i="6"/>
  <c r="AH93" i="6"/>
  <c r="AG93" i="6"/>
  <c r="AF93" i="6"/>
  <c r="AE93" i="6"/>
  <c r="AD93" i="6"/>
  <c r="AC93" i="6"/>
  <c r="AB93" i="6"/>
  <c r="AA93" i="6"/>
  <c r="AI92" i="6"/>
  <c r="AH92" i="6"/>
  <c r="AG92" i="6"/>
  <c r="AF92" i="6"/>
  <c r="AE92" i="6"/>
  <c r="AD92" i="6"/>
  <c r="AC92" i="6"/>
  <c r="AB92" i="6"/>
  <c r="AA92" i="6"/>
  <c r="AI91" i="6"/>
  <c r="AH91" i="6"/>
  <c r="AG91" i="6"/>
  <c r="AF91" i="6"/>
  <c r="AE91" i="6"/>
  <c r="AD91" i="6"/>
  <c r="AC91" i="6"/>
  <c r="AB91" i="6"/>
  <c r="AA91" i="6"/>
  <c r="AI90" i="6"/>
  <c r="AH90" i="6"/>
  <c r="AG90" i="6"/>
  <c r="AF90" i="6"/>
  <c r="AE90" i="6"/>
  <c r="AD90" i="6"/>
  <c r="AC90" i="6"/>
  <c r="AB90" i="6"/>
  <c r="AA90" i="6"/>
  <c r="AI89" i="6"/>
  <c r="AH89" i="6"/>
  <c r="AG89" i="6"/>
  <c r="AF89" i="6"/>
  <c r="AE89" i="6"/>
  <c r="AD89" i="6"/>
  <c r="AC89" i="6"/>
  <c r="AB89" i="6"/>
  <c r="AA89" i="6"/>
  <c r="AI88" i="6"/>
  <c r="AH88" i="6"/>
  <c r="AG88" i="6"/>
  <c r="AF88" i="6"/>
  <c r="AE88" i="6"/>
  <c r="AD88" i="6"/>
  <c r="AC88" i="6"/>
  <c r="AB88" i="6"/>
  <c r="AA88" i="6"/>
  <c r="AI87" i="6"/>
  <c r="AH87" i="6"/>
  <c r="AG87" i="6"/>
  <c r="AF87" i="6"/>
  <c r="AE87" i="6"/>
  <c r="AD87" i="6"/>
  <c r="AC87" i="6"/>
  <c r="AB87" i="6"/>
  <c r="AA87" i="6"/>
  <c r="AI86" i="6"/>
  <c r="AH86" i="6"/>
  <c r="AG86" i="6"/>
  <c r="AF86" i="6"/>
  <c r="AE86" i="6"/>
  <c r="AD86" i="6"/>
  <c r="AC86" i="6"/>
  <c r="AB86" i="6"/>
  <c r="AA86" i="6"/>
  <c r="AI85" i="6"/>
  <c r="AH85" i="6"/>
  <c r="AG85" i="6"/>
  <c r="AF85" i="6"/>
  <c r="AE85" i="6"/>
  <c r="AD85" i="6"/>
  <c r="AC85" i="6"/>
  <c r="AB85" i="6"/>
  <c r="AA85" i="6"/>
  <c r="AI84" i="6"/>
  <c r="AH84" i="6"/>
  <c r="AG84" i="6"/>
  <c r="AF84" i="6"/>
  <c r="AE84" i="6"/>
  <c r="AD84" i="6"/>
  <c r="AC84" i="6"/>
  <c r="AB84" i="6"/>
  <c r="AA84" i="6"/>
  <c r="AI83" i="6"/>
  <c r="AH83" i="6"/>
  <c r="AG83" i="6"/>
  <c r="AF83" i="6"/>
  <c r="AE83" i="6"/>
  <c r="AD83" i="6"/>
  <c r="AC83" i="6"/>
  <c r="AB83" i="6"/>
  <c r="AA83" i="6"/>
  <c r="AI82" i="6"/>
  <c r="AH82" i="6"/>
  <c r="AG82" i="6"/>
  <c r="AF82" i="6"/>
  <c r="AE82" i="6"/>
  <c r="AD82" i="6"/>
  <c r="AC82" i="6"/>
  <c r="AB82" i="6"/>
  <c r="AA82" i="6"/>
  <c r="AI81" i="6"/>
  <c r="AH81" i="6"/>
  <c r="AG81" i="6"/>
  <c r="AF81" i="6"/>
  <c r="AE81" i="6"/>
  <c r="AD81" i="6"/>
  <c r="AC81" i="6"/>
  <c r="AB81" i="6"/>
  <c r="AA81" i="6"/>
  <c r="AI80" i="6"/>
  <c r="AH80" i="6"/>
  <c r="AG80" i="6"/>
  <c r="AF80" i="6"/>
  <c r="AE80" i="6"/>
  <c r="AD80" i="6"/>
  <c r="AC80" i="6"/>
  <c r="AB80" i="6"/>
  <c r="AA80" i="6"/>
  <c r="AI79" i="6"/>
  <c r="AH79" i="6"/>
  <c r="AG79" i="6"/>
  <c r="AF79" i="6"/>
  <c r="AE79" i="6"/>
  <c r="AD79" i="6"/>
  <c r="AC79" i="6"/>
  <c r="AB79" i="6"/>
  <c r="AA79" i="6"/>
  <c r="AI78" i="6"/>
  <c r="AH78" i="6"/>
  <c r="AG78" i="6"/>
  <c r="AF78" i="6"/>
  <c r="AE78" i="6"/>
  <c r="AD78" i="6"/>
  <c r="AC78" i="6"/>
  <c r="AB78" i="6"/>
  <c r="AA78" i="6"/>
  <c r="AI77" i="6"/>
  <c r="AH77" i="6"/>
  <c r="AG77" i="6"/>
  <c r="AF77" i="6"/>
  <c r="AE77" i="6"/>
  <c r="AD77" i="6"/>
  <c r="AC77" i="6"/>
  <c r="AB77" i="6"/>
  <c r="AA77" i="6"/>
  <c r="AI76" i="6"/>
  <c r="AH76" i="6"/>
  <c r="AG76" i="6"/>
  <c r="AF76" i="6"/>
  <c r="AE76" i="6"/>
  <c r="AD76" i="6"/>
  <c r="AC76" i="6"/>
  <c r="AB76" i="6"/>
  <c r="AA76" i="6"/>
  <c r="AI75" i="6"/>
  <c r="AH75" i="6"/>
  <c r="AG75" i="6"/>
  <c r="AF75" i="6"/>
  <c r="AE75" i="6"/>
  <c r="AD75" i="6"/>
  <c r="AC75" i="6"/>
  <c r="AB75" i="6"/>
  <c r="AA75" i="6"/>
  <c r="AI74" i="6"/>
  <c r="AH74" i="6"/>
  <c r="AG74" i="6"/>
  <c r="AF74" i="6"/>
  <c r="AE74" i="6"/>
  <c r="AD74" i="6"/>
  <c r="AC74" i="6"/>
  <c r="AB74" i="6"/>
  <c r="AA74" i="6"/>
  <c r="AI73" i="6"/>
  <c r="AH73" i="6"/>
  <c r="AG73" i="6"/>
  <c r="AF73" i="6"/>
  <c r="AE73" i="6"/>
  <c r="AD73" i="6"/>
  <c r="AC73" i="6"/>
  <c r="AB73" i="6"/>
  <c r="AA73" i="6"/>
  <c r="AI72" i="6"/>
  <c r="AH72" i="6"/>
  <c r="AG72" i="6"/>
  <c r="AF72" i="6"/>
  <c r="AE72" i="6"/>
  <c r="AD72" i="6"/>
  <c r="AC72" i="6"/>
  <c r="AB72" i="6"/>
  <c r="AA72" i="6"/>
  <c r="AI71" i="6"/>
  <c r="AH71" i="6"/>
  <c r="AG71" i="6"/>
  <c r="AF71" i="6"/>
  <c r="AE71" i="6"/>
  <c r="AD71" i="6"/>
  <c r="AC71" i="6"/>
  <c r="AB71" i="6"/>
  <c r="AA71" i="6"/>
  <c r="AI70" i="6"/>
  <c r="AH70" i="6"/>
  <c r="AG70" i="6"/>
  <c r="AF70" i="6"/>
  <c r="AE70" i="6"/>
  <c r="AD70" i="6"/>
  <c r="AC70" i="6"/>
  <c r="AB70" i="6"/>
  <c r="AA70" i="6"/>
  <c r="AI69" i="6"/>
  <c r="AH69" i="6"/>
  <c r="AG69" i="6"/>
  <c r="AF69" i="6"/>
  <c r="AE69" i="6"/>
  <c r="AD69" i="6"/>
  <c r="AC69" i="6"/>
  <c r="AB69" i="6"/>
  <c r="AA69" i="6"/>
  <c r="AI68" i="6"/>
  <c r="AH68" i="6"/>
  <c r="AG68" i="6"/>
  <c r="AF68" i="6"/>
  <c r="AE68" i="6"/>
  <c r="AD68" i="6"/>
  <c r="AC68" i="6"/>
  <c r="AB68" i="6"/>
  <c r="AA68" i="6"/>
  <c r="AI67" i="6"/>
  <c r="AH67" i="6"/>
  <c r="AG67" i="6"/>
  <c r="AF67" i="6"/>
  <c r="AE67" i="6"/>
  <c r="AD67" i="6"/>
  <c r="AC67" i="6"/>
  <c r="AB67" i="6"/>
  <c r="AA67" i="6"/>
  <c r="AI66" i="6"/>
  <c r="AH66" i="6"/>
  <c r="AG66" i="6"/>
  <c r="AF66" i="6"/>
  <c r="AE66" i="6"/>
  <c r="AD66" i="6"/>
  <c r="AC66" i="6"/>
  <c r="AB66" i="6"/>
  <c r="AA66" i="6"/>
  <c r="AI65" i="6"/>
  <c r="AH65" i="6"/>
  <c r="AG65" i="6"/>
  <c r="AF65" i="6"/>
  <c r="AE65" i="6"/>
  <c r="AD65" i="6"/>
  <c r="AC65" i="6"/>
  <c r="AB65" i="6"/>
  <c r="AA65" i="6"/>
  <c r="AI64" i="6"/>
  <c r="AH64" i="6"/>
  <c r="AG64" i="6"/>
  <c r="AF64" i="6"/>
  <c r="AE64" i="6"/>
  <c r="AD64" i="6"/>
  <c r="AC64" i="6"/>
  <c r="AB64" i="6"/>
  <c r="AA64" i="6"/>
  <c r="AI63" i="6"/>
  <c r="AH63" i="6"/>
  <c r="AG63" i="6"/>
  <c r="AF63" i="6"/>
  <c r="AE63" i="6"/>
  <c r="AD63" i="6"/>
  <c r="AC63" i="6"/>
  <c r="AB63" i="6"/>
  <c r="AA63" i="6"/>
  <c r="AI62" i="6"/>
  <c r="AH62" i="6"/>
  <c r="AG62" i="6"/>
  <c r="AF62" i="6"/>
  <c r="AE62" i="6"/>
  <c r="AD62" i="6"/>
  <c r="AC62" i="6"/>
  <c r="AB62" i="6"/>
  <c r="AA62" i="6"/>
  <c r="AI61" i="6"/>
  <c r="AH61" i="6"/>
  <c r="AG61" i="6"/>
  <c r="AF61" i="6"/>
  <c r="AE61" i="6"/>
  <c r="AD61" i="6"/>
  <c r="AC61" i="6"/>
  <c r="AB61" i="6"/>
  <c r="AA61" i="6"/>
  <c r="AI60" i="6"/>
  <c r="AH60" i="6"/>
  <c r="AG60" i="6"/>
  <c r="AF60" i="6"/>
  <c r="AE60" i="6"/>
  <c r="AD60" i="6"/>
  <c r="AC60" i="6"/>
  <c r="AB60" i="6"/>
  <c r="AA60" i="6"/>
  <c r="AA7" i="6"/>
  <c r="AB7" i="6"/>
  <c r="AC7" i="6"/>
  <c r="AD7" i="6"/>
  <c r="AE7" i="6"/>
  <c r="AF7" i="6"/>
  <c r="AG7" i="6"/>
  <c r="AH7" i="6"/>
  <c r="AI7" i="6"/>
  <c r="AA8" i="6"/>
  <c r="AB8" i="6"/>
  <c r="AC8" i="6"/>
  <c r="AD8" i="6"/>
  <c r="AE8" i="6"/>
  <c r="AF8" i="6"/>
  <c r="AG8" i="6"/>
  <c r="AH8" i="6"/>
  <c r="AI8" i="6"/>
  <c r="AA9" i="6"/>
  <c r="AB9" i="6"/>
  <c r="AC9" i="6"/>
  <c r="AD9" i="6"/>
  <c r="AE9" i="6"/>
  <c r="AF9" i="6"/>
  <c r="AG9" i="6"/>
  <c r="AH9" i="6"/>
  <c r="AI9" i="6"/>
  <c r="AA10" i="6"/>
  <c r="AB10" i="6"/>
  <c r="AC10" i="6"/>
  <c r="AD10" i="6"/>
  <c r="AE10" i="6"/>
  <c r="AF10" i="6"/>
  <c r="AG10" i="6"/>
  <c r="AH10" i="6"/>
  <c r="AI10" i="6"/>
  <c r="AA11" i="6"/>
  <c r="AB11" i="6"/>
  <c r="AC11" i="6"/>
  <c r="AD11" i="6"/>
  <c r="AE11" i="6"/>
  <c r="AF11" i="6"/>
  <c r="AG11" i="6"/>
  <c r="AH11" i="6"/>
  <c r="AI11" i="6"/>
  <c r="AA12" i="6"/>
  <c r="AB12" i="6"/>
  <c r="AC12" i="6"/>
  <c r="AD12" i="6"/>
  <c r="AE12" i="6"/>
  <c r="AF12" i="6"/>
  <c r="AG12" i="6"/>
  <c r="AH12" i="6"/>
  <c r="AI12" i="6"/>
  <c r="AA13" i="6"/>
  <c r="AB13" i="6"/>
  <c r="AC13" i="6"/>
  <c r="AD13" i="6"/>
  <c r="AE13" i="6"/>
  <c r="AF13" i="6"/>
  <c r="AG13" i="6"/>
  <c r="AH13" i="6"/>
  <c r="AI13" i="6"/>
  <c r="AA14" i="6"/>
  <c r="AB14" i="6"/>
  <c r="AC14" i="6"/>
  <c r="AD14" i="6"/>
  <c r="AE14" i="6"/>
  <c r="AF14" i="6"/>
  <c r="AG14" i="6"/>
  <c r="AH14" i="6"/>
  <c r="AI14" i="6"/>
  <c r="AA15" i="6"/>
  <c r="AB15" i="6"/>
  <c r="AC15" i="6"/>
  <c r="AD15" i="6"/>
  <c r="AE15" i="6"/>
  <c r="AF15" i="6"/>
  <c r="AG15" i="6"/>
  <c r="AH15" i="6"/>
  <c r="AI15" i="6"/>
  <c r="AA16" i="6"/>
  <c r="AB16" i="6"/>
  <c r="AC16" i="6"/>
  <c r="AD16" i="6"/>
  <c r="AE16" i="6"/>
  <c r="AF16" i="6"/>
  <c r="AG16" i="6"/>
  <c r="AH16" i="6"/>
  <c r="AI16" i="6"/>
  <c r="AA17" i="6"/>
  <c r="AB17" i="6"/>
  <c r="AC17" i="6"/>
  <c r="AD17" i="6"/>
  <c r="AE17" i="6"/>
  <c r="AF17" i="6"/>
  <c r="AG17" i="6"/>
  <c r="AH17" i="6"/>
  <c r="AI17" i="6"/>
  <c r="AA18" i="6"/>
  <c r="AB18" i="6"/>
  <c r="AC18" i="6"/>
  <c r="AD18" i="6"/>
  <c r="AE18" i="6"/>
  <c r="AF18" i="6"/>
  <c r="AG18" i="6"/>
  <c r="AH18" i="6"/>
  <c r="AI18" i="6"/>
  <c r="AA19" i="6"/>
  <c r="AB19" i="6"/>
  <c r="AC19" i="6"/>
  <c r="AD19" i="6"/>
  <c r="AE19" i="6"/>
  <c r="AF19" i="6"/>
  <c r="AG19" i="6"/>
  <c r="AH19" i="6"/>
  <c r="AI19" i="6"/>
  <c r="AA20" i="6"/>
  <c r="AB20" i="6"/>
  <c r="AC20" i="6"/>
  <c r="AD20" i="6"/>
  <c r="AE20" i="6"/>
  <c r="AF20" i="6"/>
  <c r="AG20" i="6"/>
  <c r="AH20" i="6"/>
  <c r="AI20" i="6"/>
  <c r="AA21" i="6"/>
  <c r="AB21" i="6"/>
  <c r="AC21" i="6"/>
  <c r="AD21" i="6"/>
  <c r="AE21" i="6"/>
  <c r="AF21" i="6"/>
  <c r="AG21" i="6"/>
  <c r="AH21" i="6"/>
  <c r="AI21" i="6"/>
  <c r="AA22" i="6"/>
  <c r="AB22" i="6"/>
  <c r="AC22" i="6"/>
  <c r="AD22" i="6"/>
  <c r="AE22" i="6"/>
  <c r="AF22" i="6"/>
  <c r="AG22" i="6"/>
  <c r="AH22" i="6"/>
  <c r="AI22" i="6"/>
  <c r="AA23" i="6"/>
  <c r="AB23" i="6"/>
  <c r="AC23" i="6"/>
  <c r="AD23" i="6"/>
  <c r="AE23" i="6"/>
  <c r="AF23" i="6"/>
  <c r="AG23" i="6"/>
  <c r="AH23" i="6"/>
  <c r="AI23" i="6"/>
  <c r="AA24" i="6"/>
  <c r="AB24" i="6"/>
  <c r="AC24" i="6"/>
  <c r="AD24" i="6"/>
  <c r="AE24" i="6"/>
  <c r="AF24" i="6"/>
  <c r="AG24" i="6"/>
  <c r="AH24" i="6"/>
  <c r="AI24" i="6"/>
  <c r="AA25" i="6"/>
  <c r="AB25" i="6"/>
  <c r="AC25" i="6"/>
  <c r="AD25" i="6"/>
  <c r="AE25" i="6"/>
  <c r="AF25" i="6"/>
  <c r="AG25" i="6"/>
  <c r="AH25" i="6"/>
  <c r="AI25" i="6"/>
  <c r="AA26" i="6"/>
  <c r="AB26" i="6"/>
  <c r="AC26" i="6"/>
  <c r="AD26" i="6"/>
  <c r="AE26" i="6"/>
  <c r="AF26" i="6"/>
  <c r="AG26" i="6"/>
  <c r="AH26" i="6"/>
  <c r="AI26" i="6"/>
  <c r="AA27" i="6"/>
  <c r="AB27" i="6"/>
  <c r="AC27" i="6"/>
  <c r="AD27" i="6"/>
  <c r="AE27" i="6"/>
  <c r="AF27" i="6"/>
  <c r="AG27" i="6"/>
  <c r="AH27" i="6"/>
  <c r="AI27" i="6"/>
  <c r="AA28" i="6"/>
  <c r="AB28" i="6"/>
  <c r="AC28" i="6"/>
  <c r="AD28" i="6"/>
  <c r="AE28" i="6"/>
  <c r="AF28" i="6"/>
  <c r="AG28" i="6"/>
  <c r="AH28" i="6"/>
  <c r="AI28" i="6"/>
  <c r="AA29" i="6"/>
  <c r="AB29" i="6"/>
  <c r="AC29" i="6"/>
  <c r="AD29" i="6"/>
  <c r="AE29" i="6"/>
  <c r="AF29" i="6"/>
  <c r="AG29" i="6"/>
  <c r="AH29" i="6"/>
  <c r="AI29" i="6"/>
  <c r="AA30" i="6"/>
  <c r="AB30" i="6"/>
  <c r="AC30" i="6"/>
  <c r="AD30" i="6"/>
  <c r="AE30" i="6"/>
  <c r="AF30" i="6"/>
  <c r="AG30" i="6"/>
  <c r="AH30" i="6"/>
  <c r="AI30" i="6"/>
  <c r="AA31" i="6"/>
  <c r="AB31" i="6"/>
  <c r="AC31" i="6"/>
  <c r="AD31" i="6"/>
  <c r="AE31" i="6"/>
  <c r="AF31" i="6"/>
  <c r="AG31" i="6"/>
  <c r="AH31" i="6"/>
  <c r="AI31" i="6"/>
  <c r="AA32" i="6"/>
  <c r="AB32" i="6"/>
  <c r="AC32" i="6"/>
  <c r="AD32" i="6"/>
  <c r="AE32" i="6"/>
  <c r="AF32" i="6"/>
  <c r="AG32" i="6"/>
  <c r="AH32" i="6"/>
  <c r="AI32" i="6"/>
  <c r="AA33" i="6"/>
  <c r="AB33" i="6"/>
  <c r="AC33" i="6"/>
  <c r="AD33" i="6"/>
  <c r="AE33" i="6"/>
  <c r="AF33" i="6"/>
  <c r="AG33" i="6"/>
  <c r="AH33" i="6"/>
  <c r="AI33" i="6"/>
  <c r="AA34" i="6"/>
  <c r="AB34" i="6"/>
  <c r="AC34" i="6"/>
  <c r="AD34" i="6"/>
  <c r="AE34" i="6"/>
  <c r="AF34" i="6"/>
  <c r="AG34" i="6"/>
  <c r="AH34" i="6"/>
  <c r="AI34" i="6"/>
  <c r="AA35" i="6"/>
  <c r="AB35" i="6"/>
  <c r="AC35" i="6"/>
  <c r="AD35" i="6"/>
  <c r="AE35" i="6"/>
  <c r="AF35" i="6"/>
  <c r="AG35" i="6"/>
  <c r="AH35" i="6"/>
  <c r="AI35" i="6"/>
  <c r="AA36" i="6"/>
  <c r="AB36" i="6"/>
  <c r="AC36" i="6"/>
  <c r="AD36" i="6"/>
  <c r="AE36" i="6"/>
  <c r="AF36" i="6"/>
  <c r="AG36" i="6"/>
  <c r="AH36" i="6"/>
  <c r="AI36" i="6"/>
  <c r="AA37" i="6"/>
  <c r="AB37" i="6"/>
  <c r="AC37" i="6"/>
  <c r="AD37" i="6"/>
  <c r="AE37" i="6"/>
  <c r="AF37" i="6"/>
  <c r="AG37" i="6"/>
  <c r="AH37" i="6"/>
  <c r="AI37" i="6"/>
  <c r="AA38" i="6"/>
  <c r="AB38" i="6"/>
  <c r="AC38" i="6"/>
  <c r="AD38" i="6"/>
  <c r="AE38" i="6"/>
  <c r="AF38" i="6"/>
  <c r="AG38" i="6"/>
  <c r="AH38" i="6"/>
  <c r="AI38" i="6"/>
  <c r="AA39" i="6"/>
  <c r="AB39" i="6"/>
  <c r="AC39" i="6"/>
  <c r="AD39" i="6"/>
  <c r="AE39" i="6"/>
  <c r="AF39" i="6"/>
  <c r="AG39" i="6"/>
  <c r="AH39" i="6"/>
  <c r="AI39" i="6"/>
  <c r="AA40" i="6"/>
  <c r="AB40" i="6"/>
  <c r="AC40" i="6"/>
  <c r="AD40" i="6"/>
  <c r="AE40" i="6"/>
  <c r="AF40" i="6"/>
  <c r="AG40" i="6"/>
  <c r="AH40" i="6"/>
  <c r="AI40" i="6"/>
  <c r="AA41" i="6"/>
  <c r="AB41" i="6"/>
  <c r="AC41" i="6"/>
  <c r="AD41" i="6"/>
  <c r="AE41" i="6"/>
  <c r="AF41" i="6"/>
  <c r="AG41" i="6"/>
  <c r="AH41" i="6"/>
  <c r="AI41" i="6"/>
  <c r="AA42" i="6"/>
  <c r="AB42" i="6"/>
  <c r="AC42" i="6"/>
  <c r="AD42" i="6"/>
  <c r="AE42" i="6"/>
  <c r="AF42" i="6"/>
  <c r="AG42" i="6"/>
  <c r="AH42" i="6"/>
  <c r="AI42" i="6"/>
  <c r="AA43" i="6"/>
  <c r="AB43" i="6"/>
  <c r="AC43" i="6"/>
  <c r="AD43" i="6"/>
  <c r="AE43" i="6"/>
  <c r="AF43" i="6"/>
  <c r="AG43" i="6"/>
  <c r="AH43" i="6"/>
  <c r="AI43" i="6"/>
  <c r="AA44" i="6"/>
  <c r="AB44" i="6"/>
  <c r="AC44" i="6"/>
  <c r="AD44" i="6"/>
  <c r="AE44" i="6"/>
  <c r="AF44" i="6"/>
  <c r="AG44" i="6"/>
  <c r="AH44" i="6"/>
  <c r="AI44" i="6"/>
  <c r="AA45" i="6"/>
  <c r="AB45" i="6"/>
  <c r="AC45" i="6"/>
  <c r="AD45" i="6"/>
  <c r="AE45" i="6"/>
  <c r="AF45" i="6"/>
  <c r="AG45" i="6"/>
  <c r="AH45" i="6"/>
  <c r="AI45" i="6"/>
  <c r="AA46" i="6"/>
  <c r="AB46" i="6"/>
  <c r="AC46" i="6"/>
  <c r="AD46" i="6"/>
  <c r="AE46" i="6"/>
  <c r="AF46" i="6"/>
  <c r="AG46" i="6"/>
  <c r="AH46" i="6"/>
  <c r="AI46" i="6"/>
  <c r="AA47" i="6"/>
  <c r="AB47" i="6"/>
  <c r="AC47" i="6"/>
  <c r="AD47" i="6"/>
  <c r="AE47" i="6"/>
  <c r="AF47" i="6"/>
  <c r="AG47" i="6"/>
  <c r="AH47" i="6"/>
  <c r="AI47" i="6"/>
  <c r="AA48" i="6"/>
  <c r="AB48" i="6"/>
  <c r="AC48" i="6"/>
  <c r="AD48" i="6"/>
  <c r="AE48" i="6"/>
  <c r="AF48" i="6"/>
  <c r="AG48" i="6"/>
  <c r="AH48" i="6"/>
  <c r="AI48" i="6"/>
  <c r="AA49" i="6"/>
  <c r="AB49" i="6"/>
  <c r="AC49" i="6"/>
  <c r="AD49" i="6"/>
  <c r="AE49" i="6"/>
  <c r="AF49" i="6"/>
  <c r="AG49" i="6"/>
  <c r="AH49" i="6"/>
  <c r="AI49" i="6"/>
  <c r="AA50" i="6"/>
  <c r="AB50" i="6"/>
  <c r="AC50" i="6"/>
  <c r="AD50" i="6"/>
  <c r="AE50" i="6"/>
  <c r="AF50" i="6"/>
  <c r="AG50" i="6"/>
  <c r="AH50" i="6"/>
  <c r="AI50" i="6"/>
  <c r="AA51" i="6"/>
  <c r="AB51" i="6"/>
  <c r="AC51" i="6"/>
  <c r="AD51" i="6"/>
  <c r="AE51" i="6"/>
  <c r="AF51" i="6"/>
  <c r="AG51" i="6"/>
  <c r="AH51" i="6"/>
  <c r="AI51" i="6"/>
  <c r="AA52" i="6"/>
  <c r="AB52" i="6"/>
  <c r="AC52" i="6"/>
  <c r="AD52" i="6"/>
  <c r="AE52" i="6"/>
  <c r="AF52" i="6"/>
  <c r="AG52" i="6"/>
  <c r="AH52" i="6"/>
  <c r="AI52" i="6"/>
  <c r="AA53" i="6"/>
  <c r="AB53" i="6"/>
  <c r="AC53" i="6"/>
  <c r="AD53" i="6"/>
  <c r="AE53" i="6"/>
  <c r="AF53" i="6"/>
  <c r="AG53" i="6"/>
  <c r="AH53" i="6"/>
  <c r="AI53" i="6"/>
  <c r="AB6" i="6"/>
  <c r="AC6" i="6"/>
  <c r="AD6" i="6"/>
  <c r="AE6" i="6"/>
  <c r="AF6" i="6"/>
  <c r="AG6" i="6"/>
  <c r="AH6" i="6"/>
  <c r="AI6" i="6"/>
  <c r="AA6" i="6"/>
  <c r="M36" i="11" l="1"/>
  <c r="M20" i="11"/>
  <c r="N4" i="11"/>
  <c r="N59" i="9"/>
  <c r="N114" i="9"/>
  <c r="N10" i="10"/>
  <c r="N85" i="10" s="1"/>
  <c r="M85" i="10"/>
  <c r="N12" i="10"/>
  <c r="N87" i="10" s="1"/>
  <c r="M87" i="10"/>
  <c r="C83" i="10"/>
  <c r="C88" i="10" s="1"/>
  <c r="D88" i="10" s="1"/>
  <c r="E88" i="10" s="1"/>
  <c r="F88" i="10" s="1"/>
  <c r="G88" i="10" s="1"/>
  <c r="H88" i="10" s="1"/>
  <c r="I88" i="10" s="1"/>
  <c r="J88" i="10" s="1"/>
  <c r="K88" i="10" s="1"/>
  <c r="L88" i="10" s="1"/>
  <c r="M88" i="10" s="1"/>
  <c r="N88" i="10" s="1"/>
  <c r="O88" i="10" s="1"/>
  <c r="F4" i="9"/>
  <c r="E59" i="9"/>
  <c r="E114" i="9"/>
  <c r="AY588" i="6"/>
  <c r="AY564" i="6"/>
  <c r="AY587" i="6"/>
  <c r="AY575" i="6"/>
  <c r="AY563" i="6"/>
  <c r="AY551" i="6"/>
  <c r="AY576" i="6"/>
  <c r="AY586" i="6"/>
  <c r="AY574" i="6"/>
  <c r="AY562" i="6"/>
  <c r="AY550" i="6"/>
  <c r="AY585" i="6"/>
  <c r="AY573" i="6"/>
  <c r="AY561" i="6"/>
  <c r="AY549" i="6"/>
  <c r="AY552" i="6"/>
  <c r="AY584" i="6"/>
  <c r="AY572" i="6"/>
  <c r="AY560" i="6"/>
  <c r="AY548" i="6"/>
  <c r="AY583" i="6"/>
  <c r="AY571" i="6"/>
  <c r="AY559" i="6"/>
  <c r="AY547" i="6"/>
  <c r="AY582" i="6"/>
  <c r="AY570" i="6"/>
  <c r="AY558" i="6"/>
  <c r="AY593" i="6"/>
  <c r="AY581" i="6"/>
  <c r="AY569" i="6"/>
  <c r="AY557" i="6"/>
  <c r="AY592" i="6"/>
  <c r="AY580" i="6"/>
  <c r="AY568" i="6"/>
  <c r="AY556" i="6"/>
  <c r="AY591" i="6"/>
  <c r="AY579" i="6"/>
  <c r="AY567" i="6"/>
  <c r="AY555" i="6"/>
  <c r="AY590" i="6"/>
  <c r="AY578" i="6"/>
  <c r="AY566" i="6"/>
  <c r="AY554" i="6"/>
  <c r="AY589" i="6"/>
  <c r="AY577" i="6"/>
  <c r="AY565" i="6"/>
  <c r="AY553" i="6"/>
  <c r="F4" i="11"/>
  <c r="F36" i="11" s="1"/>
  <c r="E20" i="11"/>
  <c r="E13" i="10"/>
  <c r="F13" i="10" s="1"/>
  <c r="G13" i="10" s="1"/>
  <c r="H13" i="10" s="1"/>
  <c r="I13" i="10" s="1"/>
  <c r="J13" i="10" s="1"/>
  <c r="K13" i="10" s="1"/>
  <c r="L13" i="10" s="1"/>
  <c r="M13" i="10" s="1"/>
  <c r="N13" i="10" s="1"/>
  <c r="C16" i="10"/>
  <c r="D15" i="10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E14" i="10"/>
  <c r="F14" i="10" s="1"/>
  <c r="G14" i="10" s="1"/>
  <c r="H14" i="10" s="1"/>
  <c r="I14" i="10" s="1"/>
  <c r="J14" i="10" s="1"/>
  <c r="K14" i="10" s="1"/>
  <c r="L14" i="10" s="1"/>
  <c r="M14" i="10" s="1"/>
  <c r="N14" i="10" s="1"/>
  <c r="O7" i="6"/>
  <c r="P7" i="6"/>
  <c r="Q7" i="6"/>
  <c r="R7" i="6"/>
  <c r="S7" i="6"/>
  <c r="T7" i="6"/>
  <c r="U7" i="6"/>
  <c r="V7" i="6"/>
  <c r="W7" i="6"/>
  <c r="O8" i="6"/>
  <c r="P8" i="6"/>
  <c r="Q8" i="6"/>
  <c r="R8" i="6"/>
  <c r="S8" i="6"/>
  <c r="T8" i="6"/>
  <c r="U8" i="6"/>
  <c r="V8" i="6"/>
  <c r="W8" i="6"/>
  <c r="O9" i="6"/>
  <c r="P9" i="6"/>
  <c r="Q9" i="6"/>
  <c r="R9" i="6"/>
  <c r="S9" i="6"/>
  <c r="T9" i="6"/>
  <c r="U9" i="6"/>
  <c r="V9" i="6"/>
  <c r="W9" i="6"/>
  <c r="O10" i="6"/>
  <c r="P10" i="6"/>
  <c r="Q10" i="6"/>
  <c r="R10" i="6"/>
  <c r="S10" i="6"/>
  <c r="T10" i="6"/>
  <c r="U10" i="6"/>
  <c r="V10" i="6"/>
  <c r="W10" i="6"/>
  <c r="O11" i="6"/>
  <c r="P11" i="6"/>
  <c r="Q11" i="6"/>
  <c r="R11" i="6"/>
  <c r="S11" i="6"/>
  <c r="T11" i="6"/>
  <c r="U11" i="6"/>
  <c r="V11" i="6"/>
  <c r="W11" i="6"/>
  <c r="O12" i="6"/>
  <c r="P12" i="6"/>
  <c r="Q12" i="6"/>
  <c r="R12" i="6"/>
  <c r="S12" i="6"/>
  <c r="T12" i="6"/>
  <c r="U12" i="6"/>
  <c r="V12" i="6"/>
  <c r="W12" i="6"/>
  <c r="O13" i="6"/>
  <c r="P13" i="6"/>
  <c r="Q13" i="6"/>
  <c r="R13" i="6"/>
  <c r="S13" i="6"/>
  <c r="T13" i="6"/>
  <c r="U13" i="6"/>
  <c r="V13" i="6"/>
  <c r="W13" i="6"/>
  <c r="O14" i="6"/>
  <c r="P14" i="6"/>
  <c r="Q14" i="6"/>
  <c r="R14" i="6"/>
  <c r="S14" i="6"/>
  <c r="T14" i="6"/>
  <c r="U14" i="6"/>
  <c r="V14" i="6"/>
  <c r="W14" i="6"/>
  <c r="O15" i="6"/>
  <c r="P15" i="6"/>
  <c r="Q15" i="6"/>
  <c r="R15" i="6"/>
  <c r="S15" i="6"/>
  <c r="T15" i="6"/>
  <c r="U15" i="6"/>
  <c r="V15" i="6"/>
  <c r="W15" i="6"/>
  <c r="O16" i="6"/>
  <c r="P16" i="6"/>
  <c r="Q16" i="6"/>
  <c r="R16" i="6"/>
  <c r="S16" i="6"/>
  <c r="T16" i="6"/>
  <c r="U16" i="6"/>
  <c r="V16" i="6"/>
  <c r="W16" i="6"/>
  <c r="O17" i="6"/>
  <c r="P17" i="6"/>
  <c r="Q17" i="6"/>
  <c r="R17" i="6"/>
  <c r="S17" i="6"/>
  <c r="T17" i="6"/>
  <c r="U17" i="6"/>
  <c r="V17" i="6"/>
  <c r="W17" i="6"/>
  <c r="O18" i="6"/>
  <c r="P18" i="6"/>
  <c r="Q18" i="6"/>
  <c r="R18" i="6"/>
  <c r="S18" i="6"/>
  <c r="T18" i="6"/>
  <c r="U18" i="6"/>
  <c r="V18" i="6"/>
  <c r="W18" i="6"/>
  <c r="O19" i="6"/>
  <c r="P19" i="6"/>
  <c r="Q19" i="6"/>
  <c r="R19" i="6"/>
  <c r="S19" i="6"/>
  <c r="T19" i="6"/>
  <c r="U19" i="6"/>
  <c r="V19" i="6"/>
  <c r="W19" i="6"/>
  <c r="O20" i="6"/>
  <c r="P20" i="6"/>
  <c r="Q20" i="6"/>
  <c r="R20" i="6"/>
  <c r="S20" i="6"/>
  <c r="T20" i="6"/>
  <c r="U20" i="6"/>
  <c r="V20" i="6"/>
  <c r="W20" i="6"/>
  <c r="O21" i="6"/>
  <c r="P21" i="6"/>
  <c r="Q21" i="6"/>
  <c r="R21" i="6"/>
  <c r="S21" i="6"/>
  <c r="T21" i="6"/>
  <c r="U21" i="6"/>
  <c r="V21" i="6"/>
  <c r="W21" i="6"/>
  <c r="O22" i="6"/>
  <c r="P22" i="6"/>
  <c r="Q22" i="6"/>
  <c r="R22" i="6"/>
  <c r="S22" i="6"/>
  <c r="T22" i="6"/>
  <c r="U22" i="6"/>
  <c r="V22" i="6"/>
  <c r="W22" i="6"/>
  <c r="O23" i="6"/>
  <c r="P23" i="6"/>
  <c r="Q23" i="6"/>
  <c r="R23" i="6"/>
  <c r="S23" i="6"/>
  <c r="T23" i="6"/>
  <c r="U23" i="6"/>
  <c r="V23" i="6"/>
  <c r="W23" i="6"/>
  <c r="O24" i="6"/>
  <c r="P24" i="6"/>
  <c r="Q24" i="6"/>
  <c r="R24" i="6"/>
  <c r="S24" i="6"/>
  <c r="T24" i="6"/>
  <c r="U24" i="6"/>
  <c r="V24" i="6"/>
  <c r="W24" i="6"/>
  <c r="O25" i="6"/>
  <c r="P25" i="6"/>
  <c r="Q25" i="6"/>
  <c r="R25" i="6"/>
  <c r="S25" i="6"/>
  <c r="T25" i="6"/>
  <c r="U25" i="6"/>
  <c r="V25" i="6"/>
  <c r="W25" i="6"/>
  <c r="O26" i="6"/>
  <c r="P26" i="6"/>
  <c r="Q26" i="6"/>
  <c r="R26" i="6"/>
  <c r="S26" i="6"/>
  <c r="T26" i="6"/>
  <c r="U26" i="6"/>
  <c r="V26" i="6"/>
  <c r="W26" i="6"/>
  <c r="O27" i="6"/>
  <c r="P27" i="6"/>
  <c r="Q27" i="6"/>
  <c r="R27" i="6"/>
  <c r="S27" i="6"/>
  <c r="T27" i="6"/>
  <c r="U27" i="6"/>
  <c r="V27" i="6"/>
  <c r="W27" i="6"/>
  <c r="O28" i="6"/>
  <c r="P28" i="6"/>
  <c r="Q28" i="6"/>
  <c r="R28" i="6"/>
  <c r="S28" i="6"/>
  <c r="T28" i="6"/>
  <c r="U28" i="6"/>
  <c r="V28" i="6"/>
  <c r="W28" i="6"/>
  <c r="O29" i="6"/>
  <c r="P29" i="6"/>
  <c r="Q29" i="6"/>
  <c r="R29" i="6"/>
  <c r="S29" i="6"/>
  <c r="T29" i="6"/>
  <c r="U29" i="6"/>
  <c r="V29" i="6"/>
  <c r="W29" i="6"/>
  <c r="O30" i="6"/>
  <c r="P30" i="6"/>
  <c r="Q30" i="6"/>
  <c r="R30" i="6"/>
  <c r="S30" i="6"/>
  <c r="T30" i="6"/>
  <c r="U30" i="6"/>
  <c r="V30" i="6"/>
  <c r="W30" i="6"/>
  <c r="O31" i="6"/>
  <c r="P31" i="6"/>
  <c r="Q31" i="6"/>
  <c r="R31" i="6"/>
  <c r="S31" i="6"/>
  <c r="T31" i="6"/>
  <c r="U31" i="6"/>
  <c r="V31" i="6"/>
  <c r="W31" i="6"/>
  <c r="O32" i="6"/>
  <c r="P32" i="6"/>
  <c r="Q32" i="6"/>
  <c r="R32" i="6"/>
  <c r="S32" i="6"/>
  <c r="T32" i="6"/>
  <c r="U32" i="6"/>
  <c r="V32" i="6"/>
  <c r="W32" i="6"/>
  <c r="O33" i="6"/>
  <c r="P33" i="6"/>
  <c r="Q33" i="6"/>
  <c r="R33" i="6"/>
  <c r="S33" i="6"/>
  <c r="T33" i="6"/>
  <c r="U33" i="6"/>
  <c r="V33" i="6"/>
  <c r="W33" i="6"/>
  <c r="O34" i="6"/>
  <c r="P34" i="6"/>
  <c r="Q34" i="6"/>
  <c r="R34" i="6"/>
  <c r="S34" i="6"/>
  <c r="T34" i="6"/>
  <c r="U34" i="6"/>
  <c r="V34" i="6"/>
  <c r="W34" i="6"/>
  <c r="O35" i="6"/>
  <c r="P35" i="6"/>
  <c r="Q35" i="6"/>
  <c r="R35" i="6"/>
  <c r="S35" i="6"/>
  <c r="T35" i="6"/>
  <c r="U35" i="6"/>
  <c r="V35" i="6"/>
  <c r="W35" i="6"/>
  <c r="O36" i="6"/>
  <c r="P36" i="6"/>
  <c r="Q36" i="6"/>
  <c r="R36" i="6"/>
  <c r="S36" i="6"/>
  <c r="T36" i="6"/>
  <c r="U36" i="6"/>
  <c r="V36" i="6"/>
  <c r="W36" i="6"/>
  <c r="O37" i="6"/>
  <c r="P37" i="6"/>
  <c r="Q37" i="6"/>
  <c r="R37" i="6"/>
  <c r="S37" i="6"/>
  <c r="T37" i="6"/>
  <c r="U37" i="6"/>
  <c r="V37" i="6"/>
  <c r="W37" i="6"/>
  <c r="O38" i="6"/>
  <c r="P38" i="6"/>
  <c r="Q38" i="6"/>
  <c r="R38" i="6"/>
  <c r="S38" i="6"/>
  <c r="T38" i="6"/>
  <c r="U38" i="6"/>
  <c r="V38" i="6"/>
  <c r="W38" i="6"/>
  <c r="O39" i="6"/>
  <c r="P39" i="6"/>
  <c r="Q39" i="6"/>
  <c r="R39" i="6"/>
  <c r="S39" i="6"/>
  <c r="T39" i="6"/>
  <c r="U39" i="6"/>
  <c r="V39" i="6"/>
  <c r="W39" i="6"/>
  <c r="O40" i="6"/>
  <c r="P40" i="6"/>
  <c r="Q40" i="6"/>
  <c r="R40" i="6"/>
  <c r="S40" i="6"/>
  <c r="T40" i="6"/>
  <c r="U40" i="6"/>
  <c r="V40" i="6"/>
  <c r="W40" i="6"/>
  <c r="O41" i="6"/>
  <c r="P41" i="6"/>
  <c r="Q41" i="6"/>
  <c r="R41" i="6"/>
  <c r="S41" i="6"/>
  <c r="T41" i="6"/>
  <c r="U41" i="6"/>
  <c r="V41" i="6"/>
  <c r="W41" i="6"/>
  <c r="O42" i="6"/>
  <c r="P42" i="6"/>
  <c r="Q42" i="6"/>
  <c r="R42" i="6"/>
  <c r="S42" i="6"/>
  <c r="T42" i="6"/>
  <c r="U42" i="6"/>
  <c r="V42" i="6"/>
  <c r="W42" i="6"/>
  <c r="O43" i="6"/>
  <c r="P43" i="6"/>
  <c r="Q43" i="6"/>
  <c r="R43" i="6"/>
  <c r="S43" i="6"/>
  <c r="T43" i="6"/>
  <c r="U43" i="6"/>
  <c r="V43" i="6"/>
  <c r="W43" i="6"/>
  <c r="O44" i="6"/>
  <c r="P44" i="6"/>
  <c r="Q44" i="6"/>
  <c r="R44" i="6"/>
  <c r="S44" i="6"/>
  <c r="T44" i="6"/>
  <c r="U44" i="6"/>
  <c r="V44" i="6"/>
  <c r="W44" i="6"/>
  <c r="O45" i="6"/>
  <c r="P45" i="6"/>
  <c r="Q45" i="6"/>
  <c r="R45" i="6"/>
  <c r="S45" i="6"/>
  <c r="T45" i="6"/>
  <c r="U45" i="6"/>
  <c r="V45" i="6"/>
  <c r="W45" i="6"/>
  <c r="O46" i="6"/>
  <c r="P46" i="6"/>
  <c r="Q46" i="6"/>
  <c r="R46" i="6"/>
  <c r="S46" i="6"/>
  <c r="T46" i="6"/>
  <c r="U46" i="6"/>
  <c r="V46" i="6"/>
  <c r="W46" i="6"/>
  <c r="O47" i="6"/>
  <c r="P47" i="6"/>
  <c r="Q47" i="6"/>
  <c r="R47" i="6"/>
  <c r="S47" i="6"/>
  <c r="T47" i="6"/>
  <c r="U47" i="6"/>
  <c r="V47" i="6"/>
  <c r="W47" i="6"/>
  <c r="O48" i="6"/>
  <c r="P48" i="6"/>
  <c r="Q48" i="6"/>
  <c r="R48" i="6"/>
  <c r="S48" i="6"/>
  <c r="T48" i="6"/>
  <c r="U48" i="6"/>
  <c r="V48" i="6"/>
  <c r="W48" i="6"/>
  <c r="O49" i="6"/>
  <c r="P49" i="6"/>
  <c r="Q49" i="6"/>
  <c r="R49" i="6"/>
  <c r="S49" i="6"/>
  <c r="T49" i="6"/>
  <c r="U49" i="6"/>
  <c r="V49" i="6"/>
  <c r="W49" i="6"/>
  <c r="O50" i="6"/>
  <c r="P50" i="6"/>
  <c r="Q50" i="6"/>
  <c r="R50" i="6"/>
  <c r="S50" i="6"/>
  <c r="T50" i="6"/>
  <c r="U50" i="6"/>
  <c r="V50" i="6"/>
  <c r="W50" i="6"/>
  <c r="O51" i="6"/>
  <c r="P51" i="6"/>
  <c r="Q51" i="6"/>
  <c r="R51" i="6"/>
  <c r="S51" i="6"/>
  <c r="T51" i="6"/>
  <c r="U51" i="6"/>
  <c r="V51" i="6"/>
  <c r="W51" i="6"/>
  <c r="O52" i="6"/>
  <c r="P52" i="6"/>
  <c r="Q52" i="6"/>
  <c r="R52" i="6"/>
  <c r="S52" i="6"/>
  <c r="T52" i="6"/>
  <c r="U52" i="6"/>
  <c r="V52" i="6"/>
  <c r="W52" i="6"/>
  <c r="O53" i="6"/>
  <c r="P53" i="6"/>
  <c r="Q53" i="6"/>
  <c r="R53" i="6"/>
  <c r="S53" i="6"/>
  <c r="T53" i="6"/>
  <c r="U53" i="6"/>
  <c r="V53" i="6"/>
  <c r="W53" i="6"/>
  <c r="P6" i="6"/>
  <c r="Q6" i="6"/>
  <c r="R6" i="6"/>
  <c r="S6" i="6"/>
  <c r="T6" i="6"/>
  <c r="U6" i="6"/>
  <c r="V6" i="6"/>
  <c r="W6" i="6"/>
  <c r="O6" i="6"/>
  <c r="CE593" i="6"/>
  <c r="CD593" i="6"/>
  <c r="CC593" i="6"/>
  <c r="CB593" i="6"/>
  <c r="CA593" i="6"/>
  <c r="BZ593" i="6"/>
  <c r="BY593" i="6"/>
  <c r="BX593" i="6"/>
  <c r="O593" i="6"/>
  <c r="CE592" i="6"/>
  <c r="CD592" i="6"/>
  <c r="CC592" i="6"/>
  <c r="CB592" i="6"/>
  <c r="CA592" i="6"/>
  <c r="BZ592" i="6"/>
  <c r="BY592" i="6"/>
  <c r="BX592" i="6"/>
  <c r="O592" i="6"/>
  <c r="CE591" i="6"/>
  <c r="CD591" i="6"/>
  <c r="CC591" i="6"/>
  <c r="CB591" i="6"/>
  <c r="CA591" i="6"/>
  <c r="BZ591" i="6"/>
  <c r="BY591" i="6"/>
  <c r="BX591" i="6"/>
  <c r="O591" i="6"/>
  <c r="CE590" i="6"/>
  <c r="CD590" i="6"/>
  <c r="CC590" i="6"/>
  <c r="CB590" i="6"/>
  <c r="CA590" i="6"/>
  <c r="BZ590" i="6"/>
  <c r="BY590" i="6"/>
  <c r="BX590" i="6"/>
  <c r="O590" i="6"/>
  <c r="CE589" i="6"/>
  <c r="CD589" i="6"/>
  <c r="CC589" i="6"/>
  <c r="CB589" i="6"/>
  <c r="CA589" i="6"/>
  <c r="BZ589" i="6"/>
  <c r="BY589" i="6"/>
  <c r="BX589" i="6"/>
  <c r="O589" i="6"/>
  <c r="CE588" i="6"/>
  <c r="CD588" i="6"/>
  <c r="CC588" i="6"/>
  <c r="CB588" i="6"/>
  <c r="CA588" i="6"/>
  <c r="BZ588" i="6"/>
  <c r="BY588" i="6"/>
  <c r="BX588" i="6"/>
  <c r="O588" i="6"/>
  <c r="CE587" i="6"/>
  <c r="CD587" i="6"/>
  <c r="CC587" i="6"/>
  <c r="CB587" i="6"/>
  <c r="CA587" i="6"/>
  <c r="BZ587" i="6"/>
  <c r="BY587" i="6"/>
  <c r="BX587" i="6"/>
  <c r="O587" i="6"/>
  <c r="CE586" i="6"/>
  <c r="CD586" i="6"/>
  <c r="CC586" i="6"/>
  <c r="CB586" i="6"/>
  <c r="CA586" i="6"/>
  <c r="BZ586" i="6"/>
  <c r="BY586" i="6"/>
  <c r="BX586" i="6"/>
  <c r="O586" i="6"/>
  <c r="CE585" i="6"/>
  <c r="CD585" i="6"/>
  <c r="CC585" i="6"/>
  <c r="CB585" i="6"/>
  <c r="CA585" i="6"/>
  <c r="BZ585" i="6"/>
  <c r="BY585" i="6"/>
  <c r="BX585" i="6"/>
  <c r="O585" i="6"/>
  <c r="CE584" i="6"/>
  <c r="CD584" i="6"/>
  <c r="CC584" i="6"/>
  <c r="CB584" i="6"/>
  <c r="CA584" i="6"/>
  <c r="BZ584" i="6"/>
  <c r="BY584" i="6"/>
  <c r="BX584" i="6"/>
  <c r="O584" i="6"/>
  <c r="CE583" i="6"/>
  <c r="CD583" i="6"/>
  <c r="CC583" i="6"/>
  <c r="CB583" i="6"/>
  <c r="CA583" i="6"/>
  <c r="BZ583" i="6"/>
  <c r="BY583" i="6"/>
  <c r="BX583" i="6"/>
  <c r="O583" i="6"/>
  <c r="CE582" i="6"/>
  <c r="CD582" i="6"/>
  <c r="CC582" i="6"/>
  <c r="CB582" i="6"/>
  <c r="CA582" i="6"/>
  <c r="BZ582" i="6"/>
  <c r="BY582" i="6"/>
  <c r="BX582" i="6"/>
  <c r="O582" i="6"/>
  <c r="CE581" i="6"/>
  <c r="CD581" i="6"/>
  <c r="CC581" i="6"/>
  <c r="CB581" i="6"/>
  <c r="CA581" i="6"/>
  <c r="BZ581" i="6"/>
  <c r="BY581" i="6"/>
  <c r="BX581" i="6"/>
  <c r="O581" i="6"/>
  <c r="CE580" i="6"/>
  <c r="CD580" i="6"/>
  <c r="CC580" i="6"/>
  <c r="CB580" i="6"/>
  <c r="CA580" i="6"/>
  <c r="BZ580" i="6"/>
  <c r="BY580" i="6"/>
  <c r="BX580" i="6"/>
  <c r="O580" i="6"/>
  <c r="CE579" i="6"/>
  <c r="CD579" i="6"/>
  <c r="CC579" i="6"/>
  <c r="CB579" i="6"/>
  <c r="CA579" i="6"/>
  <c r="BZ579" i="6"/>
  <c r="BY579" i="6"/>
  <c r="BX579" i="6"/>
  <c r="O579" i="6"/>
  <c r="CE578" i="6"/>
  <c r="CD578" i="6"/>
  <c r="CC578" i="6"/>
  <c r="CB578" i="6"/>
  <c r="CA578" i="6"/>
  <c r="BZ578" i="6"/>
  <c r="BY578" i="6"/>
  <c r="BX578" i="6"/>
  <c r="O578" i="6"/>
  <c r="CE577" i="6"/>
  <c r="CD577" i="6"/>
  <c r="CC577" i="6"/>
  <c r="CB577" i="6"/>
  <c r="CA577" i="6"/>
  <c r="BZ577" i="6"/>
  <c r="BY577" i="6"/>
  <c r="BX577" i="6"/>
  <c r="O577" i="6"/>
  <c r="CE576" i="6"/>
  <c r="CD576" i="6"/>
  <c r="CC576" i="6"/>
  <c r="CB576" i="6"/>
  <c r="CA576" i="6"/>
  <c r="BZ576" i="6"/>
  <c r="BY576" i="6"/>
  <c r="BX576" i="6"/>
  <c r="O576" i="6"/>
  <c r="CE575" i="6"/>
  <c r="CD575" i="6"/>
  <c r="CC575" i="6"/>
  <c r="CB575" i="6"/>
  <c r="CA575" i="6"/>
  <c r="BZ575" i="6"/>
  <c r="BY575" i="6"/>
  <c r="BX575" i="6"/>
  <c r="O575" i="6"/>
  <c r="CE574" i="6"/>
  <c r="CD574" i="6"/>
  <c r="CC574" i="6"/>
  <c r="CB574" i="6"/>
  <c r="CA574" i="6"/>
  <c r="BZ574" i="6"/>
  <c r="BY574" i="6"/>
  <c r="BX574" i="6"/>
  <c r="O574" i="6"/>
  <c r="CE573" i="6"/>
  <c r="CD573" i="6"/>
  <c r="CC573" i="6"/>
  <c r="CB573" i="6"/>
  <c r="CA573" i="6"/>
  <c r="BZ573" i="6"/>
  <c r="BY573" i="6"/>
  <c r="BX573" i="6"/>
  <c r="O573" i="6"/>
  <c r="CE572" i="6"/>
  <c r="CD572" i="6"/>
  <c r="CC572" i="6"/>
  <c r="CB572" i="6"/>
  <c r="CA572" i="6"/>
  <c r="BZ572" i="6"/>
  <c r="BY572" i="6"/>
  <c r="BX572" i="6"/>
  <c r="O572" i="6"/>
  <c r="CE571" i="6"/>
  <c r="CD571" i="6"/>
  <c r="CC571" i="6"/>
  <c r="CB571" i="6"/>
  <c r="CA571" i="6"/>
  <c r="BZ571" i="6"/>
  <c r="BY571" i="6"/>
  <c r="BX571" i="6"/>
  <c r="O571" i="6"/>
  <c r="CE570" i="6"/>
  <c r="CD570" i="6"/>
  <c r="CC570" i="6"/>
  <c r="CB570" i="6"/>
  <c r="CA570" i="6"/>
  <c r="BZ570" i="6"/>
  <c r="BY570" i="6"/>
  <c r="BX570" i="6"/>
  <c r="O570" i="6"/>
  <c r="CE569" i="6"/>
  <c r="CD569" i="6"/>
  <c r="CC569" i="6"/>
  <c r="CB569" i="6"/>
  <c r="CA569" i="6"/>
  <c r="BZ569" i="6"/>
  <c r="BY569" i="6"/>
  <c r="BX569" i="6"/>
  <c r="O569" i="6"/>
  <c r="CE568" i="6"/>
  <c r="CD568" i="6"/>
  <c r="CC568" i="6"/>
  <c r="CB568" i="6"/>
  <c r="CA568" i="6"/>
  <c r="BZ568" i="6"/>
  <c r="BY568" i="6"/>
  <c r="BX568" i="6"/>
  <c r="O568" i="6"/>
  <c r="CE567" i="6"/>
  <c r="CD567" i="6"/>
  <c r="CC567" i="6"/>
  <c r="CB567" i="6"/>
  <c r="CA567" i="6"/>
  <c r="BZ567" i="6"/>
  <c r="BY567" i="6"/>
  <c r="BX567" i="6"/>
  <c r="O567" i="6"/>
  <c r="CE566" i="6"/>
  <c r="CD566" i="6"/>
  <c r="CC566" i="6"/>
  <c r="CB566" i="6"/>
  <c r="CA566" i="6"/>
  <c r="BZ566" i="6"/>
  <c r="BY566" i="6"/>
  <c r="BX566" i="6"/>
  <c r="O566" i="6"/>
  <c r="CE565" i="6"/>
  <c r="CD565" i="6"/>
  <c r="CC565" i="6"/>
  <c r="CB565" i="6"/>
  <c r="CA565" i="6"/>
  <c r="BZ565" i="6"/>
  <c r="BY565" i="6"/>
  <c r="BX565" i="6"/>
  <c r="O565" i="6"/>
  <c r="CE564" i="6"/>
  <c r="CD564" i="6"/>
  <c r="CC564" i="6"/>
  <c r="CB564" i="6"/>
  <c r="CA564" i="6"/>
  <c r="BZ564" i="6"/>
  <c r="BY564" i="6"/>
  <c r="BX564" i="6"/>
  <c r="O564" i="6"/>
  <c r="CE563" i="6"/>
  <c r="CD563" i="6"/>
  <c r="CC563" i="6"/>
  <c r="CB563" i="6"/>
  <c r="CA563" i="6"/>
  <c r="BZ563" i="6"/>
  <c r="BY563" i="6"/>
  <c r="BX563" i="6"/>
  <c r="O563" i="6"/>
  <c r="CE562" i="6"/>
  <c r="CD562" i="6"/>
  <c r="CC562" i="6"/>
  <c r="CB562" i="6"/>
  <c r="CA562" i="6"/>
  <c r="BZ562" i="6"/>
  <c r="BY562" i="6"/>
  <c r="BX562" i="6"/>
  <c r="O562" i="6"/>
  <c r="CE561" i="6"/>
  <c r="CD561" i="6"/>
  <c r="CC561" i="6"/>
  <c r="CB561" i="6"/>
  <c r="CA561" i="6"/>
  <c r="BZ561" i="6"/>
  <c r="BY561" i="6"/>
  <c r="BX561" i="6"/>
  <c r="O561" i="6"/>
  <c r="CE560" i="6"/>
  <c r="CD560" i="6"/>
  <c r="CC560" i="6"/>
  <c r="CB560" i="6"/>
  <c r="CA560" i="6"/>
  <c r="BZ560" i="6"/>
  <c r="BY560" i="6"/>
  <c r="BX560" i="6"/>
  <c r="O560" i="6"/>
  <c r="CE559" i="6"/>
  <c r="CD559" i="6"/>
  <c r="CC559" i="6"/>
  <c r="CB559" i="6"/>
  <c r="CA559" i="6"/>
  <c r="BZ559" i="6"/>
  <c r="BY559" i="6"/>
  <c r="BX559" i="6"/>
  <c r="O559" i="6"/>
  <c r="CE558" i="6"/>
  <c r="CD558" i="6"/>
  <c r="CC558" i="6"/>
  <c r="CB558" i="6"/>
  <c r="CA558" i="6"/>
  <c r="BZ558" i="6"/>
  <c r="BY558" i="6"/>
  <c r="BX558" i="6"/>
  <c r="O558" i="6"/>
  <c r="CE557" i="6"/>
  <c r="CD557" i="6"/>
  <c r="CC557" i="6"/>
  <c r="CB557" i="6"/>
  <c r="CA557" i="6"/>
  <c r="BZ557" i="6"/>
  <c r="BY557" i="6"/>
  <c r="BX557" i="6"/>
  <c r="O557" i="6"/>
  <c r="CE556" i="6"/>
  <c r="CD556" i="6"/>
  <c r="CC556" i="6"/>
  <c r="CB556" i="6"/>
  <c r="CA556" i="6"/>
  <c r="BZ556" i="6"/>
  <c r="BY556" i="6"/>
  <c r="BX556" i="6"/>
  <c r="O556" i="6"/>
  <c r="CE555" i="6"/>
  <c r="CD555" i="6"/>
  <c r="CC555" i="6"/>
  <c r="CB555" i="6"/>
  <c r="CA555" i="6"/>
  <c r="BZ555" i="6"/>
  <c r="BY555" i="6"/>
  <c r="BX555" i="6"/>
  <c r="O555" i="6"/>
  <c r="CE554" i="6"/>
  <c r="CD554" i="6"/>
  <c r="CC554" i="6"/>
  <c r="CB554" i="6"/>
  <c r="CA554" i="6"/>
  <c r="BZ554" i="6"/>
  <c r="BY554" i="6"/>
  <c r="BX554" i="6"/>
  <c r="O554" i="6"/>
  <c r="CE553" i="6"/>
  <c r="CD553" i="6"/>
  <c r="CC553" i="6"/>
  <c r="CB553" i="6"/>
  <c r="CA553" i="6"/>
  <c r="BZ553" i="6"/>
  <c r="BY553" i="6"/>
  <c r="BX553" i="6"/>
  <c r="O553" i="6"/>
  <c r="CE552" i="6"/>
  <c r="CD552" i="6"/>
  <c r="CC552" i="6"/>
  <c r="CB552" i="6"/>
  <c r="CA552" i="6"/>
  <c r="BZ552" i="6"/>
  <c r="BY552" i="6"/>
  <c r="BX552" i="6"/>
  <c r="O552" i="6"/>
  <c r="CE551" i="6"/>
  <c r="CD551" i="6"/>
  <c r="CC551" i="6"/>
  <c r="CB551" i="6"/>
  <c r="CA551" i="6"/>
  <c r="BZ551" i="6"/>
  <c r="BY551" i="6"/>
  <c r="BX551" i="6"/>
  <c r="O551" i="6"/>
  <c r="CE550" i="6"/>
  <c r="CD550" i="6"/>
  <c r="CC550" i="6"/>
  <c r="CB550" i="6"/>
  <c r="CA550" i="6"/>
  <c r="BZ550" i="6"/>
  <c r="BY550" i="6"/>
  <c r="BX550" i="6"/>
  <c r="O550" i="6"/>
  <c r="CE549" i="6"/>
  <c r="CD549" i="6"/>
  <c r="CC549" i="6"/>
  <c r="CB549" i="6"/>
  <c r="CA549" i="6"/>
  <c r="BZ549" i="6"/>
  <c r="BY549" i="6"/>
  <c r="BX549" i="6"/>
  <c r="O549" i="6"/>
  <c r="CE548" i="6"/>
  <c r="CD548" i="6"/>
  <c r="CC548" i="6"/>
  <c r="CB548" i="6"/>
  <c r="CA548" i="6"/>
  <c r="BZ548" i="6"/>
  <c r="BY548" i="6"/>
  <c r="BX548" i="6"/>
  <c r="O548" i="6"/>
  <c r="CE547" i="6"/>
  <c r="CD547" i="6"/>
  <c r="CC547" i="6"/>
  <c r="CB547" i="6"/>
  <c r="CA547" i="6"/>
  <c r="BZ547" i="6"/>
  <c r="BY547" i="6"/>
  <c r="BX547" i="6"/>
  <c r="O547" i="6"/>
  <c r="CE546" i="6"/>
  <c r="CD546" i="6"/>
  <c r="CC546" i="6"/>
  <c r="CB546" i="6"/>
  <c r="CA546" i="6"/>
  <c r="BZ546" i="6"/>
  <c r="BY546" i="6"/>
  <c r="BX546" i="6"/>
  <c r="BW546" i="6"/>
  <c r="CE539" i="6"/>
  <c r="CD539" i="6"/>
  <c r="CC539" i="6"/>
  <c r="CB539" i="6"/>
  <c r="CA539" i="6"/>
  <c r="BZ539" i="6"/>
  <c r="BY539" i="6"/>
  <c r="BX539" i="6"/>
  <c r="BW539" i="6"/>
  <c r="CE538" i="6"/>
  <c r="CD538" i="6"/>
  <c r="CC538" i="6"/>
  <c r="CB538" i="6"/>
  <c r="CA538" i="6"/>
  <c r="BZ538" i="6"/>
  <c r="BY538" i="6"/>
  <c r="BX538" i="6"/>
  <c r="BW538" i="6"/>
  <c r="CE537" i="6"/>
  <c r="CD537" i="6"/>
  <c r="CC537" i="6"/>
  <c r="CB537" i="6"/>
  <c r="CA537" i="6"/>
  <c r="BZ537" i="6"/>
  <c r="BY537" i="6"/>
  <c r="BX537" i="6"/>
  <c r="BW537" i="6"/>
  <c r="CE536" i="6"/>
  <c r="CD536" i="6"/>
  <c r="CC536" i="6"/>
  <c r="CB536" i="6"/>
  <c r="CA536" i="6"/>
  <c r="BZ536" i="6"/>
  <c r="BY536" i="6"/>
  <c r="BX536" i="6"/>
  <c r="BW536" i="6"/>
  <c r="CE535" i="6"/>
  <c r="CD535" i="6"/>
  <c r="CC535" i="6"/>
  <c r="CB535" i="6"/>
  <c r="CA535" i="6"/>
  <c r="BZ535" i="6"/>
  <c r="BY535" i="6"/>
  <c r="BX535" i="6"/>
  <c r="BW535" i="6"/>
  <c r="CE534" i="6"/>
  <c r="CD534" i="6"/>
  <c r="CC534" i="6"/>
  <c r="CB534" i="6"/>
  <c r="CA534" i="6"/>
  <c r="BZ534" i="6"/>
  <c r="BY534" i="6"/>
  <c r="BX534" i="6"/>
  <c r="BW534" i="6"/>
  <c r="CE533" i="6"/>
  <c r="CD533" i="6"/>
  <c r="CC533" i="6"/>
  <c r="CB533" i="6"/>
  <c r="CA533" i="6"/>
  <c r="BZ533" i="6"/>
  <c r="BY533" i="6"/>
  <c r="BX533" i="6"/>
  <c r="BW533" i="6"/>
  <c r="CE532" i="6"/>
  <c r="CD532" i="6"/>
  <c r="CC532" i="6"/>
  <c r="CB532" i="6"/>
  <c r="CA532" i="6"/>
  <c r="BZ532" i="6"/>
  <c r="BY532" i="6"/>
  <c r="BX532" i="6"/>
  <c r="BW532" i="6"/>
  <c r="CE531" i="6"/>
  <c r="CD531" i="6"/>
  <c r="CC531" i="6"/>
  <c r="CB531" i="6"/>
  <c r="CA531" i="6"/>
  <c r="BZ531" i="6"/>
  <c r="BY531" i="6"/>
  <c r="BX531" i="6"/>
  <c r="BW531" i="6"/>
  <c r="CE530" i="6"/>
  <c r="CD530" i="6"/>
  <c r="CC530" i="6"/>
  <c r="CB530" i="6"/>
  <c r="CA530" i="6"/>
  <c r="BZ530" i="6"/>
  <c r="BY530" i="6"/>
  <c r="BX530" i="6"/>
  <c r="BW530" i="6"/>
  <c r="CE529" i="6"/>
  <c r="CD529" i="6"/>
  <c r="CC529" i="6"/>
  <c r="CB529" i="6"/>
  <c r="CA529" i="6"/>
  <c r="BZ529" i="6"/>
  <c r="BY529" i="6"/>
  <c r="BX529" i="6"/>
  <c r="BW529" i="6"/>
  <c r="CE528" i="6"/>
  <c r="CD528" i="6"/>
  <c r="CC528" i="6"/>
  <c r="CB528" i="6"/>
  <c r="CA528" i="6"/>
  <c r="BZ528" i="6"/>
  <c r="BY528" i="6"/>
  <c r="BX528" i="6"/>
  <c r="BW528" i="6"/>
  <c r="CE527" i="6"/>
  <c r="CD527" i="6"/>
  <c r="CC527" i="6"/>
  <c r="CB527" i="6"/>
  <c r="CA527" i="6"/>
  <c r="BZ527" i="6"/>
  <c r="BY527" i="6"/>
  <c r="BX527" i="6"/>
  <c r="BW527" i="6"/>
  <c r="CE526" i="6"/>
  <c r="CD526" i="6"/>
  <c r="CC526" i="6"/>
  <c r="CB526" i="6"/>
  <c r="CA526" i="6"/>
  <c r="BZ526" i="6"/>
  <c r="BY526" i="6"/>
  <c r="BX526" i="6"/>
  <c r="BW526" i="6"/>
  <c r="CE525" i="6"/>
  <c r="CD525" i="6"/>
  <c r="CC525" i="6"/>
  <c r="CB525" i="6"/>
  <c r="CA525" i="6"/>
  <c r="BZ525" i="6"/>
  <c r="BY525" i="6"/>
  <c r="BX525" i="6"/>
  <c r="BW525" i="6"/>
  <c r="CE524" i="6"/>
  <c r="CD524" i="6"/>
  <c r="CC524" i="6"/>
  <c r="CB524" i="6"/>
  <c r="CA524" i="6"/>
  <c r="BZ524" i="6"/>
  <c r="BY524" i="6"/>
  <c r="BX524" i="6"/>
  <c r="BW524" i="6"/>
  <c r="CE523" i="6"/>
  <c r="CD523" i="6"/>
  <c r="CC523" i="6"/>
  <c r="CB523" i="6"/>
  <c r="CA523" i="6"/>
  <c r="BZ523" i="6"/>
  <c r="BY523" i="6"/>
  <c r="BX523" i="6"/>
  <c r="BW523" i="6"/>
  <c r="CE522" i="6"/>
  <c r="CD522" i="6"/>
  <c r="CC522" i="6"/>
  <c r="CB522" i="6"/>
  <c r="CA522" i="6"/>
  <c r="BZ522" i="6"/>
  <c r="BY522" i="6"/>
  <c r="BX522" i="6"/>
  <c r="BW522" i="6"/>
  <c r="CE521" i="6"/>
  <c r="CD521" i="6"/>
  <c r="CC521" i="6"/>
  <c r="CB521" i="6"/>
  <c r="CA521" i="6"/>
  <c r="BZ521" i="6"/>
  <c r="BY521" i="6"/>
  <c r="BX521" i="6"/>
  <c r="BW521" i="6"/>
  <c r="CE520" i="6"/>
  <c r="CD520" i="6"/>
  <c r="CC520" i="6"/>
  <c r="CB520" i="6"/>
  <c r="CA520" i="6"/>
  <c r="BZ520" i="6"/>
  <c r="BY520" i="6"/>
  <c r="BX520" i="6"/>
  <c r="BW520" i="6"/>
  <c r="CE519" i="6"/>
  <c r="CD519" i="6"/>
  <c r="CC519" i="6"/>
  <c r="CB519" i="6"/>
  <c r="CA519" i="6"/>
  <c r="BZ519" i="6"/>
  <c r="BY519" i="6"/>
  <c r="BX519" i="6"/>
  <c r="BW519" i="6"/>
  <c r="CE518" i="6"/>
  <c r="CD518" i="6"/>
  <c r="CC518" i="6"/>
  <c r="CB518" i="6"/>
  <c r="CA518" i="6"/>
  <c r="BZ518" i="6"/>
  <c r="BY518" i="6"/>
  <c r="BX518" i="6"/>
  <c r="BW518" i="6"/>
  <c r="CE517" i="6"/>
  <c r="CD517" i="6"/>
  <c r="CC517" i="6"/>
  <c r="CB517" i="6"/>
  <c r="CA517" i="6"/>
  <c r="BZ517" i="6"/>
  <c r="BY517" i="6"/>
  <c r="BX517" i="6"/>
  <c r="BW517" i="6"/>
  <c r="CE516" i="6"/>
  <c r="CD516" i="6"/>
  <c r="CC516" i="6"/>
  <c r="CB516" i="6"/>
  <c r="CA516" i="6"/>
  <c r="BZ516" i="6"/>
  <c r="BY516" i="6"/>
  <c r="BX516" i="6"/>
  <c r="BW516" i="6"/>
  <c r="CE515" i="6"/>
  <c r="CD515" i="6"/>
  <c r="CC515" i="6"/>
  <c r="CB515" i="6"/>
  <c r="CA515" i="6"/>
  <c r="BZ515" i="6"/>
  <c r="BY515" i="6"/>
  <c r="BX515" i="6"/>
  <c r="BW515" i="6"/>
  <c r="CE514" i="6"/>
  <c r="CD514" i="6"/>
  <c r="CC514" i="6"/>
  <c r="CB514" i="6"/>
  <c r="CA514" i="6"/>
  <c r="BZ514" i="6"/>
  <c r="BY514" i="6"/>
  <c r="BX514" i="6"/>
  <c r="BW514" i="6"/>
  <c r="CE513" i="6"/>
  <c r="CD513" i="6"/>
  <c r="CC513" i="6"/>
  <c r="CB513" i="6"/>
  <c r="CA513" i="6"/>
  <c r="BZ513" i="6"/>
  <c r="BY513" i="6"/>
  <c r="BX513" i="6"/>
  <c r="BW513" i="6"/>
  <c r="CE512" i="6"/>
  <c r="CD512" i="6"/>
  <c r="CC512" i="6"/>
  <c r="CB512" i="6"/>
  <c r="CA512" i="6"/>
  <c r="BZ512" i="6"/>
  <c r="BY512" i="6"/>
  <c r="BX512" i="6"/>
  <c r="BW512" i="6"/>
  <c r="CE511" i="6"/>
  <c r="CD511" i="6"/>
  <c r="CC511" i="6"/>
  <c r="CB511" i="6"/>
  <c r="CA511" i="6"/>
  <c r="BZ511" i="6"/>
  <c r="BY511" i="6"/>
  <c r="BX511" i="6"/>
  <c r="BW511" i="6"/>
  <c r="CE510" i="6"/>
  <c r="CD510" i="6"/>
  <c r="CC510" i="6"/>
  <c r="CB510" i="6"/>
  <c r="CA510" i="6"/>
  <c r="BZ510" i="6"/>
  <c r="BY510" i="6"/>
  <c r="BX510" i="6"/>
  <c r="BW510" i="6"/>
  <c r="CE509" i="6"/>
  <c r="CD509" i="6"/>
  <c r="CC509" i="6"/>
  <c r="CB509" i="6"/>
  <c r="CA509" i="6"/>
  <c r="BZ509" i="6"/>
  <c r="BY509" i="6"/>
  <c r="BX509" i="6"/>
  <c r="BW509" i="6"/>
  <c r="CE508" i="6"/>
  <c r="CD508" i="6"/>
  <c r="CC508" i="6"/>
  <c r="CB508" i="6"/>
  <c r="CA508" i="6"/>
  <c r="BZ508" i="6"/>
  <c r="BY508" i="6"/>
  <c r="BX508" i="6"/>
  <c r="BW508" i="6"/>
  <c r="CE507" i="6"/>
  <c r="CD507" i="6"/>
  <c r="CC507" i="6"/>
  <c r="CB507" i="6"/>
  <c r="CA507" i="6"/>
  <c r="BZ507" i="6"/>
  <c r="BY507" i="6"/>
  <c r="BX507" i="6"/>
  <c r="BW507" i="6"/>
  <c r="CE506" i="6"/>
  <c r="CD506" i="6"/>
  <c r="CC506" i="6"/>
  <c r="CB506" i="6"/>
  <c r="CA506" i="6"/>
  <c r="BZ506" i="6"/>
  <c r="BY506" i="6"/>
  <c r="BX506" i="6"/>
  <c r="BW506" i="6"/>
  <c r="CE505" i="6"/>
  <c r="CD505" i="6"/>
  <c r="CC505" i="6"/>
  <c r="CB505" i="6"/>
  <c r="CA505" i="6"/>
  <c r="BZ505" i="6"/>
  <c r="BY505" i="6"/>
  <c r="BX505" i="6"/>
  <c r="BW505" i="6"/>
  <c r="CE504" i="6"/>
  <c r="CD504" i="6"/>
  <c r="CC504" i="6"/>
  <c r="CB504" i="6"/>
  <c r="CA504" i="6"/>
  <c r="BZ504" i="6"/>
  <c r="BY504" i="6"/>
  <c r="BX504" i="6"/>
  <c r="BW504" i="6"/>
  <c r="CE503" i="6"/>
  <c r="CD503" i="6"/>
  <c r="CC503" i="6"/>
  <c r="CB503" i="6"/>
  <c r="CA503" i="6"/>
  <c r="BZ503" i="6"/>
  <c r="BY503" i="6"/>
  <c r="BX503" i="6"/>
  <c r="BW503" i="6"/>
  <c r="CE502" i="6"/>
  <c r="CD502" i="6"/>
  <c r="CC502" i="6"/>
  <c r="CB502" i="6"/>
  <c r="CA502" i="6"/>
  <c r="BZ502" i="6"/>
  <c r="BY502" i="6"/>
  <c r="BX502" i="6"/>
  <c r="BW502" i="6"/>
  <c r="CE501" i="6"/>
  <c r="CD501" i="6"/>
  <c r="CC501" i="6"/>
  <c r="CB501" i="6"/>
  <c r="CA501" i="6"/>
  <c r="BZ501" i="6"/>
  <c r="BY501" i="6"/>
  <c r="BX501" i="6"/>
  <c r="BW501" i="6"/>
  <c r="CE500" i="6"/>
  <c r="CD500" i="6"/>
  <c r="CC500" i="6"/>
  <c r="CB500" i="6"/>
  <c r="CA500" i="6"/>
  <c r="BZ500" i="6"/>
  <c r="BY500" i="6"/>
  <c r="BX500" i="6"/>
  <c r="BW500" i="6"/>
  <c r="CE499" i="6"/>
  <c r="CD499" i="6"/>
  <c r="CC499" i="6"/>
  <c r="CB499" i="6"/>
  <c r="CA499" i="6"/>
  <c r="BZ499" i="6"/>
  <c r="BY499" i="6"/>
  <c r="BX499" i="6"/>
  <c r="BW499" i="6"/>
  <c r="CE498" i="6"/>
  <c r="CD498" i="6"/>
  <c r="CC498" i="6"/>
  <c r="CB498" i="6"/>
  <c r="CA498" i="6"/>
  <c r="BZ498" i="6"/>
  <c r="BY498" i="6"/>
  <c r="BX498" i="6"/>
  <c r="BW498" i="6"/>
  <c r="CE497" i="6"/>
  <c r="CD497" i="6"/>
  <c r="CC497" i="6"/>
  <c r="CB497" i="6"/>
  <c r="CA497" i="6"/>
  <c r="BZ497" i="6"/>
  <c r="BY497" i="6"/>
  <c r="BX497" i="6"/>
  <c r="BW497" i="6"/>
  <c r="CE496" i="6"/>
  <c r="CD496" i="6"/>
  <c r="CC496" i="6"/>
  <c r="CB496" i="6"/>
  <c r="CA496" i="6"/>
  <c r="BZ496" i="6"/>
  <c r="BY496" i="6"/>
  <c r="BX496" i="6"/>
  <c r="BW496" i="6"/>
  <c r="CE495" i="6"/>
  <c r="CD495" i="6"/>
  <c r="CC495" i="6"/>
  <c r="CB495" i="6"/>
  <c r="CA495" i="6"/>
  <c r="BZ495" i="6"/>
  <c r="BY495" i="6"/>
  <c r="BX495" i="6"/>
  <c r="BW495" i="6"/>
  <c r="CE494" i="6"/>
  <c r="CD494" i="6"/>
  <c r="CC494" i="6"/>
  <c r="CB494" i="6"/>
  <c r="CA494" i="6"/>
  <c r="BZ494" i="6"/>
  <c r="BY494" i="6"/>
  <c r="BX494" i="6"/>
  <c r="BW494" i="6"/>
  <c r="CE493" i="6"/>
  <c r="CD493" i="6"/>
  <c r="CC493" i="6"/>
  <c r="CB493" i="6"/>
  <c r="CA493" i="6"/>
  <c r="BZ493" i="6"/>
  <c r="BY493" i="6"/>
  <c r="BX493" i="6"/>
  <c r="BW493" i="6"/>
  <c r="CE492" i="6"/>
  <c r="CD492" i="6"/>
  <c r="CC492" i="6"/>
  <c r="CB492" i="6"/>
  <c r="CA492" i="6"/>
  <c r="BZ492" i="6"/>
  <c r="BY492" i="6"/>
  <c r="BX492" i="6"/>
  <c r="BW492" i="6"/>
  <c r="CE485" i="6"/>
  <c r="CD485" i="6"/>
  <c r="CC485" i="6"/>
  <c r="CB485" i="6"/>
  <c r="CA485" i="6"/>
  <c r="BZ485" i="6"/>
  <c r="BY485" i="6"/>
  <c r="BX485" i="6"/>
  <c r="BW485" i="6"/>
  <c r="CE484" i="6"/>
  <c r="CD484" i="6"/>
  <c r="CC484" i="6"/>
  <c r="CB484" i="6"/>
  <c r="CA484" i="6"/>
  <c r="BZ484" i="6"/>
  <c r="BY484" i="6"/>
  <c r="BX484" i="6"/>
  <c r="BW484" i="6"/>
  <c r="CE483" i="6"/>
  <c r="CD483" i="6"/>
  <c r="CC483" i="6"/>
  <c r="CB483" i="6"/>
  <c r="CA483" i="6"/>
  <c r="BZ483" i="6"/>
  <c r="BY483" i="6"/>
  <c r="BX483" i="6"/>
  <c r="BW483" i="6"/>
  <c r="CE482" i="6"/>
  <c r="CD482" i="6"/>
  <c r="CC482" i="6"/>
  <c r="CB482" i="6"/>
  <c r="CA482" i="6"/>
  <c r="BZ482" i="6"/>
  <c r="BY482" i="6"/>
  <c r="BX482" i="6"/>
  <c r="BW482" i="6"/>
  <c r="CE481" i="6"/>
  <c r="CD481" i="6"/>
  <c r="CC481" i="6"/>
  <c r="CB481" i="6"/>
  <c r="CA481" i="6"/>
  <c r="BZ481" i="6"/>
  <c r="BY481" i="6"/>
  <c r="BX481" i="6"/>
  <c r="BW481" i="6"/>
  <c r="CE480" i="6"/>
  <c r="CD480" i="6"/>
  <c r="CC480" i="6"/>
  <c r="CB480" i="6"/>
  <c r="CA480" i="6"/>
  <c r="BZ480" i="6"/>
  <c r="BY480" i="6"/>
  <c r="BX480" i="6"/>
  <c r="BW480" i="6"/>
  <c r="CE479" i="6"/>
  <c r="CD479" i="6"/>
  <c r="CC479" i="6"/>
  <c r="CB479" i="6"/>
  <c r="CA479" i="6"/>
  <c r="BZ479" i="6"/>
  <c r="BY479" i="6"/>
  <c r="BX479" i="6"/>
  <c r="BW479" i="6"/>
  <c r="CE478" i="6"/>
  <c r="CD478" i="6"/>
  <c r="CC478" i="6"/>
  <c r="CB478" i="6"/>
  <c r="CA478" i="6"/>
  <c r="BZ478" i="6"/>
  <c r="BY478" i="6"/>
  <c r="BX478" i="6"/>
  <c r="BW478" i="6"/>
  <c r="CE477" i="6"/>
  <c r="CD477" i="6"/>
  <c r="CC477" i="6"/>
  <c r="CB477" i="6"/>
  <c r="CA477" i="6"/>
  <c r="BZ477" i="6"/>
  <c r="BY477" i="6"/>
  <c r="BX477" i="6"/>
  <c r="BW477" i="6"/>
  <c r="CE476" i="6"/>
  <c r="CD476" i="6"/>
  <c r="CC476" i="6"/>
  <c r="CB476" i="6"/>
  <c r="CA476" i="6"/>
  <c r="BZ476" i="6"/>
  <c r="BY476" i="6"/>
  <c r="BX476" i="6"/>
  <c r="BW476" i="6"/>
  <c r="CE475" i="6"/>
  <c r="CD475" i="6"/>
  <c r="CC475" i="6"/>
  <c r="CB475" i="6"/>
  <c r="CA475" i="6"/>
  <c r="BZ475" i="6"/>
  <c r="BY475" i="6"/>
  <c r="BX475" i="6"/>
  <c r="BW475" i="6"/>
  <c r="CE474" i="6"/>
  <c r="CD474" i="6"/>
  <c r="CC474" i="6"/>
  <c r="CB474" i="6"/>
  <c r="CA474" i="6"/>
  <c r="BZ474" i="6"/>
  <c r="BY474" i="6"/>
  <c r="BX474" i="6"/>
  <c r="BW474" i="6"/>
  <c r="CE473" i="6"/>
  <c r="CD473" i="6"/>
  <c r="CC473" i="6"/>
  <c r="CB473" i="6"/>
  <c r="CA473" i="6"/>
  <c r="BZ473" i="6"/>
  <c r="BY473" i="6"/>
  <c r="BX473" i="6"/>
  <c r="BW473" i="6"/>
  <c r="CE472" i="6"/>
  <c r="CD472" i="6"/>
  <c r="CC472" i="6"/>
  <c r="CB472" i="6"/>
  <c r="CA472" i="6"/>
  <c r="BZ472" i="6"/>
  <c r="BY472" i="6"/>
  <c r="BX472" i="6"/>
  <c r="BW472" i="6"/>
  <c r="CE471" i="6"/>
  <c r="CD471" i="6"/>
  <c r="CC471" i="6"/>
  <c r="CB471" i="6"/>
  <c r="CA471" i="6"/>
  <c r="BZ471" i="6"/>
  <c r="BY471" i="6"/>
  <c r="BX471" i="6"/>
  <c r="BW471" i="6"/>
  <c r="CE470" i="6"/>
  <c r="CD470" i="6"/>
  <c r="CC470" i="6"/>
  <c r="CB470" i="6"/>
  <c r="CA470" i="6"/>
  <c r="BZ470" i="6"/>
  <c r="BY470" i="6"/>
  <c r="BX470" i="6"/>
  <c r="BW470" i="6"/>
  <c r="CE469" i="6"/>
  <c r="CD469" i="6"/>
  <c r="CC469" i="6"/>
  <c r="CB469" i="6"/>
  <c r="CA469" i="6"/>
  <c r="BZ469" i="6"/>
  <c r="BY469" i="6"/>
  <c r="BX469" i="6"/>
  <c r="BW469" i="6"/>
  <c r="CE468" i="6"/>
  <c r="CD468" i="6"/>
  <c r="CC468" i="6"/>
  <c r="CB468" i="6"/>
  <c r="CA468" i="6"/>
  <c r="BZ468" i="6"/>
  <c r="BY468" i="6"/>
  <c r="BX468" i="6"/>
  <c r="BW468" i="6"/>
  <c r="CE467" i="6"/>
  <c r="CD467" i="6"/>
  <c r="CC467" i="6"/>
  <c r="CB467" i="6"/>
  <c r="CA467" i="6"/>
  <c r="BZ467" i="6"/>
  <c r="BY467" i="6"/>
  <c r="BX467" i="6"/>
  <c r="BW467" i="6"/>
  <c r="CE466" i="6"/>
  <c r="CD466" i="6"/>
  <c r="CC466" i="6"/>
  <c r="CB466" i="6"/>
  <c r="CA466" i="6"/>
  <c r="BZ466" i="6"/>
  <c r="BY466" i="6"/>
  <c r="BX466" i="6"/>
  <c r="BW466" i="6"/>
  <c r="CE465" i="6"/>
  <c r="CD465" i="6"/>
  <c r="CC465" i="6"/>
  <c r="CB465" i="6"/>
  <c r="CA465" i="6"/>
  <c r="BZ465" i="6"/>
  <c r="BY465" i="6"/>
  <c r="BX465" i="6"/>
  <c r="BW465" i="6"/>
  <c r="CE464" i="6"/>
  <c r="CD464" i="6"/>
  <c r="CC464" i="6"/>
  <c r="CB464" i="6"/>
  <c r="CA464" i="6"/>
  <c r="BZ464" i="6"/>
  <c r="BY464" i="6"/>
  <c r="BX464" i="6"/>
  <c r="BW464" i="6"/>
  <c r="CE463" i="6"/>
  <c r="CD463" i="6"/>
  <c r="CC463" i="6"/>
  <c r="CB463" i="6"/>
  <c r="CA463" i="6"/>
  <c r="BZ463" i="6"/>
  <c r="BY463" i="6"/>
  <c r="BX463" i="6"/>
  <c r="BW463" i="6"/>
  <c r="CE462" i="6"/>
  <c r="CD462" i="6"/>
  <c r="CC462" i="6"/>
  <c r="CB462" i="6"/>
  <c r="CA462" i="6"/>
  <c r="BZ462" i="6"/>
  <c r="BY462" i="6"/>
  <c r="BX462" i="6"/>
  <c r="BW462" i="6"/>
  <c r="CE461" i="6"/>
  <c r="CD461" i="6"/>
  <c r="CC461" i="6"/>
  <c r="CB461" i="6"/>
  <c r="CA461" i="6"/>
  <c r="BZ461" i="6"/>
  <c r="BY461" i="6"/>
  <c r="BX461" i="6"/>
  <c r="BW461" i="6"/>
  <c r="CE460" i="6"/>
  <c r="CD460" i="6"/>
  <c r="CC460" i="6"/>
  <c r="CB460" i="6"/>
  <c r="CA460" i="6"/>
  <c r="BZ460" i="6"/>
  <c r="BY460" i="6"/>
  <c r="BX460" i="6"/>
  <c r="BW460" i="6"/>
  <c r="CE459" i="6"/>
  <c r="CD459" i="6"/>
  <c r="CC459" i="6"/>
  <c r="CB459" i="6"/>
  <c r="CA459" i="6"/>
  <c r="BZ459" i="6"/>
  <c r="BY459" i="6"/>
  <c r="BX459" i="6"/>
  <c r="BW459" i="6"/>
  <c r="CE458" i="6"/>
  <c r="CD458" i="6"/>
  <c r="CC458" i="6"/>
  <c r="CB458" i="6"/>
  <c r="CA458" i="6"/>
  <c r="BZ458" i="6"/>
  <c r="BY458" i="6"/>
  <c r="BX458" i="6"/>
  <c r="BW458" i="6"/>
  <c r="CE457" i="6"/>
  <c r="CD457" i="6"/>
  <c r="CC457" i="6"/>
  <c r="CB457" i="6"/>
  <c r="CA457" i="6"/>
  <c r="BZ457" i="6"/>
  <c r="BY457" i="6"/>
  <c r="BX457" i="6"/>
  <c r="BW457" i="6"/>
  <c r="CE456" i="6"/>
  <c r="CD456" i="6"/>
  <c r="CC456" i="6"/>
  <c r="CB456" i="6"/>
  <c r="CA456" i="6"/>
  <c r="BZ456" i="6"/>
  <c r="BY456" i="6"/>
  <c r="BX456" i="6"/>
  <c r="BW456" i="6"/>
  <c r="CE455" i="6"/>
  <c r="CD455" i="6"/>
  <c r="CC455" i="6"/>
  <c r="CB455" i="6"/>
  <c r="CA455" i="6"/>
  <c r="BZ455" i="6"/>
  <c r="BY455" i="6"/>
  <c r="BX455" i="6"/>
  <c r="BW455" i="6"/>
  <c r="CE454" i="6"/>
  <c r="CD454" i="6"/>
  <c r="CC454" i="6"/>
  <c r="CB454" i="6"/>
  <c r="CA454" i="6"/>
  <c r="BZ454" i="6"/>
  <c r="BY454" i="6"/>
  <c r="BX454" i="6"/>
  <c r="BW454" i="6"/>
  <c r="CE453" i="6"/>
  <c r="CD453" i="6"/>
  <c r="CC453" i="6"/>
  <c r="CB453" i="6"/>
  <c r="CA453" i="6"/>
  <c r="BZ453" i="6"/>
  <c r="BY453" i="6"/>
  <c r="BX453" i="6"/>
  <c r="BW453" i="6"/>
  <c r="CE452" i="6"/>
  <c r="CD452" i="6"/>
  <c r="CC452" i="6"/>
  <c r="CB452" i="6"/>
  <c r="CA452" i="6"/>
  <c r="BZ452" i="6"/>
  <c r="BY452" i="6"/>
  <c r="BX452" i="6"/>
  <c r="BW452" i="6"/>
  <c r="CE451" i="6"/>
  <c r="CD451" i="6"/>
  <c r="CC451" i="6"/>
  <c r="CB451" i="6"/>
  <c r="CA451" i="6"/>
  <c r="BZ451" i="6"/>
  <c r="BY451" i="6"/>
  <c r="BX451" i="6"/>
  <c r="BW451" i="6"/>
  <c r="CE450" i="6"/>
  <c r="CD450" i="6"/>
  <c r="CC450" i="6"/>
  <c r="CB450" i="6"/>
  <c r="CA450" i="6"/>
  <c r="BZ450" i="6"/>
  <c r="BY450" i="6"/>
  <c r="BX450" i="6"/>
  <c r="BW450" i="6"/>
  <c r="CE449" i="6"/>
  <c r="CD449" i="6"/>
  <c r="CC449" i="6"/>
  <c r="CB449" i="6"/>
  <c r="CA449" i="6"/>
  <c r="BZ449" i="6"/>
  <c r="BY449" i="6"/>
  <c r="BX449" i="6"/>
  <c r="BW449" i="6"/>
  <c r="CE448" i="6"/>
  <c r="CD448" i="6"/>
  <c r="CC448" i="6"/>
  <c r="CB448" i="6"/>
  <c r="CA448" i="6"/>
  <c r="BZ448" i="6"/>
  <c r="BY448" i="6"/>
  <c r="BX448" i="6"/>
  <c r="BW448" i="6"/>
  <c r="CE447" i="6"/>
  <c r="CD447" i="6"/>
  <c r="CC447" i="6"/>
  <c r="CB447" i="6"/>
  <c r="CA447" i="6"/>
  <c r="BZ447" i="6"/>
  <c r="BY447" i="6"/>
  <c r="BX447" i="6"/>
  <c r="BW447" i="6"/>
  <c r="CE446" i="6"/>
  <c r="CD446" i="6"/>
  <c r="CC446" i="6"/>
  <c r="CB446" i="6"/>
  <c r="CA446" i="6"/>
  <c r="BZ446" i="6"/>
  <c r="BY446" i="6"/>
  <c r="BX446" i="6"/>
  <c r="BW446" i="6"/>
  <c r="CE445" i="6"/>
  <c r="CD445" i="6"/>
  <c r="CC445" i="6"/>
  <c r="CB445" i="6"/>
  <c r="CA445" i="6"/>
  <c r="BZ445" i="6"/>
  <c r="BY445" i="6"/>
  <c r="BX445" i="6"/>
  <c r="BW445" i="6"/>
  <c r="CE444" i="6"/>
  <c r="CD444" i="6"/>
  <c r="CC444" i="6"/>
  <c r="CB444" i="6"/>
  <c r="CA444" i="6"/>
  <c r="BZ444" i="6"/>
  <c r="BY444" i="6"/>
  <c r="BX444" i="6"/>
  <c r="BW444" i="6"/>
  <c r="CE443" i="6"/>
  <c r="CD443" i="6"/>
  <c r="CC443" i="6"/>
  <c r="CB443" i="6"/>
  <c r="CA443" i="6"/>
  <c r="BZ443" i="6"/>
  <c r="BY443" i="6"/>
  <c r="BX443" i="6"/>
  <c r="BW443" i="6"/>
  <c r="CE442" i="6"/>
  <c r="CD442" i="6"/>
  <c r="CC442" i="6"/>
  <c r="CB442" i="6"/>
  <c r="CA442" i="6"/>
  <c r="BZ442" i="6"/>
  <c r="BY442" i="6"/>
  <c r="BX442" i="6"/>
  <c r="BW442" i="6"/>
  <c r="CE441" i="6"/>
  <c r="CD441" i="6"/>
  <c r="CC441" i="6"/>
  <c r="CB441" i="6"/>
  <c r="CA441" i="6"/>
  <c r="BZ441" i="6"/>
  <c r="BY441" i="6"/>
  <c r="BX441" i="6"/>
  <c r="BW441" i="6"/>
  <c r="CE440" i="6"/>
  <c r="CD440" i="6"/>
  <c r="CC440" i="6"/>
  <c r="CB440" i="6"/>
  <c r="CA440" i="6"/>
  <c r="BZ440" i="6"/>
  <c r="BY440" i="6"/>
  <c r="BX440" i="6"/>
  <c r="BW440" i="6"/>
  <c r="CE439" i="6"/>
  <c r="CD439" i="6"/>
  <c r="CC439" i="6"/>
  <c r="CB439" i="6"/>
  <c r="CA439" i="6"/>
  <c r="BZ439" i="6"/>
  <c r="BY439" i="6"/>
  <c r="BX439" i="6"/>
  <c r="BW439" i="6"/>
  <c r="CE438" i="6"/>
  <c r="CD438" i="6"/>
  <c r="CC438" i="6"/>
  <c r="CB438" i="6"/>
  <c r="CA438" i="6"/>
  <c r="BZ438" i="6"/>
  <c r="BY438" i="6"/>
  <c r="BX438" i="6"/>
  <c r="BW438" i="6"/>
  <c r="BU434" i="6"/>
  <c r="BV434" i="6" s="1"/>
  <c r="CE431" i="6"/>
  <c r="CD431" i="6"/>
  <c r="CC431" i="6"/>
  <c r="CB431" i="6"/>
  <c r="CA431" i="6"/>
  <c r="BZ431" i="6"/>
  <c r="BY431" i="6"/>
  <c r="BX431" i="6"/>
  <c r="BW431" i="6"/>
  <c r="CE430" i="6"/>
  <c r="CD430" i="6"/>
  <c r="CC430" i="6"/>
  <c r="CB430" i="6"/>
  <c r="CA430" i="6"/>
  <c r="BZ430" i="6"/>
  <c r="BY430" i="6"/>
  <c r="BX430" i="6"/>
  <c r="BW430" i="6"/>
  <c r="CE429" i="6"/>
  <c r="CD429" i="6"/>
  <c r="CC429" i="6"/>
  <c r="CB429" i="6"/>
  <c r="CA429" i="6"/>
  <c r="BZ429" i="6"/>
  <c r="BY429" i="6"/>
  <c r="BX429" i="6"/>
  <c r="BW429" i="6"/>
  <c r="CE428" i="6"/>
  <c r="CD428" i="6"/>
  <c r="CC428" i="6"/>
  <c r="CB428" i="6"/>
  <c r="CA428" i="6"/>
  <c r="BZ428" i="6"/>
  <c r="BY428" i="6"/>
  <c r="BX428" i="6"/>
  <c r="BW428" i="6"/>
  <c r="CE427" i="6"/>
  <c r="CD427" i="6"/>
  <c r="CC427" i="6"/>
  <c r="CB427" i="6"/>
  <c r="CA427" i="6"/>
  <c r="BZ427" i="6"/>
  <c r="BY427" i="6"/>
  <c r="BX427" i="6"/>
  <c r="BW427" i="6"/>
  <c r="CE426" i="6"/>
  <c r="CD426" i="6"/>
  <c r="CC426" i="6"/>
  <c r="CB426" i="6"/>
  <c r="CA426" i="6"/>
  <c r="BZ426" i="6"/>
  <c r="BY426" i="6"/>
  <c r="BX426" i="6"/>
  <c r="BW426" i="6"/>
  <c r="CE425" i="6"/>
  <c r="CD425" i="6"/>
  <c r="CC425" i="6"/>
  <c r="CB425" i="6"/>
  <c r="CA425" i="6"/>
  <c r="BZ425" i="6"/>
  <c r="BY425" i="6"/>
  <c r="BX425" i="6"/>
  <c r="BW425" i="6"/>
  <c r="CE424" i="6"/>
  <c r="CD424" i="6"/>
  <c r="CC424" i="6"/>
  <c r="CB424" i="6"/>
  <c r="CA424" i="6"/>
  <c r="BZ424" i="6"/>
  <c r="BY424" i="6"/>
  <c r="BX424" i="6"/>
  <c r="BW424" i="6"/>
  <c r="CE423" i="6"/>
  <c r="CD423" i="6"/>
  <c r="CC423" i="6"/>
  <c r="CB423" i="6"/>
  <c r="CA423" i="6"/>
  <c r="BZ423" i="6"/>
  <c r="BY423" i="6"/>
  <c r="BX423" i="6"/>
  <c r="BW423" i="6"/>
  <c r="CE422" i="6"/>
  <c r="CD422" i="6"/>
  <c r="CC422" i="6"/>
  <c r="CB422" i="6"/>
  <c r="CA422" i="6"/>
  <c r="BZ422" i="6"/>
  <c r="BY422" i="6"/>
  <c r="BX422" i="6"/>
  <c r="BW422" i="6"/>
  <c r="CE421" i="6"/>
  <c r="CD421" i="6"/>
  <c r="CC421" i="6"/>
  <c r="CB421" i="6"/>
  <c r="CA421" i="6"/>
  <c r="BZ421" i="6"/>
  <c r="BY421" i="6"/>
  <c r="BX421" i="6"/>
  <c r="BW421" i="6"/>
  <c r="CE420" i="6"/>
  <c r="CD420" i="6"/>
  <c r="CC420" i="6"/>
  <c r="CB420" i="6"/>
  <c r="CA420" i="6"/>
  <c r="BZ420" i="6"/>
  <c r="BY420" i="6"/>
  <c r="BX420" i="6"/>
  <c r="BW420" i="6"/>
  <c r="CE419" i="6"/>
  <c r="CD419" i="6"/>
  <c r="CC419" i="6"/>
  <c r="CB419" i="6"/>
  <c r="CA419" i="6"/>
  <c r="BZ419" i="6"/>
  <c r="BY419" i="6"/>
  <c r="BX419" i="6"/>
  <c r="BW419" i="6"/>
  <c r="CE418" i="6"/>
  <c r="CD418" i="6"/>
  <c r="CC418" i="6"/>
  <c r="CB418" i="6"/>
  <c r="CA418" i="6"/>
  <c r="BZ418" i="6"/>
  <c r="BY418" i="6"/>
  <c r="BX418" i="6"/>
  <c r="BW418" i="6"/>
  <c r="CE417" i="6"/>
  <c r="CD417" i="6"/>
  <c r="CC417" i="6"/>
  <c r="CB417" i="6"/>
  <c r="CA417" i="6"/>
  <c r="BZ417" i="6"/>
  <c r="BY417" i="6"/>
  <c r="BX417" i="6"/>
  <c r="BW417" i="6"/>
  <c r="CE416" i="6"/>
  <c r="CD416" i="6"/>
  <c r="CC416" i="6"/>
  <c r="CB416" i="6"/>
  <c r="CA416" i="6"/>
  <c r="BZ416" i="6"/>
  <c r="BY416" i="6"/>
  <c r="BX416" i="6"/>
  <c r="BW416" i="6"/>
  <c r="CE415" i="6"/>
  <c r="CD415" i="6"/>
  <c r="CC415" i="6"/>
  <c r="CB415" i="6"/>
  <c r="CA415" i="6"/>
  <c r="BZ415" i="6"/>
  <c r="BY415" i="6"/>
  <c r="BX415" i="6"/>
  <c r="BW415" i="6"/>
  <c r="CE414" i="6"/>
  <c r="CD414" i="6"/>
  <c r="CC414" i="6"/>
  <c r="CB414" i="6"/>
  <c r="CA414" i="6"/>
  <c r="BZ414" i="6"/>
  <c r="BY414" i="6"/>
  <c r="BX414" i="6"/>
  <c r="BW414" i="6"/>
  <c r="CE413" i="6"/>
  <c r="CD413" i="6"/>
  <c r="CC413" i="6"/>
  <c r="CB413" i="6"/>
  <c r="CA413" i="6"/>
  <c r="BZ413" i="6"/>
  <c r="BY413" i="6"/>
  <c r="BX413" i="6"/>
  <c r="BW413" i="6"/>
  <c r="CE412" i="6"/>
  <c r="CD412" i="6"/>
  <c r="CC412" i="6"/>
  <c r="CB412" i="6"/>
  <c r="CA412" i="6"/>
  <c r="BZ412" i="6"/>
  <c r="BY412" i="6"/>
  <c r="BX412" i="6"/>
  <c r="BW412" i="6"/>
  <c r="CE411" i="6"/>
  <c r="CD411" i="6"/>
  <c r="CC411" i="6"/>
  <c r="CB411" i="6"/>
  <c r="CA411" i="6"/>
  <c r="BZ411" i="6"/>
  <c r="BY411" i="6"/>
  <c r="BX411" i="6"/>
  <c r="BW411" i="6"/>
  <c r="CE410" i="6"/>
  <c r="CD410" i="6"/>
  <c r="CC410" i="6"/>
  <c r="CB410" i="6"/>
  <c r="CA410" i="6"/>
  <c r="BZ410" i="6"/>
  <c r="BY410" i="6"/>
  <c r="BX410" i="6"/>
  <c r="BW410" i="6"/>
  <c r="CE409" i="6"/>
  <c r="CD409" i="6"/>
  <c r="CC409" i="6"/>
  <c r="CB409" i="6"/>
  <c r="CA409" i="6"/>
  <c r="BZ409" i="6"/>
  <c r="BY409" i="6"/>
  <c r="BX409" i="6"/>
  <c r="BW409" i="6"/>
  <c r="CE408" i="6"/>
  <c r="CD408" i="6"/>
  <c r="CC408" i="6"/>
  <c r="CB408" i="6"/>
  <c r="CA408" i="6"/>
  <c r="BZ408" i="6"/>
  <c r="BY408" i="6"/>
  <c r="BX408" i="6"/>
  <c r="BW408" i="6"/>
  <c r="CE407" i="6"/>
  <c r="CD407" i="6"/>
  <c r="CC407" i="6"/>
  <c r="CB407" i="6"/>
  <c r="CA407" i="6"/>
  <c r="BZ407" i="6"/>
  <c r="BY407" i="6"/>
  <c r="BX407" i="6"/>
  <c r="BW407" i="6"/>
  <c r="CE406" i="6"/>
  <c r="CD406" i="6"/>
  <c r="CC406" i="6"/>
  <c r="CB406" i="6"/>
  <c r="CA406" i="6"/>
  <c r="BZ406" i="6"/>
  <c r="BY406" i="6"/>
  <c r="BX406" i="6"/>
  <c r="BW406" i="6"/>
  <c r="CE405" i="6"/>
  <c r="CD405" i="6"/>
  <c r="CC405" i="6"/>
  <c r="CB405" i="6"/>
  <c r="CA405" i="6"/>
  <c r="BZ405" i="6"/>
  <c r="BY405" i="6"/>
  <c r="BX405" i="6"/>
  <c r="BW405" i="6"/>
  <c r="CE404" i="6"/>
  <c r="CD404" i="6"/>
  <c r="CC404" i="6"/>
  <c r="CB404" i="6"/>
  <c r="CA404" i="6"/>
  <c r="BZ404" i="6"/>
  <c r="BY404" i="6"/>
  <c r="BX404" i="6"/>
  <c r="BW404" i="6"/>
  <c r="CE403" i="6"/>
  <c r="CD403" i="6"/>
  <c r="CC403" i="6"/>
  <c r="CB403" i="6"/>
  <c r="CA403" i="6"/>
  <c r="BZ403" i="6"/>
  <c r="BY403" i="6"/>
  <c r="BX403" i="6"/>
  <c r="BW403" i="6"/>
  <c r="CE402" i="6"/>
  <c r="CD402" i="6"/>
  <c r="CC402" i="6"/>
  <c r="CB402" i="6"/>
  <c r="CA402" i="6"/>
  <c r="BZ402" i="6"/>
  <c r="BY402" i="6"/>
  <c r="BX402" i="6"/>
  <c r="BW402" i="6"/>
  <c r="CE401" i="6"/>
  <c r="CD401" i="6"/>
  <c r="CC401" i="6"/>
  <c r="CB401" i="6"/>
  <c r="CA401" i="6"/>
  <c r="BZ401" i="6"/>
  <c r="BY401" i="6"/>
  <c r="BX401" i="6"/>
  <c r="BW401" i="6"/>
  <c r="CE400" i="6"/>
  <c r="CD400" i="6"/>
  <c r="CC400" i="6"/>
  <c r="CB400" i="6"/>
  <c r="CA400" i="6"/>
  <c r="BZ400" i="6"/>
  <c r="BY400" i="6"/>
  <c r="BX400" i="6"/>
  <c r="BW400" i="6"/>
  <c r="CE399" i="6"/>
  <c r="CD399" i="6"/>
  <c r="CC399" i="6"/>
  <c r="CB399" i="6"/>
  <c r="CA399" i="6"/>
  <c r="BZ399" i="6"/>
  <c r="BY399" i="6"/>
  <c r="BX399" i="6"/>
  <c r="BW399" i="6"/>
  <c r="CE398" i="6"/>
  <c r="CD398" i="6"/>
  <c r="CC398" i="6"/>
  <c r="CB398" i="6"/>
  <c r="CA398" i="6"/>
  <c r="BZ398" i="6"/>
  <c r="BY398" i="6"/>
  <c r="BX398" i="6"/>
  <c r="BW398" i="6"/>
  <c r="CE397" i="6"/>
  <c r="CD397" i="6"/>
  <c r="CC397" i="6"/>
  <c r="CB397" i="6"/>
  <c r="CA397" i="6"/>
  <c r="BZ397" i="6"/>
  <c r="BY397" i="6"/>
  <c r="BX397" i="6"/>
  <c r="BW397" i="6"/>
  <c r="CE396" i="6"/>
  <c r="CD396" i="6"/>
  <c r="CC396" i="6"/>
  <c r="CB396" i="6"/>
  <c r="CA396" i="6"/>
  <c r="BZ396" i="6"/>
  <c r="BY396" i="6"/>
  <c r="BX396" i="6"/>
  <c r="BW396" i="6"/>
  <c r="CE395" i="6"/>
  <c r="CD395" i="6"/>
  <c r="CC395" i="6"/>
  <c r="CB395" i="6"/>
  <c r="CA395" i="6"/>
  <c r="BZ395" i="6"/>
  <c r="BY395" i="6"/>
  <c r="BX395" i="6"/>
  <c r="BW395" i="6"/>
  <c r="CE394" i="6"/>
  <c r="CD394" i="6"/>
  <c r="CC394" i="6"/>
  <c r="CB394" i="6"/>
  <c r="CA394" i="6"/>
  <c r="BZ394" i="6"/>
  <c r="BY394" i="6"/>
  <c r="BX394" i="6"/>
  <c r="BW394" i="6"/>
  <c r="CE393" i="6"/>
  <c r="CD393" i="6"/>
  <c r="CC393" i="6"/>
  <c r="CB393" i="6"/>
  <c r="CA393" i="6"/>
  <c r="BZ393" i="6"/>
  <c r="BY393" i="6"/>
  <c r="BX393" i="6"/>
  <c r="BW393" i="6"/>
  <c r="CE392" i="6"/>
  <c r="CD392" i="6"/>
  <c r="CC392" i="6"/>
  <c r="CB392" i="6"/>
  <c r="CA392" i="6"/>
  <c r="BZ392" i="6"/>
  <c r="BY392" i="6"/>
  <c r="BX392" i="6"/>
  <c r="BW392" i="6"/>
  <c r="CE391" i="6"/>
  <c r="CD391" i="6"/>
  <c r="CC391" i="6"/>
  <c r="CB391" i="6"/>
  <c r="CA391" i="6"/>
  <c r="BZ391" i="6"/>
  <c r="BY391" i="6"/>
  <c r="BX391" i="6"/>
  <c r="BW391" i="6"/>
  <c r="CE390" i="6"/>
  <c r="CD390" i="6"/>
  <c r="CC390" i="6"/>
  <c r="CB390" i="6"/>
  <c r="CA390" i="6"/>
  <c r="BZ390" i="6"/>
  <c r="BY390" i="6"/>
  <c r="BX390" i="6"/>
  <c r="BW390" i="6"/>
  <c r="CE389" i="6"/>
  <c r="CD389" i="6"/>
  <c r="CC389" i="6"/>
  <c r="CB389" i="6"/>
  <c r="CA389" i="6"/>
  <c r="BZ389" i="6"/>
  <c r="BY389" i="6"/>
  <c r="BX389" i="6"/>
  <c r="BW389" i="6"/>
  <c r="CE388" i="6"/>
  <c r="CD388" i="6"/>
  <c r="CC388" i="6"/>
  <c r="CB388" i="6"/>
  <c r="CA388" i="6"/>
  <c r="BZ388" i="6"/>
  <c r="BY388" i="6"/>
  <c r="BX388" i="6"/>
  <c r="BW388" i="6"/>
  <c r="CE387" i="6"/>
  <c r="CD387" i="6"/>
  <c r="CC387" i="6"/>
  <c r="CB387" i="6"/>
  <c r="CA387" i="6"/>
  <c r="BZ387" i="6"/>
  <c r="BY387" i="6"/>
  <c r="BX387" i="6"/>
  <c r="BW387" i="6"/>
  <c r="CE386" i="6"/>
  <c r="CD386" i="6"/>
  <c r="CC386" i="6"/>
  <c r="CB386" i="6"/>
  <c r="CA386" i="6"/>
  <c r="BZ386" i="6"/>
  <c r="BY386" i="6"/>
  <c r="BX386" i="6"/>
  <c r="BW386" i="6"/>
  <c r="CE385" i="6"/>
  <c r="CD385" i="6"/>
  <c r="CC385" i="6"/>
  <c r="CB385" i="6"/>
  <c r="CA385" i="6"/>
  <c r="BZ385" i="6"/>
  <c r="BY385" i="6"/>
  <c r="BX385" i="6"/>
  <c r="BW385" i="6"/>
  <c r="CE384" i="6"/>
  <c r="CD384" i="6"/>
  <c r="CC384" i="6"/>
  <c r="CB384" i="6"/>
  <c r="CA384" i="6"/>
  <c r="BZ384" i="6"/>
  <c r="BY384" i="6"/>
  <c r="BX384" i="6"/>
  <c r="BW384" i="6"/>
  <c r="CE377" i="6"/>
  <c r="CD377" i="6"/>
  <c r="CC377" i="6"/>
  <c r="CB377" i="6"/>
  <c r="CA377" i="6"/>
  <c r="BZ377" i="6"/>
  <c r="BY377" i="6"/>
  <c r="BX377" i="6"/>
  <c r="BW377" i="6"/>
  <c r="CE376" i="6"/>
  <c r="CD376" i="6"/>
  <c r="CC376" i="6"/>
  <c r="CB376" i="6"/>
  <c r="CA376" i="6"/>
  <c r="BZ376" i="6"/>
  <c r="BY376" i="6"/>
  <c r="BX376" i="6"/>
  <c r="BW376" i="6"/>
  <c r="CE375" i="6"/>
  <c r="CD375" i="6"/>
  <c r="CC375" i="6"/>
  <c r="CB375" i="6"/>
  <c r="CA375" i="6"/>
  <c r="BZ375" i="6"/>
  <c r="BY375" i="6"/>
  <c r="BX375" i="6"/>
  <c r="BW375" i="6"/>
  <c r="CE374" i="6"/>
  <c r="CD374" i="6"/>
  <c r="CC374" i="6"/>
  <c r="CB374" i="6"/>
  <c r="CA374" i="6"/>
  <c r="BZ374" i="6"/>
  <c r="BY374" i="6"/>
  <c r="BX374" i="6"/>
  <c r="BW374" i="6"/>
  <c r="CE373" i="6"/>
  <c r="CD373" i="6"/>
  <c r="CC373" i="6"/>
  <c r="CB373" i="6"/>
  <c r="CA373" i="6"/>
  <c r="BZ373" i="6"/>
  <c r="BY373" i="6"/>
  <c r="BX373" i="6"/>
  <c r="BW373" i="6"/>
  <c r="CE372" i="6"/>
  <c r="CD372" i="6"/>
  <c r="CC372" i="6"/>
  <c r="CB372" i="6"/>
  <c r="CA372" i="6"/>
  <c r="BZ372" i="6"/>
  <c r="BY372" i="6"/>
  <c r="BX372" i="6"/>
  <c r="BW372" i="6"/>
  <c r="CE371" i="6"/>
  <c r="CD371" i="6"/>
  <c r="CC371" i="6"/>
  <c r="CB371" i="6"/>
  <c r="CA371" i="6"/>
  <c r="BZ371" i="6"/>
  <c r="BY371" i="6"/>
  <c r="BX371" i="6"/>
  <c r="BW371" i="6"/>
  <c r="CE370" i="6"/>
  <c r="CD370" i="6"/>
  <c r="CC370" i="6"/>
  <c r="CB370" i="6"/>
  <c r="CA370" i="6"/>
  <c r="BZ370" i="6"/>
  <c r="BY370" i="6"/>
  <c r="BX370" i="6"/>
  <c r="BW370" i="6"/>
  <c r="CE369" i="6"/>
  <c r="CD369" i="6"/>
  <c r="CC369" i="6"/>
  <c r="CB369" i="6"/>
  <c r="CA369" i="6"/>
  <c r="BZ369" i="6"/>
  <c r="BY369" i="6"/>
  <c r="BX369" i="6"/>
  <c r="BW369" i="6"/>
  <c r="CE368" i="6"/>
  <c r="CD368" i="6"/>
  <c r="CC368" i="6"/>
  <c r="CB368" i="6"/>
  <c r="CA368" i="6"/>
  <c r="BZ368" i="6"/>
  <c r="BY368" i="6"/>
  <c r="BX368" i="6"/>
  <c r="BW368" i="6"/>
  <c r="CE367" i="6"/>
  <c r="CD367" i="6"/>
  <c r="CC367" i="6"/>
  <c r="CB367" i="6"/>
  <c r="CA367" i="6"/>
  <c r="BZ367" i="6"/>
  <c r="BY367" i="6"/>
  <c r="BX367" i="6"/>
  <c r="BW367" i="6"/>
  <c r="CE366" i="6"/>
  <c r="CD366" i="6"/>
  <c r="CC366" i="6"/>
  <c r="CB366" i="6"/>
  <c r="CA366" i="6"/>
  <c r="BZ366" i="6"/>
  <c r="BY366" i="6"/>
  <c r="BX366" i="6"/>
  <c r="BW366" i="6"/>
  <c r="CE365" i="6"/>
  <c r="CD365" i="6"/>
  <c r="CC365" i="6"/>
  <c r="CB365" i="6"/>
  <c r="CA365" i="6"/>
  <c r="BZ365" i="6"/>
  <c r="BY365" i="6"/>
  <c r="BX365" i="6"/>
  <c r="BW365" i="6"/>
  <c r="CE364" i="6"/>
  <c r="CD364" i="6"/>
  <c r="CC364" i="6"/>
  <c r="CB364" i="6"/>
  <c r="CA364" i="6"/>
  <c r="BZ364" i="6"/>
  <c r="BY364" i="6"/>
  <c r="BX364" i="6"/>
  <c r="BW364" i="6"/>
  <c r="CE363" i="6"/>
  <c r="CD363" i="6"/>
  <c r="CC363" i="6"/>
  <c r="CB363" i="6"/>
  <c r="CA363" i="6"/>
  <c r="BZ363" i="6"/>
  <c r="BY363" i="6"/>
  <c r="BX363" i="6"/>
  <c r="BW363" i="6"/>
  <c r="CE362" i="6"/>
  <c r="CD362" i="6"/>
  <c r="CC362" i="6"/>
  <c r="CB362" i="6"/>
  <c r="CA362" i="6"/>
  <c r="BZ362" i="6"/>
  <c r="BY362" i="6"/>
  <c r="BX362" i="6"/>
  <c r="BW362" i="6"/>
  <c r="CE361" i="6"/>
  <c r="CD361" i="6"/>
  <c r="CC361" i="6"/>
  <c r="CB361" i="6"/>
  <c r="CA361" i="6"/>
  <c r="BZ361" i="6"/>
  <c r="BY361" i="6"/>
  <c r="BX361" i="6"/>
  <c r="BW361" i="6"/>
  <c r="CE360" i="6"/>
  <c r="CD360" i="6"/>
  <c r="CC360" i="6"/>
  <c r="CB360" i="6"/>
  <c r="CA360" i="6"/>
  <c r="BZ360" i="6"/>
  <c r="BY360" i="6"/>
  <c r="BX360" i="6"/>
  <c r="BW360" i="6"/>
  <c r="CE359" i="6"/>
  <c r="CD359" i="6"/>
  <c r="CC359" i="6"/>
  <c r="CB359" i="6"/>
  <c r="CA359" i="6"/>
  <c r="BZ359" i="6"/>
  <c r="BY359" i="6"/>
  <c r="BX359" i="6"/>
  <c r="BW359" i="6"/>
  <c r="CE358" i="6"/>
  <c r="CD358" i="6"/>
  <c r="CC358" i="6"/>
  <c r="CB358" i="6"/>
  <c r="CA358" i="6"/>
  <c r="BZ358" i="6"/>
  <c r="BY358" i="6"/>
  <c r="BX358" i="6"/>
  <c r="BW358" i="6"/>
  <c r="CE357" i="6"/>
  <c r="CD357" i="6"/>
  <c r="CC357" i="6"/>
  <c r="CB357" i="6"/>
  <c r="CA357" i="6"/>
  <c r="BZ357" i="6"/>
  <c r="BY357" i="6"/>
  <c r="BX357" i="6"/>
  <c r="BW357" i="6"/>
  <c r="CE356" i="6"/>
  <c r="CD356" i="6"/>
  <c r="CC356" i="6"/>
  <c r="CB356" i="6"/>
  <c r="CA356" i="6"/>
  <c r="BZ356" i="6"/>
  <c r="BY356" i="6"/>
  <c r="BX356" i="6"/>
  <c r="BW356" i="6"/>
  <c r="CE355" i="6"/>
  <c r="CD355" i="6"/>
  <c r="CC355" i="6"/>
  <c r="CB355" i="6"/>
  <c r="CA355" i="6"/>
  <c r="BZ355" i="6"/>
  <c r="BY355" i="6"/>
  <c r="BX355" i="6"/>
  <c r="BW355" i="6"/>
  <c r="CE354" i="6"/>
  <c r="CD354" i="6"/>
  <c r="CC354" i="6"/>
  <c r="CB354" i="6"/>
  <c r="CA354" i="6"/>
  <c r="BZ354" i="6"/>
  <c r="BY354" i="6"/>
  <c r="BX354" i="6"/>
  <c r="BW354" i="6"/>
  <c r="CE353" i="6"/>
  <c r="CD353" i="6"/>
  <c r="CC353" i="6"/>
  <c r="CB353" i="6"/>
  <c r="CA353" i="6"/>
  <c r="BZ353" i="6"/>
  <c r="BY353" i="6"/>
  <c r="BX353" i="6"/>
  <c r="BW353" i="6"/>
  <c r="CE352" i="6"/>
  <c r="CD352" i="6"/>
  <c r="CC352" i="6"/>
  <c r="CB352" i="6"/>
  <c r="CA352" i="6"/>
  <c r="BZ352" i="6"/>
  <c r="BY352" i="6"/>
  <c r="BX352" i="6"/>
  <c r="BW352" i="6"/>
  <c r="CE351" i="6"/>
  <c r="CD351" i="6"/>
  <c r="CC351" i="6"/>
  <c r="CB351" i="6"/>
  <c r="CA351" i="6"/>
  <c r="BZ351" i="6"/>
  <c r="BY351" i="6"/>
  <c r="BX351" i="6"/>
  <c r="BW351" i="6"/>
  <c r="CE350" i="6"/>
  <c r="CD350" i="6"/>
  <c r="CC350" i="6"/>
  <c r="CB350" i="6"/>
  <c r="CA350" i="6"/>
  <c r="BZ350" i="6"/>
  <c r="BY350" i="6"/>
  <c r="BX350" i="6"/>
  <c r="BW350" i="6"/>
  <c r="CE349" i="6"/>
  <c r="CD349" i="6"/>
  <c r="CC349" i="6"/>
  <c r="CB349" i="6"/>
  <c r="CA349" i="6"/>
  <c r="BZ349" i="6"/>
  <c r="BY349" i="6"/>
  <c r="BX349" i="6"/>
  <c r="BW349" i="6"/>
  <c r="CE348" i="6"/>
  <c r="CD348" i="6"/>
  <c r="CC348" i="6"/>
  <c r="CB348" i="6"/>
  <c r="CA348" i="6"/>
  <c r="BZ348" i="6"/>
  <c r="BY348" i="6"/>
  <c r="BX348" i="6"/>
  <c r="BW348" i="6"/>
  <c r="CE347" i="6"/>
  <c r="CD347" i="6"/>
  <c r="CC347" i="6"/>
  <c r="CB347" i="6"/>
  <c r="CA347" i="6"/>
  <c r="BZ347" i="6"/>
  <c r="BY347" i="6"/>
  <c r="BX347" i="6"/>
  <c r="BW347" i="6"/>
  <c r="CE346" i="6"/>
  <c r="CD346" i="6"/>
  <c r="CC346" i="6"/>
  <c r="CB346" i="6"/>
  <c r="CA346" i="6"/>
  <c r="BZ346" i="6"/>
  <c r="BY346" i="6"/>
  <c r="BX346" i="6"/>
  <c r="BW346" i="6"/>
  <c r="CE345" i="6"/>
  <c r="CD345" i="6"/>
  <c r="CC345" i="6"/>
  <c r="CB345" i="6"/>
  <c r="CA345" i="6"/>
  <c r="BZ345" i="6"/>
  <c r="BY345" i="6"/>
  <c r="BX345" i="6"/>
  <c r="BW345" i="6"/>
  <c r="CE344" i="6"/>
  <c r="CD344" i="6"/>
  <c r="CC344" i="6"/>
  <c r="CB344" i="6"/>
  <c r="CA344" i="6"/>
  <c r="BZ344" i="6"/>
  <c r="BY344" i="6"/>
  <c r="BX344" i="6"/>
  <c r="BW344" i="6"/>
  <c r="CE343" i="6"/>
  <c r="CD343" i="6"/>
  <c r="CC343" i="6"/>
  <c r="CB343" i="6"/>
  <c r="CA343" i="6"/>
  <c r="BZ343" i="6"/>
  <c r="BY343" i="6"/>
  <c r="BX343" i="6"/>
  <c r="BW343" i="6"/>
  <c r="CE342" i="6"/>
  <c r="CD342" i="6"/>
  <c r="CC342" i="6"/>
  <c r="CB342" i="6"/>
  <c r="CA342" i="6"/>
  <c r="BZ342" i="6"/>
  <c r="BY342" i="6"/>
  <c r="BX342" i="6"/>
  <c r="BW342" i="6"/>
  <c r="CE341" i="6"/>
  <c r="CD341" i="6"/>
  <c r="CC341" i="6"/>
  <c r="CB341" i="6"/>
  <c r="CA341" i="6"/>
  <c r="BZ341" i="6"/>
  <c r="BY341" i="6"/>
  <c r="BX341" i="6"/>
  <c r="BW341" i="6"/>
  <c r="CE340" i="6"/>
  <c r="CD340" i="6"/>
  <c r="CC340" i="6"/>
  <c r="CB340" i="6"/>
  <c r="CA340" i="6"/>
  <c r="BZ340" i="6"/>
  <c r="BY340" i="6"/>
  <c r="BX340" i="6"/>
  <c r="BW340" i="6"/>
  <c r="CE339" i="6"/>
  <c r="CD339" i="6"/>
  <c r="CC339" i="6"/>
  <c r="CB339" i="6"/>
  <c r="CA339" i="6"/>
  <c r="BZ339" i="6"/>
  <c r="BY339" i="6"/>
  <c r="BX339" i="6"/>
  <c r="BW339" i="6"/>
  <c r="CE338" i="6"/>
  <c r="CD338" i="6"/>
  <c r="CC338" i="6"/>
  <c r="CB338" i="6"/>
  <c r="CA338" i="6"/>
  <c r="BZ338" i="6"/>
  <c r="BY338" i="6"/>
  <c r="BX338" i="6"/>
  <c r="BW338" i="6"/>
  <c r="CE337" i="6"/>
  <c r="CD337" i="6"/>
  <c r="CC337" i="6"/>
  <c r="CB337" i="6"/>
  <c r="CA337" i="6"/>
  <c r="BZ337" i="6"/>
  <c r="BY337" i="6"/>
  <c r="BX337" i="6"/>
  <c r="BW337" i="6"/>
  <c r="CE336" i="6"/>
  <c r="CD336" i="6"/>
  <c r="CC336" i="6"/>
  <c r="CB336" i="6"/>
  <c r="CA336" i="6"/>
  <c r="BZ336" i="6"/>
  <c r="BY336" i="6"/>
  <c r="BX336" i="6"/>
  <c r="BW336" i="6"/>
  <c r="CE335" i="6"/>
  <c r="CD335" i="6"/>
  <c r="CC335" i="6"/>
  <c r="CB335" i="6"/>
  <c r="CA335" i="6"/>
  <c r="BZ335" i="6"/>
  <c r="BY335" i="6"/>
  <c r="BX335" i="6"/>
  <c r="BW335" i="6"/>
  <c r="CE334" i="6"/>
  <c r="CD334" i="6"/>
  <c r="CC334" i="6"/>
  <c r="CB334" i="6"/>
  <c r="CA334" i="6"/>
  <c r="BZ334" i="6"/>
  <c r="BY334" i="6"/>
  <c r="BX334" i="6"/>
  <c r="BW334" i="6"/>
  <c r="CE333" i="6"/>
  <c r="CD333" i="6"/>
  <c r="CC333" i="6"/>
  <c r="CB333" i="6"/>
  <c r="CA333" i="6"/>
  <c r="BZ333" i="6"/>
  <c r="BY333" i="6"/>
  <c r="BX333" i="6"/>
  <c r="BW333" i="6"/>
  <c r="CE332" i="6"/>
  <c r="CD332" i="6"/>
  <c r="CC332" i="6"/>
  <c r="CB332" i="6"/>
  <c r="CA332" i="6"/>
  <c r="BZ332" i="6"/>
  <c r="BY332" i="6"/>
  <c r="BX332" i="6"/>
  <c r="BW332" i="6"/>
  <c r="CE331" i="6"/>
  <c r="CD331" i="6"/>
  <c r="CC331" i="6"/>
  <c r="CB331" i="6"/>
  <c r="CA331" i="6"/>
  <c r="BZ331" i="6"/>
  <c r="BY331" i="6"/>
  <c r="BX331" i="6"/>
  <c r="BW331" i="6"/>
  <c r="CE330" i="6"/>
  <c r="CD330" i="6"/>
  <c r="CC330" i="6"/>
  <c r="CB330" i="6"/>
  <c r="CA330" i="6"/>
  <c r="BZ330" i="6"/>
  <c r="BY330" i="6"/>
  <c r="BX330" i="6"/>
  <c r="BW330" i="6"/>
  <c r="CE323" i="6"/>
  <c r="CD323" i="6"/>
  <c r="CC323" i="6"/>
  <c r="CB323" i="6"/>
  <c r="CA323" i="6"/>
  <c r="BZ323" i="6"/>
  <c r="BY323" i="6"/>
  <c r="BX323" i="6"/>
  <c r="BW323" i="6"/>
  <c r="CE322" i="6"/>
  <c r="CD322" i="6"/>
  <c r="CC322" i="6"/>
  <c r="CB322" i="6"/>
  <c r="CA322" i="6"/>
  <c r="BZ322" i="6"/>
  <c r="BY322" i="6"/>
  <c r="BX322" i="6"/>
  <c r="BW322" i="6"/>
  <c r="CE321" i="6"/>
  <c r="CD321" i="6"/>
  <c r="CC321" i="6"/>
  <c r="CB321" i="6"/>
  <c r="CA321" i="6"/>
  <c r="BZ321" i="6"/>
  <c r="BY321" i="6"/>
  <c r="BX321" i="6"/>
  <c r="BW321" i="6"/>
  <c r="CE320" i="6"/>
  <c r="CD320" i="6"/>
  <c r="CC320" i="6"/>
  <c r="CB320" i="6"/>
  <c r="CA320" i="6"/>
  <c r="BZ320" i="6"/>
  <c r="BY320" i="6"/>
  <c r="BX320" i="6"/>
  <c r="BW320" i="6"/>
  <c r="CE319" i="6"/>
  <c r="CD319" i="6"/>
  <c r="CC319" i="6"/>
  <c r="CB319" i="6"/>
  <c r="CA319" i="6"/>
  <c r="BZ319" i="6"/>
  <c r="BY319" i="6"/>
  <c r="BX319" i="6"/>
  <c r="BW319" i="6"/>
  <c r="CE318" i="6"/>
  <c r="CD318" i="6"/>
  <c r="CC318" i="6"/>
  <c r="CB318" i="6"/>
  <c r="CA318" i="6"/>
  <c r="BZ318" i="6"/>
  <c r="BY318" i="6"/>
  <c r="BX318" i="6"/>
  <c r="BW318" i="6"/>
  <c r="CE317" i="6"/>
  <c r="CD317" i="6"/>
  <c r="CC317" i="6"/>
  <c r="CB317" i="6"/>
  <c r="CA317" i="6"/>
  <c r="BZ317" i="6"/>
  <c r="BY317" i="6"/>
  <c r="BX317" i="6"/>
  <c r="BW317" i="6"/>
  <c r="CE316" i="6"/>
  <c r="CD316" i="6"/>
  <c r="CC316" i="6"/>
  <c r="CB316" i="6"/>
  <c r="CA316" i="6"/>
  <c r="BZ316" i="6"/>
  <c r="BY316" i="6"/>
  <c r="BX316" i="6"/>
  <c r="BW316" i="6"/>
  <c r="CE315" i="6"/>
  <c r="CD315" i="6"/>
  <c r="CC315" i="6"/>
  <c r="CB315" i="6"/>
  <c r="CA315" i="6"/>
  <c r="BZ315" i="6"/>
  <c r="BY315" i="6"/>
  <c r="BX315" i="6"/>
  <c r="BW315" i="6"/>
  <c r="CE314" i="6"/>
  <c r="CD314" i="6"/>
  <c r="CC314" i="6"/>
  <c r="CB314" i="6"/>
  <c r="CA314" i="6"/>
  <c r="BZ314" i="6"/>
  <c r="BY314" i="6"/>
  <c r="BX314" i="6"/>
  <c r="BW314" i="6"/>
  <c r="CE313" i="6"/>
  <c r="CD313" i="6"/>
  <c r="CC313" i="6"/>
  <c r="CB313" i="6"/>
  <c r="CA313" i="6"/>
  <c r="BZ313" i="6"/>
  <c r="BY313" i="6"/>
  <c r="BX313" i="6"/>
  <c r="BW313" i="6"/>
  <c r="CE312" i="6"/>
  <c r="CD312" i="6"/>
  <c r="CC312" i="6"/>
  <c r="CB312" i="6"/>
  <c r="CA312" i="6"/>
  <c r="BZ312" i="6"/>
  <c r="BY312" i="6"/>
  <c r="BX312" i="6"/>
  <c r="BW312" i="6"/>
  <c r="CE311" i="6"/>
  <c r="CD311" i="6"/>
  <c r="CC311" i="6"/>
  <c r="CB311" i="6"/>
  <c r="CA311" i="6"/>
  <c r="BZ311" i="6"/>
  <c r="BY311" i="6"/>
  <c r="BX311" i="6"/>
  <c r="BW311" i="6"/>
  <c r="CE310" i="6"/>
  <c r="CD310" i="6"/>
  <c r="CC310" i="6"/>
  <c r="CB310" i="6"/>
  <c r="CA310" i="6"/>
  <c r="BZ310" i="6"/>
  <c r="BY310" i="6"/>
  <c r="BX310" i="6"/>
  <c r="BW310" i="6"/>
  <c r="CE309" i="6"/>
  <c r="CD309" i="6"/>
  <c r="CC309" i="6"/>
  <c r="CB309" i="6"/>
  <c r="CA309" i="6"/>
  <c r="BZ309" i="6"/>
  <c r="BY309" i="6"/>
  <c r="BX309" i="6"/>
  <c r="BW309" i="6"/>
  <c r="CE308" i="6"/>
  <c r="CD308" i="6"/>
  <c r="CC308" i="6"/>
  <c r="CB308" i="6"/>
  <c r="CA308" i="6"/>
  <c r="BZ308" i="6"/>
  <c r="BY308" i="6"/>
  <c r="BX308" i="6"/>
  <c r="BW308" i="6"/>
  <c r="CE307" i="6"/>
  <c r="CD307" i="6"/>
  <c r="CC307" i="6"/>
  <c r="CB307" i="6"/>
  <c r="CA307" i="6"/>
  <c r="BZ307" i="6"/>
  <c r="BY307" i="6"/>
  <c r="BX307" i="6"/>
  <c r="BW307" i="6"/>
  <c r="CE306" i="6"/>
  <c r="CD306" i="6"/>
  <c r="CC306" i="6"/>
  <c r="CB306" i="6"/>
  <c r="CA306" i="6"/>
  <c r="BZ306" i="6"/>
  <c r="BY306" i="6"/>
  <c r="BX306" i="6"/>
  <c r="BW306" i="6"/>
  <c r="CE305" i="6"/>
  <c r="CD305" i="6"/>
  <c r="CC305" i="6"/>
  <c r="CB305" i="6"/>
  <c r="CA305" i="6"/>
  <c r="BZ305" i="6"/>
  <c r="BY305" i="6"/>
  <c r="BX305" i="6"/>
  <c r="BW305" i="6"/>
  <c r="CE304" i="6"/>
  <c r="CD304" i="6"/>
  <c r="CC304" i="6"/>
  <c r="CB304" i="6"/>
  <c r="CA304" i="6"/>
  <c r="BZ304" i="6"/>
  <c r="BY304" i="6"/>
  <c r="BX304" i="6"/>
  <c r="BW304" i="6"/>
  <c r="CE303" i="6"/>
  <c r="CD303" i="6"/>
  <c r="CC303" i="6"/>
  <c r="CB303" i="6"/>
  <c r="CA303" i="6"/>
  <c r="BZ303" i="6"/>
  <c r="BY303" i="6"/>
  <c r="BX303" i="6"/>
  <c r="BW303" i="6"/>
  <c r="CE302" i="6"/>
  <c r="CD302" i="6"/>
  <c r="CC302" i="6"/>
  <c r="CB302" i="6"/>
  <c r="CA302" i="6"/>
  <c r="BZ302" i="6"/>
  <c r="BY302" i="6"/>
  <c r="BX302" i="6"/>
  <c r="BW302" i="6"/>
  <c r="CE301" i="6"/>
  <c r="CD301" i="6"/>
  <c r="CC301" i="6"/>
  <c r="CB301" i="6"/>
  <c r="CA301" i="6"/>
  <c r="BZ301" i="6"/>
  <c r="BY301" i="6"/>
  <c r="BX301" i="6"/>
  <c r="BW301" i="6"/>
  <c r="CE300" i="6"/>
  <c r="CD300" i="6"/>
  <c r="CC300" i="6"/>
  <c r="CB300" i="6"/>
  <c r="CA300" i="6"/>
  <c r="BZ300" i="6"/>
  <c r="BY300" i="6"/>
  <c r="BX300" i="6"/>
  <c r="BW300" i="6"/>
  <c r="CE299" i="6"/>
  <c r="CD299" i="6"/>
  <c r="CC299" i="6"/>
  <c r="CB299" i="6"/>
  <c r="CA299" i="6"/>
  <c r="BZ299" i="6"/>
  <c r="BY299" i="6"/>
  <c r="BX299" i="6"/>
  <c r="BW299" i="6"/>
  <c r="CE298" i="6"/>
  <c r="CD298" i="6"/>
  <c r="CC298" i="6"/>
  <c r="CB298" i="6"/>
  <c r="CA298" i="6"/>
  <c r="BZ298" i="6"/>
  <c r="BY298" i="6"/>
  <c r="BX298" i="6"/>
  <c r="BW298" i="6"/>
  <c r="CE297" i="6"/>
  <c r="CD297" i="6"/>
  <c r="CC297" i="6"/>
  <c r="CB297" i="6"/>
  <c r="CA297" i="6"/>
  <c r="BZ297" i="6"/>
  <c r="BY297" i="6"/>
  <c r="BX297" i="6"/>
  <c r="BW297" i="6"/>
  <c r="CE296" i="6"/>
  <c r="CD296" i="6"/>
  <c r="CC296" i="6"/>
  <c r="CB296" i="6"/>
  <c r="CA296" i="6"/>
  <c r="BZ296" i="6"/>
  <c r="BY296" i="6"/>
  <c r="BX296" i="6"/>
  <c r="BW296" i="6"/>
  <c r="CE295" i="6"/>
  <c r="CD295" i="6"/>
  <c r="CC295" i="6"/>
  <c r="CB295" i="6"/>
  <c r="CA295" i="6"/>
  <c r="BZ295" i="6"/>
  <c r="BY295" i="6"/>
  <c r="BX295" i="6"/>
  <c r="BW295" i="6"/>
  <c r="CE294" i="6"/>
  <c r="CD294" i="6"/>
  <c r="CC294" i="6"/>
  <c r="CB294" i="6"/>
  <c r="CA294" i="6"/>
  <c r="BZ294" i="6"/>
  <c r="BY294" i="6"/>
  <c r="BX294" i="6"/>
  <c r="BW294" i="6"/>
  <c r="CE293" i="6"/>
  <c r="CD293" i="6"/>
  <c r="CC293" i="6"/>
  <c r="CB293" i="6"/>
  <c r="CA293" i="6"/>
  <c r="BZ293" i="6"/>
  <c r="BY293" i="6"/>
  <c r="BX293" i="6"/>
  <c r="BW293" i="6"/>
  <c r="CE292" i="6"/>
  <c r="CD292" i="6"/>
  <c r="CC292" i="6"/>
  <c r="CB292" i="6"/>
  <c r="CA292" i="6"/>
  <c r="BZ292" i="6"/>
  <c r="BY292" i="6"/>
  <c r="BX292" i="6"/>
  <c r="BW292" i="6"/>
  <c r="CE291" i="6"/>
  <c r="CD291" i="6"/>
  <c r="CC291" i="6"/>
  <c r="CB291" i="6"/>
  <c r="CA291" i="6"/>
  <c r="BZ291" i="6"/>
  <c r="BY291" i="6"/>
  <c r="BX291" i="6"/>
  <c r="BW291" i="6"/>
  <c r="CE290" i="6"/>
  <c r="CD290" i="6"/>
  <c r="CC290" i="6"/>
  <c r="CB290" i="6"/>
  <c r="CA290" i="6"/>
  <c r="BZ290" i="6"/>
  <c r="BY290" i="6"/>
  <c r="BX290" i="6"/>
  <c r="BW290" i="6"/>
  <c r="CE289" i="6"/>
  <c r="CD289" i="6"/>
  <c r="CC289" i="6"/>
  <c r="CB289" i="6"/>
  <c r="CA289" i="6"/>
  <c r="BZ289" i="6"/>
  <c r="BY289" i="6"/>
  <c r="BX289" i="6"/>
  <c r="BW289" i="6"/>
  <c r="CE288" i="6"/>
  <c r="CD288" i="6"/>
  <c r="CC288" i="6"/>
  <c r="CB288" i="6"/>
  <c r="CA288" i="6"/>
  <c r="BZ288" i="6"/>
  <c r="BY288" i="6"/>
  <c r="BX288" i="6"/>
  <c r="BW288" i="6"/>
  <c r="CE287" i="6"/>
  <c r="CD287" i="6"/>
  <c r="CC287" i="6"/>
  <c r="CB287" i="6"/>
  <c r="CA287" i="6"/>
  <c r="BZ287" i="6"/>
  <c r="BY287" i="6"/>
  <c r="BX287" i="6"/>
  <c r="BW287" i="6"/>
  <c r="CE286" i="6"/>
  <c r="CD286" i="6"/>
  <c r="CC286" i="6"/>
  <c r="CB286" i="6"/>
  <c r="CA286" i="6"/>
  <c r="BZ286" i="6"/>
  <c r="BY286" i="6"/>
  <c r="BX286" i="6"/>
  <c r="BW286" i="6"/>
  <c r="CE285" i="6"/>
  <c r="CD285" i="6"/>
  <c r="CC285" i="6"/>
  <c r="CB285" i="6"/>
  <c r="CA285" i="6"/>
  <c r="BZ285" i="6"/>
  <c r="BY285" i="6"/>
  <c r="BX285" i="6"/>
  <c r="BW285" i="6"/>
  <c r="CE284" i="6"/>
  <c r="CD284" i="6"/>
  <c r="CC284" i="6"/>
  <c r="CB284" i="6"/>
  <c r="CA284" i="6"/>
  <c r="BZ284" i="6"/>
  <c r="BY284" i="6"/>
  <c r="BX284" i="6"/>
  <c r="BW284" i="6"/>
  <c r="CE283" i="6"/>
  <c r="CD283" i="6"/>
  <c r="CC283" i="6"/>
  <c r="CB283" i="6"/>
  <c r="CA283" i="6"/>
  <c r="BZ283" i="6"/>
  <c r="BY283" i="6"/>
  <c r="BX283" i="6"/>
  <c r="BW283" i="6"/>
  <c r="CE282" i="6"/>
  <c r="CD282" i="6"/>
  <c r="CC282" i="6"/>
  <c r="CB282" i="6"/>
  <c r="CA282" i="6"/>
  <c r="BZ282" i="6"/>
  <c r="BY282" i="6"/>
  <c r="BX282" i="6"/>
  <c r="BW282" i="6"/>
  <c r="CE281" i="6"/>
  <c r="CD281" i="6"/>
  <c r="CC281" i="6"/>
  <c r="CB281" i="6"/>
  <c r="CA281" i="6"/>
  <c r="BZ281" i="6"/>
  <c r="BY281" i="6"/>
  <c r="BX281" i="6"/>
  <c r="BW281" i="6"/>
  <c r="CE280" i="6"/>
  <c r="CD280" i="6"/>
  <c r="CC280" i="6"/>
  <c r="CB280" i="6"/>
  <c r="CA280" i="6"/>
  <c r="BZ280" i="6"/>
  <c r="BY280" i="6"/>
  <c r="BX280" i="6"/>
  <c r="BW280" i="6"/>
  <c r="CE279" i="6"/>
  <c r="CD279" i="6"/>
  <c r="CC279" i="6"/>
  <c r="CB279" i="6"/>
  <c r="CA279" i="6"/>
  <c r="BZ279" i="6"/>
  <c r="BY279" i="6"/>
  <c r="BX279" i="6"/>
  <c r="BW279" i="6"/>
  <c r="CE278" i="6"/>
  <c r="CD278" i="6"/>
  <c r="CC278" i="6"/>
  <c r="CB278" i="6"/>
  <c r="CA278" i="6"/>
  <c r="BZ278" i="6"/>
  <c r="BY278" i="6"/>
  <c r="BX278" i="6"/>
  <c r="BW278" i="6"/>
  <c r="CE277" i="6"/>
  <c r="CD277" i="6"/>
  <c r="CC277" i="6"/>
  <c r="CB277" i="6"/>
  <c r="CA277" i="6"/>
  <c r="BZ277" i="6"/>
  <c r="BY277" i="6"/>
  <c r="BX277" i="6"/>
  <c r="BW277" i="6"/>
  <c r="CE276" i="6"/>
  <c r="CD276" i="6"/>
  <c r="CC276" i="6"/>
  <c r="CB276" i="6"/>
  <c r="CA276" i="6"/>
  <c r="BZ276" i="6"/>
  <c r="BY276" i="6"/>
  <c r="BX276" i="6"/>
  <c r="BW276" i="6"/>
  <c r="CE269" i="6"/>
  <c r="CD269" i="6"/>
  <c r="CC269" i="6"/>
  <c r="CB269" i="6"/>
  <c r="CA269" i="6"/>
  <c r="BZ269" i="6"/>
  <c r="BY269" i="6"/>
  <c r="BX269" i="6"/>
  <c r="BW269" i="6"/>
  <c r="CE268" i="6"/>
  <c r="CD268" i="6"/>
  <c r="CC268" i="6"/>
  <c r="CB268" i="6"/>
  <c r="CA268" i="6"/>
  <c r="BZ268" i="6"/>
  <c r="BY268" i="6"/>
  <c r="BX268" i="6"/>
  <c r="BW268" i="6"/>
  <c r="CE267" i="6"/>
  <c r="CD267" i="6"/>
  <c r="CC267" i="6"/>
  <c r="CB267" i="6"/>
  <c r="CA267" i="6"/>
  <c r="BZ267" i="6"/>
  <c r="BY267" i="6"/>
  <c r="BX267" i="6"/>
  <c r="BW267" i="6"/>
  <c r="CE266" i="6"/>
  <c r="CD266" i="6"/>
  <c r="CC266" i="6"/>
  <c r="CB266" i="6"/>
  <c r="CA266" i="6"/>
  <c r="BZ266" i="6"/>
  <c r="BY266" i="6"/>
  <c r="BX266" i="6"/>
  <c r="BW266" i="6"/>
  <c r="CE265" i="6"/>
  <c r="CD265" i="6"/>
  <c r="CC265" i="6"/>
  <c r="CB265" i="6"/>
  <c r="CA265" i="6"/>
  <c r="BZ265" i="6"/>
  <c r="BY265" i="6"/>
  <c r="BX265" i="6"/>
  <c r="BW265" i="6"/>
  <c r="CE264" i="6"/>
  <c r="CD264" i="6"/>
  <c r="CC264" i="6"/>
  <c r="CB264" i="6"/>
  <c r="CA264" i="6"/>
  <c r="BZ264" i="6"/>
  <c r="BY264" i="6"/>
  <c r="BX264" i="6"/>
  <c r="BW264" i="6"/>
  <c r="CE263" i="6"/>
  <c r="CD263" i="6"/>
  <c r="CC263" i="6"/>
  <c r="CB263" i="6"/>
  <c r="CA263" i="6"/>
  <c r="BZ263" i="6"/>
  <c r="BY263" i="6"/>
  <c r="BX263" i="6"/>
  <c r="BW263" i="6"/>
  <c r="CE262" i="6"/>
  <c r="CD262" i="6"/>
  <c r="CC262" i="6"/>
  <c r="CB262" i="6"/>
  <c r="CA262" i="6"/>
  <c r="BZ262" i="6"/>
  <c r="BY262" i="6"/>
  <c r="BX262" i="6"/>
  <c r="BW262" i="6"/>
  <c r="CE261" i="6"/>
  <c r="CD261" i="6"/>
  <c r="CC261" i="6"/>
  <c r="CB261" i="6"/>
  <c r="CA261" i="6"/>
  <c r="BZ261" i="6"/>
  <c r="BY261" i="6"/>
  <c r="BX261" i="6"/>
  <c r="BW261" i="6"/>
  <c r="CE260" i="6"/>
  <c r="CD260" i="6"/>
  <c r="CC260" i="6"/>
  <c r="CB260" i="6"/>
  <c r="CA260" i="6"/>
  <c r="BZ260" i="6"/>
  <c r="BY260" i="6"/>
  <c r="BX260" i="6"/>
  <c r="BW260" i="6"/>
  <c r="CE259" i="6"/>
  <c r="CD259" i="6"/>
  <c r="CC259" i="6"/>
  <c r="CB259" i="6"/>
  <c r="CA259" i="6"/>
  <c r="BZ259" i="6"/>
  <c r="BY259" i="6"/>
  <c r="BX259" i="6"/>
  <c r="BW259" i="6"/>
  <c r="CE258" i="6"/>
  <c r="CD258" i="6"/>
  <c r="CC258" i="6"/>
  <c r="CB258" i="6"/>
  <c r="CA258" i="6"/>
  <c r="BZ258" i="6"/>
  <c r="BY258" i="6"/>
  <c r="BX258" i="6"/>
  <c r="BW258" i="6"/>
  <c r="CE257" i="6"/>
  <c r="CD257" i="6"/>
  <c r="CC257" i="6"/>
  <c r="CB257" i="6"/>
  <c r="CA257" i="6"/>
  <c r="BZ257" i="6"/>
  <c r="BY257" i="6"/>
  <c r="BX257" i="6"/>
  <c r="BW257" i="6"/>
  <c r="CE256" i="6"/>
  <c r="CD256" i="6"/>
  <c r="CC256" i="6"/>
  <c r="CB256" i="6"/>
  <c r="CA256" i="6"/>
  <c r="BZ256" i="6"/>
  <c r="BY256" i="6"/>
  <c r="BX256" i="6"/>
  <c r="BW256" i="6"/>
  <c r="CE255" i="6"/>
  <c r="CD255" i="6"/>
  <c r="CC255" i="6"/>
  <c r="CB255" i="6"/>
  <c r="CA255" i="6"/>
  <c r="BZ255" i="6"/>
  <c r="BY255" i="6"/>
  <c r="BX255" i="6"/>
  <c r="BW255" i="6"/>
  <c r="CE254" i="6"/>
  <c r="CD254" i="6"/>
  <c r="CC254" i="6"/>
  <c r="CB254" i="6"/>
  <c r="CA254" i="6"/>
  <c r="BZ254" i="6"/>
  <c r="BY254" i="6"/>
  <c r="BX254" i="6"/>
  <c r="BW254" i="6"/>
  <c r="CE253" i="6"/>
  <c r="CD253" i="6"/>
  <c r="CC253" i="6"/>
  <c r="CB253" i="6"/>
  <c r="CA253" i="6"/>
  <c r="BZ253" i="6"/>
  <c r="BY253" i="6"/>
  <c r="BX253" i="6"/>
  <c r="BW253" i="6"/>
  <c r="CE252" i="6"/>
  <c r="CD252" i="6"/>
  <c r="CC252" i="6"/>
  <c r="CB252" i="6"/>
  <c r="CA252" i="6"/>
  <c r="BZ252" i="6"/>
  <c r="BY252" i="6"/>
  <c r="BX252" i="6"/>
  <c r="BW252" i="6"/>
  <c r="CE251" i="6"/>
  <c r="CD251" i="6"/>
  <c r="CC251" i="6"/>
  <c r="CB251" i="6"/>
  <c r="CA251" i="6"/>
  <c r="BZ251" i="6"/>
  <c r="BY251" i="6"/>
  <c r="BX251" i="6"/>
  <c r="BW251" i="6"/>
  <c r="CE250" i="6"/>
  <c r="CD250" i="6"/>
  <c r="CC250" i="6"/>
  <c r="CB250" i="6"/>
  <c r="CA250" i="6"/>
  <c r="BZ250" i="6"/>
  <c r="BY250" i="6"/>
  <c r="BX250" i="6"/>
  <c r="BW250" i="6"/>
  <c r="CE249" i="6"/>
  <c r="CD249" i="6"/>
  <c r="CC249" i="6"/>
  <c r="CB249" i="6"/>
  <c r="CA249" i="6"/>
  <c r="BZ249" i="6"/>
  <c r="BY249" i="6"/>
  <c r="BX249" i="6"/>
  <c r="BW249" i="6"/>
  <c r="CE248" i="6"/>
  <c r="CD248" i="6"/>
  <c r="CC248" i="6"/>
  <c r="CB248" i="6"/>
  <c r="CA248" i="6"/>
  <c r="BZ248" i="6"/>
  <c r="BY248" i="6"/>
  <c r="BX248" i="6"/>
  <c r="BW248" i="6"/>
  <c r="CE247" i="6"/>
  <c r="CD247" i="6"/>
  <c r="CC247" i="6"/>
  <c r="CB247" i="6"/>
  <c r="CA247" i="6"/>
  <c r="BZ247" i="6"/>
  <c r="BY247" i="6"/>
  <c r="BX247" i="6"/>
  <c r="BW247" i="6"/>
  <c r="CE246" i="6"/>
  <c r="CD246" i="6"/>
  <c r="CC246" i="6"/>
  <c r="CB246" i="6"/>
  <c r="CA246" i="6"/>
  <c r="BZ246" i="6"/>
  <c r="BY246" i="6"/>
  <c r="BX246" i="6"/>
  <c r="BW246" i="6"/>
  <c r="CE245" i="6"/>
  <c r="CD245" i="6"/>
  <c r="CC245" i="6"/>
  <c r="CB245" i="6"/>
  <c r="CA245" i="6"/>
  <c r="BZ245" i="6"/>
  <c r="BY245" i="6"/>
  <c r="BX245" i="6"/>
  <c r="BW245" i="6"/>
  <c r="CE244" i="6"/>
  <c r="CD244" i="6"/>
  <c r="CC244" i="6"/>
  <c r="CB244" i="6"/>
  <c r="CA244" i="6"/>
  <c r="BZ244" i="6"/>
  <c r="BY244" i="6"/>
  <c r="BX244" i="6"/>
  <c r="BW244" i="6"/>
  <c r="CE243" i="6"/>
  <c r="CD243" i="6"/>
  <c r="CC243" i="6"/>
  <c r="CB243" i="6"/>
  <c r="CA243" i="6"/>
  <c r="BZ243" i="6"/>
  <c r="BY243" i="6"/>
  <c r="BX243" i="6"/>
  <c r="BW243" i="6"/>
  <c r="CE242" i="6"/>
  <c r="CD242" i="6"/>
  <c r="CC242" i="6"/>
  <c r="CB242" i="6"/>
  <c r="CA242" i="6"/>
  <c r="BZ242" i="6"/>
  <c r="BY242" i="6"/>
  <c r="BX242" i="6"/>
  <c r="BW242" i="6"/>
  <c r="CE241" i="6"/>
  <c r="CD241" i="6"/>
  <c r="CC241" i="6"/>
  <c r="CB241" i="6"/>
  <c r="CA241" i="6"/>
  <c r="BZ241" i="6"/>
  <c r="BY241" i="6"/>
  <c r="BX241" i="6"/>
  <c r="BW241" i="6"/>
  <c r="CE240" i="6"/>
  <c r="CD240" i="6"/>
  <c r="CC240" i="6"/>
  <c r="CB240" i="6"/>
  <c r="CA240" i="6"/>
  <c r="BZ240" i="6"/>
  <c r="BY240" i="6"/>
  <c r="BX240" i="6"/>
  <c r="BW240" i="6"/>
  <c r="CE239" i="6"/>
  <c r="CD239" i="6"/>
  <c r="CC239" i="6"/>
  <c r="CB239" i="6"/>
  <c r="CA239" i="6"/>
  <c r="BZ239" i="6"/>
  <c r="BY239" i="6"/>
  <c r="BX239" i="6"/>
  <c r="BW239" i="6"/>
  <c r="CE238" i="6"/>
  <c r="CD238" i="6"/>
  <c r="CC238" i="6"/>
  <c r="CB238" i="6"/>
  <c r="CA238" i="6"/>
  <c r="BZ238" i="6"/>
  <c r="BY238" i="6"/>
  <c r="BX238" i="6"/>
  <c r="BW238" i="6"/>
  <c r="CE237" i="6"/>
  <c r="CD237" i="6"/>
  <c r="CC237" i="6"/>
  <c r="CB237" i="6"/>
  <c r="CA237" i="6"/>
  <c r="BZ237" i="6"/>
  <c r="BY237" i="6"/>
  <c r="BX237" i="6"/>
  <c r="BW237" i="6"/>
  <c r="CE236" i="6"/>
  <c r="CD236" i="6"/>
  <c r="CC236" i="6"/>
  <c r="CB236" i="6"/>
  <c r="CA236" i="6"/>
  <c r="BZ236" i="6"/>
  <c r="BY236" i="6"/>
  <c r="BX236" i="6"/>
  <c r="BW236" i="6"/>
  <c r="CE235" i="6"/>
  <c r="CD235" i="6"/>
  <c r="CC235" i="6"/>
  <c r="CB235" i="6"/>
  <c r="CA235" i="6"/>
  <c r="BZ235" i="6"/>
  <c r="BY235" i="6"/>
  <c r="BX235" i="6"/>
  <c r="BW235" i="6"/>
  <c r="CE234" i="6"/>
  <c r="CD234" i="6"/>
  <c r="CC234" i="6"/>
  <c r="CB234" i="6"/>
  <c r="CA234" i="6"/>
  <c r="BZ234" i="6"/>
  <c r="BY234" i="6"/>
  <c r="BX234" i="6"/>
  <c r="BW234" i="6"/>
  <c r="CE233" i="6"/>
  <c r="CD233" i="6"/>
  <c r="CC233" i="6"/>
  <c r="CB233" i="6"/>
  <c r="CA233" i="6"/>
  <c r="BZ233" i="6"/>
  <c r="BY233" i="6"/>
  <c r="BX233" i="6"/>
  <c r="BW233" i="6"/>
  <c r="CE232" i="6"/>
  <c r="CD232" i="6"/>
  <c r="CC232" i="6"/>
  <c r="CB232" i="6"/>
  <c r="CA232" i="6"/>
  <c r="BZ232" i="6"/>
  <c r="BY232" i="6"/>
  <c r="BX232" i="6"/>
  <c r="BW232" i="6"/>
  <c r="CE231" i="6"/>
  <c r="CD231" i="6"/>
  <c r="CC231" i="6"/>
  <c r="CB231" i="6"/>
  <c r="CA231" i="6"/>
  <c r="BZ231" i="6"/>
  <c r="BY231" i="6"/>
  <c r="BX231" i="6"/>
  <c r="BW231" i="6"/>
  <c r="CE230" i="6"/>
  <c r="CD230" i="6"/>
  <c r="CC230" i="6"/>
  <c r="CB230" i="6"/>
  <c r="CA230" i="6"/>
  <c r="BZ230" i="6"/>
  <c r="BY230" i="6"/>
  <c r="BX230" i="6"/>
  <c r="BW230" i="6"/>
  <c r="CE229" i="6"/>
  <c r="CD229" i="6"/>
  <c r="CC229" i="6"/>
  <c r="CB229" i="6"/>
  <c r="CA229" i="6"/>
  <c r="BZ229" i="6"/>
  <c r="BY229" i="6"/>
  <c r="BX229" i="6"/>
  <c r="BW229" i="6"/>
  <c r="CE228" i="6"/>
  <c r="CD228" i="6"/>
  <c r="CC228" i="6"/>
  <c r="CB228" i="6"/>
  <c r="CA228" i="6"/>
  <c r="BZ228" i="6"/>
  <c r="BY228" i="6"/>
  <c r="BX228" i="6"/>
  <c r="BW228" i="6"/>
  <c r="CE227" i="6"/>
  <c r="CD227" i="6"/>
  <c r="CC227" i="6"/>
  <c r="CB227" i="6"/>
  <c r="CA227" i="6"/>
  <c r="BZ227" i="6"/>
  <c r="BY227" i="6"/>
  <c r="BX227" i="6"/>
  <c r="BW227" i="6"/>
  <c r="CE226" i="6"/>
  <c r="CD226" i="6"/>
  <c r="CC226" i="6"/>
  <c r="CB226" i="6"/>
  <c r="CA226" i="6"/>
  <c r="BZ226" i="6"/>
  <c r="BY226" i="6"/>
  <c r="BX226" i="6"/>
  <c r="BW226" i="6"/>
  <c r="CE225" i="6"/>
  <c r="CD225" i="6"/>
  <c r="CC225" i="6"/>
  <c r="CB225" i="6"/>
  <c r="CA225" i="6"/>
  <c r="BZ225" i="6"/>
  <c r="BY225" i="6"/>
  <c r="BX225" i="6"/>
  <c r="BW225" i="6"/>
  <c r="CE224" i="6"/>
  <c r="CD224" i="6"/>
  <c r="CC224" i="6"/>
  <c r="CB224" i="6"/>
  <c r="CA224" i="6"/>
  <c r="BZ224" i="6"/>
  <c r="BY224" i="6"/>
  <c r="BX224" i="6"/>
  <c r="BW224" i="6"/>
  <c r="CE223" i="6"/>
  <c r="CD223" i="6"/>
  <c r="CC223" i="6"/>
  <c r="CB223" i="6"/>
  <c r="CA223" i="6"/>
  <c r="BZ223" i="6"/>
  <c r="BY223" i="6"/>
  <c r="BX223" i="6"/>
  <c r="BW223" i="6"/>
  <c r="CE222" i="6"/>
  <c r="CD222" i="6"/>
  <c r="CC222" i="6"/>
  <c r="CB222" i="6"/>
  <c r="CA222" i="6"/>
  <c r="BZ222" i="6"/>
  <c r="BY222" i="6"/>
  <c r="BX222" i="6"/>
  <c r="BW222" i="6"/>
  <c r="CE215" i="6"/>
  <c r="CD215" i="6"/>
  <c r="CC215" i="6"/>
  <c r="CB215" i="6"/>
  <c r="CA215" i="6"/>
  <c r="BZ215" i="6"/>
  <c r="BY215" i="6"/>
  <c r="BX215" i="6"/>
  <c r="BW215" i="6"/>
  <c r="CE214" i="6"/>
  <c r="CD214" i="6"/>
  <c r="CC214" i="6"/>
  <c r="CB214" i="6"/>
  <c r="CA214" i="6"/>
  <c r="BZ214" i="6"/>
  <c r="BY214" i="6"/>
  <c r="BX214" i="6"/>
  <c r="BW214" i="6"/>
  <c r="CE213" i="6"/>
  <c r="CD213" i="6"/>
  <c r="CC213" i="6"/>
  <c r="CB213" i="6"/>
  <c r="CA213" i="6"/>
  <c r="BZ213" i="6"/>
  <c r="BY213" i="6"/>
  <c r="BX213" i="6"/>
  <c r="BW213" i="6"/>
  <c r="CE212" i="6"/>
  <c r="CD212" i="6"/>
  <c r="CC212" i="6"/>
  <c r="CB212" i="6"/>
  <c r="CA212" i="6"/>
  <c r="BZ212" i="6"/>
  <c r="BY212" i="6"/>
  <c r="BX212" i="6"/>
  <c r="BW212" i="6"/>
  <c r="CE211" i="6"/>
  <c r="CD211" i="6"/>
  <c r="CC211" i="6"/>
  <c r="CB211" i="6"/>
  <c r="CA211" i="6"/>
  <c r="BZ211" i="6"/>
  <c r="BY211" i="6"/>
  <c r="BX211" i="6"/>
  <c r="BW211" i="6"/>
  <c r="CE210" i="6"/>
  <c r="CD210" i="6"/>
  <c r="CC210" i="6"/>
  <c r="CB210" i="6"/>
  <c r="CA210" i="6"/>
  <c r="BZ210" i="6"/>
  <c r="BY210" i="6"/>
  <c r="BX210" i="6"/>
  <c r="BW210" i="6"/>
  <c r="CE209" i="6"/>
  <c r="CD209" i="6"/>
  <c r="CC209" i="6"/>
  <c r="CB209" i="6"/>
  <c r="CA209" i="6"/>
  <c r="BZ209" i="6"/>
  <c r="BY209" i="6"/>
  <c r="BX209" i="6"/>
  <c r="BW209" i="6"/>
  <c r="CE208" i="6"/>
  <c r="CD208" i="6"/>
  <c r="CC208" i="6"/>
  <c r="CB208" i="6"/>
  <c r="CA208" i="6"/>
  <c r="BZ208" i="6"/>
  <c r="BY208" i="6"/>
  <c r="BX208" i="6"/>
  <c r="BW208" i="6"/>
  <c r="CE207" i="6"/>
  <c r="CD207" i="6"/>
  <c r="CC207" i="6"/>
  <c r="CB207" i="6"/>
  <c r="CA207" i="6"/>
  <c r="BZ207" i="6"/>
  <c r="BY207" i="6"/>
  <c r="BX207" i="6"/>
  <c r="BW207" i="6"/>
  <c r="CE206" i="6"/>
  <c r="CD206" i="6"/>
  <c r="CC206" i="6"/>
  <c r="CB206" i="6"/>
  <c r="CA206" i="6"/>
  <c r="BZ206" i="6"/>
  <c r="BY206" i="6"/>
  <c r="BX206" i="6"/>
  <c r="BW206" i="6"/>
  <c r="CE205" i="6"/>
  <c r="CD205" i="6"/>
  <c r="CC205" i="6"/>
  <c r="CB205" i="6"/>
  <c r="CA205" i="6"/>
  <c r="BZ205" i="6"/>
  <c r="BY205" i="6"/>
  <c r="BX205" i="6"/>
  <c r="BW205" i="6"/>
  <c r="CE204" i="6"/>
  <c r="CD204" i="6"/>
  <c r="CC204" i="6"/>
  <c r="CB204" i="6"/>
  <c r="CA204" i="6"/>
  <c r="BZ204" i="6"/>
  <c r="BY204" i="6"/>
  <c r="BX204" i="6"/>
  <c r="BW204" i="6"/>
  <c r="CE203" i="6"/>
  <c r="CD203" i="6"/>
  <c r="CC203" i="6"/>
  <c r="CB203" i="6"/>
  <c r="CA203" i="6"/>
  <c r="BZ203" i="6"/>
  <c r="BY203" i="6"/>
  <c r="BX203" i="6"/>
  <c r="BW203" i="6"/>
  <c r="CE202" i="6"/>
  <c r="CD202" i="6"/>
  <c r="CC202" i="6"/>
  <c r="CB202" i="6"/>
  <c r="CA202" i="6"/>
  <c r="BZ202" i="6"/>
  <c r="BY202" i="6"/>
  <c r="BX202" i="6"/>
  <c r="BW202" i="6"/>
  <c r="CE201" i="6"/>
  <c r="CD201" i="6"/>
  <c r="CC201" i="6"/>
  <c r="CB201" i="6"/>
  <c r="CA201" i="6"/>
  <c r="BZ201" i="6"/>
  <c r="BY201" i="6"/>
  <c r="BX201" i="6"/>
  <c r="BW201" i="6"/>
  <c r="CE200" i="6"/>
  <c r="CD200" i="6"/>
  <c r="CC200" i="6"/>
  <c r="CB200" i="6"/>
  <c r="CA200" i="6"/>
  <c r="BZ200" i="6"/>
  <c r="BY200" i="6"/>
  <c r="BX200" i="6"/>
  <c r="BW200" i="6"/>
  <c r="CE199" i="6"/>
  <c r="CD199" i="6"/>
  <c r="CC199" i="6"/>
  <c r="CB199" i="6"/>
  <c r="CA199" i="6"/>
  <c r="BZ199" i="6"/>
  <c r="BY199" i="6"/>
  <c r="BX199" i="6"/>
  <c r="BW199" i="6"/>
  <c r="CE198" i="6"/>
  <c r="CD198" i="6"/>
  <c r="CC198" i="6"/>
  <c r="CB198" i="6"/>
  <c r="CA198" i="6"/>
  <c r="BZ198" i="6"/>
  <c r="BY198" i="6"/>
  <c r="BX198" i="6"/>
  <c r="BW198" i="6"/>
  <c r="CE197" i="6"/>
  <c r="CD197" i="6"/>
  <c r="CC197" i="6"/>
  <c r="CB197" i="6"/>
  <c r="CA197" i="6"/>
  <c r="BZ197" i="6"/>
  <c r="BY197" i="6"/>
  <c r="BX197" i="6"/>
  <c r="BW197" i="6"/>
  <c r="CE196" i="6"/>
  <c r="CD196" i="6"/>
  <c r="CC196" i="6"/>
  <c r="CB196" i="6"/>
  <c r="CA196" i="6"/>
  <c r="BZ196" i="6"/>
  <c r="BY196" i="6"/>
  <c r="BX196" i="6"/>
  <c r="BW196" i="6"/>
  <c r="CE195" i="6"/>
  <c r="CD195" i="6"/>
  <c r="CC195" i="6"/>
  <c r="CB195" i="6"/>
  <c r="CA195" i="6"/>
  <c r="BZ195" i="6"/>
  <c r="BY195" i="6"/>
  <c r="BX195" i="6"/>
  <c r="BW195" i="6"/>
  <c r="CE194" i="6"/>
  <c r="CD194" i="6"/>
  <c r="CC194" i="6"/>
  <c r="CB194" i="6"/>
  <c r="CA194" i="6"/>
  <c r="BZ194" i="6"/>
  <c r="BY194" i="6"/>
  <c r="BX194" i="6"/>
  <c r="BW194" i="6"/>
  <c r="CE193" i="6"/>
  <c r="CD193" i="6"/>
  <c r="CC193" i="6"/>
  <c r="CB193" i="6"/>
  <c r="CA193" i="6"/>
  <c r="BZ193" i="6"/>
  <c r="BY193" i="6"/>
  <c r="BX193" i="6"/>
  <c r="BW193" i="6"/>
  <c r="CE192" i="6"/>
  <c r="CD192" i="6"/>
  <c r="CC192" i="6"/>
  <c r="CB192" i="6"/>
  <c r="CA192" i="6"/>
  <c r="BZ192" i="6"/>
  <c r="BY192" i="6"/>
  <c r="BX192" i="6"/>
  <c r="BW192" i="6"/>
  <c r="CE191" i="6"/>
  <c r="CD191" i="6"/>
  <c r="CC191" i="6"/>
  <c r="CB191" i="6"/>
  <c r="CA191" i="6"/>
  <c r="BZ191" i="6"/>
  <c r="BY191" i="6"/>
  <c r="BX191" i="6"/>
  <c r="BW191" i="6"/>
  <c r="CE190" i="6"/>
  <c r="CD190" i="6"/>
  <c r="CC190" i="6"/>
  <c r="CB190" i="6"/>
  <c r="CA190" i="6"/>
  <c r="BZ190" i="6"/>
  <c r="BY190" i="6"/>
  <c r="BX190" i="6"/>
  <c r="BW190" i="6"/>
  <c r="CE189" i="6"/>
  <c r="CD189" i="6"/>
  <c r="CC189" i="6"/>
  <c r="CB189" i="6"/>
  <c r="CA189" i="6"/>
  <c r="BZ189" i="6"/>
  <c r="BY189" i="6"/>
  <c r="BX189" i="6"/>
  <c r="BW189" i="6"/>
  <c r="CE188" i="6"/>
  <c r="CD188" i="6"/>
  <c r="CC188" i="6"/>
  <c r="CB188" i="6"/>
  <c r="CA188" i="6"/>
  <c r="BZ188" i="6"/>
  <c r="BY188" i="6"/>
  <c r="BX188" i="6"/>
  <c r="BW188" i="6"/>
  <c r="CE187" i="6"/>
  <c r="CD187" i="6"/>
  <c r="CC187" i="6"/>
  <c r="CB187" i="6"/>
  <c r="CA187" i="6"/>
  <c r="BZ187" i="6"/>
  <c r="BY187" i="6"/>
  <c r="BX187" i="6"/>
  <c r="BW187" i="6"/>
  <c r="CE186" i="6"/>
  <c r="CD186" i="6"/>
  <c r="CC186" i="6"/>
  <c r="CB186" i="6"/>
  <c r="CA186" i="6"/>
  <c r="BZ186" i="6"/>
  <c r="BY186" i="6"/>
  <c r="BX186" i="6"/>
  <c r="BW186" i="6"/>
  <c r="CE185" i="6"/>
  <c r="CD185" i="6"/>
  <c r="CC185" i="6"/>
  <c r="CB185" i="6"/>
  <c r="CA185" i="6"/>
  <c r="BZ185" i="6"/>
  <c r="BY185" i="6"/>
  <c r="BX185" i="6"/>
  <c r="BW185" i="6"/>
  <c r="CE184" i="6"/>
  <c r="CD184" i="6"/>
  <c r="CC184" i="6"/>
  <c r="CB184" i="6"/>
  <c r="CA184" i="6"/>
  <c r="BZ184" i="6"/>
  <c r="BY184" i="6"/>
  <c r="BX184" i="6"/>
  <c r="BW184" i="6"/>
  <c r="CE183" i="6"/>
  <c r="CD183" i="6"/>
  <c r="CC183" i="6"/>
  <c r="CB183" i="6"/>
  <c r="CA183" i="6"/>
  <c r="BZ183" i="6"/>
  <c r="BY183" i="6"/>
  <c r="BX183" i="6"/>
  <c r="BW183" i="6"/>
  <c r="CE182" i="6"/>
  <c r="CD182" i="6"/>
  <c r="CC182" i="6"/>
  <c r="CB182" i="6"/>
  <c r="CA182" i="6"/>
  <c r="BZ182" i="6"/>
  <c r="BY182" i="6"/>
  <c r="BX182" i="6"/>
  <c r="BW182" i="6"/>
  <c r="CE181" i="6"/>
  <c r="CD181" i="6"/>
  <c r="CC181" i="6"/>
  <c r="CB181" i="6"/>
  <c r="CA181" i="6"/>
  <c r="BZ181" i="6"/>
  <c r="BY181" i="6"/>
  <c r="BX181" i="6"/>
  <c r="BW181" i="6"/>
  <c r="CE180" i="6"/>
  <c r="CD180" i="6"/>
  <c r="CC180" i="6"/>
  <c r="CB180" i="6"/>
  <c r="CA180" i="6"/>
  <c r="BZ180" i="6"/>
  <c r="BY180" i="6"/>
  <c r="BX180" i="6"/>
  <c r="BW180" i="6"/>
  <c r="CE179" i="6"/>
  <c r="CD179" i="6"/>
  <c r="CC179" i="6"/>
  <c r="CB179" i="6"/>
  <c r="CA179" i="6"/>
  <c r="BZ179" i="6"/>
  <c r="BY179" i="6"/>
  <c r="BX179" i="6"/>
  <c r="BW179" i="6"/>
  <c r="CE178" i="6"/>
  <c r="CD178" i="6"/>
  <c r="CC178" i="6"/>
  <c r="CB178" i="6"/>
  <c r="CA178" i="6"/>
  <c r="BZ178" i="6"/>
  <c r="BY178" i="6"/>
  <c r="BX178" i="6"/>
  <c r="BW178" i="6"/>
  <c r="CE177" i="6"/>
  <c r="CD177" i="6"/>
  <c r="CC177" i="6"/>
  <c r="CB177" i="6"/>
  <c r="CA177" i="6"/>
  <c r="BZ177" i="6"/>
  <c r="BY177" i="6"/>
  <c r="BX177" i="6"/>
  <c r="BW177" i="6"/>
  <c r="CE176" i="6"/>
  <c r="CD176" i="6"/>
  <c r="CC176" i="6"/>
  <c r="CB176" i="6"/>
  <c r="CA176" i="6"/>
  <c r="BZ176" i="6"/>
  <c r="BY176" i="6"/>
  <c r="BX176" i="6"/>
  <c r="BW176" i="6"/>
  <c r="CE175" i="6"/>
  <c r="CD175" i="6"/>
  <c r="CC175" i="6"/>
  <c r="CB175" i="6"/>
  <c r="CA175" i="6"/>
  <c r="BZ175" i="6"/>
  <c r="BY175" i="6"/>
  <c r="BX175" i="6"/>
  <c r="BW175" i="6"/>
  <c r="CE174" i="6"/>
  <c r="CD174" i="6"/>
  <c r="CC174" i="6"/>
  <c r="CB174" i="6"/>
  <c r="CA174" i="6"/>
  <c r="BZ174" i="6"/>
  <c r="BY174" i="6"/>
  <c r="BX174" i="6"/>
  <c r="BW174" i="6"/>
  <c r="CE173" i="6"/>
  <c r="CD173" i="6"/>
  <c r="CC173" i="6"/>
  <c r="CB173" i="6"/>
  <c r="CA173" i="6"/>
  <c r="BZ173" i="6"/>
  <c r="BY173" i="6"/>
  <c r="BX173" i="6"/>
  <c r="BW173" i="6"/>
  <c r="CE172" i="6"/>
  <c r="CD172" i="6"/>
  <c r="CC172" i="6"/>
  <c r="CB172" i="6"/>
  <c r="CA172" i="6"/>
  <c r="BZ172" i="6"/>
  <c r="BY172" i="6"/>
  <c r="BX172" i="6"/>
  <c r="BW172" i="6"/>
  <c r="CE171" i="6"/>
  <c r="CD171" i="6"/>
  <c r="CC171" i="6"/>
  <c r="CB171" i="6"/>
  <c r="CA171" i="6"/>
  <c r="BZ171" i="6"/>
  <c r="BY171" i="6"/>
  <c r="BX171" i="6"/>
  <c r="BW171" i="6"/>
  <c r="CE170" i="6"/>
  <c r="CD170" i="6"/>
  <c r="CC170" i="6"/>
  <c r="CB170" i="6"/>
  <c r="CA170" i="6"/>
  <c r="BZ170" i="6"/>
  <c r="BY170" i="6"/>
  <c r="BX170" i="6"/>
  <c r="BW170" i="6"/>
  <c r="CE169" i="6"/>
  <c r="CD169" i="6"/>
  <c r="CC169" i="6"/>
  <c r="CB169" i="6"/>
  <c r="CA169" i="6"/>
  <c r="BZ169" i="6"/>
  <c r="BY169" i="6"/>
  <c r="BX169" i="6"/>
  <c r="BW169" i="6"/>
  <c r="CE168" i="6"/>
  <c r="CD168" i="6"/>
  <c r="CC168" i="6"/>
  <c r="CB168" i="6"/>
  <c r="CA168" i="6"/>
  <c r="BZ168" i="6"/>
  <c r="BY168" i="6"/>
  <c r="BX168" i="6"/>
  <c r="BW168" i="6"/>
  <c r="CE161" i="6"/>
  <c r="CD161" i="6"/>
  <c r="CC161" i="6"/>
  <c r="CB161" i="6"/>
  <c r="CA161" i="6"/>
  <c r="BZ161" i="6"/>
  <c r="BY161" i="6"/>
  <c r="BX161" i="6"/>
  <c r="BW161" i="6"/>
  <c r="CE160" i="6"/>
  <c r="CD160" i="6"/>
  <c r="CC160" i="6"/>
  <c r="CB160" i="6"/>
  <c r="CA160" i="6"/>
  <c r="BZ160" i="6"/>
  <c r="BY160" i="6"/>
  <c r="BX160" i="6"/>
  <c r="BW160" i="6"/>
  <c r="CE159" i="6"/>
  <c r="CD159" i="6"/>
  <c r="CC159" i="6"/>
  <c r="CB159" i="6"/>
  <c r="CA159" i="6"/>
  <c r="BZ159" i="6"/>
  <c r="BY159" i="6"/>
  <c r="BX159" i="6"/>
  <c r="BW159" i="6"/>
  <c r="CE158" i="6"/>
  <c r="CD158" i="6"/>
  <c r="CC158" i="6"/>
  <c r="CB158" i="6"/>
  <c r="CA158" i="6"/>
  <c r="BZ158" i="6"/>
  <c r="BY158" i="6"/>
  <c r="BX158" i="6"/>
  <c r="BW158" i="6"/>
  <c r="CE157" i="6"/>
  <c r="CD157" i="6"/>
  <c r="CC157" i="6"/>
  <c r="CB157" i="6"/>
  <c r="CA157" i="6"/>
  <c r="BZ157" i="6"/>
  <c r="BY157" i="6"/>
  <c r="BX157" i="6"/>
  <c r="BW157" i="6"/>
  <c r="CE156" i="6"/>
  <c r="CD156" i="6"/>
  <c r="CC156" i="6"/>
  <c r="CB156" i="6"/>
  <c r="CA156" i="6"/>
  <c r="BZ156" i="6"/>
  <c r="BY156" i="6"/>
  <c r="BX156" i="6"/>
  <c r="BW156" i="6"/>
  <c r="CE155" i="6"/>
  <c r="CD155" i="6"/>
  <c r="CC155" i="6"/>
  <c r="CB155" i="6"/>
  <c r="CA155" i="6"/>
  <c r="BZ155" i="6"/>
  <c r="BY155" i="6"/>
  <c r="BX155" i="6"/>
  <c r="BW155" i="6"/>
  <c r="CE154" i="6"/>
  <c r="CD154" i="6"/>
  <c r="CC154" i="6"/>
  <c r="CB154" i="6"/>
  <c r="CA154" i="6"/>
  <c r="BZ154" i="6"/>
  <c r="BY154" i="6"/>
  <c r="BX154" i="6"/>
  <c r="BW154" i="6"/>
  <c r="CE153" i="6"/>
  <c r="CD153" i="6"/>
  <c r="CC153" i="6"/>
  <c r="CB153" i="6"/>
  <c r="CA153" i="6"/>
  <c r="BZ153" i="6"/>
  <c r="BY153" i="6"/>
  <c r="BX153" i="6"/>
  <c r="BW153" i="6"/>
  <c r="CE152" i="6"/>
  <c r="CD152" i="6"/>
  <c r="CC152" i="6"/>
  <c r="CB152" i="6"/>
  <c r="CA152" i="6"/>
  <c r="BZ152" i="6"/>
  <c r="BY152" i="6"/>
  <c r="BX152" i="6"/>
  <c r="BW152" i="6"/>
  <c r="CE151" i="6"/>
  <c r="CD151" i="6"/>
  <c r="CC151" i="6"/>
  <c r="CB151" i="6"/>
  <c r="CA151" i="6"/>
  <c r="BZ151" i="6"/>
  <c r="BY151" i="6"/>
  <c r="BX151" i="6"/>
  <c r="BW151" i="6"/>
  <c r="CE150" i="6"/>
  <c r="CD150" i="6"/>
  <c r="CC150" i="6"/>
  <c r="CB150" i="6"/>
  <c r="CA150" i="6"/>
  <c r="BZ150" i="6"/>
  <c r="BY150" i="6"/>
  <c r="BX150" i="6"/>
  <c r="BW150" i="6"/>
  <c r="CE149" i="6"/>
  <c r="CD149" i="6"/>
  <c r="CC149" i="6"/>
  <c r="CB149" i="6"/>
  <c r="CA149" i="6"/>
  <c r="BZ149" i="6"/>
  <c r="BY149" i="6"/>
  <c r="BX149" i="6"/>
  <c r="BW149" i="6"/>
  <c r="CE148" i="6"/>
  <c r="CD148" i="6"/>
  <c r="CC148" i="6"/>
  <c r="CB148" i="6"/>
  <c r="CA148" i="6"/>
  <c r="BZ148" i="6"/>
  <c r="BY148" i="6"/>
  <c r="BX148" i="6"/>
  <c r="BW148" i="6"/>
  <c r="CE147" i="6"/>
  <c r="CD147" i="6"/>
  <c r="CC147" i="6"/>
  <c r="CB147" i="6"/>
  <c r="CA147" i="6"/>
  <c r="BZ147" i="6"/>
  <c r="BY147" i="6"/>
  <c r="BX147" i="6"/>
  <c r="BW147" i="6"/>
  <c r="CE146" i="6"/>
  <c r="CD146" i="6"/>
  <c r="CC146" i="6"/>
  <c r="CB146" i="6"/>
  <c r="CA146" i="6"/>
  <c r="BZ146" i="6"/>
  <c r="BY146" i="6"/>
  <c r="BX146" i="6"/>
  <c r="BW146" i="6"/>
  <c r="CE145" i="6"/>
  <c r="CD145" i="6"/>
  <c r="CC145" i="6"/>
  <c r="CB145" i="6"/>
  <c r="CA145" i="6"/>
  <c r="BZ145" i="6"/>
  <c r="BY145" i="6"/>
  <c r="BX145" i="6"/>
  <c r="BW145" i="6"/>
  <c r="CE144" i="6"/>
  <c r="CD144" i="6"/>
  <c r="CC144" i="6"/>
  <c r="CB144" i="6"/>
  <c r="CA144" i="6"/>
  <c r="BZ144" i="6"/>
  <c r="BY144" i="6"/>
  <c r="BX144" i="6"/>
  <c r="BW144" i="6"/>
  <c r="CE143" i="6"/>
  <c r="CD143" i="6"/>
  <c r="CC143" i="6"/>
  <c r="CB143" i="6"/>
  <c r="CA143" i="6"/>
  <c r="BZ143" i="6"/>
  <c r="BY143" i="6"/>
  <c r="BX143" i="6"/>
  <c r="BW143" i="6"/>
  <c r="CE142" i="6"/>
  <c r="CD142" i="6"/>
  <c r="CC142" i="6"/>
  <c r="CB142" i="6"/>
  <c r="CA142" i="6"/>
  <c r="BZ142" i="6"/>
  <c r="BY142" i="6"/>
  <c r="BX142" i="6"/>
  <c r="BW142" i="6"/>
  <c r="CE141" i="6"/>
  <c r="CD141" i="6"/>
  <c r="CC141" i="6"/>
  <c r="CB141" i="6"/>
  <c r="CA141" i="6"/>
  <c r="BZ141" i="6"/>
  <c r="BY141" i="6"/>
  <c r="BX141" i="6"/>
  <c r="BW141" i="6"/>
  <c r="CE140" i="6"/>
  <c r="CD140" i="6"/>
  <c r="CC140" i="6"/>
  <c r="CB140" i="6"/>
  <c r="CA140" i="6"/>
  <c r="BZ140" i="6"/>
  <c r="BY140" i="6"/>
  <c r="BX140" i="6"/>
  <c r="BW140" i="6"/>
  <c r="CE139" i="6"/>
  <c r="CD139" i="6"/>
  <c r="CC139" i="6"/>
  <c r="CB139" i="6"/>
  <c r="CA139" i="6"/>
  <c r="BZ139" i="6"/>
  <c r="BY139" i="6"/>
  <c r="BX139" i="6"/>
  <c r="BW139" i="6"/>
  <c r="CE138" i="6"/>
  <c r="CD138" i="6"/>
  <c r="CC138" i="6"/>
  <c r="CB138" i="6"/>
  <c r="CA138" i="6"/>
  <c r="BZ138" i="6"/>
  <c r="BY138" i="6"/>
  <c r="BX138" i="6"/>
  <c r="BW138" i="6"/>
  <c r="CE137" i="6"/>
  <c r="CD137" i="6"/>
  <c r="CC137" i="6"/>
  <c r="CB137" i="6"/>
  <c r="CA137" i="6"/>
  <c r="BZ137" i="6"/>
  <c r="BY137" i="6"/>
  <c r="BX137" i="6"/>
  <c r="BW137" i="6"/>
  <c r="CE136" i="6"/>
  <c r="CD136" i="6"/>
  <c r="CC136" i="6"/>
  <c r="CB136" i="6"/>
  <c r="CA136" i="6"/>
  <c r="BZ136" i="6"/>
  <c r="BY136" i="6"/>
  <c r="BX136" i="6"/>
  <c r="BW136" i="6"/>
  <c r="CE135" i="6"/>
  <c r="CD135" i="6"/>
  <c r="CC135" i="6"/>
  <c r="CB135" i="6"/>
  <c r="CA135" i="6"/>
  <c r="BZ135" i="6"/>
  <c r="BY135" i="6"/>
  <c r="BX135" i="6"/>
  <c r="BW135" i="6"/>
  <c r="CE134" i="6"/>
  <c r="CD134" i="6"/>
  <c r="CC134" i="6"/>
  <c r="CB134" i="6"/>
  <c r="CA134" i="6"/>
  <c r="BZ134" i="6"/>
  <c r="BY134" i="6"/>
  <c r="BX134" i="6"/>
  <c r="BW134" i="6"/>
  <c r="CE133" i="6"/>
  <c r="CD133" i="6"/>
  <c r="CC133" i="6"/>
  <c r="CB133" i="6"/>
  <c r="CA133" i="6"/>
  <c r="BZ133" i="6"/>
  <c r="BY133" i="6"/>
  <c r="BX133" i="6"/>
  <c r="BW133" i="6"/>
  <c r="CE132" i="6"/>
  <c r="CD132" i="6"/>
  <c r="CC132" i="6"/>
  <c r="CB132" i="6"/>
  <c r="CA132" i="6"/>
  <c r="BZ132" i="6"/>
  <c r="BY132" i="6"/>
  <c r="BX132" i="6"/>
  <c r="BW132" i="6"/>
  <c r="CE131" i="6"/>
  <c r="CD131" i="6"/>
  <c r="CC131" i="6"/>
  <c r="CB131" i="6"/>
  <c r="CA131" i="6"/>
  <c r="BZ131" i="6"/>
  <c r="BY131" i="6"/>
  <c r="BX131" i="6"/>
  <c r="BW131" i="6"/>
  <c r="CE130" i="6"/>
  <c r="CD130" i="6"/>
  <c r="CC130" i="6"/>
  <c r="CB130" i="6"/>
  <c r="CA130" i="6"/>
  <c r="BZ130" i="6"/>
  <c r="BY130" i="6"/>
  <c r="BX130" i="6"/>
  <c r="BW130" i="6"/>
  <c r="CE129" i="6"/>
  <c r="CD129" i="6"/>
  <c r="CC129" i="6"/>
  <c r="CB129" i="6"/>
  <c r="CA129" i="6"/>
  <c r="BZ129" i="6"/>
  <c r="BY129" i="6"/>
  <c r="BX129" i="6"/>
  <c r="BW129" i="6"/>
  <c r="CE128" i="6"/>
  <c r="CD128" i="6"/>
  <c r="CC128" i="6"/>
  <c r="CB128" i="6"/>
  <c r="CA128" i="6"/>
  <c r="BZ128" i="6"/>
  <c r="BY128" i="6"/>
  <c r="BX128" i="6"/>
  <c r="BW128" i="6"/>
  <c r="CE127" i="6"/>
  <c r="CD127" i="6"/>
  <c r="CC127" i="6"/>
  <c r="CB127" i="6"/>
  <c r="CA127" i="6"/>
  <c r="BZ127" i="6"/>
  <c r="BY127" i="6"/>
  <c r="BX127" i="6"/>
  <c r="BW127" i="6"/>
  <c r="CE126" i="6"/>
  <c r="CD126" i="6"/>
  <c r="CC126" i="6"/>
  <c r="CB126" i="6"/>
  <c r="CA126" i="6"/>
  <c r="BZ126" i="6"/>
  <c r="BY126" i="6"/>
  <c r="BX126" i="6"/>
  <c r="BW126" i="6"/>
  <c r="CE125" i="6"/>
  <c r="CD125" i="6"/>
  <c r="CC125" i="6"/>
  <c r="CB125" i="6"/>
  <c r="CA125" i="6"/>
  <c r="BZ125" i="6"/>
  <c r="BY125" i="6"/>
  <c r="BX125" i="6"/>
  <c r="BW125" i="6"/>
  <c r="CE124" i="6"/>
  <c r="CD124" i="6"/>
  <c r="CC124" i="6"/>
  <c r="CB124" i="6"/>
  <c r="CA124" i="6"/>
  <c r="BZ124" i="6"/>
  <c r="BY124" i="6"/>
  <c r="BX124" i="6"/>
  <c r="BW124" i="6"/>
  <c r="CE123" i="6"/>
  <c r="CD123" i="6"/>
  <c r="CC123" i="6"/>
  <c r="CB123" i="6"/>
  <c r="CA123" i="6"/>
  <c r="BZ123" i="6"/>
  <c r="BY123" i="6"/>
  <c r="BX123" i="6"/>
  <c r="BW123" i="6"/>
  <c r="CE122" i="6"/>
  <c r="CD122" i="6"/>
  <c r="CC122" i="6"/>
  <c r="CB122" i="6"/>
  <c r="CA122" i="6"/>
  <c r="BZ122" i="6"/>
  <c r="BY122" i="6"/>
  <c r="BX122" i="6"/>
  <c r="BW122" i="6"/>
  <c r="CE121" i="6"/>
  <c r="CD121" i="6"/>
  <c r="CC121" i="6"/>
  <c r="CB121" i="6"/>
  <c r="CA121" i="6"/>
  <c r="BZ121" i="6"/>
  <c r="BY121" i="6"/>
  <c r="BX121" i="6"/>
  <c r="BW121" i="6"/>
  <c r="CE120" i="6"/>
  <c r="CD120" i="6"/>
  <c r="CC120" i="6"/>
  <c r="CB120" i="6"/>
  <c r="CA120" i="6"/>
  <c r="BZ120" i="6"/>
  <c r="BY120" i="6"/>
  <c r="BX120" i="6"/>
  <c r="BW120" i="6"/>
  <c r="CE119" i="6"/>
  <c r="CD119" i="6"/>
  <c r="CC119" i="6"/>
  <c r="CB119" i="6"/>
  <c r="CA119" i="6"/>
  <c r="BZ119" i="6"/>
  <c r="BY119" i="6"/>
  <c r="BX119" i="6"/>
  <c r="BW119" i="6"/>
  <c r="CE118" i="6"/>
  <c r="CD118" i="6"/>
  <c r="CC118" i="6"/>
  <c r="CB118" i="6"/>
  <c r="CA118" i="6"/>
  <c r="BZ118" i="6"/>
  <c r="BY118" i="6"/>
  <c r="BX118" i="6"/>
  <c r="BW118" i="6"/>
  <c r="CE117" i="6"/>
  <c r="CD117" i="6"/>
  <c r="CC117" i="6"/>
  <c r="CB117" i="6"/>
  <c r="CA117" i="6"/>
  <c r="BZ117" i="6"/>
  <c r="BY117" i="6"/>
  <c r="BX117" i="6"/>
  <c r="BW117" i="6"/>
  <c r="CE116" i="6"/>
  <c r="CD116" i="6"/>
  <c r="CC116" i="6"/>
  <c r="CB116" i="6"/>
  <c r="CA116" i="6"/>
  <c r="BZ116" i="6"/>
  <c r="BY116" i="6"/>
  <c r="BX116" i="6"/>
  <c r="BW116" i="6"/>
  <c r="CE115" i="6"/>
  <c r="CD115" i="6"/>
  <c r="CC115" i="6"/>
  <c r="CB115" i="6"/>
  <c r="CA115" i="6"/>
  <c r="BZ115" i="6"/>
  <c r="BY115" i="6"/>
  <c r="BX115" i="6"/>
  <c r="BW115" i="6"/>
  <c r="CE114" i="6"/>
  <c r="CD114" i="6"/>
  <c r="CC114" i="6"/>
  <c r="CB114" i="6"/>
  <c r="CA114" i="6"/>
  <c r="BZ114" i="6"/>
  <c r="BY114" i="6"/>
  <c r="BX114" i="6"/>
  <c r="BW114" i="6"/>
  <c r="BW61" i="6"/>
  <c r="BX61" i="6"/>
  <c r="BY61" i="6"/>
  <c r="BZ61" i="6"/>
  <c r="CA61" i="6"/>
  <c r="CB61" i="6"/>
  <c r="CC61" i="6"/>
  <c r="CD61" i="6"/>
  <c r="CE61" i="6"/>
  <c r="BW62" i="6"/>
  <c r="BX62" i="6"/>
  <c r="BY62" i="6"/>
  <c r="BZ62" i="6"/>
  <c r="CA62" i="6"/>
  <c r="CB62" i="6"/>
  <c r="CC62" i="6"/>
  <c r="CD62" i="6"/>
  <c r="CE62" i="6"/>
  <c r="BW63" i="6"/>
  <c r="BX63" i="6"/>
  <c r="BY63" i="6"/>
  <c r="BZ63" i="6"/>
  <c r="CA63" i="6"/>
  <c r="CB63" i="6"/>
  <c r="CC63" i="6"/>
  <c r="CD63" i="6"/>
  <c r="CE63" i="6"/>
  <c r="BW64" i="6"/>
  <c r="BX64" i="6"/>
  <c r="BY64" i="6"/>
  <c r="BZ64" i="6"/>
  <c r="CA64" i="6"/>
  <c r="CB64" i="6"/>
  <c r="CC64" i="6"/>
  <c r="CD64" i="6"/>
  <c r="CE64" i="6"/>
  <c r="BW65" i="6"/>
  <c r="BX65" i="6"/>
  <c r="BY65" i="6"/>
  <c r="BZ65" i="6"/>
  <c r="CA65" i="6"/>
  <c r="CB65" i="6"/>
  <c r="CC65" i="6"/>
  <c r="CD65" i="6"/>
  <c r="CE65" i="6"/>
  <c r="BW66" i="6"/>
  <c r="BX66" i="6"/>
  <c r="BY66" i="6"/>
  <c r="BZ66" i="6"/>
  <c r="CA66" i="6"/>
  <c r="CB66" i="6"/>
  <c r="CC66" i="6"/>
  <c r="CD66" i="6"/>
  <c r="CE66" i="6"/>
  <c r="BW67" i="6"/>
  <c r="BX67" i="6"/>
  <c r="BY67" i="6"/>
  <c r="BZ67" i="6"/>
  <c r="CA67" i="6"/>
  <c r="CB67" i="6"/>
  <c r="CC67" i="6"/>
  <c r="CD67" i="6"/>
  <c r="CE67" i="6"/>
  <c r="BW68" i="6"/>
  <c r="BX68" i="6"/>
  <c r="BY68" i="6"/>
  <c r="BZ68" i="6"/>
  <c r="CA68" i="6"/>
  <c r="CB68" i="6"/>
  <c r="CC68" i="6"/>
  <c r="CD68" i="6"/>
  <c r="CE68" i="6"/>
  <c r="BW69" i="6"/>
  <c r="BX69" i="6"/>
  <c r="BY69" i="6"/>
  <c r="BZ69" i="6"/>
  <c r="CA69" i="6"/>
  <c r="CB69" i="6"/>
  <c r="CC69" i="6"/>
  <c r="CD69" i="6"/>
  <c r="CE69" i="6"/>
  <c r="BW70" i="6"/>
  <c r="BX70" i="6"/>
  <c r="BY70" i="6"/>
  <c r="BZ70" i="6"/>
  <c r="CA70" i="6"/>
  <c r="CB70" i="6"/>
  <c r="CC70" i="6"/>
  <c r="CD70" i="6"/>
  <c r="CE70" i="6"/>
  <c r="BW71" i="6"/>
  <c r="BX71" i="6"/>
  <c r="BY71" i="6"/>
  <c r="BZ71" i="6"/>
  <c r="CA71" i="6"/>
  <c r="CB71" i="6"/>
  <c r="CC71" i="6"/>
  <c r="CD71" i="6"/>
  <c r="CE71" i="6"/>
  <c r="BW72" i="6"/>
  <c r="BX72" i="6"/>
  <c r="BY72" i="6"/>
  <c r="BZ72" i="6"/>
  <c r="CA72" i="6"/>
  <c r="CB72" i="6"/>
  <c r="CC72" i="6"/>
  <c r="CD72" i="6"/>
  <c r="CE72" i="6"/>
  <c r="BW73" i="6"/>
  <c r="BX73" i="6"/>
  <c r="BY73" i="6"/>
  <c r="BZ73" i="6"/>
  <c r="CA73" i="6"/>
  <c r="CB73" i="6"/>
  <c r="CC73" i="6"/>
  <c r="CD73" i="6"/>
  <c r="CE73" i="6"/>
  <c r="BW74" i="6"/>
  <c r="BX74" i="6"/>
  <c r="BY74" i="6"/>
  <c r="BZ74" i="6"/>
  <c r="CA74" i="6"/>
  <c r="CB74" i="6"/>
  <c r="CC74" i="6"/>
  <c r="CD74" i="6"/>
  <c r="CE74" i="6"/>
  <c r="BW75" i="6"/>
  <c r="BX75" i="6"/>
  <c r="BY75" i="6"/>
  <c r="BZ75" i="6"/>
  <c r="CA75" i="6"/>
  <c r="CB75" i="6"/>
  <c r="CC75" i="6"/>
  <c r="CD75" i="6"/>
  <c r="CE75" i="6"/>
  <c r="BW76" i="6"/>
  <c r="BX76" i="6"/>
  <c r="BY76" i="6"/>
  <c r="BZ76" i="6"/>
  <c r="CA76" i="6"/>
  <c r="CB76" i="6"/>
  <c r="CC76" i="6"/>
  <c r="CD76" i="6"/>
  <c r="CE76" i="6"/>
  <c r="BW77" i="6"/>
  <c r="BX77" i="6"/>
  <c r="BY77" i="6"/>
  <c r="BZ77" i="6"/>
  <c r="CA77" i="6"/>
  <c r="CB77" i="6"/>
  <c r="CC77" i="6"/>
  <c r="CD77" i="6"/>
  <c r="CE77" i="6"/>
  <c r="BW78" i="6"/>
  <c r="BX78" i="6"/>
  <c r="BY78" i="6"/>
  <c r="BZ78" i="6"/>
  <c r="CA78" i="6"/>
  <c r="CB78" i="6"/>
  <c r="CC78" i="6"/>
  <c r="CD78" i="6"/>
  <c r="CE78" i="6"/>
  <c r="BW79" i="6"/>
  <c r="BX79" i="6"/>
  <c r="BY79" i="6"/>
  <c r="BZ79" i="6"/>
  <c r="CA79" i="6"/>
  <c r="CB79" i="6"/>
  <c r="CC79" i="6"/>
  <c r="CD79" i="6"/>
  <c r="CE79" i="6"/>
  <c r="BW80" i="6"/>
  <c r="BX80" i="6"/>
  <c r="BY80" i="6"/>
  <c r="BZ80" i="6"/>
  <c r="CA80" i="6"/>
  <c r="CB80" i="6"/>
  <c r="CC80" i="6"/>
  <c r="CD80" i="6"/>
  <c r="CE80" i="6"/>
  <c r="BW81" i="6"/>
  <c r="BX81" i="6"/>
  <c r="BY81" i="6"/>
  <c r="BZ81" i="6"/>
  <c r="CA81" i="6"/>
  <c r="CB81" i="6"/>
  <c r="CC81" i="6"/>
  <c r="CD81" i="6"/>
  <c r="CE81" i="6"/>
  <c r="BW82" i="6"/>
  <c r="BX82" i="6"/>
  <c r="BY82" i="6"/>
  <c r="BZ82" i="6"/>
  <c r="CA82" i="6"/>
  <c r="CB82" i="6"/>
  <c r="CC82" i="6"/>
  <c r="CD82" i="6"/>
  <c r="CE82" i="6"/>
  <c r="BW83" i="6"/>
  <c r="BX83" i="6"/>
  <c r="BY83" i="6"/>
  <c r="BZ83" i="6"/>
  <c r="CA83" i="6"/>
  <c r="CB83" i="6"/>
  <c r="CC83" i="6"/>
  <c r="CD83" i="6"/>
  <c r="CE83" i="6"/>
  <c r="BW84" i="6"/>
  <c r="BX84" i="6"/>
  <c r="BY84" i="6"/>
  <c r="BZ84" i="6"/>
  <c r="CA84" i="6"/>
  <c r="CB84" i="6"/>
  <c r="CC84" i="6"/>
  <c r="CD84" i="6"/>
  <c r="CE84" i="6"/>
  <c r="BW85" i="6"/>
  <c r="BX85" i="6"/>
  <c r="BY85" i="6"/>
  <c r="BZ85" i="6"/>
  <c r="CA85" i="6"/>
  <c r="CB85" i="6"/>
  <c r="CC85" i="6"/>
  <c r="CD85" i="6"/>
  <c r="CE85" i="6"/>
  <c r="BW86" i="6"/>
  <c r="BX86" i="6"/>
  <c r="BY86" i="6"/>
  <c r="BZ86" i="6"/>
  <c r="CA86" i="6"/>
  <c r="CB86" i="6"/>
  <c r="CC86" i="6"/>
  <c r="CD86" i="6"/>
  <c r="CE86" i="6"/>
  <c r="BW87" i="6"/>
  <c r="BX87" i="6"/>
  <c r="BY87" i="6"/>
  <c r="BZ87" i="6"/>
  <c r="CA87" i="6"/>
  <c r="CB87" i="6"/>
  <c r="CC87" i="6"/>
  <c r="CD87" i="6"/>
  <c r="CE87" i="6"/>
  <c r="BW88" i="6"/>
  <c r="BX88" i="6"/>
  <c r="BY88" i="6"/>
  <c r="BZ88" i="6"/>
  <c r="CA88" i="6"/>
  <c r="CB88" i="6"/>
  <c r="CC88" i="6"/>
  <c r="CD88" i="6"/>
  <c r="CE88" i="6"/>
  <c r="BW89" i="6"/>
  <c r="BX89" i="6"/>
  <c r="BY89" i="6"/>
  <c r="BZ89" i="6"/>
  <c r="CA89" i="6"/>
  <c r="CB89" i="6"/>
  <c r="CC89" i="6"/>
  <c r="CD89" i="6"/>
  <c r="CE89" i="6"/>
  <c r="BW90" i="6"/>
  <c r="BX90" i="6"/>
  <c r="BY90" i="6"/>
  <c r="BZ90" i="6"/>
  <c r="CA90" i="6"/>
  <c r="CB90" i="6"/>
  <c r="CC90" i="6"/>
  <c r="CD90" i="6"/>
  <c r="CE90" i="6"/>
  <c r="BW91" i="6"/>
  <c r="BX91" i="6"/>
  <c r="BY91" i="6"/>
  <c r="BZ91" i="6"/>
  <c r="CA91" i="6"/>
  <c r="CB91" i="6"/>
  <c r="CC91" i="6"/>
  <c r="CD91" i="6"/>
  <c r="CE91" i="6"/>
  <c r="BW92" i="6"/>
  <c r="BX92" i="6"/>
  <c r="BY92" i="6"/>
  <c r="BZ92" i="6"/>
  <c r="CA92" i="6"/>
  <c r="CB92" i="6"/>
  <c r="CC92" i="6"/>
  <c r="CD92" i="6"/>
  <c r="CE92" i="6"/>
  <c r="BW93" i="6"/>
  <c r="BX93" i="6"/>
  <c r="BY93" i="6"/>
  <c r="BZ93" i="6"/>
  <c r="CA93" i="6"/>
  <c r="CB93" i="6"/>
  <c r="CC93" i="6"/>
  <c r="CD93" i="6"/>
  <c r="CE93" i="6"/>
  <c r="BW94" i="6"/>
  <c r="BX94" i="6"/>
  <c r="BY94" i="6"/>
  <c r="BZ94" i="6"/>
  <c r="CA94" i="6"/>
  <c r="CB94" i="6"/>
  <c r="CC94" i="6"/>
  <c r="CD94" i="6"/>
  <c r="CE94" i="6"/>
  <c r="BW95" i="6"/>
  <c r="BX95" i="6"/>
  <c r="BY95" i="6"/>
  <c r="BZ95" i="6"/>
  <c r="CA95" i="6"/>
  <c r="CB95" i="6"/>
  <c r="CC95" i="6"/>
  <c r="CD95" i="6"/>
  <c r="CE95" i="6"/>
  <c r="BW96" i="6"/>
  <c r="BX96" i="6"/>
  <c r="BY96" i="6"/>
  <c r="BZ96" i="6"/>
  <c r="CA96" i="6"/>
  <c r="CB96" i="6"/>
  <c r="CC96" i="6"/>
  <c r="CD96" i="6"/>
  <c r="CE96" i="6"/>
  <c r="BW97" i="6"/>
  <c r="BX97" i="6"/>
  <c r="BY97" i="6"/>
  <c r="BZ97" i="6"/>
  <c r="CA97" i="6"/>
  <c r="CB97" i="6"/>
  <c r="CC97" i="6"/>
  <c r="CD97" i="6"/>
  <c r="CE97" i="6"/>
  <c r="BW98" i="6"/>
  <c r="BX98" i="6"/>
  <c r="BY98" i="6"/>
  <c r="BZ98" i="6"/>
  <c r="CA98" i="6"/>
  <c r="CB98" i="6"/>
  <c r="CC98" i="6"/>
  <c r="CD98" i="6"/>
  <c r="CE98" i="6"/>
  <c r="BW99" i="6"/>
  <c r="BX99" i="6"/>
  <c r="BY99" i="6"/>
  <c r="BZ99" i="6"/>
  <c r="CA99" i="6"/>
  <c r="CB99" i="6"/>
  <c r="CC99" i="6"/>
  <c r="CD99" i="6"/>
  <c r="CE99" i="6"/>
  <c r="BW100" i="6"/>
  <c r="BX100" i="6"/>
  <c r="BY100" i="6"/>
  <c r="BZ100" i="6"/>
  <c r="CA100" i="6"/>
  <c r="CB100" i="6"/>
  <c r="CC100" i="6"/>
  <c r="CD100" i="6"/>
  <c r="CE100" i="6"/>
  <c r="BW101" i="6"/>
  <c r="BX101" i="6"/>
  <c r="BY101" i="6"/>
  <c r="BZ101" i="6"/>
  <c r="CA101" i="6"/>
  <c r="CB101" i="6"/>
  <c r="CC101" i="6"/>
  <c r="CD101" i="6"/>
  <c r="CE101" i="6"/>
  <c r="BW102" i="6"/>
  <c r="BX102" i="6"/>
  <c r="BY102" i="6"/>
  <c r="BZ102" i="6"/>
  <c r="CA102" i="6"/>
  <c r="CB102" i="6"/>
  <c r="CC102" i="6"/>
  <c r="CD102" i="6"/>
  <c r="CE102" i="6"/>
  <c r="BW103" i="6"/>
  <c r="BX103" i="6"/>
  <c r="BY103" i="6"/>
  <c r="BZ103" i="6"/>
  <c r="CA103" i="6"/>
  <c r="CB103" i="6"/>
  <c r="CC103" i="6"/>
  <c r="CD103" i="6"/>
  <c r="CE103" i="6"/>
  <c r="BW104" i="6"/>
  <c r="BX104" i="6"/>
  <c r="BY104" i="6"/>
  <c r="BZ104" i="6"/>
  <c r="CA104" i="6"/>
  <c r="CB104" i="6"/>
  <c r="CC104" i="6"/>
  <c r="CD104" i="6"/>
  <c r="CE104" i="6"/>
  <c r="BW105" i="6"/>
  <c r="BX105" i="6"/>
  <c r="BY105" i="6"/>
  <c r="BZ105" i="6"/>
  <c r="CA105" i="6"/>
  <c r="CB105" i="6"/>
  <c r="CC105" i="6"/>
  <c r="CD105" i="6"/>
  <c r="CE105" i="6"/>
  <c r="BW106" i="6"/>
  <c r="BX106" i="6"/>
  <c r="BY106" i="6"/>
  <c r="BZ106" i="6"/>
  <c r="CA106" i="6"/>
  <c r="CB106" i="6"/>
  <c r="CC106" i="6"/>
  <c r="CD106" i="6"/>
  <c r="CE106" i="6"/>
  <c r="BW107" i="6"/>
  <c r="BX107" i="6"/>
  <c r="BY107" i="6"/>
  <c r="BZ107" i="6"/>
  <c r="CA107" i="6"/>
  <c r="CB107" i="6"/>
  <c r="CC107" i="6"/>
  <c r="CD107" i="6"/>
  <c r="CE107" i="6"/>
  <c r="BX60" i="6"/>
  <c r="BY60" i="6"/>
  <c r="BZ60" i="6"/>
  <c r="CA60" i="6"/>
  <c r="CB60" i="6"/>
  <c r="CC60" i="6"/>
  <c r="CD60" i="6"/>
  <c r="CE60" i="6"/>
  <c r="BW60" i="6"/>
  <c r="BU2" i="6"/>
  <c r="BV2" i="6" s="1"/>
  <c r="A488" i="6"/>
  <c r="BU488" i="6" s="1"/>
  <c r="BV488" i="6" s="1"/>
  <c r="B434" i="6"/>
  <c r="AL434" i="6" s="1"/>
  <c r="A56" i="6"/>
  <c r="B56" i="6" s="1"/>
  <c r="AL56" i="6" s="1"/>
  <c r="B2" i="6"/>
  <c r="A1" i="6"/>
  <c r="C3" i="10" s="1"/>
  <c r="C7" i="11" a="1"/>
  <c r="N36" i="11" l="1"/>
  <c r="N20" i="11"/>
  <c r="BK587" i="6"/>
  <c r="BK700" i="6"/>
  <c r="BK672" i="6"/>
  <c r="BK694" i="6"/>
  <c r="BK666" i="6"/>
  <c r="BK664" i="6"/>
  <c r="BK662" i="6"/>
  <c r="BK660" i="6"/>
  <c r="BK658" i="6"/>
  <c r="BK656" i="6"/>
  <c r="BK654" i="6"/>
  <c r="BK698" i="6"/>
  <c r="BK690" i="6"/>
  <c r="BK688" i="6"/>
  <c r="BK686" i="6"/>
  <c r="BK684" i="6"/>
  <c r="BK682" i="6"/>
  <c r="BK680" i="6"/>
  <c r="BK678" i="6"/>
  <c r="BK676" i="6"/>
  <c r="BK655" i="6"/>
  <c r="BK659" i="6"/>
  <c r="BK696" i="6"/>
  <c r="BK663" i="6"/>
  <c r="BK692" i="6"/>
  <c r="BK665" i="6"/>
  <c r="BK657" i="6"/>
  <c r="BK661" i="6"/>
  <c r="BK668" i="6"/>
  <c r="BK667" i="6"/>
  <c r="BK673" i="6"/>
  <c r="BK677" i="6"/>
  <c r="BK683" i="6"/>
  <c r="BK689" i="6"/>
  <c r="BK695" i="6"/>
  <c r="BK701" i="6"/>
  <c r="BK679" i="6"/>
  <c r="BK685" i="6"/>
  <c r="BK691" i="6"/>
  <c r="BK697" i="6"/>
  <c r="BK693" i="6"/>
  <c r="BK674" i="6"/>
  <c r="BK675" i="6"/>
  <c r="BK669" i="6"/>
  <c r="BK687" i="6"/>
  <c r="BK670" i="6"/>
  <c r="BK699" i="6"/>
  <c r="BK671" i="6"/>
  <c r="BK681" i="6"/>
  <c r="BL701" i="6"/>
  <c r="BL699" i="6"/>
  <c r="BL697" i="6"/>
  <c r="BL695" i="6"/>
  <c r="BL693" i="6"/>
  <c r="BL691" i="6"/>
  <c r="BL677" i="6"/>
  <c r="BL675" i="6"/>
  <c r="BL700" i="6"/>
  <c r="BL672" i="6"/>
  <c r="BL671" i="6"/>
  <c r="BL694" i="6"/>
  <c r="BL673" i="6"/>
  <c r="BL666" i="6"/>
  <c r="BL664" i="6"/>
  <c r="BL662" i="6"/>
  <c r="BL660" i="6"/>
  <c r="BL658" i="6"/>
  <c r="BL656" i="6"/>
  <c r="BL654" i="6"/>
  <c r="BL698" i="6"/>
  <c r="BL692" i="6"/>
  <c r="BL683" i="6"/>
  <c r="BL659" i="6"/>
  <c r="BL696" i="6"/>
  <c r="BL681" i="6"/>
  <c r="BL663" i="6"/>
  <c r="BL685" i="6"/>
  <c r="BL679" i="6"/>
  <c r="BL657" i="6"/>
  <c r="BL687" i="6"/>
  <c r="BL669" i="6"/>
  <c r="BL689" i="6"/>
  <c r="BL668" i="6"/>
  <c r="BL667" i="6"/>
  <c r="BL670" i="6"/>
  <c r="BL665" i="6"/>
  <c r="BL655" i="6"/>
  <c r="BL661" i="6"/>
  <c r="BL674" i="6"/>
  <c r="BL676" i="6"/>
  <c r="BL678" i="6"/>
  <c r="BL680" i="6"/>
  <c r="BL682" i="6"/>
  <c r="BL690" i="6"/>
  <c r="BL684" i="6"/>
  <c r="BL686" i="6"/>
  <c r="BL688" i="6"/>
  <c r="BS665" i="6"/>
  <c r="BS663" i="6"/>
  <c r="BS661" i="6"/>
  <c r="BS659" i="6"/>
  <c r="BS657" i="6"/>
  <c r="BS655" i="6"/>
  <c r="BS667" i="6"/>
  <c r="BS672" i="6"/>
  <c r="BS686" i="6"/>
  <c r="BS694" i="6"/>
  <c r="BS677" i="6"/>
  <c r="BS679" i="6"/>
  <c r="BS670" i="6"/>
  <c r="BS683" i="6"/>
  <c r="BS688" i="6"/>
  <c r="BS687" i="6"/>
  <c r="BS689" i="6"/>
  <c r="BS685" i="6"/>
  <c r="BS666" i="6"/>
  <c r="BS658" i="6"/>
  <c r="BS678" i="6"/>
  <c r="BS690" i="6"/>
  <c r="BS696" i="6"/>
  <c r="BS662" i="6"/>
  <c r="BS668" i="6"/>
  <c r="BS698" i="6"/>
  <c r="BS681" i="6"/>
  <c r="BS700" i="6"/>
  <c r="BS697" i="6"/>
  <c r="BS691" i="6"/>
  <c r="BS680" i="6"/>
  <c r="BS699" i="6"/>
  <c r="BS693" i="6"/>
  <c r="BS676" i="6"/>
  <c r="BS673" i="6"/>
  <c r="BS692" i="6"/>
  <c r="BS671" i="6"/>
  <c r="BS660" i="6"/>
  <c r="BS674" i="6"/>
  <c r="BS695" i="6"/>
  <c r="BS684" i="6"/>
  <c r="BS654" i="6"/>
  <c r="BS675" i="6"/>
  <c r="BS669" i="6"/>
  <c r="BS682" i="6"/>
  <c r="BS664" i="6"/>
  <c r="BS656" i="6"/>
  <c r="BS701" i="6"/>
  <c r="BM673" i="6"/>
  <c r="BM666" i="6"/>
  <c r="BM664" i="6"/>
  <c r="BM662" i="6"/>
  <c r="BM660" i="6"/>
  <c r="BM658" i="6"/>
  <c r="BM656" i="6"/>
  <c r="BM654" i="6"/>
  <c r="BM669" i="6"/>
  <c r="BM667" i="6"/>
  <c r="BM657" i="6"/>
  <c r="BM675" i="6"/>
  <c r="BM682" i="6"/>
  <c r="BM689" i="6"/>
  <c r="BM693" i="6"/>
  <c r="BM659" i="6"/>
  <c r="BM695" i="6"/>
  <c r="BM677" i="6"/>
  <c r="BM698" i="6"/>
  <c r="BM684" i="6"/>
  <c r="BM679" i="6"/>
  <c r="BM692" i="6"/>
  <c r="BM697" i="6"/>
  <c r="BM674" i="6"/>
  <c r="BM672" i="6"/>
  <c r="BM701" i="6"/>
  <c r="BM694" i="6"/>
  <c r="BM663" i="6"/>
  <c r="BM686" i="6"/>
  <c r="BM680" i="6"/>
  <c r="BM681" i="6"/>
  <c r="BM668" i="6"/>
  <c r="BM676" i="6"/>
  <c r="BM696" i="6"/>
  <c r="BM687" i="6"/>
  <c r="BM688" i="6"/>
  <c r="BM665" i="6"/>
  <c r="BM670" i="6"/>
  <c r="BM655" i="6"/>
  <c r="BM700" i="6"/>
  <c r="BM691" i="6"/>
  <c r="BM683" i="6"/>
  <c r="BM699" i="6"/>
  <c r="BM685" i="6"/>
  <c r="BM661" i="6"/>
  <c r="BM671" i="6"/>
  <c r="BM678" i="6"/>
  <c r="BM690" i="6"/>
  <c r="BN701" i="6"/>
  <c r="BN699" i="6"/>
  <c r="BN697" i="6"/>
  <c r="BN695" i="6"/>
  <c r="BN693" i="6"/>
  <c r="BN691" i="6"/>
  <c r="BN689" i="6"/>
  <c r="BN687" i="6"/>
  <c r="BN685" i="6"/>
  <c r="BN683" i="6"/>
  <c r="BN681" i="6"/>
  <c r="BN679" i="6"/>
  <c r="BN677" i="6"/>
  <c r="BN675" i="6"/>
  <c r="BN673" i="6"/>
  <c r="BN670" i="6"/>
  <c r="BN671" i="6"/>
  <c r="BN669" i="6"/>
  <c r="BN684" i="6"/>
  <c r="BN678" i="6"/>
  <c r="BN692" i="6"/>
  <c r="BN655" i="6"/>
  <c r="BN690" i="6"/>
  <c r="BN694" i="6"/>
  <c r="BN667" i="6"/>
  <c r="BN674" i="6"/>
  <c r="BN680" i="6"/>
  <c r="BN663" i="6"/>
  <c r="BN666" i="6"/>
  <c r="BN698" i="6"/>
  <c r="BN696" i="6"/>
  <c r="BN654" i="6"/>
  <c r="BN700" i="6"/>
  <c r="BN661" i="6"/>
  <c r="BN668" i="6"/>
  <c r="BN657" i="6"/>
  <c r="BN659" i="6"/>
  <c r="BN658" i="6"/>
  <c r="BN660" i="6"/>
  <c r="BN676" i="6"/>
  <c r="BN662" i="6"/>
  <c r="BN656" i="6"/>
  <c r="BN682" i="6"/>
  <c r="BN664" i="6"/>
  <c r="BN686" i="6"/>
  <c r="BN688" i="6"/>
  <c r="BN672" i="6"/>
  <c r="BN665" i="6"/>
  <c r="BO701" i="6"/>
  <c r="BO669" i="6"/>
  <c r="BO675" i="6"/>
  <c r="BO683" i="6"/>
  <c r="BO681" i="6"/>
  <c r="BO679" i="6"/>
  <c r="BO689" i="6"/>
  <c r="BO691" i="6"/>
  <c r="BO685" i="6"/>
  <c r="BO687" i="6"/>
  <c r="BO677" i="6"/>
  <c r="BO671" i="6"/>
  <c r="BO693" i="6"/>
  <c r="BO682" i="6"/>
  <c r="BO688" i="6"/>
  <c r="BO666" i="6"/>
  <c r="BO700" i="6"/>
  <c r="BO672" i="6"/>
  <c r="BO695" i="6"/>
  <c r="BO654" i="6"/>
  <c r="BO676" i="6"/>
  <c r="BO699" i="6"/>
  <c r="BO673" i="6"/>
  <c r="BO660" i="6"/>
  <c r="BO661" i="6"/>
  <c r="BO656" i="6"/>
  <c r="BO658" i="6"/>
  <c r="BO655" i="6"/>
  <c r="BO684" i="6"/>
  <c r="BO686" i="6"/>
  <c r="BO674" i="6"/>
  <c r="BO667" i="6"/>
  <c r="BO696" i="6"/>
  <c r="BO663" i="6"/>
  <c r="BO668" i="6"/>
  <c r="BO657" i="6"/>
  <c r="BO664" i="6"/>
  <c r="BO680" i="6"/>
  <c r="BO694" i="6"/>
  <c r="BO697" i="6"/>
  <c r="BO678" i="6"/>
  <c r="BO670" i="6"/>
  <c r="BO692" i="6"/>
  <c r="BO659" i="6"/>
  <c r="BO665" i="6"/>
  <c r="BO662" i="6"/>
  <c r="BO698" i="6"/>
  <c r="BO690" i="6"/>
  <c r="BP701" i="6"/>
  <c r="BP699" i="6"/>
  <c r="BP697" i="6"/>
  <c r="BP695" i="6"/>
  <c r="BP693" i="6"/>
  <c r="BP691" i="6"/>
  <c r="BP700" i="6"/>
  <c r="BP698" i="6"/>
  <c r="BP694" i="6"/>
  <c r="BP690" i="6"/>
  <c r="BP688" i="6"/>
  <c r="BP686" i="6"/>
  <c r="BP684" i="6"/>
  <c r="BP682" i="6"/>
  <c r="BP680" i="6"/>
  <c r="BP678" i="6"/>
  <c r="BP676" i="6"/>
  <c r="BP674" i="6"/>
  <c r="BP692" i="6"/>
  <c r="BP668" i="6"/>
  <c r="BP681" i="6"/>
  <c r="BP696" i="6"/>
  <c r="BP664" i="6"/>
  <c r="BP679" i="6"/>
  <c r="BP654" i="6"/>
  <c r="BP673" i="6"/>
  <c r="BP658" i="6"/>
  <c r="BP689" i="6"/>
  <c r="BP672" i="6"/>
  <c r="BP662" i="6"/>
  <c r="BP683" i="6"/>
  <c r="BP675" i="6"/>
  <c r="BP687" i="6"/>
  <c r="BP677" i="6"/>
  <c r="BP671" i="6"/>
  <c r="BP670" i="6"/>
  <c r="BP660" i="6"/>
  <c r="BP685" i="6"/>
  <c r="BP666" i="6"/>
  <c r="BP656" i="6"/>
  <c r="BP663" i="6"/>
  <c r="BP655" i="6"/>
  <c r="BP667" i="6"/>
  <c r="BP659" i="6"/>
  <c r="BP657" i="6"/>
  <c r="BP665" i="6"/>
  <c r="BP661" i="6"/>
  <c r="BP669" i="6"/>
  <c r="BQ699" i="6"/>
  <c r="BQ693" i="6"/>
  <c r="BQ665" i="6"/>
  <c r="BQ663" i="6"/>
  <c r="BQ661" i="6"/>
  <c r="BQ659" i="6"/>
  <c r="BQ657" i="6"/>
  <c r="BQ655" i="6"/>
  <c r="BQ697" i="6"/>
  <c r="BQ689" i="6"/>
  <c r="BQ687" i="6"/>
  <c r="BQ685" i="6"/>
  <c r="BQ683" i="6"/>
  <c r="BQ681" i="6"/>
  <c r="BQ679" i="6"/>
  <c r="BQ671" i="6"/>
  <c r="BQ664" i="6"/>
  <c r="BQ654" i="6"/>
  <c r="BQ695" i="6"/>
  <c r="BQ673" i="6"/>
  <c r="BQ658" i="6"/>
  <c r="BQ662" i="6"/>
  <c r="BQ691" i="6"/>
  <c r="BQ677" i="6"/>
  <c r="BQ701" i="6"/>
  <c r="BQ675" i="6"/>
  <c r="BQ666" i="6"/>
  <c r="BQ660" i="6"/>
  <c r="BQ656" i="6"/>
  <c r="BQ674" i="6"/>
  <c r="BQ667" i="6"/>
  <c r="BQ678" i="6"/>
  <c r="BQ690" i="6"/>
  <c r="BQ682" i="6"/>
  <c r="BQ696" i="6"/>
  <c r="BQ684" i="6"/>
  <c r="BQ668" i="6"/>
  <c r="BQ669" i="6"/>
  <c r="BQ676" i="6"/>
  <c r="BQ694" i="6"/>
  <c r="BQ688" i="6"/>
  <c r="BQ680" i="6"/>
  <c r="BQ686" i="6"/>
  <c r="BQ692" i="6"/>
  <c r="BQ698" i="6"/>
  <c r="BQ700" i="6"/>
  <c r="BQ670" i="6"/>
  <c r="BQ672" i="6"/>
  <c r="BR700" i="6"/>
  <c r="BR698" i="6"/>
  <c r="BR696" i="6"/>
  <c r="BR694" i="6"/>
  <c r="BR699" i="6"/>
  <c r="BR693" i="6"/>
  <c r="BR690" i="6"/>
  <c r="BR688" i="6"/>
  <c r="BR686" i="6"/>
  <c r="BR684" i="6"/>
  <c r="BR682" i="6"/>
  <c r="BR680" i="6"/>
  <c r="BR678" i="6"/>
  <c r="BR665" i="6"/>
  <c r="BR663" i="6"/>
  <c r="BR661" i="6"/>
  <c r="BR659" i="6"/>
  <c r="BR657" i="6"/>
  <c r="BR655" i="6"/>
  <c r="BR676" i="6"/>
  <c r="BR674" i="6"/>
  <c r="BR667" i="6"/>
  <c r="BR697" i="6"/>
  <c r="BR692" i="6"/>
  <c r="BR668" i="6"/>
  <c r="BR677" i="6"/>
  <c r="BR675" i="6"/>
  <c r="BR670" i="6"/>
  <c r="BR654" i="6"/>
  <c r="BR695" i="6"/>
  <c r="BR673" i="6"/>
  <c r="BR658" i="6"/>
  <c r="BR672" i="6"/>
  <c r="BR662" i="6"/>
  <c r="BR691" i="6"/>
  <c r="BR666" i="6"/>
  <c r="BR656" i="6"/>
  <c r="BR701" i="6"/>
  <c r="BR664" i="6"/>
  <c r="BR660" i="6"/>
  <c r="BR681" i="6"/>
  <c r="BR679" i="6"/>
  <c r="BR687" i="6"/>
  <c r="BR683" i="6"/>
  <c r="BR685" i="6"/>
  <c r="BR689" i="6"/>
  <c r="BR671" i="6"/>
  <c r="BR669" i="6"/>
  <c r="G4" i="9"/>
  <c r="F59" i="9"/>
  <c r="F114" i="9"/>
  <c r="S60" i="6"/>
  <c r="BO60" i="6"/>
  <c r="BC60" i="6"/>
  <c r="R104" i="6"/>
  <c r="BN104" i="6"/>
  <c r="BB104" i="6"/>
  <c r="U97" i="6"/>
  <c r="BQ97" i="6"/>
  <c r="BE97" i="6"/>
  <c r="U89" i="6"/>
  <c r="BQ89" i="6"/>
  <c r="BE89" i="6"/>
  <c r="U81" i="6"/>
  <c r="BQ81" i="6"/>
  <c r="BE81" i="6"/>
  <c r="R68" i="6"/>
  <c r="BN68" i="6"/>
  <c r="BB68" i="6"/>
  <c r="Q121" i="6"/>
  <c r="BM121" i="6"/>
  <c r="BA121" i="6"/>
  <c r="T142" i="6"/>
  <c r="BP142" i="6"/>
  <c r="BD142" i="6"/>
  <c r="Q175" i="6"/>
  <c r="BM175" i="6"/>
  <c r="BA175" i="6"/>
  <c r="Q225" i="6"/>
  <c r="BM225" i="6"/>
  <c r="BA225" i="6"/>
  <c r="T304" i="6"/>
  <c r="BP304" i="6"/>
  <c r="BD304" i="6"/>
  <c r="W421" i="6"/>
  <c r="BS421" i="6"/>
  <c r="BG421" i="6"/>
  <c r="R60" i="6"/>
  <c r="BN60" i="6"/>
  <c r="BB60" i="6"/>
  <c r="W106" i="6"/>
  <c r="BS106" i="6"/>
  <c r="BG106" i="6"/>
  <c r="T105" i="6"/>
  <c r="BP105" i="6"/>
  <c r="BD105" i="6"/>
  <c r="Q104" i="6"/>
  <c r="BM104" i="6"/>
  <c r="BA104" i="6"/>
  <c r="W102" i="6"/>
  <c r="BS102" i="6"/>
  <c r="BG102" i="6"/>
  <c r="T101" i="6"/>
  <c r="BP101" i="6"/>
  <c r="BD101" i="6"/>
  <c r="Q100" i="6"/>
  <c r="BM100" i="6"/>
  <c r="BA100" i="6"/>
  <c r="W98" i="6"/>
  <c r="BS98" i="6"/>
  <c r="BG98" i="6"/>
  <c r="T97" i="6"/>
  <c r="BP97" i="6"/>
  <c r="BD97" i="6"/>
  <c r="Q96" i="6"/>
  <c r="BM96" i="6"/>
  <c r="BA96" i="6"/>
  <c r="W94" i="6"/>
  <c r="BS94" i="6"/>
  <c r="BG94" i="6"/>
  <c r="T93" i="6"/>
  <c r="BP93" i="6"/>
  <c r="BD93" i="6"/>
  <c r="Q92" i="6"/>
  <c r="BM92" i="6"/>
  <c r="BA92" i="6"/>
  <c r="W90" i="6"/>
  <c r="BS90" i="6"/>
  <c r="BG90" i="6"/>
  <c r="T89" i="6"/>
  <c r="BP89" i="6"/>
  <c r="BD89" i="6"/>
  <c r="Q88" i="6"/>
  <c r="BM88" i="6"/>
  <c r="BA88" i="6"/>
  <c r="W86" i="6"/>
  <c r="BS86" i="6"/>
  <c r="BG86" i="6"/>
  <c r="T85" i="6"/>
  <c r="BP85" i="6"/>
  <c r="BD85" i="6"/>
  <c r="Q84" i="6"/>
  <c r="BM84" i="6"/>
  <c r="BA84" i="6"/>
  <c r="W82" i="6"/>
  <c r="BS82" i="6"/>
  <c r="BG82" i="6"/>
  <c r="T81" i="6"/>
  <c r="BP81" i="6"/>
  <c r="BD81" i="6"/>
  <c r="Q80" i="6"/>
  <c r="BM80" i="6"/>
  <c r="BA80" i="6"/>
  <c r="W78" i="6"/>
  <c r="BS78" i="6"/>
  <c r="BG78" i="6"/>
  <c r="T77" i="6"/>
  <c r="BP77" i="6"/>
  <c r="BD77" i="6"/>
  <c r="Q76" i="6"/>
  <c r="BM76" i="6"/>
  <c r="BA76" i="6"/>
  <c r="W74" i="6"/>
  <c r="BS74" i="6"/>
  <c r="BG74" i="6"/>
  <c r="T73" i="6"/>
  <c r="BP73" i="6"/>
  <c r="BD73" i="6"/>
  <c r="Q72" i="6"/>
  <c r="BM72" i="6"/>
  <c r="BA72" i="6"/>
  <c r="W70" i="6"/>
  <c r="BS70" i="6"/>
  <c r="BG70" i="6"/>
  <c r="T69" i="6"/>
  <c r="BP69" i="6"/>
  <c r="BD69" i="6"/>
  <c r="Q68" i="6"/>
  <c r="BM68" i="6"/>
  <c r="BA68" i="6"/>
  <c r="W66" i="6"/>
  <c r="BS66" i="6"/>
  <c r="BG66" i="6"/>
  <c r="T65" i="6"/>
  <c r="BP65" i="6"/>
  <c r="BD65" i="6"/>
  <c r="Q64" i="6"/>
  <c r="BM64" i="6"/>
  <c r="BA64" i="6"/>
  <c r="W62" i="6"/>
  <c r="BS62" i="6"/>
  <c r="BG62" i="6"/>
  <c r="T61" i="6"/>
  <c r="BP61" i="6"/>
  <c r="BD61" i="6"/>
  <c r="U114" i="6"/>
  <c r="BQ114" i="6"/>
  <c r="BE114" i="6"/>
  <c r="O116" i="6"/>
  <c r="BK116" i="6"/>
  <c r="AY116" i="6"/>
  <c r="R117" i="6"/>
  <c r="BN117" i="6"/>
  <c r="BB117" i="6"/>
  <c r="U118" i="6"/>
  <c r="BQ118" i="6"/>
  <c r="BE118" i="6"/>
  <c r="O120" i="6"/>
  <c r="BK120" i="6"/>
  <c r="AY120" i="6"/>
  <c r="R121" i="6"/>
  <c r="BN121" i="6"/>
  <c r="BB121" i="6"/>
  <c r="U122" i="6"/>
  <c r="BQ122" i="6"/>
  <c r="BE122" i="6"/>
  <c r="O124" i="6"/>
  <c r="BK124" i="6"/>
  <c r="AY124" i="6"/>
  <c r="R125" i="6"/>
  <c r="BN125" i="6"/>
  <c r="BB125" i="6"/>
  <c r="U126" i="6"/>
  <c r="BQ126" i="6"/>
  <c r="BE126" i="6"/>
  <c r="O128" i="6"/>
  <c r="BK128" i="6"/>
  <c r="AY128" i="6"/>
  <c r="R129" i="6"/>
  <c r="BN129" i="6"/>
  <c r="BB129" i="6"/>
  <c r="U130" i="6"/>
  <c r="BQ130" i="6"/>
  <c r="BE130" i="6"/>
  <c r="O132" i="6"/>
  <c r="BK132" i="6"/>
  <c r="AY132" i="6"/>
  <c r="R133" i="6"/>
  <c r="BN133" i="6"/>
  <c r="BB133" i="6"/>
  <c r="U134" i="6"/>
  <c r="BQ134" i="6"/>
  <c r="BE134" i="6"/>
  <c r="O136" i="6"/>
  <c r="BK136" i="6"/>
  <c r="AY136" i="6"/>
  <c r="R137" i="6"/>
  <c r="BN137" i="6"/>
  <c r="BB137" i="6"/>
  <c r="U138" i="6"/>
  <c r="BQ138" i="6"/>
  <c r="BE138" i="6"/>
  <c r="O140" i="6"/>
  <c r="BK140" i="6"/>
  <c r="AY140" i="6"/>
  <c r="R141" i="6"/>
  <c r="BN141" i="6"/>
  <c r="BB141" i="6"/>
  <c r="U142" i="6"/>
  <c r="BQ142" i="6"/>
  <c r="BE142" i="6"/>
  <c r="O144" i="6"/>
  <c r="BK144" i="6"/>
  <c r="AY144" i="6"/>
  <c r="R145" i="6"/>
  <c r="BN145" i="6"/>
  <c r="BB145" i="6"/>
  <c r="U146" i="6"/>
  <c r="BQ146" i="6"/>
  <c r="BE146" i="6"/>
  <c r="O148" i="6"/>
  <c r="BK148" i="6"/>
  <c r="AY148" i="6"/>
  <c r="R149" i="6"/>
  <c r="BN149" i="6"/>
  <c r="BB149" i="6"/>
  <c r="U150" i="6"/>
  <c r="BQ150" i="6"/>
  <c r="BE150" i="6"/>
  <c r="O152" i="6"/>
  <c r="BK152" i="6"/>
  <c r="AY152" i="6"/>
  <c r="R153" i="6"/>
  <c r="BN153" i="6"/>
  <c r="BB153" i="6"/>
  <c r="U154" i="6"/>
  <c r="BQ154" i="6"/>
  <c r="BE154" i="6"/>
  <c r="O156" i="6"/>
  <c r="BK156" i="6"/>
  <c r="AY156" i="6"/>
  <c r="R157" i="6"/>
  <c r="BN157" i="6"/>
  <c r="BB157" i="6"/>
  <c r="U158" i="6"/>
  <c r="BQ158" i="6"/>
  <c r="BE158" i="6"/>
  <c r="O160" i="6"/>
  <c r="BK160" i="6"/>
  <c r="AY160" i="6"/>
  <c r="R161" i="6"/>
  <c r="BN161" i="6"/>
  <c r="BB161" i="6"/>
  <c r="U168" i="6"/>
  <c r="BQ168" i="6"/>
  <c r="BE168" i="6"/>
  <c r="O170" i="6"/>
  <c r="BK170" i="6"/>
  <c r="AY170" i="6"/>
  <c r="R171" i="6"/>
  <c r="BN171" i="6"/>
  <c r="BB171" i="6"/>
  <c r="U172" i="6"/>
  <c r="BQ172" i="6"/>
  <c r="BE172" i="6"/>
  <c r="O174" i="6"/>
  <c r="BK174" i="6"/>
  <c r="AY174" i="6"/>
  <c r="R175" i="6"/>
  <c r="BN175" i="6"/>
  <c r="BB175" i="6"/>
  <c r="U176" i="6"/>
  <c r="BQ176" i="6"/>
  <c r="BE176" i="6"/>
  <c r="O178" i="6"/>
  <c r="BK178" i="6"/>
  <c r="AY178" i="6"/>
  <c r="R179" i="6"/>
  <c r="BN179" i="6"/>
  <c r="BB179" i="6"/>
  <c r="U180" i="6"/>
  <c r="BQ180" i="6"/>
  <c r="BE180" i="6"/>
  <c r="O182" i="6"/>
  <c r="BK182" i="6"/>
  <c r="AY182" i="6"/>
  <c r="R183" i="6"/>
  <c r="BN183" i="6"/>
  <c r="BB183" i="6"/>
  <c r="U184" i="6"/>
  <c r="BQ184" i="6"/>
  <c r="BE184" i="6"/>
  <c r="O186" i="6"/>
  <c r="BK186" i="6"/>
  <c r="AY186" i="6"/>
  <c r="R187" i="6"/>
  <c r="BN187" i="6"/>
  <c r="BB187" i="6"/>
  <c r="U188" i="6"/>
  <c r="BQ188" i="6"/>
  <c r="BE188" i="6"/>
  <c r="O190" i="6"/>
  <c r="BK190" i="6"/>
  <c r="AY190" i="6"/>
  <c r="R191" i="6"/>
  <c r="BN191" i="6"/>
  <c r="BB191" i="6"/>
  <c r="U192" i="6"/>
  <c r="BQ192" i="6"/>
  <c r="BE192" i="6"/>
  <c r="O194" i="6"/>
  <c r="BK194" i="6"/>
  <c r="AY194" i="6"/>
  <c r="R195" i="6"/>
  <c r="BN195" i="6"/>
  <c r="BB195" i="6"/>
  <c r="U196" i="6"/>
  <c r="BQ196" i="6"/>
  <c r="BE196" i="6"/>
  <c r="O198" i="6"/>
  <c r="BK198" i="6"/>
  <c r="AY198" i="6"/>
  <c r="R199" i="6"/>
  <c r="BN199" i="6"/>
  <c r="BB199" i="6"/>
  <c r="U200" i="6"/>
  <c r="BQ200" i="6"/>
  <c r="BE200" i="6"/>
  <c r="O202" i="6"/>
  <c r="BK202" i="6"/>
  <c r="AY202" i="6"/>
  <c r="R203" i="6"/>
  <c r="BN203" i="6"/>
  <c r="BB203" i="6"/>
  <c r="U204" i="6"/>
  <c r="BQ204" i="6"/>
  <c r="BE204" i="6"/>
  <c r="O206" i="6"/>
  <c r="BK206" i="6"/>
  <c r="AY206" i="6"/>
  <c r="R207" i="6"/>
  <c r="BN207" i="6"/>
  <c r="BB207" i="6"/>
  <c r="U208" i="6"/>
  <c r="BQ208" i="6"/>
  <c r="BE208" i="6"/>
  <c r="O210" i="6"/>
  <c r="BK210" i="6"/>
  <c r="AY210" i="6"/>
  <c r="R211" i="6"/>
  <c r="BN211" i="6"/>
  <c r="BB211" i="6"/>
  <c r="U212" i="6"/>
  <c r="BQ212" i="6"/>
  <c r="BE212" i="6"/>
  <c r="O214" i="6"/>
  <c r="BK214" i="6"/>
  <c r="AY214" i="6"/>
  <c r="R215" i="6"/>
  <c r="BN215" i="6"/>
  <c r="BB215" i="6"/>
  <c r="U222" i="6"/>
  <c r="BQ222" i="6"/>
  <c r="BE222" i="6"/>
  <c r="O224" i="6"/>
  <c r="BK224" i="6"/>
  <c r="AY224" i="6"/>
  <c r="R225" i="6"/>
  <c r="BN225" i="6"/>
  <c r="BB225" i="6"/>
  <c r="U226" i="6"/>
  <c r="BQ226" i="6"/>
  <c r="BE226" i="6"/>
  <c r="O228" i="6"/>
  <c r="BK228" i="6"/>
  <c r="AY228" i="6"/>
  <c r="R229" i="6"/>
  <c r="BN229" i="6"/>
  <c r="BB229" i="6"/>
  <c r="U230" i="6"/>
  <c r="BQ230" i="6"/>
  <c r="BE230" i="6"/>
  <c r="O232" i="6"/>
  <c r="BK232" i="6"/>
  <c r="AY232" i="6"/>
  <c r="R233" i="6"/>
  <c r="BN233" i="6"/>
  <c r="BB233" i="6"/>
  <c r="U234" i="6"/>
  <c r="BQ234" i="6"/>
  <c r="BE234" i="6"/>
  <c r="O236" i="6"/>
  <c r="BK236" i="6"/>
  <c r="AY236" i="6"/>
  <c r="R237" i="6"/>
  <c r="BN237" i="6"/>
  <c r="BB237" i="6"/>
  <c r="U238" i="6"/>
  <c r="BQ238" i="6"/>
  <c r="BE238" i="6"/>
  <c r="O240" i="6"/>
  <c r="BK240" i="6"/>
  <c r="AY240" i="6"/>
  <c r="R241" i="6"/>
  <c r="BN241" i="6"/>
  <c r="BB241" i="6"/>
  <c r="U242" i="6"/>
  <c r="BQ242" i="6"/>
  <c r="BE242" i="6"/>
  <c r="O244" i="6"/>
  <c r="BK244" i="6"/>
  <c r="AY244" i="6"/>
  <c r="R245" i="6"/>
  <c r="BN245" i="6"/>
  <c r="BB245" i="6"/>
  <c r="U246" i="6"/>
  <c r="BQ246" i="6"/>
  <c r="BE246" i="6"/>
  <c r="O248" i="6"/>
  <c r="BK248" i="6"/>
  <c r="AY248" i="6"/>
  <c r="R249" i="6"/>
  <c r="BN249" i="6"/>
  <c r="BB249" i="6"/>
  <c r="U250" i="6"/>
  <c r="BQ250" i="6"/>
  <c r="BE250" i="6"/>
  <c r="O252" i="6"/>
  <c r="BK252" i="6"/>
  <c r="AY252" i="6"/>
  <c r="R253" i="6"/>
  <c r="BN253" i="6"/>
  <c r="BB253" i="6"/>
  <c r="U254" i="6"/>
  <c r="BQ254" i="6"/>
  <c r="BE254" i="6"/>
  <c r="O256" i="6"/>
  <c r="BK256" i="6"/>
  <c r="AY256" i="6"/>
  <c r="R257" i="6"/>
  <c r="BN257" i="6"/>
  <c r="BB257" i="6"/>
  <c r="U258" i="6"/>
  <c r="BQ258" i="6"/>
  <c r="BE258" i="6"/>
  <c r="O260" i="6"/>
  <c r="BK260" i="6"/>
  <c r="AY260" i="6"/>
  <c r="R261" i="6"/>
  <c r="BN261" i="6"/>
  <c r="BB261" i="6"/>
  <c r="U262" i="6"/>
  <c r="BQ262" i="6"/>
  <c r="BE262" i="6"/>
  <c r="O264" i="6"/>
  <c r="BK264" i="6"/>
  <c r="AY264" i="6"/>
  <c r="R265" i="6"/>
  <c r="BN265" i="6"/>
  <c r="BB265" i="6"/>
  <c r="U266" i="6"/>
  <c r="BQ266" i="6"/>
  <c r="BE266" i="6"/>
  <c r="O268" i="6"/>
  <c r="BK268" i="6"/>
  <c r="AY268" i="6"/>
  <c r="R269" i="6"/>
  <c r="BN269" i="6"/>
  <c r="BB269" i="6"/>
  <c r="U276" i="6"/>
  <c r="BQ276" i="6"/>
  <c r="BE276" i="6"/>
  <c r="O278" i="6"/>
  <c r="BK278" i="6"/>
  <c r="AY278" i="6"/>
  <c r="R279" i="6"/>
  <c r="BN279" i="6"/>
  <c r="BB279" i="6"/>
  <c r="U280" i="6"/>
  <c r="BQ280" i="6"/>
  <c r="BE280" i="6"/>
  <c r="O282" i="6"/>
  <c r="BK282" i="6"/>
  <c r="AY282" i="6"/>
  <c r="R283" i="6"/>
  <c r="BN283" i="6"/>
  <c r="BB283" i="6"/>
  <c r="U284" i="6"/>
  <c r="BQ284" i="6"/>
  <c r="BE284" i="6"/>
  <c r="O286" i="6"/>
  <c r="BK286" i="6"/>
  <c r="AY286" i="6"/>
  <c r="R287" i="6"/>
  <c r="BN287" i="6"/>
  <c r="BB287" i="6"/>
  <c r="U288" i="6"/>
  <c r="BQ288" i="6"/>
  <c r="BE288" i="6"/>
  <c r="O290" i="6"/>
  <c r="BK290" i="6"/>
  <c r="AY290" i="6"/>
  <c r="R291" i="6"/>
  <c r="BN291" i="6"/>
  <c r="BB291" i="6"/>
  <c r="U292" i="6"/>
  <c r="BQ292" i="6"/>
  <c r="BE292" i="6"/>
  <c r="O294" i="6"/>
  <c r="BK294" i="6"/>
  <c r="AY294" i="6"/>
  <c r="R295" i="6"/>
  <c r="BN295" i="6"/>
  <c r="BB295" i="6"/>
  <c r="U296" i="6"/>
  <c r="BQ296" i="6"/>
  <c r="BE296" i="6"/>
  <c r="O298" i="6"/>
  <c r="BK298" i="6"/>
  <c r="AY298" i="6"/>
  <c r="R299" i="6"/>
  <c r="BN299" i="6"/>
  <c r="BB299" i="6"/>
  <c r="U300" i="6"/>
  <c r="BQ300" i="6"/>
  <c r="BE300" i="6"/>
  <c r="O302" i="6"/>
  <c r="BK302" i="6"/>
  <c r="AY302" i="6"/>
  <c r="R303" i="6"/>
  <c r="BN303" i="6"/>
  <c r="BB303" i="6"/>
  <c r="U304" i="6"/>
  <c r="BQ304" i="6"/>
  <c r="BE304" i="6"/>
  <c r="O306" i="6"/>
  <c r="BK306" i="6"/>
  <c r="AY306" i="6"/>
  <c r="R307" i="6"/>
  <c r="BN307" i="6"/>
  <c r="BB307" i="6"/>
  <c r="U308" i="6"/>
  <c r="BQ308" i="6"/>
  <c r="BE308" i="6"/>
  <c r="O310" i="6"/>
  <c r="BK310" i="6"/>
  <c r="AY310" i="6"/>
  <c r="R311" i="6"/>
  <c r="BN311" i="6"/>
  <c r="BB311" i="6"/>
  <c r="U312" i="6"/>
  <c r="BQ312" i="6"/>
  <c r="BE312" i="6"/>
  <c r="O314" i="6"/>
  <c r="BK314" i="6"/>
  <c r="AY314" i="6"/>
  <c r="R315" i="6"/>
  <c r="BN315" i="6"/>
  <c r="BB315" i="6"/>
  <c r="U316" i="6"/>
  <c r="BQ316" i="6"/>
  <c r="BE316" i="6"/>
  <c r="O318" i="6"/>
  <c r="BK318" i="6"/>
  <c r="AY318" i="6"/>
  <c r="R319" i="6"/>
  <c r="BN319" i="6"/>
  <c r="BB319" i="6"/>
  <c r="U320" i="6"/>
  <c r="BQ320" i="6"/>
  <c r="BE320" i="6"/>
  <c r="O322" i="6"/>
  <c r="BK322" i="6"/>
  <c r="AY322" i="6"/>
  <c r="R323" i="6"/>
  <c r="BN323" i="6"/>
  <c r="BB323" i="6"/>
  <c r="U330" i="6"/>
  <c r="BQ330" i="6"/>
  <c r="BE330" i="6"/>
  <c r="O332" i="6"/>
  <c r="BK332" i="6"/>
  <c r="AY332" i="6"/>
  <c r="R333" i="6"/>
  <c r="BN333" i="6"/>
  <c r="BB333" i="6"/>
  <c r="U334" i="6"/>
  <c r="BQ334" i="6"/>
  <c r="BE334" i="6"/>
  <c r="O336" i="6"/>
  <c r="BK336" i="6"/>
  <c r="AY336" i="6"/>
  <c r="R337" i="6"/>
  <c r="BN337" i="6"/>
  <c r="BB337" i="6"/>
  <c r="U338" i="6"/>
  <c r="BQ338" i="6"/>
  <c r="BE338" i="6"/>
  <c r="O340" i="6"/>
  <c r="BK340" i="6"/>
  <c r="AY340" i="6"/>
  <c r="R341" i="6"/>
  <c r="BN341" i="6"/>
  <c r="BB341" i="6"/>
  <c r="U342" i="6"/>
  <c r="BQ342" i="6"/>
  <c r="BE342" i="6"/>
  <c r="O344" i="6"/>
  <c r="BK344" i="6"/>
  <c r="AY344" i="6"/>
  <c r="R345" i="6"/>
  <c r="BN345" i="6"/>
  <c r="BB345" i="6"/>
  <c r="U346" i="6"/>
  <c r="BQ346" i="6"/>
  <c r="BE346" i="6"/>
  <c r="O348" i="6"/>
  <c r="BK348" i="6"/>
  <c r="AY348" i="6"/>
  <c r="R349" i="6"/>
  <c r="BN349" i="6"/>
  <c r="BB349" i="6"/>
  <c r="U350" i="6"/>
  <c r="BQ350" i="6"/>
  <c r="BE350" i="6"/>
  <c r="O352" i="6"/>
  <c r="BK352" i="6"/>
  <c r="AY352" i="6"/>
  <c r="R353" i="6"/>
  <c r="BN353" i="6"/>
  <c r="BB353" i="6"/>
  <c r="U354" i="6"/>
  <c r="BQ354" i="6"/>
  <c r="BE354" i="6"/>
  <c r="O356" i="6"/>
  <c r="BK356" i="6"/>
  <c r="AY356" i="6"/>
  <c r="R357" i="6"/>
  <c r="BN357" i="6"/>
  <c r="BB357" i="6"/>
  <c r="U358" i="6"/>
  <c r="BQ358" i="6"/>
  <c r="BE358" i="6"/>
  <c r="O360" i="6"/>
  <c r="BK360" i="6"/>
  <c r="AY360" i="6"/>
  <c r="R361" i="6"/>
  <c r="BN361" i="6"/>
  <c r="BB361" i="6"/>
  <c r="U362" i="6"/>
  <c r="BQ362" i="6"/>
  <c r="BE362" i="6"/>
  <c r="O364" i="6"/>
  <c r="BK364" i="6"/>
  <c r="AY364" i="6"/>
  <c r="R365" i="6"/>
  <c r="BN365" i="6"/>
  <c r="BB365" i="6"/>
  <c r="U366" i="6"/>
  <c r="BQ366" i="6"/>
  <c r="BE366" i="6"/>
  <c r="O368" i="6"/>
  <c r="BK368" i="6"/>
  <c r="AY368" i="6"/>
  <c r="R369" i="6"/>
  <c r="BN369" i="6"/>
  <c r="BB369" i="6"/>
  <c r="U370" i="6"/>
  <c r="BQ370" i="6"/>
  <c r="BE370" i="6"/>
  <c r="O372" i="6"/>
  <c r="BK372" i="6"/>
  <c r="AY372" i="6"/>
  <c r="R373" i="6"/>
  <c r="BN373" i="6"/>
  <c r="BB373" i="6"/>
  <c r="U374" i="6"/>
  <c r="BQ374" i="6"/>
  <c r="BE374" i="6"/>
  <c r="O376" i="6"/>
  <c r="BK376" i="6"/>
  <c r="AY376" i="6"/>
  <c r="R377" i="6"/>
  <c r="BN377" i="6"/>
  <c r="BB377" i="6"/>
  <c r="U384" i="6"/>
  <c r="BQ384" i="6"/>
  <c r="BE384" i="6"/>
  <c r="O386" i="6"/>
  <c r="BK386" i="6"/>
  <c r="AY386" i="6"/>
  <c r="R387" i="6"/>
  <c r="BN387" i="6"/>
  <c r="BB387" i="6"/>
  <c r="U388" i="6"/>
  <c r="BQ388" i="6"/>
  <c r="BE388" i="6"/>
  <c r="O390" i="6"/>
  <c r="BK390" i="6"/>
  <c r="AY390" i="6"/>
  <c r="R391" i="6"/>
  <c r="BN391" i="6"/>
  <c r="BB391" i="6"/>
  <c r="U392" i="6"/>
  <c r="BQ392" i="6"/>
  <c r="BE392" i="6"/>
  <c r="O394" i="6"/>
  <c r="BK394" i="6"/>
  <c r="AY394" i="6"/>
  <c r="R395" i="6"/>
  <c r="BN395" i="6"/>
  <c r="BB395" i="6"/>
  <c r="U396" i="6"/>
  <c r="BQ396" i="6"/>
  <c r="BE396" i="6"/>
  <c r="O398" i="6"/>
  <c r="BK398" i="6"/>
  <c r="AY398" i="6"/>
  <c r="R399" i="6"/>
  <c r="BN399" i="6"/>
  <c r="BB399" i="6"/>
  <c r="U400" i="6"/>
  <c r="BQ400" i="6"/>
  <c r="BE400" i="6"/>
  <c r="O402" i="6"/>
  <c r="BK402" i="6"/>
  <c r="AY402" i="6"/>
  <c r="R403" i="6"/>
  <c r="BN403" i="6"/>
  <c r="BB403" i="6"/>
  <c r="U404" i="6"/>
  <c r="BQ404" i="6"/>
  <c r="BE404" i="6"/>
  <c r="O406" i="6"/>
  <c r="BK406" i="6"/>
  <c r="AY406" i="6"/>
  <c r="R407" i="6"/>
  <c r="BN407" i="6"/>
  <c r="BB407" i="6"/>
  <c r="U408" i="6"/>
  <c r="BQ408" i="6"/>
  <c r="BE408" i="6"/>
  <c r="O410" i="6"/>
  <c r="BK410" i="6"/>
  <c r="AY410" i="6"/>
  <c r="R411" i="6"/>
  <c r="BN411" i="6"/>
  <c r="BB411" i="6"/>
  <c r="U412" i="6"/>
  <c r="BQ412" i="6"/>
  <c r="BE412" i="6"/>
  <c r="O414" i="6"/>
  <c r="BK414" i="6"/>
  <c r="AY414" i="6"/>
  <c r="R415" i="6"/>
  <c r="BN415" i="6"/>
  <c r="BB415" i="6"/>
  <c r="U416" i="6"/>
  <c r="BQ416" i="6"/>
  <c r="BE416" i="6"/>
  <c r="O418" i="6"/>
  <c r="BK418" i="6"/>
  <c r="AY418" i="6"/>
  <c r="R419" i="6"/>
  <c r="BN419" i="6"/>
  <c r="BB419" i="6"/>
  <c r="U420" i="6"/>
  <c r="BQ420" i="6"/>
  <c r="BE420" i="6"/>
  <c r="O422" i="6"/>
  <c r="BK422" i="6"/>
  <c r="AY422" i="6"/>
  <c r="R423" i="6"/>
  <c r="BN423" i="6"/>
  <c r="BB423" i="6"/>
  <c r="U424" i="6"/>
  <c r="BQ424" i="6"/>
  <c r="BE424" i="6"/>
  <c r="O426" i="6"/>
  <c r="BK426" i="6"/>
  <c r="AY426" i="6"/>
  <c r="R427" i="6"/>
  <c r="BN427" i="6"/>
  <c r="BB427" i="6"/>
  <c r="U428" i="6"/>
  <c r="BQ428" i="6"/>
  <c r="BE428" i="6"/>
  <c r="O430" i="6"/>
  <c r="BK430" i="6"/>
  <c r="AY430" i="6"/>
  <c r="R431" i="6"/>
  <c r="BN431" i="6"/>
  <c r="BB431" i="6"/>
  <c r="T438" i="6"/>
  <c r="BP438" i="6"/>
  <c r="BD438" i="6"/>
  <c r="W439" i="6"/>
  <c r="BS439" i="6"/>
  <c r="BG439" i="6"/>
  <c r="Q441" i="6"/>
  <c r="BM441" i="6"/>
  <c r="BA441" i="6"/>
  <c r="T442" i="6"/>
  <c r="BP442" i="6"/>
  <c r="BD442" i="6"/>
  <c r="W443" i="6"/>
  <c r="BS443" i="6"/>
  <c r="BG443" i="6"/>
  <c r="Q445" i="6"/>
  <c r="BM445" i="6"/>
  <c r="BA445" i="6"/>
  <c r="T446" i="6"/>
  <c r="BP446" i="6"/>
  <c r="BD446" i="6"/>
  <c r="W447" i="6"/>
  <c r="BS447" i="6"/>
  <c r="BG447" i="6"/>
  <c r="Q449" i="6"/>
  <c r="BM449" i="6"/>
  <c r="BA449" i="6"/>
  <c r="T450" i="6"/>
  <c r="BP450" i="6"/>
  <c r="BD450" i="6"/>
  <c r="W451" i="6"/>
  <c r="BS451" i="6"/>
  <c r="BG451" i="6"/>
  <c r="Q453" i="6"/>
  <c r="BM453" i="6"/>
  <c r="BA453" i="6"/>
  <c r="T454" i="6"/>
  <c r="BP454" i="6"/>
  <c r="BD454" i="6"/>
  <c r="W455" i="6"/>
  <c r="BS455" i="6"/>
  <c r="BG455" i="6"/>
  <c r="Q457" i="6"/>
  <c r="BM457" i="6"/>
  <c r="BA457" i="6"/>
  <c r="T458" i="6"/>
  <c r="BP458" i="6"/>
  <c r="BD458" i="6"/>
  <c r="W459" i="6"/>
  <c r="BS459" i="6"/>
  <c r="BG459" i="6"/>
  <c r="Q461" i="6"/>
  <c r="BM461" i="6"/>
  <c r="BA461" i="6"/>
  <c r="T462" i="6"/>
  <c r="BP462" i="6"/>
  <c r="BD462" i="6"/>
  <c r="W463" i="6"/>
  <c r="BS463" i="6"/>
  <c r="BG463" i="6"/>
  <c r="Q465" i="6"/>
  <c r="BM465" i="6"/>
  <c r="BA465" i="6"/>
  <c r="T466" i="6"/>
  <c r="BP466" i="6"/>
  <c r="BD466" i="6"/>
  <c r="W467" i="6"/>
  <c r="BS467" i="6"/>
  <c r="BG467" i="6"/>
  <c r="Q469" i="6"/>
  <c r="BM469" i="6"/>
  <c r="BA469" i="6"/>
  <c r="T470" i="6"/>
  <c r="BP470" i="6"/>
  <c r="BD470" i="6"/>
  <c r="W471" i="6"/>
  <c r="BS471" i="6"/>
  <c r="BG471" i="6"/>
  <c r="Q473" i="6"/>
  <c r="BM473" i="6"/>
  <c r="BA473" i="6"/>
  <c r="T474" i="6"/>
  <c r="BP474" i="6"/>
  <c r="BD474" i="6"/>
  <c r="W475" i="6"/>
  <c r="BS475" i="6"/>
  <c r="BG475" i="6"/>
  <c r="Q477" i="6"/>
  <c r="BM477" i="6"/>
  <c r="BA477" i="6"/>
  <c r="T478" i="6"/>
  <c r="BP478" i="6"/>
  <c r="BD478" i="6"/>
  <c r="W479" i="6"/>
  <c r="BS479" i="6"/>
  <c r="BG479" i="6"/>
  <c r="Q481" i="6"/>
  <c r="BM481" i="6"/>
  <c r="BA481" i="6"/>
  <c r="T482" i="6"/>
  <c r="BP482" i="6"/>
  <c r="BD482" i="6"/>
  <c r="W483" i="6"/>
  <c r="BS483" i="6"/>
  <c r="BG483" i="6"/>
  <c r="Q485" i="6"/>
  <c r="BM485" i="6"/>
  <c r="BA485" i="6"/>
  <c r="T492" i="6"/>
  <c r="BP492" i="6"/>
  <c r="BD492" i="6"/>
  <c r="W493" i="6"/>
  <c r="BS493" i="6"/>
  <c r="BG493" i="6"/>
  <c r="Q495" i="6"/>
  <c r="BM495" i="6"/>
  <c r="BA495" i="6"/>
  <c r="T496" i="6"/>
  <c r="BP496" i="6"/>
  <c r="BD496" i="6"/>
  <c r="W497" i="6"/>
  <c r="BS497" i="6"/>
  <c r="BG497" i="6"/>
  <c r="Q499" i="6"/>
  <c r="BM499" i="6"/>
  <c r="BA499" i="6"/>
  <c r="T500" i="6"/>
  <c r="BP500" i="6"/>
  <c r="BD500" i="6"/>
  <c r="W501" i="6"/>
  <c r="BS501" i="6"/>
  <c r="BG501" i="6"/>
  <c r="Q503" i="6"/>
  <c r="BM503" i="6"/>
  <c r="BA503" i="6"/>
  <c r="T504" i="6"/>
  <c r="BP504" i="6"/>
  <c r="BD504" i="6"/>
  <c r="W505" i="6"/>
  <c r="BS505" i="6"/>
  <c r="BG505" i="6"/>
  <c r="Q507" i="6"/>
  <c r="BM507" i="6"/>
  <c r="BA507" i="6"/>
  <c r="T508" i="6"/>
  <c r="BP508" i="6"/>
  <c r="BD508" i="6"/>
  <c r="W509" i="6"/>
  <c r="BS509" i="6"/>
  <c r="BG509" i="6"/>
  <c r="Q511" i="6"/>
  <c r="BM511" i="6"/>
  <c r="BA511" i="6"/>
  <c r="T512" i="6"/>
  <c r="BP512" i="6"/>
  <c r="BD512" i="6"/>
  <c r="W513" i="6"/>
  <c r="BS513" i="6"/>
  <c r="BG513" i="6"/>
  <c r="Q515" i="6"/>
  <c r="BM515" i="6"/>
  <c r="BA515" i="6"/>
  <c r="T516" i="6"/>
  <c r="BP516" i="6"/>
  <c r="BD516" i="6"/>
  <c r="W517" i="6"/>
  <c r="BS517" i="6"/>
  <c r="BG517" i="6"/>
  <c r="Q519" i="6"/>
  <c r="BM519" i="6"/>
  <c r="BA519" i="6"/>
  <c r="T520" i="6"/>
  <c r="BP520" i="6"/>
  <c r="BD520" i="6"/>
  <c r="W521" i="6"/>
  <c r="BS521" i="6"/>
  <c r="BG521" i="6"/>
  <c r="Q523" i="6"/>
  <c r="BM523" i="6"/>
  <c r="BA523" i="6"/>
  <c r="T524" i="6"/>
  <c r="BP524" i="6"/>
  <c r="BD524" i="6"/>
  <c r="W525" i="6"/>
  <c r="BS525" i="6"/>
  <c r="BG525" i="6"/>
  <c r="Q527" i="6"/>
  <c r="BM527" i="6"/>
  <c r="BA527" i="6"/>
  <c r="T528" i="6"/>
  <c r="BP528" i="6"/>
  <c r="BD528" i="6"/>
  <c r="W529" i="6"/>
  <c r="BS529" i="6"/>
  <c r="BG529" i="6"/>
  <c r="Q531" i="6"/>
  <c r="BM531" i="6"/>
  <c r="BA531" i="6"/>
  <c r="T532" i="6"/>
  <c r="BP532" i="6"/>
  <c r="BD532" i="6"/>
  <c r="W533" i="6"/>
  <c r="BS533" i="6"/>
  <c r="BG533" i="6"/>
  <c r="Q535" i="6"/>
  <c r="BM535" i="6"/>
  <c r="BA535" i="6"/>
  <c r="T536" i="6"/>
  <c r="BP536" i="6"/>
  <c r="BD536" i="6"/>
  <c r="W537" i="6"/>
  <c r="BS537" i="6"/>
  <c r="BG537" i="6"/>
  <c r="Q539" i="6"/>
  <c r="BM539" i="6"/>
  <c r="BA539" i="6"/>
  <c r="T546" i="6"/>
  <c r="BP646" i="6"/>
  <c r="BP628" i="6"/>
  <c r="BP640" i="6"/>
  <c r="BP631" i="6"/>
  <c r="BP630" i="6"/>
  <c r="BP633" i="6"/>
  <c r="BP632" i="6"/>
  <c r="BP644" i="6"/>
  <c r="BP634" i="6"/>
  <c r="BP616" i="6"/>
  <c r="BP639" i="6"/>
  <c r="BP636" i="6"/>
  <c r="BP614" i="6"/>
  <c r="BP642" i="6"/>
  <c r="BP611" i="6"/>
  <c r="BP622" i="6"/>
  <c r="BP602" i="6"/>
  <c r="BP624" i="6"/>
  <c r="BP620" i="6"/>
  <c r="BP617" i="6"/>
  <c r="BP612" i="6"/>
  <c r="BP606" i="6"/>
  <c r="BP638" i="6"/>
  <c r="BP610" i="6"/>
  <c r="BP600" i="6"/>
  <c r="BP605" i="6"/>
  <c r="BP618" i="6"/>
  <c r="BP619" i="6"/>
  <c r="BP603" i="6"/>
  <c r="BP608" i="6"/>
  <c r="BP627" i="6"/>
  <c r="BP626" i="6"/>
  <c r="BP604" i="6"/>
  <c r="BP607" i="6"/>
  <c r="BP643" i="6"/>
  <c r="BP613" i="6"/>
  <c r="BP621" i="6"/>
  <c r="BP601" i="6"/>
  <c r="BP615" i="6"/>
  <c r="BP625" i="6"/>
  <c r="BP609" i="6"/>
  <c r="BP635" i="6"/>
  <c r="BP637" i="6"/>
  <c r="BP647" i="6"/>
  <c r="BP645" i="6"/>
  <c r="BP623" i="6"/>
  <c r="BP629" i="6"/>
  <c r="BP641" i="6"/>
  <c r="BP546" i="6"/>
  <c r="BD546" i="6"/>
  <c r="W547" i="6"/>
  <c r="BS547" i="6"/>
  <c r="BG547" i="6"/>
  <c r="Q549" i="6"/>
  <c r="BM549" i="6"/>
  <c r="BA549" i="6"/>
  <c r="T550" i="6"/>
  <c r="BP550" i="6"/>
  <c r="BD550" i="6"/>
  <c r="W551" i="6"/>
  <c r="BS551" i="6"/>
  <c r="BG551" i="6"/>
  <c r="Q553" i="6"/>
  <c r="BM553" i="6"/>
  <c r="BA553" i="6"/>
  <c r="T554" i="6"/>
  <c r="BP554" i="6"/>
  <c r="BD554" i="6"/>
  <c r="W555" i="6"/>
  <c r="BS555" i="6"/>
  <c r="BG555" i="6"/>
  <c r="Q557" i="6"/>
  <c r="BM557" i="6"/>
  <c r="BA557" i="6"/>
  <c r="T558" i="6"/>
  <c r="BP558" i="6"/>
  <c r="BD558" i="6"/>
  <c r="W559" i="6"/>
  <c r="BS559" i="6"/>
  <c r="BG559" i="6"/>
  <c r="Q561" i="6"/>
  <c r="BM561" i="6"/>
  <c r="BA561" i="6"/>
  <c r="T562" i="6"/>
  <c r="BP562" i="6"/>
  <c r="BD562" i="6"/>
  <c r="W563" i="6"/>
  <c r="BS563" i="6"/>
  <c r="BG563" i="6"/>
  <c r="Q565" i="6"/>
  <c r="BM565" i="6"/>
  <c r="BA565" i="6"/>
  <c r="T566" i="6"/>
  <c r="BP566" i="6"/>
  <c r="BD566" i="6"/>
  <c r="W567" i="6"/>
  <c r="BS567" i="6"/>
  <c r="BG567" i="6"/>
  <c r="Q569" i="6"/>
  <c r="BM569" i="6"/>
  <c r="BA569" i="6"/>
  <c r="T570" i="6"/>
  <c r="BP570" i="6"/>
  <c r="BD570" i="6"/>
  <c r="W571" i="6"/>
  <c r="BS571" i="6"/>
  <c r="BG571" i="6"/>
  <c r="Q573" i="6"/>
  <c r="BM573" i="6"/>
  <c r="BA573" i="6"/>
  <c r="T574" i="6"/>
  <c r="BP574" i="6"/>
  <c r="BD574" i="6"/>
  <c r="W575" i="6"/>
  <c r="BS575" i="6"/>
  <c r="BG575" i="6"/>
  <c r="Q577" i="6"/>
  <c r="BM577" i="6"/>
  <c r="BA577" i="6"/>
  <c r="T578" i="6"/>
  <c r="BP578" i="6"/>
  <c r="BD578" i="6"/>
  <c r="W579" i="6"/>
  <c r="BS579" i="6"/>
  <c r="BG579" i="6"/>
  <c r="Q581" i="6"/>
  <c r="BM581" i="6"/>
  <c r="BA581" i="6"/>
  <c r="T582" i="6"/>
  <c r="BP582" i="6"/>
  <c r="BD582" i="6"/>
  <c r="W583" i="6"/>
  <c r="BS583" i="6"/>
  <c r="BG583" i="6"/>
  <c r="Q585" i="6"/>
  <c r="BM585" i="6"/>
  <c r="BA585" i="6"/>
  <c r="T586" i="6"/>
  <c r="BP586" i="6"/>
  <c r="BD586" i="6"/>
  <c r="W587" i="6"/>
  <c r="BS587" i="6"/>
  <c r="BG587" i="6"/>
  <c r="Q589" i="6"/>
  <c r="BM589" i="6"/>
  <c r="BA589" i="6"/>
  <c r="T590" i="6"/>
  <c r="BP590" i="6"/>
  <c r="BD590" i="6"/>
  <c r="W591" i="6"/>
  <c r="BS591" i="6"/>
  <c r="BG591" i="6"/>
  <c r="Q593" i="6"/>
  <c r="BM593" i="6"/>
  <c r="BA593" i="6"/>
  <c r="BK566" i="6"/>
  <c r="BK591" i="6"/>
  <c r="BK569" i="6"/>
  <c r="BK547" i="6"/>
  <c r="BK572" i="6"/>
  <c r="BK585" i="6"/>
  <c r="BK551" i="6"/>
  <c r="O107" i="6"/>
  <c r="BK107" i="6"/>
  <c r="AY107" i="6"/>
  <c r="U101" i="6"/>
  <c r="BQ101" i="6"/>
  <c r="BE101" i="6"/>
  <c r="U93" i="6"/>
  <c r="BQ93" i="6"/>
  <c r="BE93" i="6"/>
  <c r="R88" i="6"/>
  <c r="BN88" i="6"/>
  <c r="BB88" i="6"/>
  <c r="R84" i="6"/>
  <c r="BN84" i="6"/>
  <c r="BB84" i="6"/>
  <c r="R80" i="6"/>
  <c r="BN80" i="6"/>
  <c r="BB80" i="6"/>
  <c r="U77" i="6"/>
  <c r="BQ77" i="6"/>
  <c r="BE77" i="6"/>
  <c r="U69" i="6"/>
  <c r="BQ69" i="6"/>
  <c r="BE69" i="6"/>
  <c r="R64" i="6"/>
  <c r="BN64" i="6"/>
  <c r="BB64" i="6"/>
  <c r="T114" i="6"/>
  <c r="BP114" i="6"/>
  <c r="BD114" i="6"/>
  <c r="Q117" i="6"/>
  <c r="BM117" i="6"/>
  <c r="BA117" i="6"/>
  <c r="W123" i="6"/>
  <c r="BS123" i="6"/>
  <c r="BG123" i="6"/>
  <c r="W131" i="6"/>
  <c r="BS131" i="6"/>
  <c r="BG131" i="6"/>
  <c r="W135" i="6"/>
  <c r="BS135" i="6"/>
  <c r="BG135" i="6"/>
  <c r="W139" i="6"/>
  <c r="BS139" i="6"/>
  <c r="BG139" i="6"/>
  <c r="Q145" i="6"/>
  <c r="BM145" i="6"/>
  <c r="BA145" i="6"/>
  <c r="W151" i="6"/>
  <c r="BS151" i="6"/>
  <c r="BG151" i="6"/>
  <c r="W155" i="6"/>
  <c r="BS155" i="6"/>
  <c r="BG155" i="6"/>
  <c r="Q161" i="6"/>
  <c r="BM161" i="6"/>
  <c r="BA161" i="6"/>
  <c r="W173" i="6"/>
  <c r="BS173" i="6"/>
  <c r="BG173" i="6"/>
  <c r="W181" i="6"/>
  <c r="BS181" i="6"/>
  <c r="BG181" i="6"/>
  <c r="T188" i="6"/>
  <c r="BP188" i="6"/>
  <c r="BD188" i="6"/>
  <c r="Q195" i="6"/>
  <c r="BM195" i="6"/>
  <c r="BA195" i="6"/>
  <c r="W201" i="6"/>
  <c r="BS201" i="6"/>
  <c r="BG201" i="6"/>
  <c r="T208" i="6"/>
  <c r="BP208" i="6"/>
  <c r="BD208" i="6"/>
  <c r="Q215" i="6"/>
  <c r="BM215" i="6"/>
  <c r="BA215" i="6"/>
  <c r="Q229" i="6"/>
  <c r="BM229" i="6"/>
  <c r="BA229" i="6"/>
  <c r="W235" i="6"/>
  <c r="BS235" i="6"/>
  <c r="BG235" i="6"/>
  <c r="T242" i="6"/>
  <c r="BP242" i="6"/>
  <c r="BD242" i="6"/>
  <c r="T250" i="6"/>
  <c r="BP250" i="6"/>
  <c r="BD250" i="6"/>
  <c r="T258" i="6"/>
  <c r="BP258" i="6"/>
  <c r="BD258" i="6"/>
  <c r="T266" i="6"/>
  <c r="BP266" i="6"/>
  <c r="BD266" i="6"/>
  <c r="T280" i="6"/>
  <c r="BP280" i="6"/>
  <c r="BD280" i="6"/>
  <c r="W285" i="6"/>
  <c r="BS285" i="6"/>
  <c r="BG285" i="6"/>
  <c r="W293" i="6"/>
  <c r="BS293" i="6"/>
  <c r="BG293" i="6"/>
  <c r="W301" i="6"/>
  <c r="BS301" i="6"/>
  <c r="BG301" i="6"/>
  <c r="T308" i="6"/>
  <c r="BP308" i="6"/>
  <c r="BD308" i="6"/>
  <c r="W317" i="6"/>
  <c r="BS317" i="6"/>
  <c r="BG317" i="6"/>
  <c r="T330" i="6"/>
  <c r="BP330" i="6"/>
  <c r="BD330" i="6"/>
  <c r="T338" i="6"/>
  <c r="BP338" i="6"/>
  <c r="BD338" i="6"/>
  <c r="T346" i="6"/>
  <c r="BP346" i="6"/>
  <c r="BD346" i="6"/>
  <c r="T354" i="6"/>
  <c r="BP354" i="6"/>
  <c r="BD354" i="6"/>
  <c r="W363" i="6"/>
  <c r="BS363" i="6"/>
  <c r="BG363" i="6"/>
  <c r="T366" i="6"/>
  <c r="BP366" i="6"/>
  <c r="BD366" i="6"/>
  <c r="W375" i="6"/>
  <c r="BS375" i="6"/>
  <c r="BG375" i="6"/>
  <c r="Q387" i="6"/>
  <c r="BM387" i="6"/>
  <c r="BA387" i="6"/>
  <c r="T392" i="6"/>
  <c r="BP392" i="6"/>
  <c r="BD392" i="6"/>
  <c r="Q399" i="6"/>
  <c r="BM399" i="6"/>
  <c r="BA399" i="6"/>
  <c r="W405" i="6"/>
  <c r="BS405" i="6"/>
  <c r="BG405" i="6"/>
  <c r="Q411" i="6"/>
  <c r="BM411" i="6"/>
  <c r="BA411" i="6"/>
  <c r="T416" i="6"/>
  <c r="BP416" i="6"/>
  <c r="BD416" i="6"/>
  <c r="Q423" i="6"/>
  <c r="BM423" i="6"/>
  <c r="BA423" i="6"/>
  <c r="Q431" i="6"/>
  <c r="BM431" i="6"/>
  <c r="BA431" i="6"/>
  <c r="V443" i="6"/>
  <c r="BR443" i="6"/>
  <c r="BF443" i="6"/>
  <c r="S450" i="6"/>
  <c r="BO450" i="6"/>
  <c r="BC450" i="6"/>
  <c r="V459" i="6"/>
  <c r="BR459" i="6"/>
  <c r="BF459" i="6"/>
  <c r="P469" i="6"/>
  <c r="BL469" i="6"/>
  <c r="AZ469" i="6"/>
  <c r="V479" i="6"/>
  <c r="BR479" i="6"/>
  <c r="BF479" i="6"/>
  <c r="V493" i="6"/>
  <c r="BR493" i="6"/>
  <c r="BF493" i="6"/>
  <c r="V501" i="6"/>
  <c r="BR501" i="6"/>
  <c r="BF501" i="6"/>
  <c r="S508" i="6"/>
  <c r="BO508" i="6"/>
  <c r="BC508" i="6"/>
  <c r="V517" i="6"/>
  <c r="BR517" i="6"/>
  <c r="BF517" i="6"/>
  <c r="S528" i="6"/>
  <c r="BO528" i="6"/>
  <c r="BC528" i="6"/>
  <c r="P539" i="6"/>
  <c r="BL539" i="6"/>
  <c r="AZ539" i="6"/>
  <c r="V555" i="6"/>
  <c r="BR555" i="6"/>
  <c r="BF555" i="6"/>
  <c r="S566" i="6"/>
  <c r="BO566" i="6"/>
  <c r="BC566" i="6"/>
  <c r="P577" i="6"/>
  <c r="BL577" i="6"/>
  <c r="AZ577" i="6"/>
  <c r="Q60" i="6"/>
  <c r="BM60" i="6"/>
  <c r="BA60" i="6"/>
  <c r="V106" i="6"/>
  <c r="BR106" i="6"/>
  <c r="BF106" i="6"/>
  <c r="S105" i="6"/>
  <c r="BO105" i="6"/>
  <c r="BC105" i="6"/>
  <c r="P104" i="6"/>
  <c r="BL104" i="6"/>
  <c r="AZ104" i="6"/>
  <c r="V102" i="6"/>
  <c r="BR102" i="6"/>
  <c r="BF102" i="6"/>
  <c r="S101" i="6"/>
  <c r="BO101" i="6"/>
  <c r="BC101" i="6"/>
  <c r="P100" i="6"/>
  <c r="BL100" i="6"/>
  <c r="AZ100" i="6"/>
  <c r="V98" i="6"/>
  <c r="BR98" i="6"/>
  <c r="BF98" i="6"/>
  <c r="S97" i="6"/>
  <c r="BO97" i="6"/>
  <c r="BC97" i="6"/>
  <c r="P96" i="6"/>
  <c r="BL96" i="6"/>
  <c r="AZ96" i="6"/>
  <c r="V94" i="6"/>
  <c r="BR94" i="6"/>
  <c r="BF94" i="6"/>
  <c r="S93" i="6"/>
  <c r="BO93" i="6"/>
  <c r="BC93" i="6"/>
  <c r="P92" i="6"/>
  <c r="BL92" i="6"/>
  <c r="AZ92" i="6"/>
  <c r="V90" i="6"/>
  <c r="BR90" i="6"/>
  <c r="BF90" i="6"/>
  <c r="S89" i="6"/>
  <c r="BO89" i="6"/>
  <c r="BC89" i="6"/>
  <c r="P88" i="6"/>
  <c r="BL88" i="6"/>
  <c r="AZ88" i="6"/>
  <c r="V86" i="6"/>
  <c r="BR86" i="6"/>
  <c r="BF86" i="6"/>
  <c r="S85" i="6"/>
  <c r="BO85" i="6"/>
  <c r="BC85" i="6"/>
  <c r="P84" i="6"/>
  <c r="BL84" i="6"/>
  <c r="AZ84" i="6"/>
  <c r="V82" i="6"/>
  <c r="BR82" i="6"/>
  <c r="BF82" i="6"/>
  <c r="S81" i="6"/>
  <c r="BO81" i="6"/>
  <c r="BC81" i="6"/>
  <c r="P80" i="6"/>
  <c r="BL80" i="6"/>
  <c r="AZ80" i="6"/>
  <c r="V78" i="6"/>
  <c r="BR78" i="6"/>
  <c r="BF78" i="6"/>
  <c r="S77" i="6"/>
  <c r="BO77" i="6"/>
  <c r="BC77" i="6"/>
  <c r="P76" i="6"/>
  <c r="BL76" i="6"/>
  <c r="AZ76" i="6"/>
  <c r="V74" i="6"/>
  <c r="BR74" i="6"/>
  <c r="BF74" i="6"/>
  <c r="S73" i="6"/>
  <c r="BO73" i="6"/>
  <c r="BC73" i="6"/>
  <c r="P72" i="6"/>
  <c r="BL72" i="6"/>
  <c r="AZ72" i="6"/>
  <c r="V70" i="6"/>
  <c r="BR70" i="6"/>
  <c r="BF70" i="6"/>
  <c r="S69" i="6"/>
  <c r="BO69" i="6"/>
  <c r="BC69" i="6"/>
  <c r="P68" i="6"/>
  <c r="BL68" i="6"/>
  <c r="AZ68" i="6"/>
  <c r="V66" i="6"/>
  <c r="BR66" i="6"/>
  <c r="BF66" i="6"/>
  <c r="S65" i="6"/>
  <c r="BO65" i="6"/>
  <c r="BC65" i="6"/>
  <c r="P64" i="6"/>
  <c r="BL64" i="6"/>
  <c r="AZ64" i="6"/>
  <c r="V62" i="6"/>
  <c r="BR62" i="6"/>
  <c r="BF62" i="6"/>
  <c r="S61" i="6"/>
  <c r="BO61" i="6"/>
  <c r="BC61" i="6"/>
  <c r="V114" i="6"/>
  <c r="BR114" i="6"/>
  <c r="BF114" i="6"/>
  <c r="P116" i="6"/>
  <c r="BL116" i="6"/>
  <c r="AZ116" i="6"/>
  <c r="S117" i="6"/>
  <c r="BO117" i="6"/>
  <c r="BC117" i="6"/>
  <c r="V118" i="6"/>
  <c r="BR118" i="6"/>
  <c r="BF118" i="6"/>
  <c r="P120" i="6"/>
  <c r="BL120" i="6"/>
  <c r="AZ120" i="6"/>
  <c r="S121" i="6"/>
  <c r="BO121" i="6"/>
  <c r="BC121" i="6"/>
  <c r="V122" i="6"/>
  <c r="BR122" i="6"/>
  <c r="BF122" i="6"/>
  <c r="P124" i="6"/>
  <c r="BL124" i="6"/>
  <c r="AZ124" i="6"/>
  <c r="S125" i="6"/>
  <c r="BO125" i="6"/>
  <c r="BC125" i="6"/>
  <c r="V126" i="6"/>
  <c r="BR126" i="6"/>
  <c r="BF126" i="6"/>
  <c r="P128" i="6"/>
  <c r="BL128" i="6"/>
  <c r="AZ128" i="6"/>
  <c r="S129" i="6"/>
  <c r="BO129" i="6"/>
  <c r="BC129" i="6"/>
  <c r="V130" i="6"/>
  <c r="BR130" i="6"/>
  <c r="BF130" i="6"/>
  <c r="P132" i="6"/>
  <c r="BL132" i="6"/>
  <c r="AZ132" i="6"/>
  <c r="S133" i="6"/>
  <c r="BO133" i="6"/>
  <c r="BC133" i="6"/>
  <c r="V134" i="6"/>
  <c r="BR134" i="6"/>
  <c r="BF134" i="6"/>
  <c r="P136" i="6"/>
  <c r="BL136" i="6"/>
  <c r="AZ136" i="6"/>
  <c r="S137" i="6"/>
  <c r="BO137" i="6"/>
  <c r="BC137" i="6"/>
  <c r="V138" i="6"/>
  <c r="BR138" i="6"/>
  <c r="BF138" i="6"/>
  <c r="P140" i="6"/>
  <c r="BL140" i="6"/>
  <c r="AZ140" i="6"/>
  <c r="S141" i="6"/>
  <c r="BO141" i="6"/>
  <c r="BC141" i="6"/>
  <c r="V142" i="6"/>
  <c r="BR142" i="6"/>
  <c r="BF142" i="6"/>
  <c r="P144" i="6"/>
  <c r="BL144" i="6"/>
  <c r="AZ144" i="6"/>
  <c r="S145" i="6"/>
  <c r="BO145" i="6"/>
  <c r="BC145" i="6"/>
  <c r="V146" i="6"/>
  <c r="BR146" i="6"/>
  <c r="BF146" i="6"/>
  <c r="P148" i="6"/>
  <c r="BL148" i="6"/>
  <c r="AZ148" i="6"/>
  <c r="S149" i="6"/>
  <c r="BO149" i="6"/>
  <c r="BC149" i="6"/>
  <c r="V150" i="6"/>
  <c r="BR150" i="6"/>
  <c r="BF150" i="6"/>
  <c r="P152" i="6"/>
  <c r="BL152" i="6"/>
  <c r="AZ152" i="6"/>
  <c r="S153" i="6"/>
  <c r="BO153" i="6"/>
  <c r="BC153" i="6"/>
  <c r="V154" i="6"/>
  <c r="BR154" i="6"/>
  <c r="BF154" i="6"/>
  <c r="P156" i="6"/>
  <c r="BL156" i="6"/>
  <c r="AZ156" i="6"/>
  <c r="S157" i="6"/>
  <c r="BO157" i="6"/>
  <c r="BC157" i="6"/>
  <c r="V158" i="6"/>
  <c r="BR158" i="6"/>
  <c r="BF158" i="6"/>
  <c r="P160" i="6"/>
  <c r="BL160" i="6"/>
  <c r="AZ160" i="6"/>
  <c r="S161" i="6"/>
  <c r="BO161" i="6"/>
  <c r="BC161" i="6"/>
  <c r="V168" i="6"/>
  <c r="BR168" i="6"/>
  <c r="BF168" i="6"/>
  <c r="P170" i="6"/>
  <c r="BL170" i="6"/>
  <c r="AZ170" i="6"/>
  <c r="S171" i="6"/>
  <c r="BO171" i="6"/>
  <c r="BC171" i="6"/>
  <c r="V172" i="6"/>
  <c r="BR172" i="6"/>
  <c r="BF172" i="6"/>
  <c r="P174" i="6"/>
  <c r="BL174" i="6"/>
  <c r="AZ174" i="6"/>
  <c r="S175" i="6"/>
  <c r="BO175" i="6"/>
  <c r="BC175" i="6"/>
  <c r="V176" i="6"/>
  <c r="BR176" i="6"/>
  <c r="BF176" i="6"/>
  <c r="P178" i="6"/>
  <c r="BL178" i="6"/>
  <c r="AZ178" i="6"/>
  <c r="S179" i="6"/>
  <c r="BO179" i="6"/>
  <c r="BC179" i="6"/>
  <c r="V180" i="6"/>
  <c r="BR180" i="6"/>
  <c r="BF180" i="6"/>
  <c r="P182" i="6"/>
  <c r="BL182" i="6"/>
  <c r="AZ182" i="6"/>
  <c r="S183" i="6"/>
  <c r="BO183" i="6"/>
  <c r="BC183" i="6"/>
  <c r="V184" i="6"/>
  <c r="BR184" i="6"/>
  <c r="BF184" i="6"/>
  <c r="P186" i="6"/>
  <c r="BL186" i="6"/>
  <c r="AZ186" i="6"/>
  <c r="S187" i="6"/>
  <c r="BO187" i="6"/>
  <c r="BC187" i="6"/>
  <c r="V188" i="6"/>
  <c r="BR188" i="6"/>
  <c r="BF188" i="6"/>
  <c r="P190" i="6"/>
  <c r="BL190" i="6"/>
  <c r="AZ190" i="6"/>
  <c r="S191" i="6"/>
  <c r="BO191" i="6"/>
  <c r="BC191" i="6"/>
  <c r="V192" i="6"/>
  <c r="BR192" i="6"/>
  <c r="BF192" i="6"/>
  <c r="P194" i="6"/>
  <c r="BL194" i="6"/>
  <c r="AZ194" i="6"/>
  <c r="S195" i="6"/>
  <c r="BO195" i="6"/>
  <c r="BC195" i="6"/>
  <c r="V196" i="6"/>
  <c r="BR196" i="6"/>
  <c r="BF196" i="6"/>
  <c r="P198" i="6"/>
  <c r="BL198" i="6"/>
  <c r="AZ198" i="6"/>
  <c r="S199" i="6"/>
  <c r="BO199" i="6"/>
  <c r="BC199" i="6"/>
  <c r="V200" i="6"/>
  <c r="BR200" i="6"/>
  <c r="BF200" i="6"/>
  <c r="P202" i="6"/>
  <c r="BL202" i="6"/>
  <c r="AZ202" i="6"/>
  <c r="S203" i="6"/>
  <c r="BO203" i="6"/>
  <c r="BC203" i="6"/>
  <c r="V204" i="6"/>
  <c r="BR204" i="6"/>
  <c r="BF204" i="6"/>
  <c r="P206" i="6"/>
  <c r="BL206" i="6"/>
  <c r="AZ206" i="6"/>
  <c r="S207" i="6"/>
  <c r="BO207" i="6"/>
  <c r="BC207" i="6"/>
  <c r="V208" i="6"/>
  <c r="BR208" i="6"/>
  <c r="BF208" i="6"/>
  <c r="P210" i="6"/>
  <c r="BL210" i="6"/>
  <c r="AZ210" i="6"/>
  <c r="S211" i="6"/>
  <c r="BO211" i="6"/>
  <c r="BC211" i="6"/>
  <c r="V212" i="6"/>
  <c r="BR212" i="6"/>
  <c r="BF212" i="6"/>
  <c r="P214" i="6"/>
  <c r="BL214" i="6"/>
  <c r="AZ214" i="6"/>
  <c r="S215" i="6"/>
  <c r="BO215" i="6"/>
  <c r="BC215" i="6"/>
  <c r="V222" i="6"/>
  <c r="BR222" i="6"/>
  <c r="BF222" i="6"/>
  <c r="P224" i="6"/>
  <c r="BL224" i="6"/>
  <c r="AZ224" i="6"/>
  <c r="S225" i="6"/>
  <c r="BO225" i="6"/>
  <c r="BC225" i="6"/>
  <c r="V226" i="6"/>
  <c r="BR226" i="6"/>
  <c r="BF226" i="6"/>
  <c r="P228" i="6"/>
  <c r="BL228" i="6"/>
  <c r="AZ228" i="6"/>
  <c r="S229" i="6"/>
  <c r="BO229" i="6"/>
  <c r="BC229" i="6"/>
  <c r="V230" i="6"/>
  <c r="BR230" i="6"/>
  <c r="BF230" i="6"/>
  <c r="P232" i="6"/>
  <c r="BL232" i="6"/>
  <c r="AZ232" i="6"/>
  <c r="S233" i="6"/>
  <c r="BO233" i="6"/>
  <c r="BC233" i="6"/>
  <c r="V234" i="6"/>
  <c r="BR234" i="6"/>
  <c r="BF234" i="6"/>
  <c r="P236" i="6"/>
  <c r="BL236" i="6"/>
  <c r="AZ236" i="6"/>
  <c r="S237" i="6"/>
  <c r="BO237" i="6"/>
  <c r="BC237" i="6"/>
  <c r="V238" i="6"/>
  <c r="BR238" i="6"/>
  <c r="BF238" i="6"/>
  <c r="P240" i="6"/>
  <c r="BL240" i="6"/>
  <c r="AZ240" i="6"/>
  <c r="S241" i="6"/>
  <c r="BO241" i="6"/>
  <c r="BC241" i="6"/>
  <c r="V242" i="6"/>
  <c r="BR242" i="6"/>
  <c r="BF242" i="6"/>
  <c r="P244" i="6"/>
  <c r="BL244" i="6"/>
  <c r="AZ244" i="6"/>
  <c r="S245" i="6"/>
  <c r="BO245" i="6"/>
  <c r="BC245" i="6"/>
  <c r="V246" i="6"/>
  <c r="BR246" i="6"/>
  <c r="BF246" i="6"/>
  <c r="P248" i="6"/>
  <c r="BL248" i="6"/>
  <c r="AZ248" i="6"/>
  <c r="S249" i="6"/>
  <c r="BO249" i="6"/>
  <c r="BC249" i="6"/>
  <c r="V250" i="6"/>
  <c r="BR250" i="6"/>
  <c r="BF250" i="6"/>
  <c r="P252" i="6"/>
  <c r="BL252" i="6"/>
  <c r="AZ252" i="6"/>
  <c r="S253" i="6"/>
  <c r="BO253" i="6"/>
  <c r="BC253" i="6"/>
  <c r="V254" i="6"/>
  <c r="BR254" i="6"/>
  <c r="BF254" i="6"/>
  <c r="P256" i="6"/>
  <c r="BL256" i="6"/>
  <c r="AZ256" i="6"/>
  <c r="S257" i="6"/>
  <c r="BO257" i="6"/>
  <c r="BC257" i="6"/>
  <c r="V258" i="6"/>
  <c r="BR258" i="6"/>
  <c r="BF258" i="6"/>
  <c r="P260" i="6"/>
  <c r="BL260" i="6"/>
  <c r="AZ260" i="6"/>
  <c r="S261" i="6"/>
  <c r="BO261" i="6"/>
  <c r="BC261" i="6"/>
  <c r="V262" i="6"/>
  <c r="BR262" i="6"/>
  <c r="BF262" i="6"/>
  <c r="P264" i="6"/>
  <c r="BL264" i="6"/>
  <c r="AZ264" i="6"/>
  <c r="S265" i="6"/>
  <c r="BO265" i="6"/>
  <c r="BC265" i="6"/>
  <c r="V266" i="6"/>
  <c r="BR266" i="6"/>
  <c r="BF266" i="6"/>
  <c r="P268" i="6"/>
  <c r="BL268" i="6"/>
  <c r="AZ268" i="6"/>
  <c r="S269" i="6"/>
  <c r="BO269" i="6"/>
  <c r="BC269" i="6"/>
  <c r="V276" i="6"/>
  <c r="BR276" i="6"/>
  <c r="BF276" i="6"/>
  <c r="P278" i="6"/>
  <c r="BL278" i="6"/>
  <c r="AZ278" i="6"/>
  <c r="S279" i="6"/>
  <c r="BO279" i="6"/>
  <c r="BC279" i="6"/>
  <c r="V280" i="6"/>
  <c r="BR280" i="6"/>
  <c r="BF280" i="6"/>
  <c r="P282" i="6"/>
  <c r="BL282" i="6"/>
  <c r="AZ282" i="6"/>
  <c r="S283" i="6"/>
  <c r="BO283" i="6"/>
  <c r="BC283" i="6"/>
  <c r="V284" i="6"/>
  <c r="BR284" i="6"/>
  <c r="BF284" i="6"/>
  <c r="P286" i="6"/>
  <c r="BL286" i="6"/>
  <c r="AZ286" i="6"/>
  <c r="S287" i="6"/>
  <c r="BO287" i="6"/>
  <c r="BC287" i="6"/>
  <c r="V288" i="6"/>
  <c r="BR288" i="6"/>
  <c r="BF288" i="6"/>
  <c r="P290" i="6"/>
  <c r="BL290" i="6"/>
  <c r="AZ290" i="6"/>
  <c r="S291" i="6"/>
  <c r="BO291" i="6"/>
  <c r="BC291" i="6"/>
  <c r="V292" i="6"/>
  <c r="BR292" i="6"/>
  <c r="BF292" i="6"/>
  <c r="P294" i="6"/>
  <c r="BL294" i="6"/>
  <c r="AZ294" i="6"/>
  <c r="S295" i="6"/>
  <c r="BO295" i="6"/>
  <c r="BC295" i="6"/>
  <c r="V296" i="6"/>
  <c r="BR296" i="6"/>
  <c r="BF296" i="6"/>
  <c r="P298" i="6"/>
  <c r="BL298" i="6"/>
  <c r="AZ298" i="6"/>
  <c r="S299" i="6"/>
  <c r="BO299" i="6"/>
  <c r="BC299" i="6"/>
  <c r="V300" i="6"/>
  <c r="BR300" i="6"/>
  <c r="BF300" i="6"/>
  <c r="P302" i="6"/>
  <c r="AZ302" i="6"/>
  <c r="BL302" i="6"/>
  <c r="S303" i="6"/>
  <c r="BO303" i="6"/>
  <c r="BC303" i="6"/>
  <c r="V304" i="6"/>
  <c r="BR304" i="6"/>
  <c r="BF304" i="6"/>
  <c r="P306" i="6"/>
  <c r="BL306" i="6"/>
  <c r="AZ306" i="6"/>
  <c r="S307" i="6"/>
  <c r="BO307" i="6"/>
  <c r="BC307" i="6"/>
  <c r="V308" i="6"/>
  <c r="BR308" i="6"/>
  <c r="BF308" i="6"/>
  <c r="P310" i="6"/>
  <c r="BL310" i="6"/>
  <c r="AZ310" i="6"/>
  <c r="S311" i="6"/>
  <c r="BO311" i="6"/>
  <c r="BC311" i="6"/>
  <c r="V312" i="6"/>
  <c r="BR312" i="6"/>
  <c r="BF312" i="6"/>
  <c r="P314" i="6"/>
  <c r="BL314" i="6"/>
  <c r="AZ314" i="6"/>
  <c r="S315" i="6"/>
  <c r="BO315" i="6"/>
  <c r="BC315" i="6"/>
  <c r="V316" i="6"/>
  <c r="BR316" i="6"/>
  <c r="BF316" i="6"/>
  <c r="P318" i="6"/>
  <c r="BL318" i="6"/>
  <c r="AZ318" i="6"/>
  <c r="S319" i="6"/>
  <c r="BO319" i="6"/>
  <c r="BC319" i="6"/>
  <c r="V320" i="6"/>
  <c r="BR320" i="6"/>
  <c r="BF320" i="6"/>
  <c r="P322" i="6"/>
  <c r="BL322" i="6"/>
  <c r="AZ322" i="6"/>
  <c r="S323" i="6"/>
  <c r="BO323" i="6"/>
  <c r="BC323" i="6"/>
  <c r="V330" i="6"/>
  <c r="BR330" i="6"/>
  <c r="BF330" i="6"/>
  <c r="P332" i="6"/>
  <c r="BL332" i="6"/>
  <c r="AZ332" i="6"/>
  <c r="S333" i="6"/>
  <c r="BO333" i="6"/>
  <c r="BC333" i="6"/>
  <c r="V334" i="6"/>
  <c r="BR334" i="6"/>
  <c r="BF334" i="6"/>
  <c r="P336" i="6"/>
  <c r="BL336" i="6"/>
  <c r="AZ336" i="6"/>
  <c r="S337" i="6"/>
  <c r="BO337" i="6"/>
  <c r="BC337" i="6"/>
  <c r="V338" i="6"/>
  <c r="BR338" i="6"/>
  <c r="BF338" i="6"/>
  <c r="P340" i="6"/>
  <c r="BL340" i="6"/>
  <c r="AZ340" i="6"/>
  <c r="S341" i="6"/>
  <c r="BO341" i="6"/>
  <c r="BC341" i="6"/>
  <c r="V342" i="6"/>
  <c r="BR342" i="6"/>
  <c r="BF342" i="6"/>
  <c r="P344" i="6"/>
  <c r="BL344" i="6"/>
  <c r="AZ344" i="6"/>
  <c r="S345" i="6"/>
  <c r="BO345" i="6"/>
  <c r="BC345" i="6"/>
  <c r="V346" i="6"/>
  <c r="BR346" i="6"/>
  <c r="BF346" i="6"/>
  <c r="P348" i="6"/>
  <c r="BL348" i="6"/>
  <c r="AZ348" i="6"/>
  <c r="S349" i="6"/>
  <c r="BO349" i="6"/>
  <c r="BC349" i="6"/>
  <c r="V350" i="6"/>
  <c r="BR350" i="6"/>
  <c r="BF350" i="6"/>
  <c r="P352" i="6"/>
  <c r="BL352" i="6"/>
  <c r="AZ352" i="6"/>
  <c r="S353" i="6"/>
  <c r="BO353" i="6"/>
  <c r="BC353" i="6"/>
  <c r="V354" i="6"/>
  <c r="BR354" i="6"/>
  <c r="BF354" i="6"/>
  <c r="P356" i="6"/>
  <c r="BL356" i="6"/>
  <c r="AZ356" i="6"/>
  <c r="S357" i="6"/>
  <c r="BO357" i="6"/>
  <c r="BC357" i="6"/>
  <c r="V358" i="6"/>
  <c r="BR358" i="6"/>
  <c r="BF358" i="6"/>
  <c r="P360" i="6"/>
  <c r="BL360" i="6"/>
  <c r="AZ360" i="6"/>
  <c r="S361" i="6"/>
  <c r="BO361" i="6"/>
  <c r="BC361" i="6"/>
  <c r="V362" i="6"/>
  <c r="BR362" i="6"/>
  <c r="BF362" i="6"/>
  <c r="P364" i="6"/>
  <c r="BL364" i="6"/>
  <c r="AZ364" i="6"/>
  <c r="S365" i="6"/>
  <c r="BO365" i="6"/>
  <c r="BC365" i="6"/>
  <c r="V366" i="6"/>
  <c r="BR366" i="6"/>
  <c r="BF366" i="6"/>
  <c r="P368" i="6"/>
  <c r="BL368" i="6"/>
  <c r="AZ368" i="6"/>
  <c r="S369" i="6"/>
  <c r="BO369" i="6"/>
  <c r="BC369" i="6"/>
  <c r="V370" i="6"/>
  <c r="BR370" i="6"/>
  <c r="BF370" i="6"/>
  <c r="P372" i="6"/>
  <c r="BL372" i="6"/>
  <c r="AZ372" i="6"/>
  <c r="S373" i="6"/>
  <c r="BO373" i="6"/>
  <c r="BC373" i="6"/>
  <c r="V374" i="6"/>
  <c r="BR374" i="6"/>
  <c r="BF374" i="6"/>
  <c r="P376" i="6"/>
  <c r="BL376" i="6"/>
  <c r="AZ376" i="6"/>
  <c r="S377" i="6"/>
  <c r="BO377" i="6"/>
  <c r="BC377" i="6"/>
  <c r="V384" i="6"/>
  <c r="BR384" i="6"/>
  <c r="BF384" i="6"/>
  <c r="P386" i="6"/>
  <c r="BL386" i="6"/>
  <c r="AZ386" i="6"/>
  <c r="S387" i="6"/>
  <c r="BO387" i="6"/>
  <c r="BC387" i="6"/>
  <c r="V388" i="6"/>
  <c r="BR388" i="6"/>
  <c r="BF388" i="6"/>
  <c r="P390" i="6"/>
  <c r="BL390" i="6"/>
  <c r="AZ390" i="6"/>
  <c r="S391" i="6"/>
  <c r="BO391" i="6"/>
  <c r="BC391" i="6"/>
  <c r="V392" i="6"/>
  <c r="BR392" i="6"/>
  <c r="BF392" i="6"/>
  <c r="P394" i="6"/>
  <c r="BL394" i="6"/>
  <c r="AZ394" i="6"/>
  <c r="S395" i="6"/>
  <c r="BO395" i="6"/>
  <c r="BC395" i="6"/>
  <c r="V396" i="6"/>
  <c r="BR396" i="6"/>
  <c r="BF396" i="6"/>
  <c r="P398" i="6"/>
  <c r="BL398" i="6"/>
  <c r="AZ398" i="6"/>
  <c r="S399" i="6"/>
  <c r="BO399" i="6"/>
  <c r="BC399" i="6"/>
  <c r="V400" i="6"/>
  <c r="BR400" i="6"/>
  <c r="BF400" i="6"/>
  <c r="P402" i="6"/>
  <c r="BL402" i="6"/>
  <c r="AZ402" i="6"/>
  <c r="S403" i="6"/>
  <c r="BO403" i="6"/>
  <c r="BC403" i="6"/>
  <c r="V404" i="6"/>
  <c r="BR404" i="6"/>
  <c r="BF404" i="6"/>
  <c r="P406" i="6"/>
  <c r="BL406" i="6"/>
  <c r="AZ406" i="6"/>
  <c r="S407" i="6"/>
  <c r="BO407" i="6"/>
  <c r="BC407" i="6"/>
  <c r="V408" i="6"/>
  <c r="BR408" i="6"/>
  <c r="BF408" i="6"/>
  <c r="P410" i="6"/>
  <c r="BL410" i="6"/>
  <c r="AZ410" i="6"/>
  <c r="S411" i="6"/>
  <c r="BO411" i="6"/>
  <c r="BC411" i="6"/>
  <c r="V412" i="6"/>
  <c r="BR412" i="6"/>
  <c r="BF412" i="6"/>
  <c r="P414" i="6"/>
  <c r="BL414" i="6"/>
  <c r="AZ414" i="6"/>
  <c r="S415" i="6"/>
  <c r="BO415" i="6"/>
  <c r="BC415" i="6"/>
  <c r="V416" i="6"/>
  <c r="BR416" i="6"/>
  <c r="BF416" i="6"/>
  <c r="P418" i="6"/>
  <c r="BL418" i="6"/>
  <c r="AZ418" i="6"/>
  <c r="S419" i="6"/>
  <c r="BO419" i="6"/>
  <c r="BC419" i="6"/>
  <c r="V420" i="6"/>
  <c r="BR420" i="6"/>
  <c r="BF420" i="6"/>
  <c r="P422" i="6"/>
  <c r="BL422" i="6"/>
  <c r="AZ422" i="6"/>
  <c r="S423" i="6"/>
  <c r="BO423" i="6"/>
  <c r="BC423" i="6"/>
  <c r="V424" i="6"/>
  <c r="BR424" i="6"/>
  <c r="BF424" i="6"/>
  <c r="P426" i="6"/>
  <c r="BL426" i="6"/>
  <c r="AZ426" i="6"/>
  <c r="S427" i="6"/>
  <c r="BO427" i="6"/>
  <c r="BC427" i="6"/>
  <c r="V428" i="6"/>
  <c r="BR428" i="6"/>
  <c r="BF428" i="6"/>
  <c r="P430" i="6"/>
  <c r="BL430" i="6"/>
  <c r="AZ430" i="6"/>
  <c r="S431" i="6"/>
  <c r="BO431" i="6"/>
  <c r="BC431" i="6"/>
  <c r="U438" i="6"/>
  <c r="BQ438" i="6"/>
  <c r="BE438" i="6"/>
  <c r="O440" i="6"/>
  <c r="BK440" i="6"/>
  <c r="AY440" i="6"/>
  <c r="R441" i="6"/>
  <c r="BN441" i="6"/>
  <c r="BB441" i="6"/>
  <c r="U442" i="6"/>
  <c r="BQ442" i="6"/>
  <c r="BE442" i="6"/>
  <c r="O444" i="6"/>
  <c r="BK444" i="6"/>
  <c r="AY444" i="6"/>
  <c r="R445" i="6"/>
  <c r="BN445" i="6"/>
  <c r="BB445" i="6"/>
  <c r="U446" i="6"/>
  <c r="BQ446" i="6"/>
  <c r="BE446" i="6"/>
  <c r="O448" i="6"/>
  <c r="BK448" i="6"/>
  <c r="AY448" i="6"/>
  <c r="R449" i="6"/>
  <c r="BN449" i="6"/>
  <c r="BB449" i="6"/>
  <c r="U450" i="6"/>
  <c r="BQ450" i="6"/>
  <c r="BE450" i="6"/>
  <c r="O452" i="6"/>
  <c r="BK452" i="6"/>
  <c r="AY452" i="6"/>
  <c r="R453" i="6"/>
  <c r="BN453" i="6"/>
  <c r="BB453" i="6"/>
  <c r="U454" i="6"/>
  <c r="BQ454" i="6"/>
  <c r="BE454" i="6"/>
  <c r="O456" i="6"/>
  <c r="BK456" i="6"/>
  <c r="AY456" i="6"/>
  <c r="R457" i="6"/>
  <c r="BN457" i="6"/>
  <c r="BB457" i="6"/>
  <c r="U458" i="6"/>
  <c r="BQ458" i="6"/>
  <c r="BE458" i="6"/>
  <c r="O460" i="6"/>
  <c r="BK460" i="6"/>
  <c r="AY460" i="6"/>
  <c r="R461" i="6"/>
  <c r="BN461" i="6"/>
  <c r="BB461" i="6"/>
  <c r="U462" i="6"/>
  <c r="BQ462" i="6"/>
  <c r="BE462" i="6"/>
  <c r="O464" i="6"/>
  <c r="BK464" i="6"/>
  <c r="AY464" i="6"/>
  <c r="R465" i="6"/>
  <c r="BN465" i="6"/>
  <c r="BB465" i="6"/>
  <c r="U466" i="6"/>
  <c r="BQ466" i="6"/>
  <c r="BE466" i="6"/>
  <c r="O468" i="6"/>
  <c r="BK468" i="6"/>
  <c r="AY468" i="6"/>
  <c r="R469" i="6"/>
  <c r="BN469" i="6"/>
  <c r="BB469" i="6"/>
  <c r="U470" i="6"/>
  <c r="BQ470" i="6"/>
  <c r="BE470" i="6"/>
  <c r="O472" i="6"/>
  <c r="BK472" i="6"/>
  <c r="AY472" i="6"/>
  <c r="R473" i="6"/>
  <c r="BN473" i="6"/>
  <c r="BB473" i="6"/>
  <c r="U474" i="6"/>
  <c r="BQ474" i="6"/>
  <c r="BE474" i="6"/>
  <c r="O476" i="6"/>
  <c r="BK476" i="6"/>
  <c r="AY476" i="6"/>
  <c r="R477" i="6"/>
  <c r="BN477" i="6"/>
  <c r="BB477" i="6"/>
  <c r="U478" i="6"/>
  <c r="BQ478" i="6"/>
  <c r="BE478" i="6"/>
  <c r="O480" i="6"/>
  <c r="BK480" i="6"/>
  <c r="AY480" i="6"/>
  <c r="R481" i="6"/>
  <c r="BN481" i="6"/>
  <c r="BB481" i="6"/>
  <c r="U482" i="6"/>
  <c r="BQ482" i="6"/>
  <c r="BE482" i="6"/>
  <c r="O484" i="6"/>
  <c r="BK484" i="6"/>
  <c r="AY484" i="6"/>
  <c r="R485" i="6"/>
  <c r="BN485" i="6"/>
  <c r="BB485" i="6"/>
  <c r="U492" i="6"/>
  <c r="BQ492" i="6"/>
  <c r="BE492" i="6"/>
  <c r="O494" i="6"/>
  <c r="BK494" i="6"/>
  <c r="AY494" i="6"/>
  <c r="R495" i="6"/>
  <c r="BN495" i="6"/>
  <c r="BB495" i="6"/>
  <c r="U496" i="6"/>
  <c r="BQ496" i="6"/>
  <c r="BE496" i="6"/>
  <c r="O498" i="6"/>
  <c r="BK498" i="6"/>
  <c r="AY498" i="6"/>
  <c r="R499" i="6"/>
  <c r="BN499" i="6"/>
  <c r="BB499" i="6"/>
  <c r="U500" i="6"/>
  <c r="BQ500" i="6"/>
  <c r="BE500" i="6"/>
  <c r="O502" i="6"/>
  <c r="BK502" i="6"/>
  <c r="AY502" i="6"/>
  <c r="R503" i="6"/>
  <c r="BN503" i="6"/>
  <c r="BB503" i="6"/>
  <c r="U504" i="6"/>
  <c r="BQ504" i="6"/>
  <c r="BE504" i="6"/>
  <c r="O506" i="6"/>
  <c r="BK506" i="6"/>
  <c r="AY506" i="6"/>
  <c r="R507" i="6"/>
  <c r="BN507" i="6"/>
  <c r="BB507" i="6"/>
  <c r="U508" i="6"/>
  <c r="BQ508" i="6"/>
  <c r="BE508" i="6"/>
  <c r="O510" i="6"/>
  <c r="BK510" i="6"/>
  <c r="AY510" i="6"/>
  <c r="R511" i="6"/>
  <c r="BN511" i="6"/>
  <c r="BB511" i="6"/>
  <c r="U512" i="6"/>
  <c r="BQ512" i="6"/>
  <c r="BE512" i="6"/>
  <c r="O514" i="6"/>
  <c r="BK514" i="6"/>
  <c r="AY514" i="6"/>
  <c r="R515" i="6"/>
  <c r="BN515" i="6"/>
  <c r="BB515" i="6"/>
  <c r="U516" i="6"/>
  <c r="BQ516" i="6"/>
  <c r="BE516" i="6"/>
  <c r="O518" i="6"/>
  <c r="BK518" i="6"/>
  <c r="AY518" i="6"/>
  <c r="R519" i="6"/>
  <c r="BN519" i="6"/>
  <c r="BB519" i="6"/>
  <c r="U520" i="6"/>
  <c r="BQ520" i="6"/>
  <c r="BE520" i="6"/>
  <c r="O522" i="6"/>
  <c r="BK522" i="6"/>
  <c r="AY522" i="6"/>
  <c r="R523" i="6"/>
  <c r="BN523" i="6"/>
  <c r="BB523" i="6"/>
  <c r="U524" i="6"/>
  <c r="BQ524" i="6"/>
  <c r="BE524" i="6"/>
  <c r="O526" i="6"/>
  <c r="BK526" i="6"/>
  <c r="AY526" i="6"/>
  <c r="R527" i="6"/>
  <c r="BN527" i="6"/>
  <c r="BB527" i="6"/>
  <c r="U528" i="6"/>
  <c r="BQ528" i="6"/>
  <c r="BE528" i="6"/>
  <c r="O530" i="6"/>
  <c r="BK530" i="6"/>
  <c r="AY530" i="6"/>
  <c r="R531" i="6"/>
  <c r="BN531" i="6"/>
  <c r="BB531" i="6"/>
  <c r="U532" i="6"/>
  <c r="BQ532" i="6"/>
  <c r="BE532" i="6"/>
  <c r="O534" i="6"/>
  <c r="BK534" i="6"/>
  <c r="AY534" i="6"/>
  <c r="R535" i="6"/>
  <c r="BN535" i="6"/>
  <c r="BB535" i="6"/>
  <c r="U536" i="6"/>
  <c r="BQ536" i="6"/>
  <c r="BE536" i="6"/>
  <c r="O538" i="6"/>
  <c r="BK538" i="6"/>
  <c r="AY538" i="6"/>
  <c r="R539" i="6"/>
  <c r="BN539" i="6"/>
  <c r="BB539" i="6"/>
  <c r="U546" i="6"/>
  <c r="BQ628" i="6"/>
  <c r="BQ643" i="6"/>
  <c r="BQ640" i="6"/>
  <c r="BQ631" i="6"/>
  <c r="BQ630" i="6"/>
  <c r="BQ633" i="6"/>
  <c r="BQ646" i="6"/>
  <c r="BQ632" i="6"/>
  <c r="BQ644" i="6"/>
  <c r="BQ641" i="6"/>
  <c r="BQ634" i="6"/>
  <c r="BQ636" i="6"/>
  <c r="BQ647" i="6"/>
  <c r="BQ645" i="6"/>
  <c r="BQ642" i="6"/>
  <c r="BQ638" i="6"/>
  <c r="BQ607" i="6"/>
  <c r="BQ605" i="6"/>
  <c r="BQ606" i="6"/>
  <c r="BQ620" i="6"/>
  <c r="BQ617" i="6"/>
  <c r="BQ612" i="6"/>
  <c r="BQ626" i="6"/>
  <c r="BQ600" i="6"/>
  <c r="BQ602" i="6"/>
  <c r="BQ624" i="6"/>
  <c r="BQ616" i="6"/>
  <c r="BQ604" i="6"/>
  <c r="BQ608" i="6"/>
  <c r="BQ618" i="6"/>
  <c r="BQ610" i="6"/>
  <c r="BQ619" i="6"/>
  <c r="BQ609" i="6"/>
  <c r="BQ629" i="6"/>
  <c r="BQ627" i="6"/>
  <c r="BQ603" i="6"/>
  <c r="BQ621" i="6"/>
  <c r="BQ623" i="6"/>
  <c r="BQ611" i="6"/>
  <c r="BQ615" i="6"/>
  <c r="BQ622" i="6"/>
  <c r="BQ639" i="6"/>
  <c r="BQ613" i="6"/>
  <c r="BQ601" i="6"/>
  <c r="BQ635" i="6"/>
  <c r="BQ637" i="6"/>
  <c r="BQ625" i="6"/>
  <c r="BQ614" i="6"/>
  <c r="BQ546" i="6"/>
  <c r="BE546" i="6"/>
  <c r="R549" i="6"/>
  <c r="BN549" i="6"/>
  <c r="BB549" i="6"/>
  <c r="U550" i="6"/>
  <c r="BQ550" i="6"/>
  <c r="BE550" i="6"/>
  <c r="R553" i="6"/>
  <c r="BN553" i="6"/>
  <c r="BB553" i="6"/>
  <c r="U554" i="6"/>
  <c r="BQ554" i="6"/>
  <c r="BE554" i="6"/>
  <c r="R557" i="6"/>
  <c r="BN557" i="6"/>
  <c r="BB557" i="6"/>
  <c r="U558" i="6"/>
  <c r="BQ558" i="6"/>
  <c r="BE558" i="6"/>
  <c r="R561" i="6"/>
  <c r="BN561" i="6"/>
  <c r="BB561" i="6"/>
  <c r="U562" i="6"/>
  <c r="BQ562" i="6"/>
  <c r="BE562" i="6"/>
  <c r="R565" i="6"/>
  <c r="BN565" i="6"/>
  <c r="BB565" i="6"/>
  <c r="U566" i="6"/>
  <c r="BQ566" i="6"/>
  <c r="BE566" i="6"/>
  <c r="R569" i="6"/>
  <c r="BN569" i="6"/>
  <c r="BB569" i="6"/>
  <c r="U570" i="6"/>
  <c r="BQ570" i="6"/>
  <c r="BE570" i="6"/>
  <c r="R573" i="6"/>
  <c r="BN573" i="6"/>
  <c r="BB573" i="6"/>
  <c r="U574" i="6"/>
  <c r="BQ574" i="6"/>
  <c r="BE574" i="6"/>
  <c r="R577" i="6"/>
  <c r="BN577" i="6"/>
  <c r="BB577" i="6"/>
  <c r="U578" i="6"/>
  <c r="BQ578" i="6"/>
  <c r="BE578" i="6"/>
  <c r="R581" i="6"/>
  <c r="BN581" i="6"/>
  <c r="BB581" i="6"/>
  <c r="U582" i="6"/>
  <c r="BQ582" i="6"/>
  <c r="BE582" i="6"/>
  <c r="R585" i="6"/>
  <c r="BN585" i="6"/>
  <c r="BB585" i="6"/>
  <c r="U586" i="6"/>
  <c r="BQ586" i="6"/>
  <c r="BE586" i="6"/>
  <c r="R589" i="6"/>
  <c r="BN589" i="6"/>
  <c r="BB589" i="6"/>
  <c r="U590" i="6"/>
  <c r="BQ590" i="6"/>
  <c r="BE590" i="6"/>
  <c r="R593" i="6"/>
  <c r="BN593" i="6"/>
  <c r="BB593" i="6"/>
  <c r="U105" i="6"/>
  <c r="BQ105" i="6"/>
  <c r="BE105" i="6"/>
  <c r="O87" i="6"/>
  <c r="BK87" i="6"/>
  <c r="AY87" i="6"/>
  <c r="O75" i="6"/>
  <c r="BK75" i="6"/>
  <c r="AY75" i="6"/>
  <c r="O63" i="6"/>
  <c r="BK63" i="6"/>
  <c r="AY63" i="6"/>
  <c r="W119" i="6"/>
  <c r="BS119" i="6"/>
  <c r="BG119" i="6"/>
  <c r="Q129" i="6"/>
  <c r="BM129" i="6"/>
  <c r="BA129" i="6"/>
  <c r="T138" i="6"/>
  <c r="BP138" i="6"/>
  <c r="BD138" i="6"/>
  <c r="Q149" i="6"/>
  <c r="BM149" i="6"/>
  <c r="BA149" i="6"/>
  <c r="T158" i="6"/>
  <c r="BP158" i="6"/>
  <c r="BD158" i="6"/>
  <c r="Q171" i="6"/>
  <c r="BM171" i="6"/>
  <c r="BA171" i="6"/>
  <c r="W177" i="6"/>
  <c r="BS177" i="6"/>
  <c r="BG177" i="6"/>
  <c r="T184" i="6"/>
  <c r="BP184" i="6"/>
  <c r="BD184" i="6"/>
  <c r="W189" i="6"/>
  <c r="BS189" i="6"/>
  <c r="BG189" i="6"/>
  <c r="W193" i="6"/>
  <c r="BS193" i="6"/>
  <c r="BG193" i="6"/>
  <c r="Q199" i="6"/>
  <c r="BM199" i="6"/>
  <c r="BA199" i="6"/>
  <c r="T204" i="6"/>
  <c r="BP204" i="6"/>
  <c r="BD204" i="6"/>
  <c r="W209" i="6"/>
  <c r="BS209" i="6"/>
  <c r="BG209" i="6"/>
  <c r="W213" i="6"/>
  <c r="BS213" i="6"/>
  <c r="BG213" i="6"/>
  <c r="T226" i="6"/>
  <c r="BP226" i="6"/>
  <c r="BD226" i="6"/>
  <c r="Q233" i="6"/>
  <c r="BM233" i="6"/>
  <c r="BA233" i="6"/>
  <c r="Q237" i="6"/>
  <c r="BM237" i="6"/>
  <c r="BA237" i="6"/>
  <c r="W239" i="6"/>
  <c r="BS239" i="6"/>
  <c r="BG239" i="6"/>
  <c r="T246" i="6"/>
  <c r="BP246" i="6"/>
  <c r="BD246" i="6"/>
  <c r="W247" i="6"/>
  <c r="BS247" i="6"/>
  <c r="BG247" i="6"/>
  <c r="Q253" i="6"/>
  <c r="BM253" i="6"/>
  <c r="BA253" i="6"/>
  <c r="W255" i="6"/>
  <c r="BS255" i="6"/>
  <c r="BG255" i="6"/>
  <c r="W259" i="6"/>
  <c r="BS259" i="6"/>
  <c r="BG259" i="6"/>
  <c r="Q265" i="6"/>
  <c r="BM265" i="6"/>
  <c r="BA265" i="6"/>
  <c r="Q269" i="6"/>
  <c r="BM269" i="6"/>
  <c r="BA269" i="6"/>
  <c r="Q279" i="6"/>
  <c r="BM279" i="6"/>
  <c r="BA279" i="6"/>
  <c r="W281" i="6"/>
  <c r="BS281" i="6"/>
  <c r="BG281" i="6"/>
  <c r="T284" i="6"/>
  <c r="BP284" i="6"/>
  <c r="BD284" i="6"/>
  <c r="W289" i="6"/>
  <c r="BS289" i="6"/>
  <c r="BG289" i="6"/>
  <c r="Q295" i="6"/>
  <c r="BM295" i="6"/>
  <c r="BA295" i="6"/>
  <c r="Q299" i="6"/>
  <c r="BM299" i="6"/>
  <c r="BA299" i="6"/>
  <c r="Q303" i="6"/>
  <c r="BM303" i="6"/>
  <c r="BA303" i="6"/>
  <c r="W305" i="6"/>
  <c r="BS305" i="6"/>
  <c r="BG305" i="6"/>
  <c r="W309" i="6"/>
  <c r="BS309" i="6"/>
  <c r="BG309" i="6"/>
  <c r="Q315" i="6"/>
  <c r="BM315" i="6"/>
  <c r="BA315" i="6"/>
  <c r="W321" i="6"/>
  <c r="BS321" i="6"/>
  <c r="BG321" i="6"/>
  <c r="Q323" i="6"/>
  <c r="BM323" i="6"/>
  <c r="BA323" i="6"/>
  <c r="W331" i="6"/>
  <c r="BS331" i="6"/>
  <c r="BG331" i="6"/>
  <c r="W335" i="6"/>
  <c r="BS335" i="6"/>
  <c r="BG335" i="6"/>
  <c r="W339" i="6"/>
  <c r="BS339" i="6"/>
  <c r="BG339" i="6"/>
  <c r="W343" i="6"/>
  <c r="BS343" i="6"/>
  <c r="BG343" i="6"/>
  <c r="W347" i="6"/>
  <c r="BS347" i="6"/>
  <c r="BG347" i="6"/>
  <c r="Q349" i="6"/>
  <c r="BM349" i="6"/>
  <c r="BA349" i="6"/>
  <c r="Q357" i="6"/>
  <c r="BM357" i="6"/>
  <c r="BA357" i="6"/>
  <c r="T362" i="6"/>
  <c r="BP362" i="6"/>
  <c r="BD362" i="6"/>
  <c r="Q365" i="6"/>
  <c r="BM365" i="6"/>
  <c r="BA365" i="6"/>
  <c r="Q369" i="6"/>
  <c r="BM369" i="6"/>
  <c r="BA369" i="6"/>
  <c r="T384" i="6"/>
  <c r="BP384" i="6"/>
  <c r="BD384" i="6"/>
  <c r="W389" i="6"/>
  <c r="BS389" i="6"/>
  <c r="BG389" i="6"/>
  <c r="W393" i="6"/>
  <c r="BS393" i="6"/>
  <c r="BG393" i="6"/>
  <c r="T400" i="6"/>
  <c r="BP400" i="6"/>
  <c r="BD400" i="6"/>
  <c r="Q407" i="6"/>
  <c r="BM407" i="6"/>
  <c r="BA407" i="6"/>
  <c r="W413" i="6"/>
  <c r="BS413" i="6"/>
  <c r="BG413" i="6"/>
  <c r="T420" i="6"/>
  <c r="BP420" i="6"/>
  <c r="BD420" i="6"/>
  <c r="T428" i="6"/>
  <c r="BP428" i="6"/>
  <c r="BD428" i="6"/>
  <c r="S438" i="6"/>
  <c r="BO438" i="6"/>
  <c r="BC438" i="6"/>
  <c r="P445" i="6"/>
  <c r="BL445" i="6"/>
  <c r="AZ445" i="6"/>
  <c r="P449" i="6"/>
  <c r="BL449" i="6"/>
  <c r="AZ449" i="6"/>
  <c r="V451" i="6"/>
  <c r="BR451" i="6"/>
  <c r="BF451" i="6"/>
  <c r="P457" i="6"/>
  <c r="BL457" i="6"/>
  <c r="AZ457" i="6"/>
  <c r="P465" i="6"/>
  <c r="BL465" i="6"/>
  <c r="AZ465" i="6"/>
  <c r="V467" i="6"/>
  <c r="BR467" i="6"/>
  <c r="BF467" i="6"/>
  <c r="S470" i="6"/>
  <c r="BO470" i="6"/>
  <c r="BC470" i="6"/>
  <c r="P477" i="6"/>
  <c r="BL477" i="6"/>
  <c r="AZ477" i="6"/>
  <c r="P485" i="6"/>
  <c r="BL485" i="6"/>
  <c r="AZ485" i="6"/>
  <c r="V497" i="6"/>
  <c r="BR497" i="6"/>
  <c r="BF497" i="6"/>
  <c r="V505" i="6"/>
  <c r="BR505" i="6"/>
  <c r="BF505" i="6"/>
  <c r="P515" i="6"/>
  <c r="BL515" i="6"/>
  <c r="AZ515" i="6"/>
  <c r="S524" i="6"/>
  <c r="BO524" i="6"/>
  <c r="BC524" i="6"/>
  <c r="S536" i="6"/>
  <c r="BO536" i="6"/>
  <c r="BC536" i="6"/>
  <c r="P557" i="6"/>
  <c r="BL557" i="6"/>
  <c r="AZ557" i="6"/>
  <c r="P573" i="6"/>
  <c r="BL573" i="6"/>
  <c r="AZ573" i="6"/>
  <c r="V591" i="6"/>
  <c r="BR591" i="6"/>
  <c r="BF591" i="6"/>
  <c r="P60" i="6"/>
  <c r="BL60" i="6"/>
  <c r="AZ60" i="6"/>
  <c r="U106" i="6"/>
  <c r="BQ106" i="6"/>
  <c r="BE106" i="6"/>
  <c r="R105" i="6"/>
  <c r="BN105" i="6"/>
  <c r="BB105" i="6"/>
  <c r="O104" i="6"/>
  <c r="BK104" i="6"/>
  <c r="AY104" i="6"/>
  <c r="U102" i="6"/>
  <c r="BQ102" i="6"/>
  <c r="BE102" i="6"/>
  <c r="R101" i="6"/>
  <c r="BN101" i="6"/>
  <c r="BB101" i="6"/>
  <c r="O100" i="6"/>
  <c r="BK100" i="6"/>
  <c r="AY100" i="6"/>
  <c r="U98" i="6"/>
  <c r="BQ98" i="6"/>
  <c r="BE98" i="6"/>
  <c r="R97" i="6"/>
  <c r="BN97" i="6"/>
  <c r="BB97" i="6"/>
  <c r="O96" i="6"/>
  <c r="BK96" i="6"/>
  <c r="AY96" i="6"/>
  <c r="U94" i="6"/>
  <c r="BQ94" i="6"/>
  <c r="BE94" i="6"/>
  <c r="R93" i="6"/>
  <c r="BN93" i="6"/>
  <c r="BB93" i="6"/>
  <c r="O92" i="6"/>
  <c r="BK92" i="6"/>
  <c r="AY92" i="6"/>
  <c r="U90" i="6"/>
  <c r="BQ90" i="6"/>
  <c r="BE90" i="6"/>
  <c r="R89" i="6"/>
  <c r="BN89" i="6"/>
  <c r="BB89" i="6"/>
  <c r="O88" i="6"/>
  <c r="BK88" i="6"/>
  <c r="AY88" i="6"/>
  <c r="U86" i="6"/>
  <c r="BQ86" i="6"/>
  <c r="BE86" i="6"/>
  <c r="R85" i="6"/>
  <c r="BN85" i="6"/>
  <c r="BB85" i="6"/>
  <c r="O84" i="6"/>
  <c r="BK84" i="6"/>
  <c r="AY84" i="6"/>
  <c r="U82" i="6"/>
  <c r="BQ82" i="6"/>
  <c r="BE82" i="6"/>
  <c r="R81" i="6"/>
  <c r="BN81" i="6"/>
  <c r="BB81" i="6"/>
  <c r="O80" i="6"/>
  <c r="BK80" i="6"/>
  <c r="AY80" i="6"/>
  <c r="U78" i="6"/>
  <c r="BQ78" i="6"/>
  <c r="BE78" i="6"/>
  <c r="R77" i="6"/>
  <c r="BN77" i="6"/>
  <c r="BB77" i="6"/>
  <c r="O76" i="6"/>
  <c r="BK76" i="6"/>
  <c r="AY76" i="6"/>
  <c r="U74" i="6"/>
  <c r="BQ74" i="6"/>
  <c r="BE74" i="6"/>
  <c r="R73" i="6"/>
  <c r="BN73" i="6"/>
  <c r="BB73" i="6"/>
  <c r="O72" i="6"/>
  <c r="BK72" i="6"/>
  <c r="AY72" i="6"/>
  <c r="U70" i="6"/>
  <c r="BQ70" i="6"/>
  <c r="BE70" i="6"/>
  <c r="R69" i="6"/>
  <c r="BN69" i="6"/>
  <c r="BB69" i="6"/>
  <c r="O68" i="6"/>
  <c r="BK68" i="6"/>
  <c r="AY68" i="6"/>
  <c r="U66" i="6"/>
  <c r="BQ66" i="6"/>
  <c r="BE66" i="6"/>
  <c r="R65" i="6"/>
  <c r="BN65" i="6"/>
  <c r="BB65" i="6"/>
  <c r="O64" i="6"/>
  <c r="BK64" i="6"/>
  <c r="AY64" i="6"/>
  <c r="U62" i="6"/>
  <c r="BQ62" i="6"/>
  <c r="BE62" i="6"/>
  <c r="R61" i="6"/>
  <c r="BN61" i="6"/>
  <c r="BB61" i="6"/>
  <c r="W114" i="6"/>
  <c r="BS114" i="6"/>
  <c r="BG114" i="6"/>
  <c r="Q116" i="6"/>
  <c r="BM116" i="6"/>
  <c r="BA116" i="6"/>
  <c r="T117" i="6"/>
  <c r="BP117" i="6"/>
  <c r="BD117" i="6"/>
  <c r="W118" i="6"/>
  <c r="BS118" i="6"/>
  <c r="BG118" i="6"/>
  <c r="Q120" i="6"/>
  <c r="BM120" i="6"/>
  <c r="BA120" i="6"/>
  <c r="T121" i="6"/>
  <c r="BP121" i="6"/>
  <c r="BD121" i="6"/>
  <c r="W122" i="6"/>
  <c r="BS122" i="6"/>
  <c r="BG122" i="6"/>
  <c r="Q124" i="6"/>
  <c r="BM124" i="6"/>
  <c r="BA124" i="6"/>
  <c r="T125" i="6"/>
  <c r="BP125" i="6"/>
  <c r="BD125" i="6"/>
  <c r="W126" i="6"/>
  <c r="BS126" i="6"/>
  <c r="BG126" i="6"/>
  <c r="Q128" i="6"/>
  <c r="BM128" i="6"/>
  <c r="BA128" i="6"/>
  <c r="T129" i="6"/>
  <c r="BP129" i="6"/>
  <c r="BD129" i="6"/>
  <c r="W130" i="6"/>
  <c r="BS130" i="6"/>
  <c r="BG130" i="6"/>
  <c r="Q132" i="6"/>
  <c r="BM132" i="6"/>
  <c r="BA132" i="6"/>
  <c r="T133" i="6"/>
  <c r="BP133" i="6"/>
  <c r="BD133" i="6"/>
  <c r="W134" i="6"/>
  <c r="BS134" i="6"/>
  <c r="BG134" i="6"/>
  <c r="Q136" i="6"/>
  <c r="BM136" i="6"/>
  <c r="BA136" i="6"/>
  <c r="T137" i="6"/>
  <c r="BP137" i="6"/>
  <c r="BD137" i="6"/>
  <c r="W138" i="6"/>
  <c r="BS138" i="6"/>
  <c r="BG138" i="6"/>
  <c r="Q140" i="6"/>
  <c r="BM140" i="6"/>
  <c r="BA140" i="6"/>
  <c r="T141" i="6"/>
  <c r="BP141" i="6"/>
  <c r="BD141" i="6"/>
  <c r="W142" i="6"/>
  <c r="BS142" i="6"/>
  <c r="BG142" i="6"/>
  <c r="Q144" i="6"/>
  <c r="BM144" i="6"/>
  <c r="BA144" i="6"/>
  <c r="T145" i="6"/>
  <c r="BP145" i="6"/>
  <c r="BD145" i="6"/>
  <c r="W146" i="6"/>
  <c r="BS146" i="6"/>
  <c r="BG146" i="6"/>
  <c r="Q148" i="6"/>
  <c r="BM148" i="6"/>
  <c r="BA148" i="6"/>
  <c r="T149" i="6"/>
  <c r="BP149" i="6"/>
  <c r="BD149" i="6"/>
  <c r="W150" i="6"/>
  <c r="BS150" i="6"/>
  <c r="BG150" i="6"/>
  <c r="Q152" i="6"/>
  <c r="BM152" i="6"/>
  <c r="BA152" i="6"/>
  <c r="T153" i="6"/>
  <c r="BP153" i="6"/>
  <c r="BD153" i="6"/>
  <c r="W154" i="6"/>
  <c r="BS154" i="6"/>
  <c r="BG154" i="6"/>
  <c r="Q156" i="6"/>
  <c r="BM156" i="6"/>
  <c r="BA156" i="6"/>
  <c r="T157" i="6"/>
  <c r="BP157" i="6"/>
  <c r="BD157" i="6"/>
  <c r="W158" i="6"/>
  <c r="BS158" i="6"/>
  <c r="BG158" i="6"/>
  <c r="Q160" i="6"/>
  <c r="BM160" i="6"/>
  <c r="BA160" i="6"/>
  <c r="T161" i="6"/>
  <c r="BP161" i="6"/>
  <c r="BD161" i="6"/>
  <c r="W168" i="6"/>
  <c r="BS168" i="6"/>
  <c r="BG168" i="6"/>
  <c r="Q170" i="6"/>
  <c r="BM170" i="6"/>
  <c r="BA170" i="6"/>
  <c r="T171" i="6"/>
  <c r="BP171" i="6"/>
  <c r="BD171" i="6"/>
  <c r="W172" i="6"/>
  <c r="BS172" i="6"/>
  <c r="BG172" i="6"/>
  <c r="Q174" i="6"/>
  <c r="BM174" i="6"/>
  <c r="BA174" i="6"/>
  <c r="T175" i="6"/>
  <c r="BP175" i="6"/>
  <c r="BD175" i="6"/>
  <c r="W176" i="6"/>
  <c r="BS176" i="6"/>
  <c r="BG176" i="6"/>
  <c r="Q178" i="6"/>
  <c r="BM178" i="6"/>
  <c r="BA178" i="6"/>
  <c r="T179" i="6"/>
  <c r="BP179" i="6"/>
  <c r="BD179" i="6"/>
  <c r="W180" i="6"/>
  <c r="BS180" i="6"/>
  <c r="BG180" i="6"/>
  <c r="Q182" i="6"/>
  <c r="BM182" i="6"/>
  <c r="BA182" i="6"/>
  <c r="T183" i="6"/>
  <c r="BP183" i="6"/>
  <c r="BD183" i="6"/>
  <c r="W184" i="6"/>
  <c r="BS184" i="6"/>
  <c r="BG184" i="6"/>
  <c r="Q186" i="6"/>
  <c r="BM186" i="6"/>
  <c r="BA186" i="6"/>
  <c r="T187" i="6"/>
  <c r="BP187" i="6"/>
  <c r="BD187" i="6"/>
  <c r="W188" i="6"/>
  <c r="BS188" i="6"/>
  <c r="BG188" i="6"/>
  <c r="Q190" i="6"/>
  <c r="BM190" i="6"/>
  <c r="BA190" i="6"/>
  <c r="T191" i="6"/>
  <c r="BP191" i="6"/>
  <c r="BD191" i="6"/>
  <c r="W192" i="6"/>
  <c r="BS192" i="6"/>
  <c r="BG192" i="6"/>
  <c r="Q194" i="6"/>
  <c r="BM194" i="6"/>
  <c r="BA194" i="6"/>
  <c r="T195" i="6"/>
  <c r="BP195" i="6"/>
  <c r="BD195" i="6"/>
  <c r="W196" i="6"/>
  <c r="BS196" i="6"/>
  <c r="BG196" i="6"/>
  <c r="Q198" i="6"/>
  <c r="BM198" i="6"/>
  <c r="BA198" i="6"/>
  <c r="T199" i="6"/>
  <c r="BP199" i="6"/>
  <c r="BD199" i="6"/>
  <c r="W200" i="6"/>
  <c r="BS200" i="6"/>
  <c r="BG200" i="6"/>
  <c r="Q202" i="6"/>
  <c r="BM202" i="6"/>
  <c r="BA202" i="6"/>
  <c r="T203" i="6"/>
  <c r="BP203" i="6"/>
  <c r="BD203" i="6"/>
  <c r="W204" i="6"/>
  <c r="BS204" i="6"/>
  <c r="BG204" i="6"/>
  <c r="Q206" i="6"/>
  <c r="BM206" i="6"/>
  <c r="BA206" i="6"/>
  <c r="T207" i="6"/>
  <c r="BP207" i="6"/>
  <c r="BD207" i="6"/>
  <c r="W208" i="6"/>
  <c r="BS208" i="6"/>
  <c r="BG208" i="6"/>
  <c r="Q210" i="6"/>
  <c r="BM210" i="6"/>
  <c r="BA210" i="6"/>
  <c r="T211" i="6"/>
  <c r="BP211" i="6"/>
  <c r="BD211" i="6"/>
  <c r="W212" i="6"/>
  <c r="BS212" i="6"/>
  <c r="BG212" i="6"/>
  <c r="Q214" i="6"/>
  <c r="BM214" i="6"/>
  <c r="BA214" i="6"/>
  <c r="T215" i="6"/>
  <c r="BP215" i="6"/>
  <c r="BD215" i="6"/>
  <c r="W222" i="6"/>
  <c r="BS222" i="6"/>
  <c r="BG222" i="6"/>
  <c r="Q224" i="6"/>
  <c r="BM224" i="6"/>
  <c r="BA224" i="6"/>
  <c r="T225" i="6"/>
  <c r="BP225" i="6"/>
  <c r="BD225" i="6"/>
  <c r="W226" i="6"/>
  <c r="BS226" i="6"/>
  <c r="BG226" i="6"/>
  <c r="Q228" i="6"/>
  <c r="BM228" i="6"/>
  <c r="BA228" i="6"/>
  <c r="T229" i="6"/>
  <c r="BP229" i="6"/>
  <c r="BD229" i="6"/>
  <c r="W230" i="6"/>
  <c r="BS230" i="6"/>
  <c r="BG230" i="6"/>
  <c r="Q232" i="6"/>
  <c r="BM232" i="6"/>
  <c r="BA232" i="6"/>
  <c r="T233" i="6"/>
  <c r="BP233" i="6"/>
  <c r="BD233" i="6"/>
  <c r="W234" i="6"/>
  <c r="BS234" i="6"/>
  <c r="BG234" i="6"/>
  <c r="Q236" i="6"/>
  <c r="BM236" i="6"/>
  <c r="BA236" i="6"/>
  <c r="T237" i="6"/>
  <c r="BP237" i="6"/>
  <c r="BD237" i="6"/>
  <c r="W238" i="6"/>
  <c r="BS238" i="6"/>
  <c r="BG238" i="6"/>
  <c r="Q240" i="6"/>
  <c r="BM240" i="6"/>
  <c r="BA240" i="6"/>
  <c r="T241" i="6"/>
  <c r="BP241" i="6"/>
  <c r="BD241" i="6"/>
  <c r="W242" i="6"/>
  <c r="BS242" i="6"/>
  <c r="BG242" i="6"/>
  <c r="Q244" i="6"/>
  <c r="BM244" i="6"/>
  <c r="BA244" i="6"/>
  <c r="T245" i="6"/>
  <c r="BP245" i="6"/>
  <c r="BD245" i="6"/>
  <c r="W246" i="6"/>
  <c r="BS246" i="6"/>
  <c r="BG246" i="6"/>
  <c r="Q248" i="6"/>
  <c r="BM248" i="6"/>
  <c r="BA248" i="6"/>
  <c r="T249" i="6"/>
  <c r="BP249" i="6"/>
  <c r="BD249" i="6"/>
  <c r="W250" i="6"/>
  <c r="BS250" i="6"/>
  <c r="BG250" i="6"/>
  <c r="Q252" i="6"/>
  <c r="BM252" i="6"/>
  <c r="BA252" i="6"/>
  <c r="T253" i="6"/>
  <c r="BP253" i="6"/>
  <c r="BD253" i="6"/>
  <c r="W254" i="6"/>
  <c r="BS254" i="6"/>
  <c r="BG254" i="6"/>
  <c r="Q256" i="6"/>
  <c r="BM256" i="6"/>
  <c r="BA256" i="6"/>
  <c r="T257" i="6"/>
  <c r="BP257" i="6"/>
  <c r="BD257" i="6"/>
  <c r="W258" i="6"/>
  <c r="BS258" i="6"/>
  <c r="BG258" i="6"/>
  <c r="Q260" i="6"/>
  <c r="BM260" i="6"/>
  <c r="BA260" i="6"/>
  <c r="T261" i="6"/>
  <c r="BP261" i="6"/>
  <c r="BD261" i="6"/>
  <c r="W262" i="6"/>
  <c r="BS262" i="6"/>
  <c r="BG262" i="6"/>
  <c r="Q264" i="6"/>
  <c r="BM264" i="6"/>
  <c r="BA264" i="6"/>
  <c r="T265" i="6"/>
  <c r="BP265" i="6"/>
  <c r="BD265" i="6"/>
  <c r="W266" i="6"/>
  <c r="BS266" i="6"/>
  <c r="BG266" i="6"/>
  <c r="Q268" i="6"/>
  <c r="BM268" i="6"/>
  <c r="BA268" i="6"/>
  <c r="T269" i="6"/>
  <c r="BP269" i="6"/>
  <c r="BD269" i="6"/>
  <c r="W276" i="6"/>
  <c r="BS276" i="6"/>
  <c r="BG276" i="6"/>
  <c r="Q278" i="6"/>
  <c r="BM278" i="6"/>
  <c r="BA278" i="6"/>
  <c r="T279" i="6"/>
  <c r="BP279" i="6"/>
  <c r="BD279" i="6"/>
  <c r="W280" i="6"/>
  <c r="BS280" i="6"/>
  <c r="BG280" i="6"/>
  <c r="Q282" i="6"/>
  <c r="BM282" i="6"/>
  <c r="BA282" i="6"/>
  <c r="T283" i="6"/>
  <c r="BP283" i="6"/>
  <c r="BD283" i="6"/>
  <c r="W284" i="6"/>
  <c r="BS284" i="6"/>
  <c r="BG284" i="6"/>
  <c r="Q286" i="6"/>
  <c r="BM286" i="6"/>
  <c r="BA286" i="6"/>
  <c r="T287" i="6"/>
  <c r="BP287" i="6"/>
  <c r="BD287" i="6"/>
  <c r="W288" i="6"/>
  <c r="BS288" i="6"/>
  <c r="BG288" i="6"/>
  <c r="Q290" i="6"/>
  <c r="BM290" i="6"/>
  <c r="BA290" i="6"/>
  <c r="T291" i="6"/>
  <c r="BP291" i="6"/>
  <c r="BD291" i="6"/>
  <c r="W292" i="6"/>
  <c r="BS292" i="6"/>
  <c r="BG292" i="6"/>
  <c r="Q294" i="6"/>
  <c r="BM294" i="6"/>
  <c r="BA294" i="6"/>
  <c r="T295" i="6"/>
  <c r="BP295" i="6"/>
  <c r="BD295" i="6"/>
  <c r="W296" i="6"/>
  <c r="BS296" i="6"/>
  <c r="BG296" i="6"/>
  <c r="Q298" i="6"/>
  <c r="BM298" i="6"/>
  <c r="BA298" i="6"/>
  <c r="T299" i="6"/>
  <c r="BP299" i="6"/>
  <c r="BD299" i="6"/>
  <c r="W300" i="6"/>
  <c r="BS300" i="6"/>
  <c r="BG300" i="6"/>
  <c r="Q302" i="6"/>
  <c r="BM302" i="6"/>
  <c r="BA302" i="6"/>
  <c r="T303" i="6"/>
  <c r="BP303" i="6"/>
  <c r="BD303" i="6"/>
  <c r="W304" i="6"/>
  <c r="BS304" i="6"/>
  <c r="BG304" i="6"/>
  <c r="Q306" i="6"/>
  <c r="BM306" i="6"/>
  <c r="BA306" i="6"/>
  <c r="T307" i="6"/>
  <c r="BP307" i="6"/>
  <c r="BD307" i="6"/>
  <c r="W308" i="6"/>
  <c r="BS308" i="6"/>
  <c r="BG308" i="6"/>
  <c r="Q310" i="6"/>
  <c r="BM310" i="6"/>
  <c r="BA310" i="6"/>
  <c r="T311" i="6"/>
  <c r="BP311" i="6"/>
  <c r="BD311" i="6"/>
  <c r="W312" i="6"/>
  <c r="BS312" i="6"/>
  <c r="BG312" i="6"/>
  <c r="Q314" i="6"/>
  <c r="BM314" i="6"/>
  <c r="BA314" i="6"/>
  <c r="T315" i="6"/>
  <c r="BP315" i="6"/>
  <c r="BD315" i="6"/>
  <c r="W316" i="6"/>
  <c r="BS316" i="6"/>
  <c r="BG316" i="6"/>
  <c r="Q318" i="6"/>
  <c r="BM318" i="6"/>
  <c r="BA318" i="6"/>
  <c r="T319" i="6"/>
  <c r="BP319" i="6"/>
  <c r="BD319" i="6"/>
  <c r="W320" i="6"/>
  <c r="BS320" i="6"/>
  <c r="BG320" i="6"/>
  <c r="Q322" i="6"/>
  <c r="BM322" i="6"/>
  <c r="BA322" i="6"/>
  <c r="T323" i="6"/>
  <c r="BP323" i="6"/>
  <c r="BD323" i="6"/>
  <c r="W330" i="6"/>
  <c r="BS330" i="6"/>
  <c r="BG330" i="6"/>
  <c r="Q332" i="6"/>
  <c r="BM332" i="6"/>
  <c r="BA332" i="6"/>
  <c r="T333" i="6"/>
  <c r="BP333" i="6"/>
  <c r="BD333" i="6"/>
  <c r="W334" i="6"/>
  <c r="BS334" i="6"/>
  <c r="BG334" i="6"/>
  <c r="Q336" i="6"/>
  <c r="BM336" i="6"/>
  <c r="BA336" i="6"/>
  <c r="T337" i="6"/>
  <c r="BP337" i="6"/>
  <c r="BD337" i="6"/>
  <c r="W338" i="6"/>
  <c r="BS338" i="6"/>
  <c r="BG338" i="6"/>
  <c r="Q340" i="6"/>
  <c r="BM340" i="6"/>
  <c r="BA340" i="6"/>
  <c r="T341" i="6"/>
  <c r="BP341" i="6"/>
  <c r="BD341" i="6"/>
  <c r="W342" i="6"/>
  <c r="BS342" i="6"/>
  <c r="BG342" i="6"/>
  <c r="Q344" i="6"/>
  <c r="BM344" i="6"/>
  <c r="BA344" i="6"/>
  <c r="T345" i="6"/>
  <c r="BP345" i="6"/>
  <c r="BD345" i="6"/>
  <c r="W346" i="6"/>
  <c r="BG346" i="6"/>
  <c r="BS346" i="6"/>
  <c r="Q348" i="6"/>
  <c r="BM348" i="6"/>
  <c r="BA348" i="6"/>
  <c r="T349" i="6"/>
  <c r="BP349" i="6"/>
  <c r="BD349" i="6"/>
  <c r="W350" i="6"/>
  <c r="BS350" i="6"/>
  <c r="BG350" i="6"/>
  <c r="Q352" i="6"/>
  <c r="BM352" i="6"/>
  <c r="BA352" i="6"/>
  <c r="T353" i="6"/>
  <c r="BP353" i="6"/>
  <c r="BD353" i="6"/>
  <c r="W354" i="6"/>
  <c r="BS354" i="6"/>
  <c r="BG354" i="6"/>
  <c r="Q356" i="6"/>
  <c r="BM356" i="6"/>
  <c r="BA356" i="6"/>
  <c r="T357" i="6"/>
  <c r="BP357" i="6"/>
  <c r="BD357" i="6"/>
  <c r="W358" i="6"/>
  <c r="BS358" i="6"/>
  <c r="BG358" i="6"/>
  <c r="Q360" i="6"/>
  <c r="BM360" i="6"/>
  <c r="BA360" i="6"/>
  <c r="T361" i="6"/>
  <c r="BP361" i="6"/>
  <c r="BD361" i="6"/>
  <c r="W362" i="6"/>
  <c r="BS362" i="6"/>
  <c r="BG362" i="6"/>
  <c r="Q364" i="6"/>
  <c r="BM364" i="6"/>
  <c r="BA364" i="6"/>
  <c r="T365" i="6"/>
  <c r="BP365" i="6"/>
  <c r="BD365" i="6"/>
  <c r="W366" i="6"/>
  <c r="BS366" i="6"/>
  <c r="BG366" i="6"/>
  <c r="Q368" i="6"/>
  <c r="BM368" i="6"/>
  <c r="BA368" i="6"/>
  <c r="T369" i="6"/>
  <c r="BP369" i="6"/>
  <c r="BD369" i="6"/>
  <c r="W370" i="6"/>
  <c r="BS370" i="6"/>
  <c r="BG370" i="6"/>
  <c r="Q372" i="6"/>
  <c r="BM372" i="6"/>
  <c r="BA372" i="6"/>
  <c r="T373" i="6"/>
  <c r="BP373" i="6"/>
  <c r="BD373" i="6"/>
  <c r="W374" i="6"/>
  <c r="BS374" i="6"/>
  <c r="BG374" i="6"/>
  <c r="Q376" i="6"/>
  <c r="BM376" i="6"/>
  <c r="BA376" i="6"/>
  <c r="T377" i="6"/>
  <c r="BP377" i="6"/>
  <c r="BD377" i="6"/>
  <c r="W384" i="6"/>
  <c r="BS384" i="6"/>
  <c r="BG384" i="6"/>
  <c r="Q386" i="6"/>
  <c r="BM386" i="6"/>
  <c r="BA386" i="6"/>
  <c r="T387" i="6"/>
  <c r="BP387" i="6"/>
  <c r="BD387" i="6"/>
  <c r="W388" i="6"/>
  <c r="BS388" i="6"/>
  <c r="BG388" i="6"/>
  <c r="Q390" i="6"/>
  <c r="BM390" i="6"/>
  <c r="BA390" i="6"/>
  <c r="T391" i="6"/>
  <c r="BP391" i="6"/>
  <c r="BD391" i="6"/>
  <c r="W392" i="6"/>
  <c r="BS392" i="6"/>
  <c r="BG392" i="6"/>
  <c r="Q394" i="6"/>
  <c r="BM394" i="6"/>
  <c r="BA394" i="6"/>
  <c r="T395" i="6"/>
  <c r="BP395" i="6"/>
  <c r="BD395" i="6"/>
  <c r="W396" i="6"/>
  <c r="BS396" i="6"/>
  <c r="BG396" i="6"/>
  <c r="Q398" i="6"/>
  <c r="BM398" i="6"/>
  <c r="BA398" i="6"/>
  <c r="T399" i="6"/>
  <c r="BP399" i="6"/>
  <c r="BD399" i="6"/>
  <c r="W400" i="6"/>
  <c r="BS400" i="6"/>
  <c r="BG400" i="6"/>
  <c r="Q402" i="6"/>
  <c r="BM402" i="6"/>
  <c r="BA402" i="6"/>
  <c r="T403" i="6"/>
  <c r="BP403" i="6"/>
  <c r="BD403" i="6"/>
  <c r="W404" i="6"/>
  <c r="BS404" i="6"/>
  <c r="BG404" i="6"/>
  <c r="Q406" i="6"/>
  <c r="BM406" i="6"/>
  <c r="BA406" i="6"/>
  <c r="T407" i="6"/>
  <c r="BP407" i="6"/>
  <c r="BD407" i="6"/>
  <c r="W408" i="6"/>
  <c r="BS408" i="6"/>
  <c r="BG408" i="6"/>
  <c r="Q410" i="6"/>
  <c r="BM410" i="6"/>
  <c r="BA410" i="6"/>
  <c r="T411" i="6"/>
  <c r="BP411" i="6"/>
  <c r="BD411" i="6"/>
  <c r="W412" i="6"/>
  <c r="BS412" i="6"/>
  <c r="BG412" i="6"/>
  <c r="Q414" i="6"/>
  <c r="BM414" i="6"/>
  <c r="BA414" i="6"/>
  <c r="T415" i="6"/>
  <c r="BP415" i="6"/>
  <c r="BD415" i="6"/>
  <c r="W416" i="6"/>
  <c r="BS416" i="6"/>
  <c r="BG416" i="6"/>
  <c r="Q418" i="6"/>
  <c r="BM418" i="6"/>
  <c r="BA418" i="6"/>
  <c r="T419" i="6"/>
  <c r="BP419" i="6"/>
  <c r="BD419" i="6"/>
  <c r="W420" i="6"/>
  <c r="BS420" i="6"/>
  <c r="BG420" i="6"/>
  <c r="Q422" i="6"/>
  <c r="BM422" i="6"/>
  <c r="BA422" i="6"/>
  <c r="T423" i="6"/>
  <c r="BP423" i="6"/>
  <c r="BD423" i="6"/>
  <c r="W424" i="6"/>
  <c r="BS424" i="6"/>
  <c r="BG424" i="6"/>
  <c r="Q426" i="6"/>
  <c r="BM426" i="6"/>
  <c r="BA426" i="6"/>
  <c r="T427" i="6"/>
  <c r="BP427" i="6"/>
  <c r="BD427" i="6"/>
  <c r="W428" i="6"/>
  <c r="BS428" i="6"/>
  <c r="BG428" i="6"/>
  <c r="Q430" i="6"/>
  <c r="BM430" i="6"/>
  <c r="BA430" i="6"/>
  <c r="T431" i="6"/>
  <c r="BP431" i="6"/>
  <c r="BD431" i="6"/>
  <c r="V438" i="6"/>
  <c r="BR438" i="6"/>
  <c r="BF438" i="6"/>
  <c r="P440" i="6"/>
  <c r="BL440" i="6"/>
  <c r="AZ440" i="6"/>
  <c r="S441" i="6"/>
  <c r="BO441" i="6"/>
  <c r="BC441" i="6"/>
  <c r="V442" i="6"/>
  <c r="BR442" i="6"/>
  <c r="BF442" i="6"/>
  <c r="P444" i="6"/>
  <c r="BL444" i="6"/>
  <c r="AZ444" i="6"/>
  <c r="S445" i="6"/>
  <c r="BO445" i="6"/>
  <c r="BC445" i="6"/>
  <c r="V446" i="6"/>
  <c r="BR446" i="6"/>
  <c r="BF446" i="6"/>
  <c r="P448" i="6"/>
  <c r="BL448" i="6"/>
  <c r="AZ448" i="6"/>
  <c r="S449" i="6"/>
  <c r="BO449" i="6"/>
  <c r="BC449" i="6"/>
  <c r="V450" i="6"/>
  <c r="BR450" i="6"/>
  <c r="BF450" i="6"/>
  <c r="P452" i="6"/>
  <c r="BL452" i="6"/>
  <c r="AZ452" i="6"/>
  <c r="S453" i="6"/>
  <c r="BO453" i="6"/>
  <c r="BC453" i="6"/>
  <c r="V454" i="6"/>
  <c r="BR454" i="6"/>
  <c r="BF454" i="6"/>
  <c r="P456" i="6"/>
  <c r="BL456" i="6"/>
  <c r="AZ456" i="6"/>
  <c r="S457" i="6"/>
  <c r="BO457" i="6"/>
  <c r="BC457" i="6"/>
  <c r="V458" i="6"/>
  <c r="BR458" i="6"/>
  <c r="BF458" i="6"/>
  <c r="P460" i="6"/>
  <c r="BL460" i="6"/>
  <c r="AZ460" i="6"/>
  <c r="S461" i="6"/>
  <c r="BO461" i="6"/>
  <c r="BC461" i="6"/>
  <c r="V462" i="6"/>
  <c r="BR462" i="6"/>
  <c r="BF462" i="6"/>
  <c r="P464" i="6"/>
  <c r="BL464" i="6"/>
  <c r="AZ464" i="6"/>
  <c r="S465" i="6"/>
  <c r="BO465" i="6"/>
  <c r="BC465" i="6"/>
  <c r="V466" i="6"/>
  <c r="BR466" i="6"/>
  <c r="BF466" i="6"/>
  <c r="P468" i="6"/>
  <c r="BL468" i="6"/>
  <c r="AZ468" i="6"/>
  <c r="S469" i="6"/>
  <c r="BO469" i="6"/>
  <c r="BC469" i="6"/>
  <c r="V470" i="6"/>
  <c r="BR470" i="6"/>
  <c r="BF470" i="6"/>
  <c r="P472" i="6"/>
  <c r="BL472" i="6"/>
  <c r="AZ472" i="6"/>
  <c r="S473" i="6"/>
  <c r="BO473" i="6"/>
  <c r="BC473" i="6"/>
  <c r="V474" i="6"/>
  <c r="BR474" i="6"/>
  <c r="BF474" i="6"/>
  <c r="P476" i="6"/>
  <c r="BL476" i="6"/>
  <c r="AZ476" i="6"/>
  <c r="S477" i="6"/>
  <c r="BO477" i="6"/>
  <c r="BC477" i="6"/>
  <c r="V478" i="6"/>
  <c r="BR478" i="6"/>
  <c r="BF478" i="6"/>
  <c r="P480" i="6"/>
  <c r="BL480" i="6"/>
  <c r="AZ480" i="6"/>
  <c r="S481" i="6"/>
  <c r="BO481" i="6"/>
  <c r="BC481" i="6"/>
  <c r="V482" i="6"/>
  <c r="BR482" i="6"/>
  <c r="BF482" i="6"/>
  <c r="P484" i="6"/>
  <c r="BL484" i="6"/>
  <c r="AZ484" i="6"/>
  <c r="S485" i="6"/>
  <c r="BO485" i="6"/>
  <c r="BC485" i="6"/>
  <c r="V492" i="6"/>
  <c r="BR492" i="6"/>
  <c r="BF492" i="6"/>
  <c r="P494" i="6"/>
  <c r="BL494" i="6"/>
  <c r="AZ494" i="6"/>
  <c r="S495" i="6"/>
  <c r="BO495" i="6"/>
  <c r="BC495" i="6"/>
  <c r="V496" i="6"/>
  <c r="BR496" i="6"/>
  <c r="BF496" i="6"/>
  <c r="P498" i="6"/>
  <c r="BL498" i="6"/>
  <c r="AZ498" i="6"/>
  <c r="S499" i="6"/>
  <c r="BO499" i="6"/>
  <c r="BC499" i="6"/>
  <c r="V500" i="6"/>
  <c r="BR500" i="6"/>
  <c r="BF500" i="6"/>
  <c r="P502" i="6"/>
  <c r="BL502" i="6"/>
  <c r="AZ502" i="6"/>
  <c r="S503" i="6"/>
  <c r="BO503" i="6"/>
  <c r="BC503" i="6"/>
  <c r="V504" i="6"/>
  <c r="BR504" i="6"/>
  <c r="BF504" i="6"/>
  <c r="P506" i="6"/>
  <c r="BL506" i="6"/>
  <c r="AZ506" i="6"/>
  <c r="S507" i="6"/>
  <c r="BO507" i="6"/>
  <c r="BC507" i="6"/>
  <c r="V508" i="6"/>
  <c r="BR508" i="6"/>
  <c r="BF508" i="6"/>
  <c r="P510" i="6"/>
  <c r="BL510" i="6"/>
  <c r="AZ510" i="6"/>
  <c r="S511" i="6"/>
  <c r="BO511" i="6"/>
  <c r="BC511" i="6"/>
  <c r="V512" i="6"/>
  <c r="BR512" i="6"/>
  <c r="BF512" i="6"/>
  <c r="P514" i="6"/>
  <c r="BL514" i="6"/>
  <c r="AZ514" i="6"/>
  <c r="S515" i="6"/>
  <c r="BO515" i="6"/>
  <c r="BC515" i="6"/>
  <c r="V516" i="6"/>
  <c r="BR516" i="6"/>
  <c r="BF516" i="6"/>
  <c r="P518" i="6"/>
  <c r="BL518" i="6"/>
  <c r="AZ518" i="6"/>
  <c r="S519" i="6"/>
  <c r="BO519" i="6"/>
  <c r="BC519" i="6"/>
  <c r="V520" i="6"/>
  <c r="BR520" i="6"/>
  <c r="BF520" i="6"/>
  <c r="P522" i="6"/>
  <c r="BL522" i="6"/>
  <c r="AZ522" i="6"/>
  <c r="S523" i="6"/>
  <c r="BO523" i="6"/>
  <c r="BC523" i="6"/>
  <c r="V524" i="6"/>
  <c r="BR524" i="6"/>
  <c r="BF524" i="6"/>
  <c r="P526" i="6"/>
  <c r="BL526" i="6"/>
  <c r="AZ526" i="6"/>
  <c r="S527" i="6"/>
  <c r="BO527" i="6"/>
  <c r="BC527" i="6"/>
  <c r="V528" i="6"/>
  <c r="BR528" i="6"/>
  <c r="BF528" i="6"/>
  <c r="P530" i="6"/>
  <c r="BL530" i="6"/>
  <c r="AZ530" i="6"/>
  <c r="S531" i="6"/>
  <c r="BO531" i="6"/>
  <c r="BC531" i="6"/>
  <c r="V532" i="6"/>
  <c r="BR532" i="6"/>
  <c r="BF532" i="6"/>
  <c r="P534" i="6"/>
  <c r="BL534" i="6"/>
  <c r="AZ534" i="6"/>
  <c r="S535" i="6"/>
  <c r="BO535" i="6"/>
  <c r="BC535" i="6"/>
  <c r="V536" i="6"/>
  <c r="BR536" i="6"/>
  <c r="BF536" i="6"/>
  <c r="P538" i="6"/>
  <c r="BL538" i="6"/>
  <c r="AZ538" i="6"/>
  <c r="S539" i="6"/>
  <c r="BO539" i="6"/>
  <c r="BC539" i="6"/>
  <c r="V546" i="6"/>
  <c r="BR646" i="6"/>
  <c r="BR632" i="6"/>
  <c r="BR644" i="6"/>
  <c r="BR634" i="6"/>
  <c r="BR606" i="6"/>
  <c r="BR620" i="6"/>
  <c r="BR628" i="6"/>
  <c r="BR616" i="6"/>
  <c r="BR612" i="6"/>
  <c r="BR619" i="6"/>
  <c r="BR647" i="6"/>
  <c r="BR618" i="6"/>
  <c r="BR603" i="6"/>
  <c r="BR600" i="6"/>
  <c r="BR639" i="6"/>
  <c r="BR633" i="6"/>
  <c r="BR604" i="6"/>
  <c r="BR615" i="6"/>
  <c r="BR630" i="6"/>
  <c r="BR636" i="6"/>
  <c r="BR609" i="6"/>
  <c r="BR621" i="6"/>
  <c r="BR638" i="6"/>
  <c r="BR624" i="6"/>
  <c r="BR601" i="6"/>
  <c r="BR642" i="6"/>
  <c r="BR622" i="6"/>
  <c r="BR623" i="6"/>
  <c r="BR613" i="6"/>
  <c r="BR611" i="6"/>
  <c r="BR641" i="6"/>
  <c r="BR643" i="6"/>
  <c r="BR627" i="6"/>
  <c r="BR608" i="6"/>
  <c r="BR635" i="6"/>
  <c r="BR614" i="6"/>
  <c r="BR637" i="6"/>
  <c r="BR645" i="6"/>
  <c r="BR610" i="6"/>
  <c r="BR605" i="6"/>
  <c r="BR629" i="6"/>
  <c r="BR602" i="6"/>
  <c r="BR607" i="6"/>
  <c r="BR626" i="6"/>
  <c r="BR631" i="6"/>
  <c r="BR640" i="6"/>
  <c r="BR617" i="6"/>
  <c r="BR625" i="6"/>
  <c r="BR546" i="6"/>
  <c r="BF546" i="6"/>
  <c r="P548" i="6"/>
  <c r="BL548" i="6"/>
  <c r="AZ548" i="6"/>
  <c r="S549" i="6"/>
  <c r="BO549" i="6"/>
  <c r="BC549" i="6"/>
  <c r="V550" i="6"/>
  <c r="BR550" i="6"/>
  <c r="BF550" i="6"/>
  <c r="P552" i="6"/>
  <c r="BL552" i="6"/>
  <c r="AZ552" i="6"/>
  <c r="S553" i="6"/>
  <c r="BO553" i="6"/>
  <c r="BC553" i="6"/>
  <c r="V554" i="6"/>
  <c r="BR554" i="6"/>
  <c r="BF554" i="6"/>
  <c r="P556" i="6"/>
  <c r="BL556" i="6"/>
  <c r="AZ556" i="6"/>
  <c r="S557" i="6"/>
  <c r="BO557" i="6"/>
  <c r="BC557" i="6"/>
  <c r="V558" i="6"/>
  <c r="BR558" i="6"/>
  <c r="BF558" i="6"/>
  <c r="P560" i="6"/>
  <c r="BL560" i="6"/>
  <c r="AZ560" i="6"/>
  <c r="S561" i="6"/>
  <c r="BO561" i="6"/>
  <c r="BC561" i="6"/>
  <c r="V562" i="6"/>
  <c r="BR562" i="6"/>
  <c r="BF562" i="6"/>
  <c r="P564" i="6"/>
  <c r="BL564" i="6"/>
  <c r="AZ564" i="6"/>
  <c r="S565" i="6"/>
  <c r="BO565" i="6"/>
  <c r="BC565" i="6"/>
  <c r="V566" i="6"/>
  <c r="BR566" i="6"/>
  <c r="BF566" i="6"/>
  <c r="P568" i="6"/>
  <c r="BL568" i="6"/>
  <c r="AZ568" i="6"/>
  <c r="S569" i="6"/>
  <c r="BO569" i="6"/>
  <c r="BC569" i="6"/>
  <c r="V570" i="6"/>
  <c r="BR570" i="6"/>
  <c r="BF570" i="6"/>
  <c r="P572" i="6"/>
  <c r="BL572" i="6"/>
  <c r="AZ572" i="6"/>
  <c r="S573" i="6"/>
  <c r="BO573" i="6"/>
  <c r="BC573" i="6"/>
  <c r="V574" i="6"/>
  <c r="BR574" i="6"/>
  <c r="BF574" i="6"/>
  <c r="P576" i="6"/>
  <c r="BL576" i="6"/>
  <c r="AZ576" i="6"/>
  <c r="S577" i="6"/>
  <c r="BO577" i="6"/>
  <c r="BC577" i="6"/>
  <c r="V578" i="6"/>
  <c r="BR578" i="6"/>
  <c r="BF578" i="6"/>
  <c r="P580" i="6"/>
  <c r="BL580" i="6"/>
  <c r="AZ580" i="6"/>
  <c r="S581" i="6"/>
  <c r="BO581" i="6"/>
  <c r="BC581" i="6"/>
  <c r="V582" i="6"/>
  <c r="BR582" i="6"/>
  <c r="BF582" i="6"/>
  <c r="P584" i="6"/>
  <c r="BL584" i="6"/>
  <c r="AZ584" i="6"/>
  <c r="S585" i="6"/>
  <c r="BO585" i="6"/>
  <c r="BC585" i="6"/>
  <c r="V586" i="6"/>
  <c r="BR586" i="6"/>
  <c r="BF586" i="6"/>
  <c r="P588" i="6"/>
  <c r="BL588" i="6"/>
  <c r="AZ588" i="6"/>
  <c r="S589" i="6"/>
  <c r="BO589" i="6"/>
  <c r="BC589" i="6"/>
  <c r="V590" i="6"/>
  <c r="BR590" i="6"/>
  <c r="BF590" i="6"/>
  <c r="P592" i="6"/>
  <c r="BL592" i="6"/>
  <c r="AZ592" i="6"/>
  <c r="S593" i="6"/>
  <c r="BO593" i="6"/>
  <c r="BC593" i="6"/>
  <c r="BK553" i="6"/>
  <c r="BK578" i="6"/>
  <c r="BK556" i="6"/>
  <c r="BK581" i="6"/>
  <c r="BK559" i="6"/>
  <c r="BK584" i="6"/>
  <c r="BK550" i="6"/>
  <c r="BK563" i="6"/>
  <c r="O99" i="6"/>
  <c r="BK99" i="6"/>
  <c r="AY99" i="6"/>
  <c r="R72" i="6"/>
  <c r="BN72" i="6"/>
  <c r="BB72" i="6"/>
  <c r="T126" i="6"/>
  <c r="BP126" i="6"/>
  <c r="BD126" i="6"/>
  <c r="W147" i="6"/>
  <c r="BS147" i="6"/>
  <c r="BG147" i="6"/>
  <c r="T172" i="6"/>
  <c r="BP172" i="6"/>
  <c r="BD172" i="6"/>
  <c r="T192" i="6"/>
  <c r="BP192" i="6"/>
  <c r="BD192" i="6"/>
  <c r="T212" i="6"/>
  <c r="BP212" i="6"/>
  <c r="BD212" i="6"/>
  <c r="Q241" i="6"/>
  <c r="BM241" i="6"/>
  <c r="BA241" i="6"/>
  <c r="T262" i="6"/>
  <c r="BP262" i="6"/>
  <c r="BD262" i="6"/>
  <c r="Q287" i="6"/>
  <c r="BM287" i="6"/>
  <c r="BA287" i="6"/>
  <c r="Q307" i="6"/>
  <c r="BM307" i="6"/>
  <c r="BA307" i="6"/>
  <c r="T334" i="6"/>
  <c r="BP334" i="6"/>
  <c r="BD334" i="6"/>
  <c r="Q353" i="6"/>
  <c r="BM353" i="6"/>
  <c r="BA353" i="6"/>
  <c r="T370" i="6"/>
  <c r="BP370" i="6"/>
  <c r="BD370" i="6"/>
  <c r="W397" i="6"/>
  <c r="BS397" i="6"/>
  <c r="BG397" i="6"/>
  <c r="W417" i="6"/>
  <c r="BS417" i="6"/>
  <c r="BG417" i="6"/>
  <c r="S446" i="6"/>
  <c r="BO446" i="6"/>
  <c r="BC446" i="6"/>
  <c r="S466" i="6"/>
  <c r="BO466" i="6"/>
  <c r="BC466" i="6"/>
  <c r="V483" i="6"/>
  <c r="BR483" i="6"/>
  <c r="BF483" i="6"/>
  <c r="P511" i="6"/>
  <c r="BL511" i="6"/>
  <c r="AZ511" i="6"/>
  <c r="V529" i="6"/>
  <c r="BR529" i="6"/>
  <c r="BF529" i="6"/>
  <c r="P553" i="6"/>
  <c r="BL553" i="6"/>
  <c r="AZ553" i="6"/>
  <c r="S570" i="6"/>
  <c r="BO570" i="6"/>
  <c r="BC570" i="6"/>
  <c r="P585" i="6"/>
  <c r="BL585" i="6"/>
  <c r="AZ585" i="6"/>
  <c r="W107" i="6"/>
  <c r="BS107" i="6"/>
  <c r="BG107" i="6"/>
  <c r="T106" i="6"/>
  <c r="BP106" i="6"/>
  <c r="BD106" i="6"/>
  <c r="Q105" i="6"/>
  <c r="BM105" i="6"/>
  <c r="BA105" i="6"/>
  <c r="W103" i="6"/>
  <c r="BS103" i="6"/>
  <c r="BG103" i="6"/>
  <c r="T102" i="6"/>
  <c r="BP102" i="6"/>
  <c r="BD102" i="6"/>
  <c r="Q101" i="6"/>
  <c r="BM101" i="6"/>
  <c r="BA101" i="6"/>
  <c r="W99" i="6"/>
  <c r="BS99" i="6"/>
  <c r="BG99" i="6"/>
  <c r="T98" i="6"/>
  <c r="BP98" i="6"/>
  <c r="BD98" i="6"/>
  <c r="Q97" i="6"/>
  <c r="BM97" i="6"/>
  <c r="BA97" i="6"/>
  <c r="W95" i="6"/>
  <c r="BS95" i="6"/>
  <c r="BG95" i="6"/>
  <c r="T94" i="6"/>
  <c r="BP94" i="6"/>
  <c r="BD94" i="6"/>
  <c r="Q93" i="6"/>
  <c r="BM93" i="6"/>
  <c r="BA93" i="6"/>
  <c r="W91" i="6"/>
  <c r="BS91" i="6"/>
  <c r="BG91" i="6"/>
  <c r="T90" i="6"/>
  <c r="BP90" i="6"/>
  <c r="BD90" i="6"/>
  <c r="Q89" i="6"/>
  <c r="BM89" i="6"/>
  <c r="BA89" i="6"/>
  <c r="W87" i="6"/>
  <c r="BS87" i="6"/>
  <c r="BG87" i="6"/>
  <c r="T86" i="6"/>
  <c r="BP86" i="6"/>
  <c r="BD86" i="6"/>
  <c r="Q85" i="6"/>
  <c r="BM85" i="6"/>
  <c r="BA85" i="6"/>
  <c r="W83" i="6"/>
  <c r="BS83" i="6"/>
  <c r="BG83" i="6"/>
  <c r="T82" i="6"/>
  <c r="BP82" i="6"/>
  <c r="BD82" i="6"/>
  <c r="Q81" i="6"/>
  <c r="BM81" i="6"/>
  <c r="BA81" i="6"/>
  <c r="W79" i="6"/>
  <c r="BS79" i="6"/>
  <c r="BG79" i="6"/>
  <c r="T78" i="6"/>
  <c r="BP78" i="6"/>
  <c r="BD78" i="6"/>
  <c r="Q77" i="6"/>
  <c r="BM77" i="6"/>
  <c r="BA77" i="6"/>
  <c r="W75" i="6"/>
  <c r="BS75" i="6"/>
  <c r="BG75" i="6"/>
  <c r="T74" i="6"/>
  <c r="BP74" i="6"/>
  <c r="BD74" i="6"/>
  <c r="Q73" i="6"/>
  <c r="BM73" i="6"/>
  <c r="BA73" i="6"/>
  <c r="W71" i="6"/>
  <c r="BS71" i="6"/>
  <c r="BG71" i="6"/>
  <c r="T70" i="6"/>
  <c r="BP70" i="6"/>
  <c r="BD70" i="6"/>
  <c r="Q69" i="6"/>
  <c r="BM69" i="6"/>
  <c r="BA69" i="6"/>
  <c r="W67" i="6"/>
  <c r="BS67" i="6"/>
  <c r="BG67" i="6"/>
  <c r="T66" i="6"/>
  <c r="BP66" i="6"/>
  <c r="BD66" i="6"/>
  <c r="Q65" i="6"/>
  <c r="BM65" i="6"/>
  <c r="BA65" i="6"/>
  <c r="W63" i="6"/>
  <c r="BS63" i="6"/>
  <c r="BG63" i="6"/>
  <c r="T62" i="6"/>
  <c r="BP62" i="6"/>
  <c r="BD62" i="6"/>
  <c r="Q61" i="6"/>
  <c r="BM61" i="6"/>
  <c r="BA61" i="6"/>
  <c r="O115" i="6"/>
  <c r="BK115" i="6"/>
  <c r="AY115" i="6"/>
  <c r="R116" i="6"/>
  <c r="BN116" i="6"/>
  <c r="BB116" i="6"/>
  <c r="U117" i="6"/>
  <c r="BQ117" i="6"/>
  <c r="BE117" i="6"/>
  <c r="O119" i="6"/>
  <c r="BK119" i="6"/>
  <c r="AY119" i="6"/>
  <c r="R120" i="6"/>
  <c r="BN120" i="6"/>
  <c r="BB120" i="6"/>
  <c r="U121" i="6"/>
  <c r="BQ121" i="6"/>
  <c r="BE121" i="6"/>
  <c r="O123" i="6"/>
  <c r="BK123" i="6"/>
  <c r="AY123" i="6"/>
  <c r="R124" i="6"/>
  <c r="BN124" i="6"/>
  <c r="BB124" i="6"/>
  <c r="U125" i="6"/>
  <c r="BQ125" i="6"/>
  <c r="BE125" i="6"/>
  <c r="O127" i="6"/>
  <c r="BK127" i="6"/>
  <c r="AY127" i="6"/>
  <c r="R128" i="6"/>
  <c r="BN128" i="6"/>
  <c r="BB128" i="6"/>
  <c r="U129" i="6"/>
  <c r="BQ129" i="6"/>
  <c r="BE129" i="6"/>
  <c r="O131" i="6"/>
  <c r="BK131" i="6"/>
  <c r="AY131" i="6"/>
  <c r="R132" i="6"/>
  <c r="BN132" i="6"/>
  <c r="BB132" i="6"/>
  <c r="U133" i="6"/>
  <c r="BQ133" i="6"/>
  <c r="BE133" i="6"/>
  <c r="O135" i="6"/>
  <c r="BK135" i="6"/>
  <c r="AY135" i="6"/>
  <c r="R136" i="6"/>
  <c r="BN136" i="6"/>
  <c r="BB136" i="6"/>
  <c r="U137" i="6"/>
  <c r="BQ137" i="6"/>
  <c r="BE137" i="6"/>
  <c r="O139" i="6"/>
  <c r="BK139" i="6"/>
  <c r="AY139" i="6"/>
  <c r="R140" i="6"/>
  <c r="BN140" i="6"/>
  <c r="BB140" i="6"/>
  <c r="U141" i="6"/>
  <c r="BQ141" i="6"/>
  <c r="BE141" i="6"/>
  <c r="O143" i="6"/>
  <c r="BK143" i="6"/>
  <c r="AY143" i="6"/>
  <c r="R144" i="6"/>
  <c r="BN144" i="6"/>
  <c r="BB144" i="6"/>
  <c r="U145" i="6"/>
  <c r="BQ145" i="6"/>
  <c r="BE145" i="6"/>
  <c r="O147" i="6"/>
  <c r="BK147" i="6"/>
  <c r="AY147" i="6"/>
  <c r="R148" i="6"/>
  <c r="BN148" i="6"/>
  <c r="BB148" i="6"/>
  <c r="U149" i="6"/>
  <c r="BQ149" i="6"/>
  <c r="BE149" i="6"/>
  <c r="O151" i="6"/>
  <c r="BK151" i="6"/>
  <c r="AY151" i="6"/>
  <c r="R152" i="6"/>
  <c r="BN152" i="6"/>
  <c r="BB152" i="6"/>
  <c r="U153" i="6"/>
  <c r="BQ153" i="6"/>
  <c r="BE153" i="6"/>
  <c r="O155" i="6"/>
  <c r="BK155" i="6"/>
  <c r="AY155" i="6"/>
  <c r="R156" i="6"/>
  <c r="BN156" i="6"/>
  <c r="BB156" i="6"/>
  <c r="U157" i="6"/>
  <c r="BQ157" i="6"/>
  <c r="BE157" i="6"/>
  <c r="O159" i="6"/>
  <c r="BK159" i="6"/>
  <c r="AY159" i="6"/>
  <c r="R160" i="6"/>
  <c r="BN160" i="6"/>
  <c r="BB160" i="6"/>
  <c r="U161" i="6"/>
  <c r="BQ161" i="6"/>
  <c r="BE161" i="6"/>
  <c r="O169" i="6"/>
  <c r="BK169" i="6"/>
  <c r="AY169" i="6"/>
  <c r="R170" i="6"/>
  <c r="BN170" i="6"/>
  <c r="BB170" i="6"/>
  <c r="U171" i="6"/>
  <c r="BQ171" i="6"/>
  <c r="BE171" i="6"/>
  <c r="O173" i="6"/>
  <c r="BK173" i="6"/>
  <c r="AY173" i="6"/>
  <c r="R174" i="6"/>
  <c r="BN174" i="6"/>
  <c r="BB174" i="6"/>
  <c r="U175" i="6"/>
  <c r="BQ175" i="6"/>
  <c r="BE175" i="6"/>
  <c r="O177" i="6"/>
  <c r="BK177" i="6"/>
  <c r="AY177" i="6"/>
  <c r="R178" i="6"/>
  <c r="BN178" i="6"/>
  <c r="BB178" i="6"/>
  <c r="U179" i="6"/>
  <c r="BQ179" i="6"/>
  <c r="BE179" i="6"/>
  <c r="O181" i="6"/>
  <c r="BK181" i="6"/>
  <c r="AY181" i="6"/>
  <c r="R182" i="6"/>
  <c r="BN182" i="6"/>
  <c r="BB182" i="6"/>
  <c r="U183" i="6"/>
  <c r="BQ183" i="6"/>
  <c r="BE183" i="6"/>
  <c r="O185" i="6"/>
  <c r="BK185" i="6"/>
  <c r="AY185" i="6"/>
  <c r="R186" i="6"/>
  <c r="BN186" i="6"/>
  <c r="BB186" i="6"/>
  <c r="U187" i="6"/>
  <c r="BQ187" i="6"/>
  <c r="BE187" i="6"/>
  <c r="O189" i="6"/>
  <c r="BK189" i="6"/>
  <c r="AY189" i="6"/>
  <c r="R190" i="6"/>
  <c r="BN190" i="6"/>
  <c r="BB190" i="6"/>
  <c r="U191" i="6"/>
  <c r="BQ191" i="6"/>
  <c r="BE191" i="6"/>
  <c r="O193" i="6"/>
  <c r="BK193" i="6"/>
  <c r="AY193" i="6"/>
  <c r="R194" i="6"/>
  <c r="BB194" i="6"/>
  <c r="BN194" i="6"/>
  <c r="U195" i="6"/>
  <c r="BQ195" i="6"/>
  <c r="BE195" i="6"/>
  <c r="O197" i="6"/>
  <c r="BK197" i="6"/>
  <c r="AY197" i="6"/>
  <c r="R198" i="6"/>
  <c r="BN198" i="6"/>
  <c r="BB198" i="6"/>
  <c r="U199" i="6"/>
  <c r="BQ199" i="6"/>
  <c r="BE199" i="6"/>
  <c r="O201" i="6"/>
  <c r="BK201" i="6"/>
  <c r="AY201" i="6"/>
  <c r="R202" i="6"/>
  <c r="BN202" i="6"/>
  <c r="BB202" i="6"/>
  <c r="U203" i="6"/>
  <c r="BQ203" i="6"/>
  <c r="BE203" i="6"/>
  <c r="O205" i="6"/>
  <c r="BK205" i="6"/>
  <c r="AY205" i="6"/>
  <c r="R206" i="6"/>
  <c r="BN206" i="6"/>
  <c r="BB206" i="6"/>
  <c r="U207" i="6"/>
  <c r="BQ207" i="6"/>
  <c r="BE207" i="6"/>
  <c r="O209" i="6"/>
  <c r="BK209" i="6"/>
  <c r="AY209" i="6"/>
  <c r="R210" i="6"/>
  <c r="BN210" i="6"/>
  <c r="BB210" i="6"/>
  <c r="U211" i="6"/>
  <c r="BQ211" i="6"/>
  <c r="BE211" i="6"/>
  <c r="O213" i="6"/>
  <c r="BK213" i="6"/>
  <c r="AY213" i="6"/>
  <c r="R214" i="6"/>
  <c r="BN214" i="6"/>
  <c r="BB214" i="6"/>
  <c r="U215" i="6"/>
  <c r="BQ215" i="6"/>
  <c r="BE215" i="6"/>
  <c r="O223" i="6"/>
  <c r="BK223" i="6"/>
  <c r="AY223" i="6"/>
  <c r="R224" i="6"/>
  <c r="BN224" i="6"/>
  <c r="BB224" i="6"/>
  <c r="U225" i="6"/>
  <c r="BQ225" i="6"/>
  <c r="BE225" i="6"/>
  <c r="O227" i="6"/>
  <c r="BK227" i="6"/>
  <c r="AY227" i="6"/>
  <c r="R228" i="6"/>
  <c r="BN228" i="6"/>
  <c r="BB228" i="6"/>
  <c r="U229" i="6"/>
  <c r="BQ229" i="6"/>
  <c r="BE229" i="6"/>
  <c r="O231" i="6"/>
  <c r="BK231" i="6"/>
  <c r="AY231" i="6"/>
  <c r="R232" i="6"/>
  <c r="BN232" i="6"/>
  <c r="BB232" i="6"/>
  <c r="U233" i="6"/>
  <c r="BQ233" i="6"/>
  <c r="BE233" i="6"/>
  <c r="O235" i="6"/>
  <c r="BK235" i="6"/>
  <c r="AY235" i="6"/>
  <c r="R236" i="6"/>
  <c r="BN236" i="6"/>
  <c r="BB236" i="6"/>
  <c r="U237" i="6"/>
  <c r="BQ237" i="6"/>
  <c r="BE237" i="6"/>
  <c r="O239" i="6"/>
  <c r="BK239" i="6"/>
  <c r="AY239" i="6"/>
  <c r="R240" i="6"/>
  <c r="BN240" i="6"/>
  <c r="BB240" i="6"/>
  <c r="U241" i="6"/>
  <c r="BQ241" i="6"/>
  <c r="BE241" i="6"/>
  <c r="O243" i="6"/>
  <c r="BK243" i="6"/>
  <c r="AY243" i="6"/>
  <c r="R244" i="6"/>
  <c r="BN244" i="6"/>
  <c r="BB244" i="6"/>
  <c r="U245" i="6"/>
  <c r="BQ245" i="6"/>
  <c r="BE245" i="6"/>
  <c r="O247" i="6"/>
  <c r="BK247" i="6"/>
  <c r="AY247" i="6"/>
  <c r="R248" i="6"/>
  <c r="BN248" i="6"/>
  <c r="BB248" i="6"/>
  <c r="U249" i="6"/>
  <c r="BQ249" i="6"/>
  <c r="BE249" i="6"/>
  <c r="O251" i="6"/>
  <c r="BK251" i="6"/>
  <c r="AY251" i="6"/>
  <c r="R252" i="6"/>
  <c r="BN252" i="6"/>
  <c r="BB252" i="6"/>
  <c r="U253" i="6"/>
  <c r="BQ253" i="6"/>
  <c r="BE253" i="6"/>
  <c r="O255" i="6"/>
  <c r="BK255" i="6"/>
  <c r="AY255" i="6"/>
  <c r="R256" i="6"/>
  <c r="BN256" i="6"/>
  <c r="BB256" i="6"/>
  <c r="U257" i="6"/>
  <c r="BQ257" i="6"/>
  <c r="BE257" i="6"/>
  <c r="O259" i="6"/>
  <c r="BK259" i="6"/>
  <c r="AY259" i="6"/>
  <c r="R260" i="6"/>
  <c r="BN260" i="6"/>
  <c r="BB260" i="6"/>
  <c r="U261" i="6"/>
  <c r="BQ261" i="6"/>
  <c r="BE261" i="6"/>
  <c r="O263" i="6"/>
  <c r="BK263" i="6"/>
  <c r="AY263" i="6"/>
  <c r="R264" i="6"/>
  <c r="BN264" i="6"/>
  <c r="BB264" i="6"/>
  <c r="U265" i="6"/>
  <c r="BQ265" i="6"/>
  <c r="BE265" i="6"/>
  <c r="O267" i="6"/>
  <c r="BK267" i="6"/>
  <c r="AY267" i="6"/>
  <c r="R268" i="6"/>
  <c r="BN268" i="6"/>
  <c r="BB268" i="6"/>
  <c r="U269" i="6"/>
  <c r="BQ269" i="6"/>
  <c r="BE269" i="6"/>
  <c r="O277" i="6"/>
  <c r="BK277" i="6"/>
  <c r="AY277" i="6"/>
  <c r="R278" i="6"/>
  <c r="BN278" i="6"/>
  <c r="BB278" i="6"/>
  <c r="U279" i="6"/>
  <c r="BQ279" i="6"/>
  <c r="BE279" i="6"/>
  <c r="O281" i="6"/>
  <c r="BK281" i="6"/>
  <c r="AY281" i="6"/>
  <c r="R282" i="6"/>
  <c r="BN282" i="6"/>
  <c r="BB282" i="6"/>
  <c r="U283" i="6"/>
  <c r="BQ283" i="6"/>
  <c r="BE283" i="6"/>
  <c r="O285" i="6"/>
  <c r="BK285" i="6"/>
  <c r="AY285" i="6"/>
  <c r="R286" i="6"/>
  <c r="BN286" i="6"/>
  <c r="BB286" i="6"/>
  <c r="U287" i="6"/>
  <c r="BQ287" i="6"/>
  <c r="BE287" i="6"/>
  <c r="O289" i="6"/>
  <c r="BK289" i="6"/>
  <c r="AY289" i="6"/>
  <c r="R290" i="6"/>
  <c r="BN290" i="6"/>
  <c r="BB290" i="6"/>
  <c r="U291" i="6"/>
  <c r="BQ291" i="6"/>
  <c r="BE291" i="6"/>
  <c r="O293" i="6"/>
  <c r="BK293" i="6"/>
  <c r="AY293" i="6"/>
  <c r="R294" i="6"/>
  <c r="BN294" i="6"/>
  <c r="BB294" i="6"/>
  <c r="U295" i="6"/>
  <c r="BQ295" i="6"/>
  <c r="BE295" i="6"/>
  <c r="O297" i="6"/>
  <c r="BK297" i="6"/>
  <c r="AY297" i="6"/>
  <c r="R298" i="6"/>
  <c r="BN298" i="6"/>
  <c r="BB298" i="6"/>
  <c r="U299" i="6"/>
  <c r="BQ299" i="6"/>
  <c r="BE299" i="6"/>
  <c r="O301" i="6"/>
  <c r="BK301" i="6"/>
  <c r="AY301" i="6"/>
  <c r="R302" i="6"/>
  <c r="BN302" i="6"/>
  <c r="BB302" i="6"/>
  <c r="U303" i="6"/>
  <c r="BQ303" i="6"/>
  <c r="BE303" i="6"/>
  <c r="O305" i="6"/>
  <c r="BK305" i="6"/>
  <c r="AY305" i="6"/>
  <c r="R306" i="6"/>
  <c r="BN306" i="6"/>
  <c r="BB306" i="6"/>
  <c r="U307" i="6"/>
  <c r="BQ307" i="6"/>
  <c r="BE307" i="6"/>
  <c r="O309" i="6"/>
  <c r="BK309" i="6"/>
  <c r="AY309" i="6"/>
  <c r="R310" i="6"/>
  <c r="BN310" i="6"/>
  <c r="BB310" i="6"/>
  <c r="U311" i="6"/>
  <c r="BQ311" i="6"/>
  <c r="BE311" i="6"/>
  <c r="O313" i="6"/>
  <c r="BK313" i="6"/>
  <c r="AY313" i="6"/>
  <c r="R314" i="6"/>
  <c r="BN314" i="6"/>
  <c r="BB314" i="6"/>
  <c r="U315" i="6"/>
  <c r="BQ315" i="6"/>
  <c r="BE315" i="6"/>
  <c r="O317" i="6"/>
  <c r="BK317" i="6"/>
  <c r="AY317" i="6"/>
  <c r="R318" i="6"/>
  <c r="BN318" i="6"/>
  <c r="BB318" i="6"/>
  <c r="U319" i="6"/>
  <c r="BQ319" i="6"/>
  <c r="BE319" i="6"/>
  <c r="O321" i="6"/>
  <c r="BK321" i="6"/>
  <c r="AY321" i="6"/>
  <c r="R322" i="6"/>
  <c r="BN322" i="6"/>
  <c r="BB322" i="6"/>
  <c r="U323" i="6"/>
  <c r="BQ323" i="6"/>
  <c r="BE323" i="6"/>
  <c r="O331" i="6"/>
  <c r="BK331" i="6"/>
  <c r="AY331" i="6"/>
  <c r="R332" i="6"/>
  <c r="BN332" i="6"/>
  <c r="BB332" i="6"/>
  <c r="U333" i="6"/>
  <c r="BQ333" i="6"/>
  <c r="BE333" i="6"/>
  <c r="O335" i="6"/>
  <c r="BK335" i="6"/>
  <c r="AY335" i="6"/>
  <c r="R336" i="6"/>
  <c r="BN336" i="6"/>
  <c r="BB336" i="6"/>
  <c r="U337" i="6"/>
  <c r="BQ337" i="6"/>
  <c r="BE337" i="6"/>
  <c r="O339" i="6"/>
  <c r="BK339" i="6"/>
  <c r="AY339" i="6"/>
  <c r="R340" i="6"/>
  <c r="BN340" i="6"/>
  <c r="BB340" i="6"/>
  <c r="U341" i="6"/>
  <c r="BQ341" i="6"/>
  <c r="BE341" i="6"/>
  <c r="O343" i="6"/>
  <c r="BK343" i="6"/>
  <c r="AY343" i="6"/>
  <c r="R344" i="6"/>
  <c r="BN344" i="6"/>
  <c r="BB344" i="6"/>
  <c r="U345" i="6"/>
  <c r="BQ345" i="6"/>
  <c r="BE345" i="6"/>
  <c r="O347" i="6"/>
  <c r="BK347" i="6"/>
  <c r="AY347" i="6"/>
  <c r="R348" i="6"/>
  <c r="BN348" i="6"/>
  <c r="BB348" i="6"/>
  <c r="U349" i="6"/>
  <c r="BQ349" i="6"/>
  <c r="BE349" i="6"/>
  <c r="O351" i="6"/>
  <c r="BK351" i="6"/>
  <c r="AY351" i="6"/>
  <c r="R352" i="6"/>
  <c r="BN352" i="6"/>
  <c r="BB352" i="6"/>
  <c r="U353" i="6"/>
  <c r="BQ353" i="6"/>
  <c r="BE353" i="6"/>
  <c r="O355" i="6"/>
  <c r="BK355" i="6"/>
  <c r="AY355" i="6"/>
  <c r="R356" i="6"/>
  <c r="BN356" i="6"/>
  <c r="BB356" i="6"/>
  <c r="U357" i="6"/>
  <c r="BQ357" i="6"/>
  <c r="BE357" i="6"/>
  <c r="O359" i="6"/>
  <c r="BK359" i="6"/>
  <c r="AY359" i="6"/>
  <c r="R360" i="6"/>
  <c r="BN360" i="6"/>
  <c r="BB360" i="6"/>
  <c r="U361" i="6"/>
  <c r="BQ361" i="6"/>
  <c r="BE361" i="6"/>
  <c r="O363" i="6"/>
  <c r="BK363" i="6"/>
  <c r="AY363" i="6"/>
  <c r="R364" i="6"/>
  <c r="BN364" i="6"/>
  <c r="BB364" i="6"/>
  <c r="U365" i="6"/>
  <c r="BQ365" i="6"/>
  <c r="BE365" i="6"/>
  <c r="O367" i="6"/>
  <c r="BK367" i="6"/>
  <c r="AY367" i="6"/>
  <c r="R368" i="6"/>
  <c r="BN368" i="6"/>
  <c r="BB368" i="6"/>
  <c r="U369" i="6"/>
  <c r="BQ369" i="6"/>
  <c r="BE369" i="6"/>
  <c r="O371" i="6"/>
  <c r="BK371" i="6"/>
  <c r="AY371" i="6"/>
  <c r="R372" i="6"/>
  <c r="BN372" i="6"/>
  <c r="BB372" i="6"/>
  <c r="U373" i="6"/>
  <c r="BQ373" i="6"/>
  <c r="BE373" i="6"/>
  <c r="O375" i="6"/>
  <c r="BK375" i="6"/>
  <c r="AY375" i="6"/>
  <c r="R376" i="6"/>
  <c r="BN376" i="6"/>
  <c r="BB376" i="6"/>
  <c r="U377" i="6"/>
  <c r="BQ377" i="6"/>
  <c r="BE377" i="6"/>
  <c r="O385" i="6"/>
  <c r="BK385" i="6"/>
  <c r="AY385" i="6"/>
  <c r="R386" i="6"/>
  <c r="BN386" i="6"/>
  <c r="BB386" i="6"/>
  <c r="U387" i="6"/>
  <c r="BQ387" i="6"/>
  <c r="BE387" i="6"/>
  <c r="O389" i="6"/>
  <c r="BK389" i="6"/>
  <c r="AY389" i="6"/>
  <c r="R390" i="6"/>
  <c r="BN390" i="6"/>
  <c r="BB390" i="6"/>
  <c r="U391" i="6"/>
  <c r="BQ391" i="6"/>
  <c r="BE391" i="6"/>
  <c r="O393" i="6"/>
  <c r="BK393" i="6"/>
  <c r="AY393" i="6"/>
  <c r="R394" i="6"/>
  <c r="BN394" i="6"/>
  <c r="BB394" i="6"/>
  <c r="U395" i="6"/>
  <c r="BQ395" i="6"/>
  <c r="BE395" i="6"/>
  <c r="O397" i="6"/>
  <c r="BK397" i="6"/>
  <c r="AY397" i="6"/>
  <c r="R398" i="6"/>
  <c r="BN398" i="6"/>
  <c r="BB398" i="6"/>
  <c r="U399" i="6"/>
  <c r="BQ399" i="6"/>
  <c r="BE399" i="6"/>
  <c r="O401" i="6"/>
  <c r="BK401" i="6"/>
  <c r="AY401" i="6"/>
  <c r="R402" i="6"/>
  <c r="BN402" i="6"/>
  <c r="BB402" i="6"/>
  <c r="U403" i="6"/>
  <c r="BQ403" i="6"/>
  <c r="BE403" i="6"/>
  <c r="O405" i="6"/>
  <c r="BK405" i="6"/>
  <c r="AY405" i="6"/>
  <c r="R406" i="6"/>
  <c r="BN406" i="6"/>
  <c r="BB406" i="6"/>
  <c r="U407" i="6"/>
  <c r="BQ407" i="6"/>
  <c r="BE407" i="6"/>
  <c r="O409" i="6"/>
  <c r="BK409" i="6"/>
  <c r="AY409" i="6"/>
  <c r="R410" i="6"/>
  <c r="BN410" i="6"/>
  <c r="BB410" i="6"/>
  <c r="U411" i="6"/>
  <c r="BQ411" i="6"/>
  <c r="BE411" i="6"/>
  <c r="O413" i="6"/>
  <c r="BK413" i="6"/>
  <c r="AY413" i="6"/>
  <c r="R414" i="6"/>
  <c r="BN414" i="6"/>
  <c r="BB414" i="6"/>
  <c r="U415" i="6"/>
  <c r="BQ415" i="6"/>
  <c r="BE415" i="6"/>
  <c r="O417" i="6"/>
  <c r="BK417" i="6"/>
  <c r="AY417" i="6"/>
  <c r="R418" i="6"/>
  <c r="BN418" i="6"/>
  <c r="BB418" i="6"/>
  <c r="U419" i="6"/>
  <c r="BQ419" i="6"/>
  <c r="BE419" i="6"/>
  <c r="O421" i="6"/>
  <c r="BK421" i="6"/>
  <c r="AY421" i="6"/>
  <c r="R422" i="6"/>
  <c r="BN422" i="6"/>
  <c r="BB422" i="6"/>
  <c r="U423" i="6"/>
  <c r="BQ423" i="6"/>
  <c r="BE423" i="6"/>
  <c r="O425" i="6"/>
  <c r="BK425" i="6"/>
  <c r="AY425" i="6"/>
  <c r="R426" i="6"/>
  <c r="BN426" i="6"/>
  <c r="BB426" i="6"/>
  <c r="U427" i="6"/>
  <c r="BQ427" i="6"/>
  <c r="BE427" i="6"/>
  <c r="O429" i="6"/>
  <c r="BK429" i="6"/>
  <c r="AY429" i="6"/>
  <c r="R430" i="6"/>
  <c r="BN430" i="6"/>
  <c r="BB430" i="6"/>
  <c r="U431" i="6"/>
  <c r="BQ431" i="6"/>
  <c r="BE431" i="6"/>
  <c r="W438" i="6"/>
  <c r="BS438" i="6"/>
  <c r="BG438" i="6"/>
  <c r="Q440" i="6"/>
  <c r="BM440" i="6"/>
  <c r="BA440" i="6"/>
  <c r="T441" i="6"/>
  <c r="BP441" i="6"/>
  <c r="BD441" i="6"/>
  <c r="W442" i="6"/>
  <c r="BS442" i="6"/>
  <c r="BG442" i="6"/>
  <c r="Q444" i="6"/>
  <c r="BM444" i="6"/>
  <c r="BA444" i="6"/>
  <c r="T445" i="6"/>
  <c r="BP445" i="6"/>
  <c r="BD445" i="6"/>
  <c r="W446" i="6"/>
  <c r="BS446" i="6"/>
  <c r="BG446" i="6"/>
  <c r="Q448" i="6"/>
  <c r="BM448" i="6"/>
  <c r="BA448" i="6"/>
  <c r="T449" i="6"/>
  <c r="BP449" i="6"/>
  <c r="BD449" i="6"/>
  <c r="W450" i="6"/>
  <c r="BS450" i="6"/>
  <c r="BG450" i="6"/>
  <c r="Q452" i="6"/>
  <c r="BM452" i="6"/>
  <c r="BA452" i="6"/>
  <c r="T453" i="6"/>
  <c r="BP453" i="6"/>
  <c r="BD453" i="6"/>
  <c r="W454" i="6"/>
  <c r="BS454" i="6"/>
  <c r="BG454" i="6"/>
  <c r="Q456" i="6"/>
  <c r="BM456" i="6"/>
  <c r="BA456" i="6"/>
  <c r="T457" i="6"/>
  <c r="BP457" i="6"/>
  <c r="BD457" i="6"/>
  <c r="W458" i="6"/>
  <c r="BS458" i="6"/>
  <c r="BG458" i="6"/>
  <c r="Q460" i="6"/>
  <c r="BM460" i="6"/>
  <c r="BA460" i="6"/>
  <c r="T461" i="6"/>
  <c r="BP461" i="6"/>
  <c r="BD461" i="6"/>
  <c r="W462" i="6"/>
  <c r="BS462" i="6"/>
  <c r="BG462" i="6"/>
  <c r="Q464" i="6"/>
  <c r="BM464" i="6"/>
  <c r="BA464" i="6"/>
  <c r="T465" i="6"/>
  <c r="BP465" i="6"/>
  <c r="BD465" i="6"/>
  <c r="W466" i="6"/>
  <c r="BS466" i="6"/>
  <c r="BG466" i="6"/>
  <c r="Q468" i="6"/>
  <c r="BM468" i="6"/>
  <c r="BA468" i="6"/>
  <c r="T469" i="6"/>
  <c r="BP469" i="6"/>
  <c r="BD469" i="6"/>
  <c r="W470" i="6"/>
  <c r="BS470" i="6"/>
  <c r="BG470" i="6"/>
  <c r="Q472" i="6"/>
  <c r="BM472" i="6"/>
  <c r="BA472" i="6"/>
  <c r="T473" i="6"/>
  <c r="BP473" i="6"/>
  <c r="BD473" i="6"/>
  <c r="W474" i="6"/>
  <c r="BS474" i="6"/>
  <c r="BG474" i="6"/>
  <c r="Q476" i="6"/>
  <c r="BM476" i="6"/>
  <c r="BA476" i="6"/>
  <c r="T477" i="6"/>
  <c r="BP477" i="6"/>
  <c r="BD477" i="6"/>
  <c r="W478" i="6"/>
  <c r="BS478" i="6"/>
  <c r="BG478" i="6"/>
  <c r="Q480" i="6"/>
  <c r="BM480" i="6"/>
  <c r="BA480" i="6"/>
  <c r="T481" i="6"/>
  <c r="BP481" i="6"/>
  <c r="BD481" i="6"/>
  <c r="W482" i="6"/>
  <c r="BS482" i="6"/>
  <c r="BG482" i="6"/>
  <c r="Q484" i="6"/>
  <c r="BM484" i="6"/>
  <c r="BA484" i="6"/>
  <c r="T485" i="6"/>
  <c r="BP485" i="6"/>
  <c r="BD485" i="6"/>
  <c r="W492" i="6"/>
  <c r="BS492" i="6"/>
  <c r="BG492" i="6"/>
  <c r="Q494" i="6"/>
  <c r="BM494" i="6"/>
  <c r="BA494" i="6"/>
  <c r="T495" i="6"/>
  <c r="BP495" i="6"/>
  <c r="BD495" i="6"/>
  <c r="W496" i="6"/>
  <c r="BS496" i="6"/>
  <c r="BG496" i="6"/>
  <c r="Q498" i="6"/>
  <c r="BM498" i="6"/>
  <c r="BA498" i="6"/>
  <c r="T499" i="6"/>
  <c r="BP499" i="6"/>
  <c r="BD499" i="6"/>
  <c r="W500" i="6"/>
  <c r="BS500" i="6"/>
  <c r="BG500" i="6"/>
  <c r="Q502" i="6"/>
  <c r="BM502" i="6"/>
  <c r="BA502" i="6"/>
  <c r="T503" i="6"/>
  <c r="BP503" i="6"/>
  <c r="BD503" i="6"/>
  <c r="W504" i="6"/>
  <c r="BS504" i="6"/>
  <c r="BG504" i="6"/>
  <c r="Q506" i="6"/>
  <c r="BM506" i="6"/>
  <c r="BA506" i="6"/>
  <c r="T507" i="6"/>
  <c r="BP507" i="6"/>
  <c r="BD507" i="6"/>
  <c r="W508" i="6"/>
  <c r="BS508" i="6"/>
  <c r="BG508" i="6"/>
  <c r="Q510" i="6"/>
  <c r="BM510" i="6"/>
  <c r="BA510" i="6"/>
  <c r="T511" i="6"/>
  <c r="BP511" i="6"/>
  <c r="BD511" i="6"/>
  <c r="W512" i="6"/>
  <c r="BS512" i="6"/>
  <c r="BG512" i="6"/>
  <c r="Q514" i="6"/>
  <c r="BM514" i="6"/>
  <c r="BA514" i="6"/>
  <c r="T515" i="6"/>
  <c r="BP515" i="6"/>
  <c r="BD515" i="6"/>
  <c r="W516" i="6"/>
  <c r="BS516" i="6"/>
  <c r="BG516" i="6"/>
  <c r="Q518" i="6"/>
  <c r="BM518" i="6"/>
  <c r="BA518" i="6"/>
  <c r="T519" i="6"/>
  <c r="BP519" i="6"/>
  <c r="BD519" i="6"/>
  <c r="W520" i="6"/>
  <c r="BS520" i="6"/>
  <c r="BG520" i="6"/>
  <c r="Q522" i="6"/>
  <c r="BM522" i="6"/>
  <c r="BA522" i="6"/>
  <c r="T523" i="6"/>
  <c r="BP523" i="6"/>
  <c r="BD523" i="6"/>
  <c r="W524" i="6"/>
  <c r="BS524" i="6"/>
  <c r="BG524" i="6"/>
  <c r="Q526" i="6"/>
  <c r="BM526" i="6"/>
  <c r="BA526" i="6"/>
  <c r="T527" i="6"/>
  <c r="BP527" i="6"/>
  <c r="BD527" i="6"/>
  <c r="W528" i="6"/>
  <c r="BS528" i="6"/>
  <c r="BG528" i="6"/>
  <c r="Q530" i="6"/>
  <c r="BM530" i="6"/>
  <c r="BA530" i="6"/>
  <c r="T531" i="6"/>
  <c r="BP531" i="6"/>
  <c r="BD531" i="6"/>
  <c r="W532" i="6"/>
  <c r="BS532" i="6"/>
  <c r="BG532" i="6"/>
  <c r="Q534" i="6"/>
  <c r="BM534" i="6"/>
  <c r="BA534" i="6"/>
  <c r="T535" i="6"/>
  <c r="BP535" i="6"/>
  <c r="BD535" i="6"/>
  <c r="W536" i="6"/>
  <c r="BS536" i="6"/>
  <c r="BG536" i="6"/>
  <c r="Q538" i="6"/>
  <c r="BM538" i="6"/>
  <c r="BA538" i="6"/>
  <c r="T539" i="6"/>
  <c r="BP539" i="6"/>
  <c r="BD539" i="6"/>
  <c r="W546" i="6"/>
  <c r="BS646" i="6"/>
  <c r="BS632" i="6"/>
  <c r="BS644" i="6"/>
  <c r="BS634" i="6"/>
  <c r="BS636" i="6"/>
  <c r="BS628" i="6"/>
  <c r="BS608" i="6"/>
  <c r="BS614" i="6"/>
  <c r="BS606" i="6"/>
  <c r="BS640" i="6"/>
  <c r="BS616" i="6"/>
  <c r="BS642" i="6"/>
  <c r="BS617" i="6"/>
  <c r="BS600" i="6"/>
  <c r="BS630" i="6"/>
  <c r="BS621" i="6"/>
  <c r="BS619" i="6"/>
  <c r="BS612" i="6"/>
  <c r="BS604" i="6"/>
  <c r="BS623" i="6"/>
  <c r="BS609" i="6"/>
  <c r="BS626" i="6"/>
  <c r="BS618" i="6"/>
  <c r="BS620" i="6"/>
  <c r="BS602" i="6"/>
  <c r="BS607" i="6"/>
  <c r="BS635" i="6"/>
  <c r="BS622" i="6"/>
  <c r="BS624" i="6"/>
  <c r="BS631" i="6"/>
  <c r="BS601" i="6"/>
  <c r="BS625" i="6"/>
  <c r="BS627" i="6"/>
  <c r="BS645" i="6"/>
  <c r="BS610" i="6"/>
  <c r="BS638" i="6"/>
  <c r="BS629" i="6"/>
  <c r="BS613" i="6"/>
  <c r="BS615" i="6"/>
  <c r="BS637" i="6"/>
  <c r="BS641" i="6"/>
  <c r="BS639" i="6"/>
  <c r="BS611" i="6"/>
  <c r="BS643" i="6"/>
  <c r="BS633" i="6"/>
  <c r="BS647" i="6"/>
  <c r="BS603" i="6"/>
  <c r="BS605" i="6"/>
  <c r="BS546" i="6"/>
  <c r="BG546" i="6"/>
  <c r="Q548" i="6"/>
  <c r="BM548" i="6"/>
  <c r="BA548" i="6"/>
  <c r="T549" i="6"/>
  <c r="BP549" i="6"/>
  <c r="BD549" i="6"/>
  <c r="W550" i="6"/>
  <c r="BS550" i="6"/>
  <c r="BG550" i="6"/>
  <c r="Q552" i="6"/>
  <c r="BM552" i="6"/>
  <c r="BA552" i="6"/>
  <c r="T553" i="6"/>
  <c r="BP553" i="6"/>
  <c r="BD553" i="6"/>
  <c r="W554" i="6"/>
  <c r="BS554" i="6"/>
  <c r="BG554" i="6"/>
  <c r="Q556" i="6"/>
  <c r="BM556" i="6"/>
  <c r="BA556" i="6"/>
  <c r="T557" i="6"/>
  <c r="BP557" i="6"/>
  <c r="BD557" i="6"/>
  <c r="W558" i="6"/>
  <c r="BS558" i="6"/>
  <c r="BG558" i="6"/>
  <c r="Q560" i="6"/>
  <c r="BM560" i="6"/>
  <c r="BA560" i="6"/>
  <c r="T561" i="6"/>
  <c r="BP561" i="6"/>
  <c r="BD561" i="6"/>
  <c r="W562" i="6"/>
  <c r="BS562" i="6"/>
  <c r="BG562" i="6"/>
  <c r="Q564" i="6"/>
  <c r="BM564" i="6"/>
  <c r="BA564" i="6"/>
  <c r="T565" i="6"/>
  <c r="BP565" i="6"/>
  <c r="BD565" i="6"/>
  <c r="W566" i="6"/>
  <c r="BS566" i="6"/>
  <c r="BG566" i="6"/>
  <c r="Q568" i="6"/>
  <c r="BM568" i="6"/>
  <c r="BA568" i="6"/>
  <c r="T569" i="6"/>
  <c r="BP569" i="6"/>
  <c r="BD569" i="6"/>
  <c r="W570" i="6"/>
  <c r="BS570" i="6"/>
  <c r="BG570" i="6"/>
  <c r="Q572" i="6"/>
  <c r="BM572" i="6"/>
  <c r="BA572" i="6"/>
  <c r="T573" i="6"/>
  <c r="BP573" i="6"/>
  <c r="BD573" i="6"/>
  <c r="W574" i="6"/>
  <c r="BS574" i="6"/>
  <c r="BG574" i="6"/>
  <c r="Q576" i="6"/>
  <c r="BM576" i="6"/>
  <c r="BA576" i="6"/>
  <c r="T577" i="6"/>
  <c r="BP577" i="6"/>
  <c r="BD577" i="6"/>
  <c r="W578" i="6"/>
  <c r="BS578" i="6"/>
  <c r="BG578" i="6"/>
  <c r="Q580" i="6"/>
  <c r="BM580" i="6"/>
  <c r="BA580" i="6"/>
  <c r="T581" i="6"/>
  <c r="BP581" i="6"/>
  <c r="BD581" i="6"/>
  <c r="W582" i="6"/>
  <c r="BS582" i="6"/>
  <c r="BG582" i="6"/>
  <c r="Q584" i="6"/>
  <c r="BM584" i="6"/>
  <c r="BA584" i="6"/>
  <c r="T585" i="6"/>
  <c r="BP585" i="6"/>
  <c r="BD585" i="6"/>
  <c r="W586" i="6"/>
  <c r="BS586" i="6"/>
  <c r="BG586" i="6"/>
  <c r="Q588" i="6"/>
  <c r="BM588" i="6"/>
  <c r="BA588" i="6"/>
  <c r="T589" i="6"/>
  <c r="BP589" i="6"/>
  <c r="BD589" i="6"/>
  <c r="W590" i="6"/>
  <c r="BS590" i="6"/>
  <c r="BG590" i="6"/>
  <c r="Q592" i="6"/>
  <c r="BM592" i="6"/>
  <c r="BA592" i="6"/>
  <c r="T593" i="6"/>
  <c r="BP593" i="6"/>
  <c r="BD593" i="6"/>
  <c r="R100" i="6"/>
  <c r="BN100" i="6"/>
  <c r="BB100" i="6"/>
  <c r="O71" i="6"/>
  <c r="BK71" i="6"/>
  <c r="AY71" i="6"/>
  <c r="W127" i="6"/>
  <c r="BS127" i="6"/>
  <c r="BG127" i="6"/>
  <c r="T150" i="6"/>
  <c r="BP150" i="6"/>
  <c r="BD150" i="6"/>
  <c r="T176" i="6"/>
  <c r="BP176" i="6"/>
  <c r="BD176" i="6"/>
  <c r="T196" i="6"/>
  <c r="BP196" i="6"/>
  <c r="BD196" i="6"/>
  <c r="W223" i="6"/>
  <c r="BS223" i="6"/>
  <c r="BG223" i="6"/>
  <c r="Q245" i="6"/>
  <c r="BM245" i="6"/>
  <c r="BA245" i="6"/>
  <c r="W263" i="6"/>
  <c r="BS263" i="6"/>
  <c r="BG263" i="6"/>
  <c r="Q291" i="6"/>
  <c r="BM291" i="6"/>
  <c r="BA291" i="6"/>
  <c r="Q311" i="6"/>
  <c r="BM311" i="6"/>
  <c r="BA311" i="6"/>
  <c r="Q337" i="6"/>
  <c r="BM337" i="6"/>
  <c r="BA337" i="6"/>
  <c r="W355" i="6"/>
  <c r="BS355" i="6"/>
  <c r="BG355" i="6"/>
  <c r="W367" i="6"/>
  <c r="BS367" i="6"/>
  <c r="BG367" i="6"/>
  <c r="Q391" i="6"/>
  <c r="BM391" i="6"/>
  <c r="BA391" i="6"/>
  <c r="Q403" i="6"/>
  <c r="BM403" i="6"/>
  <c r="BA403" i="6"/>
  <c r="Q419" i="6"/>
  <c r="BM419" i="6"/>
  <c r="BA419" i="6"/>
  <c r="P441" i="6"/>
  <c r="BL441" i="6"/>
  <c r="AZ441" i="6"/>
  <c r="S458" i="6"/>
  <c r="BO458" i="6"/>
  <c r="BC458" i="6"/>
  <c r="V471" i="6"/>
  <c r="BR471" i="6"/>
  <c r="BF471" i="6"/>
  <c r="S492" i="6"/>
  <c r="BO492" i="6"/>
  <c r="BC492" i="6"/>
  <c r="P507" i="6"/>
  <c r="BL507" i="6"/>
  <c r="AZ507" i="6"/>
  <c r="S520" i="6"/>
  <c r="BO520" i="6"/>
  <c r="BC520" i="6"/>
  <c r="P531" i="6"/>
  <c r="BL531" i="6"/>
  <c r="AZ531" i="6"/>
  <c r="S546" i="6"/>
  <c r="BO646" i="6"/>
  <c r="BO638" i="6"/>
  <c r="BO626" i="6"/>
  <c r="BO624" i="6"/>
  <c r="BO643" i="6"/>
  <c r="BO628" i="6"/>
  <c r="BO640" i="6"/>
  <c r="BO631" i="6"/>
  <c r="BO630" i="6"/>
  <c r="BO641" i="6"/>
  <c r="BO632" i="6"/>
  <c r="BO644" i="6"/>
  <c r="BO634" i="6"/>
  <c r="BO616" i="6"/>
  <c r="BO647" i="6"/>
  <c r="BO645" i="6"/>
  <c r="BO600" i="6"/>
  <c r="BO604" i="6"/>
  <c r="BO625" i="6"/>
  <c r="BO620" i="6"/>
  <c r="BO612" i="6"/>
  <c r="BO610" i="6"/>
  <c r="BO603" i="6"/>
  <c r="BO606" i="6"/>
  <c r="BO608" i="6"/>
  <c r="BO642" i="6"/>
  <c r="BO621" i="6"/>
  <c r="BO618" i="6"/>
  <c r="BO614" i="6"/>
  <c r="BO622" i="6"/>
  <c r="BO636" i="6"/>
  <c r="BO639" i="6"/>
  <c r="BO619" i="6"/>
  <c r="BO602" i="6"/>
  <c r="BO605" i="6"/>
  <c r="BO627" i="6"/>
  <c r="BO609" i="6"/>
  <c r="BO601" i="6"/>
  <c r="BO623" i="6"/>
  <c r="BO637" i="6"/>
  <c r="BO615" i="6"/>
  <c r="BO607" i="6"/>
  <c r="BO635" i="6"/>
  <c r="BO633" i="6"/>
  <c r="BO611" i="6"/>
  <c r="BO629" i="6"/>
  <c r="BO613" i="6"/>
  <c r="BO617" i="6"/>
  <c r="BO546" i="6"/>
  <c r="BC546" i="6"/>
  <c r="S554" i="6"/>
  <c r="BO554" i="6"/>
  <c r="BC554" i="6"/>
  <c r="P561" i="6"/>
  <c r="BL561" i="6"/>
  <c r="AZ561" i="6"/>
  <c r="V571" i="6"/>
  <c r="BR571" i="6"/>
  <c r="BF571" i="6"/>
  <c r="S578" i="6"/>
  <c r="BO578" i="6"/>
  <c r="BC578" i="6"/>
  <c r="V587" i="6"/>
  <c r="BR587" i="6"/>
  <c r="BF587" i="6"/>
  <c r="P593" i="6"/>
  <c r="BL593" i="6"/>
  <c r="AZ593" i="6"/>
  <c r="S102" i="6"/>
  <c r="BO102" i="6"/>
  <c r="BC102" i="6"/>
  <c r="S94" i="6"/>
  <c r="BO94" i="6"/>
  <c r="BC94" i="6"/>
  <c r="V87" i="6"/>
  <c r="BR87" i="6"/>
  <c r="BF87" i="6"/>
  <c r="S86" i="6"/>
  <c r="BO86" i="6"/>
  <c r="BC86" i="6"/>
  <c r="P85" i="6"/>
  <c r="BL85" i="6"/>
  <c r="AZ85" i="6"/>
  <c r="V83" i="6"/>
  <c r="BR83" i="6"/>
  <c r="BF83" i="6"/>
  <c r="S82" i="6"/>
  <c r="BO82" i="6"/>
  <c r="BC82" i="6"/>
  <c r="P81" i="6"/>
  <c r="BL81" i="6"/>
  <c r="AZ81" i="6"/>
  <c r="V79" i="6"/>
  <c r="BR79" i="6"/>
  <c r="BF79" i="6"/>
  <c r="S78" i="6"/>
  <c r="BO78" i="6"/>
  <c r="BC78" i="6"/>
  <c r="P77" i="6"/>
  <c r="BL77" i="6"/>
  <c r="AZ77" i="6"/>
  <c r="V75" i="6"/>
  <c r="BR75" i="6"/>
  <c r="BF75" i="6"/>
  <c r="S74" i="6"/>
  <c r="BO74" i="6"/>
  <c r="BC74" i="6"/>
  <c r="P73" i="6"/>
  <c r="BL73" i="6"/>
  <c r="AZ73" i="6"/>
  <c r="V71" i="6"/>
  <c r="BR71" i="6"/>
  <c r="BF71" i="6"/>
  <c r="S70" i="6"/>
  <c r="BO70" i="6"/>
  <c r="BC70" i="6"/>
  <c r="P69" i="6"/>
  <c r="BL69" i="6"/>
  <c r="AZ69" i="6"/>
  <c r="V67" i="6"/>
  <c r="BR67" i="6"/>
  <c r="BF67" i="6"/>
  <c r="S66" i="6"/>
  <c r="BO66" i="6"/>
  <c r="BC66" i="6"/>
  <c r="P65" i="6"/>
  <c r="BL65" i="6"/>
  <c r="AZ65" i="6"/>
  <c r="V63" i="6"/>
  <c r="BR63" i="6"/>
  <c r="BF63" i="6"/>
  <c r="S62" i="6"/>
  <c r="BO62" i="6"/>
  <c r="BC62" i="6"/>
  <c r="P61" i="6"/>
  <c r="BL61" i="6"/>
  <c r="AZ61" i="6"/>
  <c r="P115" i="6"/>
  <c r="BL115" i="6"/>
  <c r="AZ115" i="6"/>
  <c r="S116" i="6"/>
  <c r="BO116" i="6"/>
  <c r="BC116" i="6"/>
  <c r="V117" i="6"/>
  <c r="BR117" i="6"/>
  <c r="BF117" i="6"/>
  <c r="P119" i="6"/>
  <c r="BL119" i="6"/>
  <c r="AZ119" i="6"/>
  <c r="S120" i="6"/>
  <c r="BO120" i="6"/>
  <c r="BC120" i="6"/>
  <c r="V121" i="6"/>
  <c r="BR121" i="6"/>
  <c r="BF121" i="6"/>
  <c r="P123" i="6"/>
  <c r="BL123" i="6"/>
  <c r="AZ123" i="6"/>
  <c r="S124" i="6"/>
  <c r="BO124" i="6"/>
  <c r="BC124" i="6"/>
  <c r="V125" i="6"/>
  <c r="BR125" i="6"/>
  <c r="BF125" i="6"/>
  <c r="P127" i="6"/>
  <c r="BL127" i="6"/>
  <c r="AZ127" i="6"/>
  <c r="S128" i="6"/>
  <c r="BO128" i="6"/>
  <c r="BC128" i="6"/>
  <c r="V129" i="6"/>
  <c r="BR129" i="6"/>
  <c r="BF129" i="6"/>
  <c r="P131" i="6"/>
  <c r="BL131" i="6"/>
  <c r="AZ131" i="6"/>
  <c r="S132" i="6"/>
  <c r="BO132" i="6"/>
  <c r="BC132" i="6"/>
  <c r="V133" i="6"/>
  <c r="BR133" i="6"/>
  <c r="BF133" i="6"/>
  <c r="P135" i="6"/>
  <c r="BL135" i="6"/>
  <c r="AZ135" i="6"/>
  <c r="S136" i="6"/>
  <c r="BO136" i="6"/>
  <c r="BC136" i="6"/>
  <c r="V137" i="6"/>
  <c r="BR137" i="6"/>
  <c r="BF137" i="6"/>
  <c r="P139" i="6"/>
  <c r="BL139" i="6"/>
  <c r="AZ139" i="6"/>
  <c r="S140" i="6"/>
  <c r="BO140" i="6"/>
  <c r="BC140" i="6"/>
  <c r="V141" i="6"/>
  <c r="BR141" i="6"/>
  <c r="BF141" i="6"/>
  <c r="P143" i="6"/>
  <c r="BL143" i="6"/>
  <c r="AZ143" i="6"/>
  <c r="S144" i="6"/>
  <c r="BO144" i="6"/>
  <c r="BC144" i="6"/>
  <c r="V145" i="6"/>
  <c r="BR145" i="6"/>
  <c r="BF145" i="6"/>
  <c r="P147" i="6"/>
  <c r="BL147" i="6"/>
  <c r="AZ147" i="6"/>
  <c r="S148" i="6"/>
  <c r="BO148" i="6"/>
  <c r="BC148" i="6"/>
  <c r="V149" i="6"/>
  <c r="BR149" i="6"/>
  <c r="BF149" i="6"/>
  <c r="P151" i="6"/>
  <c r="BL151" i="6"/>
  <c r="AZ151" i="6"/>
  <c r="S152" i="6"/>
  <c r="BO152" i="6"/>
  <c r="BC152" i="6"/>
  <c r="V153" i="6"/>
  <c r="BR153" i="6"/>
  <c r="BF153" i="6"/>
  <c r="P155" i="6"/>
  <c r="BL155" i="6"/>
  <c r="AZ155" i="6"/>
  <c r="S156" i="6"/>
  <c r="BO156" i="6"/>
  <c r="BC156" i="6"/>
  <c r="V157" i="6"/>
  <c r="BR157" i="6"/>
  <c r="BF157" i="6"/>
  <c r="P159" i="6"/>
  <c r="BL159" i="6"/>
  <c r="AZ159" i="6"/>
  <c r="S160" i="6"/>
  <c r="BO160" i="6"/>
  <c r="BC160" i="6"/>
  <c r="V161" i="6"/>
  <c r="BR161" i="6"/>
  <c r="BF161" i="6"/>
  <c r="P169" i="6"/>
  <c r="BL169" i="6"/>
  <c r="AZ169" i="6"/>
  <c r="S170" i="6"/>
  <c r="BO170" i="6"/>
  <c r="BC170" i="6"/>
  <c r="V171" i="6"/>
  <c r="BR171" i="6"/>
  <c r="BF171" i="6"/>
  <c r="P173" i="6"/>
  <c r="BL173" i="6"/>
  <c r="AZ173" i="6"/>
  <c r="S174" i="6"/>
  <c r="BO174" i="6"/>
  <c r="BC174" i="6"/>
  <c r="V175" i="6"/>
  <c r="BR175" i="6"/>
  <c r="BF175" i="6"/>
  <c r="P177" i="6"/>
  <c r="BL177" i="6"/>
  <c r="AZ177" i="6"/>
  <c r="S178" i="6"/>
  <c r="BO178" i="6"/>
  <c r="BC178" i="6"/>
  <c r="V179" i="6"/>
  <c r="BR179" i="6"/>
  <c r="BF179" i="6"/>
  <c r="P181" i="6"/>
  <c r="BL181" i="6"/>
  <c r="AZ181" i="6"/>
  <c r="S182" i="6"/>
  <c r="BO182" i="6"/>
  <c r="BC182" i="6"/>
  <c r="V183" i="6"/>
  <c r="BR183" i="6"/>
  <c r="BF183" i="6"/>
  <c r="P185" i="6"/>
  <c r="BL185" i="6"/>
  <c r="AZ185" i="6"/>
  <c r="S186" i="6"/>
  <c r="BO186" i="6"/>
  <c r="BC186" i="6"/>
  <c r="V187" i="6"/>
  <c r="BR187" i="6"/>
  <c r="BF187" i="6"/>
  <c r="P189" i="6"/>
  <c r="BL189" i="6"/>
  <c r="AZ189" i="6"/>
  <c r="S190" i="6"/>
  <c r="BO190" i="6"/>
  <c r="BC190" i="6"/>
  <c r="V191" i="6"/>
  <c r="BR191" i="6"/>
  <c r="BF191" i="6"/>
  <c r="P193" i="6"/>
  <c r="BL193" i="6"/>
  <c r="AZ193" i="6"/>
  <c r="S194" i="6"/>
  <c r="BO194" i="6"/>
  <c r="BC194" i="6"/>
  <c r="V195" i="6"/>
  <c r="BR195" i="6"/>
  <c r="BF195" i="6"/>
  <c r="P197" i="6"/>
  <c r="BL197" i="6"/>
  <c r="AZ197" i="6"/>
  <c r="S198" i="6"/>
  <c r="BO198" i="6"/>
  <c r="BC198" i="6"/>
  <c r="V199" i="6"/>
  <c r="BR199" i="6"/>
  <c r="BF199" i="6"/>
  <c r="P201" i="6"/>
  <c r="BL201" i="6"/>
  <c r="AZ201" i="6"/>
  <c r="S202" i="6"/>
  <c r="BO202" i="6"/>
  <c r="BC202" i="6"/>
  <c r="V203" i="6"/>
  <c r="BR203" i="6"/>
  <c r="BF203" i="6"/>
  <c r="P205" i="6"/>
  <c r="BL205" i="6"/>
  <c r="AZ205" i="6"/>
  <c r="S206" i="6"/>
  <c r="BO206" i="6"/>
  <c r="BC206" i="6"/>
  <c r="V207" i="6"/>
  <c r="BR207" i="6"/>
  <c r="BF207" i="6"/>
  <c r="P209" i="6"/>
  <c r="BL209" i="6"/>
  <c r="AZ209" i="6"/>
  <c r="S210" i="6"/>
  <c r="BO210" i="6"/>
  <c r="BC210" i="6"/>
  <c r="V211" i="6"/>
  <c r="BR211" i="6"/>
  <c r="BF211" i="6"/>
  <c r="P213" i="6"/>
  <c r="BL213" i="6"/>
  <c r="AZ213" i="6"/>
  <c r="S214" i="6"/>
  <c r="BO214" i="6"/>
  <c r="BC214" i="6"/>
  <c r="V215" i="6"/>
  <c r="BR215" i="6"/>
  <c r="BF215" i="6"/>
  <c r="P223" i="6"/>
  <c r="BL223" i="6"/>
  <c r="AZ223" i="6"/>
  <c r="S224" i="6"/>
  <c r="BO224" i="6"/>
  <c r="BC224" i="6"/>
  <c r="V225" i="6"/>
  <c r="BR225" i="6"/>
  <c r="BF225" i="6"/>
  <c r="P227" i="6"/>
  <c r="BL227" i="6"/>
  <c r="AZ227" i="6"/>
  <c r="S228" i="6"/>
  <c r="BO228" i="6"/>
  <c r="BC228" i="6"/>
  <c r="V229" i="6"/>
  <c r="BR229" i="6"/>
  <c r="BF229" i="6"/>
  <c r="P231" i="6"/>
  <c r="BL231" i="6"/>
  <c r="AZ231" i="6"/>
  <c r="S232" i="6"/>
  <c r="BO232" i="6"/>
  <c r="BC232" i="6"/>
  <c r="V233" i="6"/>
  <c r="BR233" i="6"/>
  <c r="BF233" i="6"/>
  <c r="P235" i="6"/>
  <c r="BL235" i="6"/>
  <c r="AZ235" i="6"/>
  <c r="S236" i="6"/>
  <c r="BO236" i="6"/>
  <c r="BC236" i="6"/>
  <c r="V237" i="6"/>
  <c r="BR237" i="6"/>
  <c r="BF237" i="6"/>
  <c r="P239" i="6"/>
  <c r="BL239" i="6"/>
  <c r="AZ239" i="6"/>
  <c r="S240" i="6"/>
  <c r="BO240" i="6"/>
  <c r="BC240" i="6"/>
  <c r="V241" i="6"/>
  <c r="BR241" i="6"/>
  <c r="BF241" i="6"/>
  <c r="P243" i="6"/>
  <c r="BL243" i="6"/>
  <c r="AZ243" i="6"/>
  <c r="S244" i="6"/>
  <c r="BO244" i="6"/>
  <c r="BC244" i="6"/>
  <c r="V245" i="6"/>
  <c r="BR245" i="6"/>
  <c r="BF245" i="6"/>
  <c r="P247" i="6"/>
  <c r="BL247" i="6"/>
  <c r="AZ247" i="6"/>
  <c r="S248" i="6"/>
  <c r="BO248" i="6"/>
  <c r="BC248" i="6"/>
  <c r="V249" i="6"/>
  <c r="BR249" i="6"/>
  <c r="BF249" i="6"/>
  <c r="P251" i="6"/>
  <c r="BL251" i="6"/>
  <c r="AZ251" i="6"/>
  <c r="S252" i="6"/>
  <c r="BO252" i="6"/>
  <c r="BC252" i="6"/>
  <c r="V253" i="6"/>
  <c r="BR253" i="6"/>
  <c r="BF253" i="6"/>
  <c r="P255" i="6"/>
  <c r="BL255" i="6"/>
  <c r="AZ255" i="6"/>
  <c r="S256" i="6"/>
  <c r="BO256" i="6"/>
  <c r="BC256" i="6"/>
  <c r="V257" i="6"/>
  <c r="BR257" i="6"/>
  <c r="BF257" i="6"/>
  <c r="P259" i="6"/>
  <c r="BL259" i="6"/>
  <c r="AZ259" i="6"/>
  <c r="S260" i="6"/>
  <c r="BO260" i="6"/>
  <c r="BC260" i="6"/>
  <c r="V261" i="6"/>
  <c r="BR261" i="6"/>
  <c r="BF261" i="6"/>
  <c r="P263" i="6"/>
  <c r="BL263" i="6"/>
  <c r="AZ263" i="6"/>
  <c r="S264" i="6"/>
  <c r="BO264" i="6"/>
  <c r="BC264" i="6"/>
  <c r="V265" i="6"/>
  <c r="BR265" i="6"/>
  <c r="BF265" i="6"/>
  <c r="P267" i="6"/>
  <c r="BL267" i="6"/>
  <c r="AZ267" i="6"/>
  <c r="S268" i="6"/>
  <c r="BO268" i="6"/>
  <c r="BC268" i="6"/>
  <c r="V269" i="6"/>
  <c r="BR269" i="6"/>
  <c r="BF269" i="6"/>
  <c r="P277" i="6"/>
  <c r="BL277" i="6"/>
  <c r="AZ277" i="6"/>
  <c r="S278" i="6"/>
  <c r="BO278" i="6"/>
  <c r="BC278" i="6"/>
  <c r="V279" i="6"/>
  <c r="BR279" i="6"/>
  <c r="BF279" i="6"/>
  <c r="P281" i="6"/>
  <c r="BL281" i="6"/>
  <c r="AZ281" i="6"/>
  <c r="S282" i="6"/>
  <c r="BO282" i="6"/>
  <c r="BC282" i="6"/>
  <c r="V283" i="6"/>
  <c r="BR283" i="6"/>
  <c r="BF283" i="6"/>
  <c r="P285" i="6"/>
  <c r="BL285" i="6"/>
  <c r="AZ285" i="6"/>
  <c r="S286" i="6"/>
  <c r="BO286" i="6"/>
  <c r="BC286" i="6"/>
  <c r="V287" i="6"/>
  <c r="BR287" i="6"/>
  <c r="BF287" i="6"/>
  <c r="P289" i="6"/>
  <c r="BL289" i="6"/>
  <c r="AZ289" i="6"/>
  <c r="S290" i="6"/>
  <c r="BO290" i="6"/>
  <c r="BC290" i="6"/>
  <c r="V291" i="6"/>
  <c r="BR291" i="6"/>
  <c r="BF291" i="6"/>
  <c r="P293" i="6"/>
  <c r="BL293" i="6"/>
  <c r="AZ293" i="6"/>
  <c r="S294" i="6"/>
  <c r="BO294" i="6"/>
  <c r="BC294" i="6"/>
  <c r="V295" i="6"/>
  <c r="BR295" i="6"/>
  <c r="BF295" i="6"/>
  <c r="P297" i="6"/>
  <c r="BL297" i="6"/>
  <c r="AZ297" i="6"/>
  <c r="S298" i="6"/>
  <c r="BO298" i="6"/>
  <c r="BC298" i="6"/>
  <c r="V299" i="6"/>
  <c r="BR299" i="6"/>
  <c r="BF299" i="6"/>
  <c r="P301" i="6"/>
  <c r="BL301" i="6"/>
  <c r="AZ301" i="6"/>
  <c r="S302" i="6"/>
  <c r="BO302" i="6"/>
  <c r="BC302" i="6"/>
  <c r="V303" i="6"/>
  <c r="BR303" i="6"/>
  <c r="BF303" i="6"/>
  <c r="P305" i="6"/>
  <c r="BL305" i="6"/>
  <c r="AZ305" i="6"/>
  <c r="S306" i="6"/>
  <c r="BO306" i="6"/>
  <c r="BC306" i="6"/>
  <c r="V307" i="6"/>
  <c r="BR307" i="6"/>
  <c r="BF307" i="6"/>
  <c r="P309" i="6"/>
  <c r="BL309" i="6"/>
  <c r="AZ309" i="6"/>
  <c r="S310" i="6"/>
  <c r="BO310" i="6"/>
  <c r="BC310" i="6"/>
  <c r="V311" i="6"/>
  <c r="BR311" i="6"/>
  <c r="BF311" i="6"/>
  <c r="P313" i="6"/>
  <c r="BL313" i="6"/>
  <c r="AZ313" i="6"/>
  <c r="S314" i="6"/>
  <c r="BO314" i="6"/>
  <c r="BC314" i="6"/>
  <c r="V315" i="6"/>
  <c r="BR315" i="6"/>
  <c r="BF315" i="6"/>
  <c r="P317" i="6"/>
  <c r="BL317" i="6"/>
  <c r="AZ317" i="6"/>
  <c r="S318" i="6"/>
  <c r="BO318" i="6"/>
  <c r="BC318" i="6"/>
  <c r="V319" i="6"/>
  <c r="BR319" i="6"/>
  <c r="BF319" i="6"/>
  <c r="P321" i="6"/>
  <c r="BL321" i="6"/>
  <c r="AZ321" i="6"/>
  <c r="S322" i="6"/>
  <c r="BO322" i="6"/>
  <c r="BC322" i="6"/>
  <c r="V323" i="6"/>
  <c r="BR323" i="6"/>
  <c r="BF323" i="6"/>
  <c r="P331" i="6"/>
  <c r="BL331" i="6"/>
  <c r="AZ331" i="6"/>
  <c r="S332" i="6"/>
  <c r="BO332" i="6"/>
  <c r="BC332" i="6"/>
  <c r="V333" i="6"/>
  <c r="BR333" i="6"/>
  <c r="BF333" i="6"/>
  <c r="P335" i="6"/>
  <c r="BL335" i="6"/>
  <c r="AZ335" i="6"/>
  <c r="S336" i="6"/>
  <c r="BO336" i="6"/>
  <c r="BC336" i="6"/>
  <c r="V337" i="6"/>
  <c r="BR337" i="6"/>
  <c r="BF337" i="6"/>
  <c r="P339" i="6"/>
  <c r="BL339" i="6"/>
  <c r="AZ339" i="6"/>
  <c r="S340" i="6"/>
  <c r="BO340" i="6"/>
  <c r="BC340" i="6"/>
  <c r="V341" i="6"/>
  <c r="BR341" i="6"/>
  <c r="BF341" i="6"/>
  <c r="P343" i="6"/>
  <c r="BL343" i="6"/>
  <c r="AZ343" i="6"/>
  <c r="S344" i="6"/>
  <c r="BO344" i="6"/>
  <c r="BC344" i="6"/>
  <c r="V345" i="6"/>
  <c r="BR345" i="6"/>
  <c r="BF345" i="6"/>
  <c r="P347" i="6"/>
  <c r="BL347" i="6"/>
  <c r="AZ347" i="6"/>
  <c r="S348" i="6"/>
  <c r="BO348" i="6"/>
  <c r="BC348" i="6"/>
  <c r="V349" i="6"/>
  <c r="BR349" i="6"/>
  <c r="BF349" i="6"/>
  <c r="P351" i="6"/>
  <c r="BL351" i="6"/>
  <c r="AZ351" i="6"/>
  <c r="S352" i="6"/>
  <c r="BO352" i="6"/>
  <c r="BC352" i="6"/>
  <c r="V353" i="6"/>
  <c r="BR353" i="6"/>
  <c r="BF353" i="6"/>
  <c r="P355" i="6"/>
  <c r="BL355" i="6"/>
  <c r="AZ355" i="6"/>
  <c r="S356" i="6"/>
  <c r="BO356" i="6"/>
  <c r="BC356" i="6"/>
  <c r="V357" i="6"/>
  <c r="BR357" i="6"/>
  <c r="BF357" i="6"/>
  <c r="P359" i="6"/>
  <c r="BL359" i="6"/>
  <c r="AZ359" i="6"/>
  <c r="S360" i="6"/>
  <c r="BO360" i="6"/>
  <c r="BC360" i="6"/>
  <c r="V361" i="6"/>
  <c r="BR361" i="6"/>
  <c r="BF361" i="6"/>
  <c r="P363" i="6"/>
  <c r="BL363" i="6"/>
  <c r="AZ363" i="6"/>
  <c r="S364" i="6"/>
  <c r="BO364" i="6"/>
  <c r="BC364" i="6"/>
  <c r="V365" i="6"/>
  <c r="BR365" i="6"/>
  <c r="BF365" i="6"/>
  <c r="P367" i="6"/>
  <c r="BL367" i="6"/>
  <c r="AZ367" i="6"/>
  <c r="S368" i="6"/>
  <c r="BO368" i="6"/>
  <c r="BC368" i="6"/>
  <c r="V369" i="6"/>
  <c r="BR369" i="6"/>
  <c r="BF369" i="6"/>
  <c r="P371" i="6"/>
  <c r="BL371" i="6"/>
  <c r="AZ371" i="6"/>
  <c r="S372" i="6"/>
  <c r="BO372" i="6"/>
  <c r="BC372" i="6"/>
  <c r="V373" i="6"/>
  <c r="BR373" i="6"/>
  <c r="BF373" i="6"/>
  <c r="P375" i="6"/>
  <c r="BL375" i="6"/>
  <c r="AZ375" i="6"/>
  <c r="S376" i="6"/>
  <c r="BO376" i="6"/>
  <c r="BC376" i="6"/>
  <c r="V377" i="6"/>
  <c r="BR377" i="6"/>
  <c r="BF377" i="6"/>
  <c r="P385" i="6"/>
  <c r="BL385" i="6"/>
  <c r="AZ385" i="6"/>
  <c r="S386" i="6"/>
  <c r="BO386" i="6"/>
  <c r="BC386" i="6"/>
  <c r="V387" i="6"/>
  <c r="BR387" i="6"/>
  <c r="BF387" i="6"/>
  <c r="P389" i="6"/>
  <c r="BL389" i="6"/>
  <c r="AZ389" i="6"/>
  <c r="S390" i="6"/>
  <c r="BO390" i="6"/>
  <c r="BC390" i="6"/>
  <c r="V391" i="6"/>
  <c r="BR391" i="6"/>
  <c r="BF391" i="6"/>
  <c r="P393" i="6"/>
  <c r="BL393" i="6"/>
  <c r="AZ393" i="6"/>
  <c r="S394" i="6"/>
  <c r="BO394" i="6"/>
  <c r="BC394" i="6"/>
  <c r="V395" i="6"/>
  <c r="BR395" i="6"/>
  <c r="BF395" i="6"/>
  <c r="P397" i="6"/>
  <c r="AZ397" i="6"/>
  <c r="BL397" i="6"/>
  <c r="S398" i="6"/>
  <c r="BO398" i="6"/>
  <c r="BC398" i="6"/>
  <c r="V399" i="6"/>
  <c r="BR399" i="6"/>
  <c r="BF399" i="6"/>
  <c r="P401" i="6"/>
  <c r="BL401" i="6"/>
  <c r="AZ401" i="6"/>
  <c r="S402" i="6"/>
  <c r="BC402" i="6"/>
  <c r="BO402" i="6"/>
  <c r="V403" i="6"/>
  <c r="BR403" i="6"/>
  <c r="BF403" i="6"/>
  <c r="P405" i="6"/>
  <c r="BL405" i="6"/>
  <c r="AZ405" i="6"/>
  <c r="S406" i="6"/>
  <c r="BO406" i="6"/>
  <c r="BC406" i="6"/>
  <c r="V407" i="6"/>
  <c r="BR407" i="6"/>
  <c r="BF407" i="6"/>
  <c r="P409" i="6"/>
  <c r="BL409" i="6"/>
  <c r="AZ409" i="6"/>
  <c r="S410" i="6"/>
  <c r="BO410" i="6"/>
  <c r="BC410" i="6"/>
  <c r="V411" i="6"/>
  <c r="BR411" i="6"/>
  <c r="BF411" i="6"/>
  <c r="P413" i="6"/>
  <c r="BL413" i="6"/>
  <c r="AZ413" i="6"/>
  <c r="S414" i="6"/>
  <c r="BO414" i="6"/>
  <c r="BC414" i="6"/>
  <c r="V415" i="6"/>
  <c r="BR415" i="6"/>
  <c r="BF415" i="6"/>
  <c r="P417" i="6"/>
  <c r="BL417" i="6"/>
  <c r="AZ417" i="6"/>
  <c r="S418" i="6"/>
  <c r="BO418" i="6"/>
  <c r="BC418" i="6"/>
  <c r="V419" i="6"/>
  <c r="BR419" i="6"/>
  <c r="BF419" i="6"/>
  <c r="P421" i="6"/>
  <c r="BL421" i="6"/>
  <c r="AZ421" i="6"/>
  <c r="S422" i="6"/>
  <c r="BO422" i="6"/>
  <c r="BC422" i="6"/>
  <c r="V423" i="6"/>
  <c r="BR423" i="6"/>
  <c r="BF423" i="6"/>
  <c r="P425" i="6"/>
  <c r="BL425" i="6"/>
  <c r="AZ425" i="6"/>
  <c r="S426" i="6"/>
  <c r="BO426" i="6"/>
  <c r="BC426" i="6"/>
  <c r="V427" i="6"/>
  <c r="BR427" i="6"/>
  <c r="BF427" i="6"/>
  <c r="P429" i="6"/>
  <c r="BL429" i="6"/>
  <c r="AZ429" i="6"/>
  <c r="S430" i="6"/>
  <c r="BO430" i="6"/>
  <c r="BC430" i="6"/>
  <c r="V431" i="6"/>
  <c r="BR431" i="6"/>
  <c r="BF431" i="6"/>
  <c r="O439" i="6"/>
  <c r="BK439" i="6"/>
  <c r="AY439" i="6"/>
  <c r="R440" i="6"/>
  <c r="BN440" i="6"/>
  <c r="BB440" i="6"/>
  <c r="U441" i="6"/>
  <c r="BQ441" i="6"/>
  <c r="BE441" i="6"/>
  <c r="O443" i="6"/>
  <c r="BK443" i="6"/>
  <c r="AY443" i="6"/>
  <c r="R444" i="6"/>
  <c r="BN444" i="6"/>
  <c r="BB444" i="6"/>
  <c r="U445" i="6"/>
  <c r="BQ445" i="6"/>
  <c r="BE445" i="6"/>
  <c r="O447" i="6"/>
  <c r="BK447" i="6"/>
  <c r="AY447" i="6"/>
  <c r="R448" i="6"/>
  <c r="BN448" i="6"/>
  <c r="BB448" i="6"/>
  <c r="U449" i="6"/>
  <c r="BQ449" i="6"/>
  <c r="BE449" i="6"/>
  <c r="O451" i="6"/>
  <c r="BK451" i="6"/>
  <c r="AY451" i="6"/>
  <c r="R452" i="6"/>
  <c r="BN452" i="6"/>
  <c r="BB452" i="6"/>
  <c r="U453" i="6"/>
  <c r="BQ453" i="6"/>
  <c r="BE453" i="6"/>
  <c r="O455" i="6"/>
  <c r="BK455" i="6"/>
  <c r="AY455" i="6"/>
  <c r="R456" i="6"/>
  <c r="BN456" i="6"/>
  <c r="BB456" i="6"/>
  <c r="U457" i="6"/>
  <c r="BQ457" i="6"/>
  <c r="BE457" i="6"/>
  <c r="O459" i="6"/>
  <c r="BK459" i="6"/>
  <c r="AY459" i="6"/>
  <c r="R460" i="6"/>
  <c r="BN460" i="6"/>
  <c r="BB460" i="6"/>
  <c r="U461" i="6"/>
  <c r="BQ461" i="6"/>
  <c r="BE461" i="6"/>
  <c r="O463" i="6"/>
  <c r="BK463" i="6"/>
  <c r="AY463" i="6"/>
  <c r="R464" i="6"/>
  <c r="BN464" i="6"/>
  <c r="BB464" i="6"/>
  <c r="U465" i="6"/>
  <c r="BQ465" i="6"/>
  <c r="BE465" i="6"/>
  <c r="O467" i="6"/>
  <c r="BK467" i="6"/>
  <c r="AY467" i="6"/>
  <c r="R468" i="6"/>
  <c r="BN468" i="6"/>
  <c r="BB468" i="6"/>
  <c r="U469" i="6"/>
  <c r="BQ469" i="6"/>
  <c r="BE469" i="6"/>
  <c r="O471" i="6"/>
  <c r="BK471" i="6"/>
  <c r="AY471" i="6"/>
  <c r="R472" i="6"/>
  <c r="BN472" i="6"/>
  <c r="BB472" i="6"/>
  <c r="U473" i="6"/>
  <c r="BQ473" i="6"/>
  <c r="BE473" i="6"/>
  <c r="O475" i="6"/>
  <c r="BK475" i="6"/>
  <c r="AY475" i="6"/>
  <c r="R476" i="6"/>
  <c r="BN476" i="6"/>
  <c r="BB476" i="6"/>
  <c r="U477" i="6"/>
  <c r="BQ477" i="6"/>
  <c r="BE477" i="6"/>
  <c r="O479" i="6"/>
  <c r="BK479" i="6"/>
  <c r="AY479" i="6"/>
  <c r="R480" i="6"/>
  <c r="BN480" i="6"/>
  <c r="BB480" i="6"/>
  <c r="U481" i="6"/>
  <c r="BQ481" i="6"/>
  <c r="BE481" i="6"/>
  <c r="O483" i="6"/>
  <c r="BK483" i="6"/>
  <c r="AY483" i="6"/>
  <c r="R484" i="6"/>
  <c r="BN484" i="6"/>
  <c r="BB484" i="6"/>
  <c r="U485" i="6"/>
  <c r="BQ485" i="6"/>
  <c r="BE485" i="6"/>
  <c r="O493" i="6"/>
  <c r="BK493" i="6"/>
  <c r="AY493" i="6"/>
  <c r="R494" i="6"/>
  <c r="BN494" i="6"/>
  <c r="BB494" i="6"/>
  <c r="U495" i="6"/>
  <c r="BQ495" i="6"/>
  <c r="BE495" i="6"/>
  <c r="O497" i="6"/>
  <c r="BK497" i="6"/>
  <c r="AY497" i="6"/>
  <c r="R498" i="6"/>
  <c r="BN498" i="6"/>
  <c r="BB498" i="6"/>
  <c r="U499" i="6"/>
  <c r="BQ499" i="6"/>
  <c r="BE499" i="6"/>
  <c r="O501" i="6"/>
  <c r="BK501" i="6"/>
  <c r="AY501" i="6"/>
  <c r="R502" i="6"/>
  <c r="BN502" i="6"/>
  <c r="BB502" i="6"/>
  <c r="U503" i="6"/>
  <c r="BQ503" i="6"/>
  <c r="BE503" i="6"/>
  <c r="O505" i="6"/>
  <c r="BK505" i="6"/>
  <c r="AY505" i="6"/>
  <c r="R506" i="6"/>
  <c r="BN506" i="6"/>
  <c r="BB506" i="6"/>
  <c r="U507" i="6"/>
  <c r="BQ507" i="6"/>
  <c r="BE507" i="6"/>
  <c r="O509" i="6"/>
  <c r="BK509" i="6"/>
  <c r="AY509" i="6"/>
  <c r="R510" i="6"/>
  <c r="BN510" i="6"/>
  <c r="BB510" i="6"/>
  <c r="U511" i="6"/>
  <c r="BQ511" i="6"/>
  <c r="BE511" i="6"/>
  <c r="O513" i="6"/>
  <c r="BK513" i="6"/>
  <c r="AY513" i="6"/>
  <c r="R514" i="6"/>
  <c r="BN514" i="6"/>
  <c r="BB514" i="6"/>
  <c r="U515" i="6"/>
  <c r="BQ515" i="6"/>
  <c r="BE515" i="6"/>
  <c r="O517" i="6"/>
  <c r="BK517" i="6"/>
  <c r="AY517" i="6"/>
  <c r="R518" i="6"/>
  <c r="BN518" i="6"/>
  <c r="BB518" i="6"/>
  <c r="U519" i="6"/>
  <c r="BQ519" i="6"/>
  <c r="BE519" i="6"/>
  <c r="O521" i="6"/>
  <c r="BK521" i="6"/>
  <c r="AY521" i="6"/>
  <c r="R522" i="6"/>
  <c r="BN522" i="6"/>
  <c r="BB522" i="6"/>
  <c r="U523" i="6"/>
  <c r="BQ523" i="6"/>
  <c r="BE523" i="6"/>
  <c r="O525" i="6"/>
  <c r="BK525" i="6"/>
  <c r="AY525" i="6"/>
  <c r="R526" i="6"/>
  <c r="BN526" i="6"/>
  <c r="BB526" i="6"/>
  <c r="U527" i="6"/>
  <c r="BQ527" i="6"/>
  <c r="BE527" i="6"/>
  <c r="O529" i="6"/>
  <c r="BK529" i="6"/>
  <c r="AY529" i="6"/>
  <c r="R530" i="6"/>
  <c r="BN530" i="6"/>
  <c r="BB530" i="6"/>
  <c r="U531" i="6"/>
  <c r="BQ531" i="6"/>
  <c r="BE531" i="6"/>
  <c r="O533" i="6"/>
  <c r="BK533" i="6"/>
  <c r="AY533" i="6"/>
  <c r="R534" i="6"/>
  <c r="BN534" i="6"/>
  <c r="BB534" i="6"/>
  <c r="U535" i="6"/>
  <c r="BQ535" i="6"/>
  <c r="BE535" i="6"/>
  <c r="O537" i="6"/>
  <c r="BK537" i="6"/>
  <c r="AY537" i="6"/>
  <c r="R538" i="6"/>
  <c r="BN538" i="6"/>
  <c r="BB538" i="6"/>
  <c r="U539" i="6"/>
  <c r="BQ539" i="6"/>
  <c r="BE539" i="6"/>
  <c r="R548" i="6"/>
  <c r="BN548" i="6"/>
  <c r="BB548" i="6"/>
  <c r="U549" i="6"/>
  <c r="BQ549" i="6"/>
  <c r="BE549" i="6"/>
  <c r="R552" i="6"/>
  <c r="BN552" i="6"/>
  <c r="BB552" i="6"/>
  <c r="U553" i="6"/>
  <c r="BQ553" i="6"/>
  <c r="BE553" i="6"/>
  <c r="R556" i="6"/>
  <c r="BN556" i="6"/>
  <c r="BB556" i="6"/>
  <c r="U557" i="6"/>
  <c r="BQ557" i="6"/>
  <c r="BE557" i="6"/>
  <c r="R560" i="6"/>
  <c r="BN560" i="6"/>
  <c r="BB560" i="6"/>
  <c r="U561" i="6"/>
  <c r="BQ561" i="6"/>
  <c r="BE561" i="6"/>
  <c r="R564" i="6"/>
  <c r="BN564" i="6"/>
  <c r="BB564" i="6"/>
  <c r="U565" i="6"/>
  <c r="BQ565" i="6"/>
  <c r="BE565" i="6"/>
  <c r="R568" i="6"/>
  <c r="BN568" i="6"/>
  <c r="BB568" i="6"/>
  <c r="U569" i="6"/>
  <c r="BQ569" i="6"/>
  <c r="BE569" i="6"/>
  <c r="R572" i="6"/>
  <c r="BN572" i="6"/>
  <c r="BB572" i="6"/>
  <c r="U573" i="6"/>
  <c r="BQ573" i="6"/>
  <c r="BE573" i="6"/>
  <c r="R576" i="6"/>
  <c r="BN576" i="6"/>
  <c r="BB576" i="6"/>
  <c r="U577" i="6"/>
  <c r="BQ577" i="6"/>
  <c r="BE577" i="6"/>
  <c r="R580" i="6"/>
  <c r="BN580" i="6"/>
  <c r="BB580" i="6"/>
  <c r="U581" i="6"/>
  <c r="BQ581" i="6"/>
  <c r="BE581" i="6"/>
  <c r="R584" i="6"/>
  <c r="BN584" i="6"/>
  <c r="BB584" i="6"/>
  <c r="U585" i="6"/>
  <c r="BQ585" i="6"/>
  <c r="BE585" i="6"/>
  <c r="R588" i="6"/>
  <c r="BN588" i="6"/>
  <c r="BB588" i="6"/>
  <c r="U589" i="6"/>
  <c r="BQ589" i="6"/>
  <c r="BE589" i="6"/>
  <c r="R592" i="6"/>
  <c r="BN592" i="6"/>
  <c r="BB592" i="6"/>
  <c r="U593" i="6"/>
  <c r="BQ593" i="6"/>
  <c r="BE593" i="6"/>
  <c r="BK565" i="6"/>
  <c r="BK590" i="6"/>
  <c r="BK568" i="6"/>
  <c r="BK593" i="6"/>
  <c r="BK571" i="6"/>
  <c r="BK552" i="6"/>
  <c r="BK562" i="6"/>
  <c r="BK575" i="6"/>
  <c r="O91" i="6"/>
  <c r="BK91" i="6"/>
  <c r="AY91" i="6"/>
  <c r="O67" i="6"/>
  <c r="BK67" i="6"/>
  <c r="AY67" i="6"/>
  <c r="T130" i="6"/>
  <c r="BP130" i="6"/>
  <c r="BD130" i="6"/>
  <c r="T154" i="6"/>
  <c r="BP154" i="6"/>
  <c r="BD154" i="6"/>
  <c r="T180" i="6"/>
  <c r="BP180" i="6"/>
  <c r="BD180" i="6"/>
  <c r="T200" i="6"/>
  <c r="BP200" i="6"/>
  <c r="BD200" i="6"/>
  <c r="W227" i="6"/>
  <c r="BS227" i="6"/>
  <c r="BG227" i="6"/>
  <c r="Q249" i="6"/>
  <c r="BM249" i="6"/>
  <c r="BA249" i="6"/>
  <c r="T276" i="6"/>
  <c r="BP276" i="6"/>
  <c r="BD276" i="6"/>
  <c r="T296" i="6"/>
  <c r="BP296" i="6"/>
  <c r="BD296" i="6"/>
  <c r="W313" i="6"/>
  <c r="BS313" i="6"/>
  <c r="BG313" i="6"/>
  <c r="Q341" i="6"/>
  <c r="BM341" i="6"/>
  <c r="BA341" i="6"/>
  <c r="T358" i="6"/>
  <c r="BP358" i="6"/>
  <c r="BD358" i="6"/>
  <c r="Q373" i="6"/>
  <c r="BM373" i="6"/>
  <c r="BA373" i="6"/>
  <c r="T396" i="6"/>
  <c r="BP396" i="6"/>
  <c r="BD396" i="6"/>
  <c r="Q415" i="6"/>
  <c r="BM415" i="6"/>
  <c r="BA415" i="6"/>
  <c r="S442" i="6"/>
  <c r="BO442" i="6"/>
  <c r="BC442" i="6"/>
  <c r="V463" i="6"/>
  <c r="BR463" i="6"/>
  <c r="BF463" i="6"/>
  <c r="P481" i="6"/>
  <c r="BL481" i="6"/>
  <c r="AZ481" i="6"/>
  <c r="S504" i="6"/>
  <c r="BO504" i="6"/>
  <c r="BC504" i="6"/>
  <c r="P523" i="6"/>
  <c r="BL523" i="6"/>
  <c r="AZ523" i="6"/>
  <c r="P549" i="6"/>
  <c r="BL549" i="6"/>
  <c r="AZ549" i="6"/>
  <c r="V567" i="6"/>
  <c r="BR567" i="6"/>
  <c r="BF567" i="6"/>
  <c r="S582" i="6"/>
  <c r="BO582" i="6"/>
  <c r="BC582" i="6"/>
  <c r="V107" i="6"/>
  <c r="BR107" i="6"/>
  <c r="BF107" i="6"/>
  <c r="U107" i="6"/>
  <c r="BQ107" i="6"/>
  <c r="BE107" i="6"/>
  <c r="R106" i="6"/>
  <c r="BN106" i="6"/>
  <c r="BB106" i="6"/>
  <c r="O105" i="6"/>
  <c r="BK105" i="6"/>
  <c r="AY105" i="6"/>
  <c r="U103" i="6"/>
  <c r="BQ103" i="6"/>
  <c r="BE103" i="6"/>
  <c r="R102" i="6"/>
  <c r="BN102" i="6"/>
  <c r="BB102" i="6"/>
  <c r="O101" i="6"/>
  <c r="BK101" i="6"/>
  <c r="AY101" i="6"/>
  <c r="U99" i="6"/>
  <c r="BQ99" i="6"/>
  <c r="BE99" i="6"/>
  <c r="R98" i="6"/>
  <c r="BN98" i="6"/>
  <c r="BB98" i="6"/>
  <c r="O97" i="6"/>
  <c r="BK97" i="6"/>
  <c r="AY97" i="6"/>
  <c r="U95" i="6"/>
  <c r="BQ95" i="6"/>
  <c r="BE95" i="6"/>
  <c r="R94" i="6"/>
  <c r="BN94" i="6"/>
  <c r="BB94" i="6"/>
  <c r="O93" i="6"/>
  <c r="BK93" i="6"/>
  <c r="AY93" i="6"/>
  <c r="U91" i="6"/>
  <c r="BQ91" i="6"/>
  <c r="BE91" i="6"/>
  <c r="R90" i="6"/>
  <c r="BN90" i="6"/>
  <c r="BB90" i="6"/>
  <c r="O89" i="6"/>
  <c r="BK89" i="6"/>
  <c r="AY89" i="6"/>
  <c r="U87" i="6"/>
  <c r="BQ87" i="6"/>
  <c r="BE87" i="6"/>
  <c r="R86" i="6"/>
  <c r="BN86" i="6"/>
  <c r="BB86" i="6"/>
  <c r="O85" i="6"/>
  <c r="BK85" i="6"/>
  <c r="AY85" i="6"/>
  <c r="U83" i="6"/>
  <c r="BQ83" i="6"/>
  <c r="BE83" i="6"/>
  <c r="R82" i="6"/>
  <c r="BN82" i="6"/>
  <c r="BB82" i="6"/>
  <c r="O81" i="6"/>
  <c r="BK81" i="6"/>
  <c r="AY81" i="6"/>
  <c r="U79" i="6"/>
  <c r="BQ79" i="6"/>
  <c r="BE79" i="6"/>
  <c r="R78" i="6"/>
  <c r="BN78" i="6"/>
  <c r="BB78" i="6"/>
  <c r="O77" i="6"/>
  <c r="BK77" i="6"/>
  <c r="AY77" i="6"/>
  <c r="U75" i="6"/>
  <c r="BQ75" i="6"/>
  <c r="BE75" i="6"/>
  <c r="R74" i="6"/>
  <c r="BN74" i="6"/>
  <c r="BB74" i="6"/>
  <c r="O73" i="6"/>
  <c r="BK73" i="6"/>
  <c r="AY73" i="6"/>
  <c r="U71" i="6"/>
  <c r="BQ71" i="6"/>
  <c r="BE71" i="6"/>
  <c r="R70" i="6"/>
  <c r="BN70" i="6"/>
  <c r="BB70" i="6"/>
  <c r="O69" i="6"/>
  <c r="BK69" i="6"/>
  <c r="AY69" i="6"/>
  <c r="U67" i="6"/>
  <c r="BQ67" i="6"/>
  <c r="BE67" i="6"/>
  <c r="R66" i="6"/>
  <c r="BN66" i="6"/>
  <c r="BB66" i="6"/>
  <c r="O65" i="6"/>
  <c r="BK65" i="6"/>
  <c r="AY65" i="6"/>
  <c r="U63" i="6"/>
  <c r="BQ63" i="6"/>
  <c r="BE63" i="6"/>
  <c r="R62" i="6"/>
  <c r="BN62" i="6"/>
  <c r="BB62" i="6"/>
  <c r="O61" i="6"/>
  <c r="BK61" i="6"/>
  <c r="AY61" i="6"/>
  <c r="Q115" i="6"/>
  <c r="BM115" i="6"/>
  <c r="BA115" i="6"/>
  <c r="T116" i="6"/>
  <c r="BP116" i="6"/>
  <c r="BD116" i="6"/>
  <c r="W117" i="6"/>
  <c r="BS117" i="6"/>
  <c r="BG117" i="6"/>
  <c r="Q119" i="6"/>
  <c r="BM119" i="6"/>
  <c r="BA119" i="6"/>
  <c r="T120" i="6"/>
  <c r="BP120" i="6"/>
  <c r="BD120" i="6"/>
  <c r="W121" i="6"/>
  <c r="BS121" i="6"/>
  <c r="BG121" i="6"/>
  <c r="Q123" i="6"/>
  <c r="BM123" i="6"/>
  <c r="BA123" i="6"/>
  <c r="T124" i="6"/>
  <c r="BP124" i="6"/>
  <c r="BD124" i="6"/>
  <c r="W125" i="6"/>
  <c r="BS125" i="6"/>
  <c r="BG125" i="6"/>
  <c r="Q127" i="6"/>
  <c r="BM127" i="6"/>
  <c r="BA127" i="6"/>
  <c r="T128" i="6"/>
  <c r="BP128" i="6"/>
  <c r="BD128" i="6"/>
  <c r="W129" i="6"/>
  <c r="BS129" i="6"/>
  <c r="BG129" i="6"/>
  <c r="Q131" i="6"/>
  <c r="BM131" i="6"/>
  <c r="BA131" i="6"/>
  <c r="T132" i="6"/>
  <c r="BP132" i="6"/>
  <c r="BD132" i="6"/>
  <c r="W133" i="6"/>
  <c r="BS133" i="6"/>
  <c r="BG133" i="6"/>
  <c r="Q135" i="6"/>
  <c r="BM135" i="6"/>
  <c r="BA135" i="6"/>
  <c r="T136" i="6"/>
  <c r="BP136" i="6"/>
  <c r="BD136" i="6"/>
  <c r="W137" i="6"/>
  <c r="BS137" i="6"/>
  <c r="BG137" i="6"/>
  <c r="Q139" i="6"/>
  <c r="BM139" i="6"/>
  <c r="BA139" i="6"/>
  <c r="T140" i="6"/>
  <c r="BP140" i="6"/>
  <c r="BD140" i="6"/>
  <c r="W141" i="6"/>
  <c r="BS141" i="6"/>
  <c r="BG141" i="6"/>
  <c r="Q143" i="6"/>
  <c r="BM143" i="6"/>
  <c r="BA143" i="6"/>
  <c r="T144" i="6"/>
  <c r="BP144" i="6"/>
  <c r="BD144" i="6"/>
  <c r="W145" i="6"/>
  <c r="BS145" i="6"/>
  <c r="BG145" i="6"/>
  <c r="Q147" i="6"/>
  <c r="BM147" i="6"/>
  <c r="BA147" i="6"/>
  <c r="T148" i="6"/>
  <c r="BP148" i="6"/>
  <c r="BD148" i="6"/>
  <c r="W149" i="6"/>
  <c r="BS149" i="6"/>
  <c r="BG149" i="6"/>
  <c r="Q151" i="6"/>
  <c r="BM151" i="6"/>
  <c r="BA151" i="6"/>
  <c r="T152" i="6"/>
  <c r="BP152" i="6"/>
  <c r="BD152" i="6"/>
  <c r="W153" i="6"/>
  <c r="BS153" i="6"/>
  <c r="BG153" i="6"/>
  <c r="Q155" i="6"/>
  <c r="BM155" i="6"/>
  <c r="BA155" i="6"/>
  <c r="T156" i="6"/>
  <c r="BP156" i="6"/>
  <c r="BD156" i="6"/>
  <c r="W157" i="6"/>
  <c r="BS157" i="6"/>
  <c r="BG157" i="6"/>
  <c r="Q159" i="6"/>
  <c r="BM159" i="6"/>
  <c r="BA159" i="6"/>
  <c r="T160" i="6"/>
  <c r="BP160" i="6"/>
  <c r="BD160" i="6"/>
  <c r="W161" i="6"/>
  <c r="BS161" i="6"/>
  <c r="BG161" i="6"/>
  <c r="Q169" i="6"/>
  <c r="BM169" i="6"/>
  <c r="BA169" i="6"/>
  <c r="T170" i="6"/>
  <c r="BP170" i="6"/>
  <c r="BD170" i="6"/>
  <c r="W171" i="6"/>
  <c r="BS171" i="6"/>
  <c r="BG171" i="6"/>
  <c r="Q173" i="6"/>
  <c r="BM173" i="6"/>
  <c r="BA173" i="6"/>
  <c r="T174" i="6"/>
  <c r="BP174" i="6"/>
  <c r="BD174" i="6"/>
  <c r="W175" i="6"/>
  <c r="BS175" i="6"/>
  <c r="BG175" i="6"/>
  <c r="Q177" i="6"/>
  <c r="BM177" i="6"/>
  <c r="BA177" i="6"/>
  <c r="T178" i="6"/>
  <c r="BP178" i="6"/>
  <c r="BD178" i="6"/>
  <c r="W179" i="6"/>
  <c r="BS179" i="6"/>
  <c r="BG179" i="6"/>
  <c r="Q181" i="6"/>
  <c r="BM181" i="6"/>
  <c r="BA181" i="6"/>
  <c r="T182" i="6"/>
  <c r="BP182" i="6"/>
  <c r="BD182" i="6"/>
  <c r="W183" i="6"/>
  <c r="BS183" i="6"/>
  <c r="BG183" i="6"/>
  <c r="Q185" i="6"/>
  <c r="BM185" i="6"/>
  <c r="BA185" i="6"/>
  <c r="T186" i="6"/>
  <c r="BP186" i="6"/>
  <c r="BD186" i="6"/>
  <c r="W187" i="6"/>
  <c r="BS187" i="6"/>
  <c r="BG187" i="6"/>
  <c r="Q189" i="6"/>
  <c r="BM189" i="6"/>
  <c r="BA189" i="6"/>
  <c r="T190" i="6"/>
  <c r="BP190" i="6"/>
  <c r="BD190" i="6"/>
  <c r="W191" i="6"/>
  <c r="BS191" i="6"/>
  <c r="BG191" i="6"/>
  <c r="Q193" i="6"/>
  <c r="BM193" i="6"/>
  <c r="BA193" i="6"/>
  <c r="T194" i="6"/>
  <c r="BP194" i="6"/>
  <c r="BD194" i="6"/>
  <c r="W195" i="6"/>
  <c r="BS195" i="6"/>
  <c r="BG195" i="6"/>
  <c r="Q197" i="6"/>
  <c r="BM197" i="6"/>
  <c r="BA197" i="6"/>
  <c r="T198" i="6"/>
  <c r="BP198" i="6"/>
  <c r="BD198" i="6"/>
  <c r="W199" i="6"/>
  <c r="BS199" i="6"/>
  <c r="BG199" i="6"/>
  <c r="Q201" i="6"/>
  <c r="BM201" i="6"/>
  <c r="BA201" i="6"/>
  <c r="T202" i="6"/>
  <c r="BP202" i="6"/>
  <c r="BD202" i="6"/>
  <c r="W203" i="6"/>
  <c r="BS203" i="6"/>
  <c r="BG203" i="6"/>
  <c r="Q205" i="6"/>
  <c r="BM205" i="6"/>
  <c r="BA205" i="6"/>
  <c r="T206" i="6"/>
  <c r="BP206" i="6"/>
  <c r="BD206" i="6"/>
  <c r="W207" i="6"/>
  <c r="BS207" i="6"/>
  <c r="BG207" i="6"/>
  <c r="Q209" i="6"/>
  <c r="BM209" i="6"/>
  <c r="BA209" i="6"/>
  <c r="T210" i="6"/>
  <c r="BP210" i="6"/>
  <c r="BD210" i="6"/>
  <c r="W211" i="6"/>
  <c r="BS211" i="6"/>
  <c r="BG211" i="6"/>
  <c r="Q213" i="6"/>
  <c r="BM213" i="6"/>
  <c r="BA213" i="6"/>
  <c r="T214" i="6"/>
  <c r="BP214" i="6"/>
  <c r="BD214" i="6"/>
  <c r="W215" i="6"/>
  <c r="BS215" i="6"/>
  <c r="BG215" i="6"/>
  <c r="Q223" i="6"/>
  <c r="BM223" i="6"/>
  <c r="BA223" i="6"/>
  <c r="T224" i="6"/>
  <c r="BP224" i="6"/>
  <c r="BD224" i="6"/>
  <c r="W225" i="6"/>
  <c r="BS225" i="6"/>
  <c r="BG225" i="6"/>
  <c r="Q227" i="6"/>
  <c r="BM227" i="6"/>
  <c r="BA227" i="6"/>
  <c r="T228" i="6"/>
  <c r="BP228" i="6"/>
  <c r="BD228" i="6"/>
  <c r="W229" i="6"/>
  <c r="BS229" i="6"/>
  <c r="BG229" i="6"/>
  <c r="Q231" i="6"/>
  <c r="BM231" i="6"/>
  <c r="BA231" i="6"/>
  <c r="T232" i="6"/>
  <c r="BP232" i="6"/>
  <c r="BD232" i="6"/>
  <c r="W233" i="6"/>
  <c r="BS233" i="6"/>
  <c r="BG233" i="6"/>
  <c r="Q235" i="6"/>
  <c r="BM235" i="6"/>
  <c r="BA235" i="6"/>
  <c r="T236" i="6"/>
  <c r="BP236" i="6"/>
  <c r="BD236" i="6"/>
  <c r="W237" i="6"/>
  <c r="BS237" i="6"/>
  <c r="BG237" i="6"/>
  <c r="Q239" i="6"/>
  <c r="BM239" i="6"/>
  <c r="BA239" i="6"/>
  <c r="T240" i="6"/>
  <c r="BP240" i="6"/>
  <c r="BD240" i="6"/>
  <c r="W241" i="6"/>
  <c r="BS241" i="6"/>
  <c r="BG241" i="6"/>
  <c r="Q243" i="6"/>
  <c r="BM243" i="6"/>
  <c r="BA243" i="6"/>
  <c r="T244" i="6"/>
  <c r="BP244" i="6"/>
  <c r="BD244" i="6"/>
  <c r="W245" i="6"/>
  <c r="BS245" i="6"/>
  <c r="BG245" i="6"/>
  <c r="Q247" i="6"/>
  <c r="BM247" i="6"/>
  <c r="BA247" i="6"/>
  <c r="T248" i="6"/>
  <c r="BP248" i="6"/>
  <c r="BD248" i="6"/>
  <c r="W249" i="6"/>
  <c r="BS249" i="6"/>
  <c r="BG249" i="6"/>
  <c r="Q251" i="6"/>
  <c r="BM251" i="6"/>
  <c r="BA251" i="6"/>
  <c r="T252" i="6"/>
  <c r="BP252" i="6"/>
  <c r="BD252" i="6"/>
  <c r="W253" i="6"/>
  <c r="BS253" i="6"/>
  <c r="BG253" i="6"/>
  <c r="Q255" i="6"/>
  <c r="BM255" i="6"/>
  <c r="BA255" i="6"/>
  <c r="T256" i="6"/>
  <c r="BP256" i="6"/>
  <c r="BD256" i="6"/>
  <c r="W257" i="6"/>
  <c r="BS257" i="6"/>
  <c r="BG257" i="6"/>
  <c r="Q259" i="6"/>
  <c r="BM259" i="6"/>
  <c r="BA259" i="6"/>
  <c r="T260" i="6"/>
  <c r="BP260" i="6"/>
  <c r="BD260" i="6"/>
  <c r="W261" i="6"/>
  <c r="BS261" i="6"/>
  <c r="BG261" i="6"/>
  <c r="Q263" i="6"/>
  <c r="BM263" i="6"/>
  <c r="BA263" i="6"/>
  <c r="T264" i="6"/>
  <c r="BP264" i="6"/>
  <c r="BD264" i="6"/>
  <c r="W265" i="6"/>
  <c r="BS265" i="6"/>
  <c r="BG265" i="6"/>
  <c r="Q267" i="6"/>
  <c r="BM267" i="6"/>
  <c r="BA267" i="6"/>
  <c r="T268" i="6"/>
  <c r="BP268" i="6"/>
  <c r="BD268" i="6"/>
  <c r="W269" i="6"/>
  <c r="BS269" i="6"/>
  <c r="BG269" i="6"/>
  <c r="Q277" i="6"/>
  <c r="BM277" i="6"/>
  <c r="BA277" i="6"/>
  <c r="T278" i="6"/>
  <c r="BP278" i="6"/>
  <c r="BD278" i="6"/>
  <c r="W279" i="6"/>
  <c r="BS279" i="6"/>
  <c r="BG279" i="6"/>
  <c r="Q281" i="6"/>
  <c r="BM281" i="6"/>
  <c r="BA281" i="6"/>
  <c r="T282" i="6"/>
  <c r="BP282" i="6"/>
  <c r="BD282" i="6"/>
  <c r="W283" i="6"/>
  <c r="BS283" i="6"/>
  <c r="BG283" i="6"/>
  <c r="Q285" i="6"/>
  <c r="BM285" i="6"/>
  <c r="BA285" i="6"/>
  <c r="T286" i="6"/>
  <c r="BP286" i="6"/>
  <c r="BD286" i="6"/>
  <c r="W287" i="6"/>
  <c r="BS287" i="6"/>
  <c r="BG287" i="6"/>
  <c r="Q289" i="6"/>
  <c r="BM289" i="6"/>
  <c r="BA289" i="6"/>
  <c r="T290" i="6"/>
  <c r="BP290" i="6"/>
  <c r="BD290" i="6"/>
  <c r="W291" i="6"/>
  <c r="BS291" i="6"/>
  <c r="BG291" i="6"/>
  <c r="Q293" i="6"/>
  <c r="BM293" i="6"/>
  <c r="BA293" i="6"/>
  <c r="T294" i="6"/>
  <c r="BP294" i="6"/>
  <c r="BD294" i="6"/>
  <c r="W295" i="6"/>
  <c r="BS295" i="6"/>
  <c r="BG295" i="6"/>
  <c r="Q297" i="6"/>
  <c r="BM297" i="6"/>
  <c r="BA297" i="6"/>
  <c r="T298" i="6"/>
  <c r="BP298" i="6"/>
  <c r="BD298" i="6"/>
  <c r="W299" i="6"/>
  <c r="BS299" i="6"/>
  <c r="BG299" i="6"/>
  <c r="Q301" i="6"/>
  <c r="BM301" i="6"/>
  <c r="BA301" i="6"/>
  <c r="T302" i="6"/>
  <c r="BP302" i="6"/>
  <c r="BD302" i="6"/>
  <c r="W303" i="6"/>
  <c r="BS303" i="6"/>
  <c r="BG303" i="6"/>
  <c r="Q305" i="6"/>
  <c r="BM305" i="6"/>
  <c r="BA305" i="6"/>
  <c r="T306" i="6"/>
  <c r="BP306" i="6"/>
  <c r="BD306" i="6"/>
  <c r="W307" i="6"/>
  <c r="BS307" i="6"/>
  <c r="BG307" i="6"/>
  <c r="Q309" i="6"/>
  <c r="BM309" i="6"/>
  <c r="BA309" i="6"/>
  <c r="T310" i="6"/>
  <c r="BP310" i="6"/>
  <c r="BD310" i="6"/>
  <c r="W311" i="6"/>
  <c r="BS311" i="6"/>
  <c r="BG311" i="6"/>
  <c r="Q313" i="6"/>
  <c r="BM313" i="6"/>
  <c r="BA313" i="6"/>
  <c r="T314" i="6"/>
  <c r="BP314" i="6"/>
  <c r="BD314" i="6"/>
  <c r="W315" i="6"/>
  <c r="BS315" i="6"/>
  <c r="BG315" i="6"/>
  <c r="Q317" i="6"/>
  <c r="BM317" i="6"/>
  <c r="BA317" i="6"/>
  <c r="T318" i="6"/>
  <c r="BP318" i="6"/>
  <c r="BD318" i="6"/>
  <c r="W319" i="6"/>
  <c r="BS319" i="6"/>
  <c r="BG319" i="6"/>
  <c r="Q321" i="6"/>
  <c r="BM321" i="6"/>
  <c r="BA321" i="6"/>
  <c r="T322" i="6"/>
  <c r="BP322" i="6"/>
  <c r="BD322" i="6"/>
  <c r="W323" i="6"/>
  <c r="BS323" i="6"/>
  <c r="BG323" i="6"/>
  <c r="Q331" i="6"/>
  <c r="BM331" i="6"/>
  <c r="BA331" i="6"/>
  <c r="T332" i="6"/>
  <c r="BP332" i="6"/>
  <c r="BD332" i="6"/>
  <c r="W333" i="6"/>
  <c r="BS333" i="6"/>
  <c r="BG333" i="6"/>
  <c r="Q335" i="6"/>
  <c r="BM335" i="6"/>
  <c r="BA335" i="6"/>
  <c r="T336" i="6"/>
  <c r="BP336" i="6"/>
  <c r="BD336" i="6"/>
  <c r="W337" i="6"/>
  <c r="BS337" i="6"/>
  <c r="BG337" i="6"/>
  <c r="Q339" i="6"/>
  <c r="BM339" i="6"/>
  <c r="BA339" i="6"/>
  <c r="T340" i="6"/>
  <c r="BP340" i="6"/>
  <c r="BD340" i="6"/>
  <c r="W341" i="6"/>
  <c r="BS341" i="6"/>
  <c r="BG341" i="6"/>
  <c r="Q343" i="6"/>
  <c r="BM343" i="6"/>
  <c r="BA343" i="6"/>
  <c r="T344" i="6"/>
  <c r="BP344" i="6"/>
  <c r="BD344" i="6"/>
  <c r="W345" i="6"/>
  <c r="BS345" i="6"/>
  <c r="BG345" i="6"/>
  <c r="Q347" i="6"/>
  <c r="BM347" i="6"/>
  <c r="BA347" i="6"/>
  <c r="T348" i="6"/>
  <c r="BP348" i="6"/>
  <c r="BD348" i="6"/>
  <c r="W349" i="6"/>
  <c r="BS349" i="6"/>
  <c r="BG349" i="6"/>
  <c r="Q351" i="6"/>
  <c r="BM351" i="6"/>
  <c r="BA351" i="6"/>
  <c r="T352" i="6"/>
  <c r="BP352" i="6"/>
  <c r="BD352" i="6"/>
  <c r="W353" i="6"/>
  <c r="BS353" i="6"/>
  <c r="BG353" i="6"/>
  <c r="Q355" i="6"/>
  <c r="BM355" i="6"/>
  <c r="BA355" i="6"/>
  <c r="T356" i="6"/>
  <c r="BP356" i="6"/>
  <c r="BD356" i="6"/>
  <c r="W357" i="6"/>
  <c r="BS357" i="6"/>
  <c r="BG357" i="6"/>
  <c r="Q359" i="6"/>
  <c r="BM359" i="6"/>
  <c r="BA359" i="6"/>
  <c r="T360" i="6"/>
  <c r="BP360" i="6"/>
  <c r="BD360" i="6"/>
  <c r="W361" i="6"/>
  <c r="BS361" i="6"/>
  <c r="BG361" i="6"/>
  <c r="Q363" i="6"/>
  <c r="BM363" i="6"/>
  <c r="BA363" i="6"/>
  <c r="T364" i="6"/>
  <c r="BP364" i="6"/>
  <c r="BD364" i="6"/>
  <c r="W365" i="6"/>
  <c r="BS365" i="6"/>
  <c r="BG365" i="6"/>
  <c r="Q367" i="6"/>
  <c r="BM367" i="6"/>
  <c r="BA367" i="6"/>
  <c r="T368" i="6"/>
  <c r="BP368" i="6"/>
  <c r="BD368" i="6"/>
  <c r="W369" i="6"/>
  <c r="BS369" i="6"/>
  <c r="BG369" i="6"/>
  <c r="Q371" i="6"/>
  <c r="BM371" i="6"/>
  <c r="BA371" i="6"/>
  <c r="T372" i="6"/>
  <c r="BP372" i="6"/>
  <c r="BD372" i="6"/>
  <c r="W373" i="6"/>
  <c r="BS373" i="6"/>
  <c r="BG373" i="6"/>
  <c r="Q375" i="6"/>
  <c r="BM375" i="6"/>
  <c r="BA375" i="6"/>
  <c r="T376" i="6"/>
  <c r="BP376" i="6"/>
  <c r="BD376" i="6"/>
  <c r="W377" i="6"/>
  <c r="BS377" i="6"/>
  <c r="BG377" i="6"/>
  <c r="Q385" i="6"/>
  <c r="BM385" i="6"/>
  <c r="BA385" i="6"/>
  <c r="T386" i="6"/>
  <c r="BP386" i="6"/>
  <c r="BD386" i="6"/>
  <c r="W387" i="6"/>
  <c r="BS387" i="6"/>
  <c r="BG387" i="6"/>
  <c r="Q389" i="6"/>
  <c r="BM389" i="6"/>
  <c r="BA389" i="6"/>
  <c r="T390" i="6"/>
  <c r="BP390" i="6"/>
  <c r="BD390" i="6"/>
  <c r="W391" i="6"/>
  <c r="BS391" i="6"/>
  <c r="BG391" i="6"/>
  <c r="Q393" i="6"/>
  <c r="BM393" i="6"/>
  <c r="BA393" i="6"/>
  <c r="T394" i="6"/>
  <c r="BP394" i="6"/>
  <c r="BD394" i="6"/>
  <c r="W395" i="6"/>
  <c r="BS395" i="6"/>
  <c r="BG395" i="6"/>
  <c r="Q397" i="6"/>
  <c r="BM397" i="6"/>
  <c r="BA397" i="6"/>
  <c r="T398" i="6"/>
  <c r="BP398" i="6"/>
  <c r="BD398" i="6"/>
  <c r="W399" i="6"/>
  <c r="BS399" i="6"/>
  <c r="BG399" i="6"/>
  <c r="Q401" i="6"/>
  <c r="BM401" i="6"/>
  <c r="BA401" i="6"/>
  <c r="T402" i="6"/>
  <c r="BP402" i="6"/>
  <c r="BD402" i="6"/>
  <c r="W403" i="6"/>
  <c r="BS403" i="6"/>
  <c r="BG403" i="6"/>
  <c r="Q405" i="6"/>
  <c r="BM405" i="6"/>
  <c r="BA405" i="6"/>
  <c r="T406" i="6"/>
  <c r="BP406" i="6"/>
  <c r="BD406" i="6"/>
  <c r="W407" i="6"/>
  <c r="BS407" i="6"/>
  <c r="BG407" i="6"/>
  <c r="Q409" i="6"/>
  <c r="BM409" i="6"/>
  <c r="BA409" i="6"/>
  <c r="T410" i="6"/>
  <c r="BP410" i="6"/>
  <c r="BD410" i="6"/>
  <c r="W411" i="6"/>
  <c r="BS411" i="6"/>
  <c r="BG411" i="6"/>
  <c r="Q413" i="6"/>
  <c r="BM413" i="6"/>
  <c r="BA413" i="6"/>
  <c r="T414" i="6"/>
  <c r="BP414" i="6"/>
  <c r="BD414" i="6"/>
  <c r="W415" i="6"/>
  <c r="BS415" i="6"/>
  <c r="BG415" i="6"/>
  <c r="Q417" i="6"/>
  <c r="BM417" i="6"/>
  <c r="BA417" i="6"/>
  <c r="T418" i="6"/>
  <c r="BP418" i="6"/>
  <c r="BD418" i="6"/>
  <c r="W419" i="6"/>
  <c r="BS419" i="6"/>
  <c r="BG419" i="6"/>
  <c r="Q421" i="6"/>
  <c r="BM421" i="6"/>
  <c r="BA421" i="6"/>
  <c r="T422" i="6"/>
  <c r="BP422" i="6"/>
  <c r="BD422" i="6"/>
  <c r="W423" i="6"/>
  <c r="BS423" i="6"/>
  <c r="BG423" i="6"/>
  <c r="Q425" i="6"/>
  <c r="BM425" i="6"/>
  <c r="BA425" i="6"/>
  <c r="T426" i="6"/>
  <c r="BP426" i="6"/>
  <c r="BD426" i="6"/>
  <c r="W427" i="6"/>
  <c r="BS427" i="6"/>
  <c r="BG427" i="6"/>
  <c r="Q429" i="6"/>
  <c r="BM429" i="6"/>
  <c r="BA429" i="6"/>
  <c r="T430" i="6"/>
  <c r="BP430" i="6"/>
  <c r="BD430" i="6"/>
  <c r="W431" i="6"/>
  <c r="BS431" i="6"/>
  <c r="BG431" i="6"/>
  <c r="P439" i="6"/>
  <c r="BL439" i="6"/>
  <c r="AZ439" i="6"/>
  <c r="S440" i="6"/>
  <c r="BO440" i="6"/>
  <c r="BC440" i="6"/>
  <c r="V441" i="6"/>
  <c r="BR441" i="6"/>
  <c r="BF441" i="6"/>
  <c r="P443" i="6"/>
  <c r="BL443" i="6"/>
  <c r="AZ443" i="6"/>
  <c r="S444" i="6"/>
  <c r="BO444" i="6"/>
  <c r="BC444" i="6"/>
  <c r="V445" i="6"/>
  <c r="BR445" i="6"/>
  <c r="BF445" i="6"/>
  <c r="P447" i="6"/>
  <c r="BL447" i="6"/>
  <c r="AZ447" i="6"/>
  <c r="S448" i="6"/>
  <c r="BO448" i="6"/>
  <c r="BC448" i="6"/>
  <c r="V449" i="6"/>
  <c r="BR449" i="6"/>
  <c r="BF449" i="6"/>
  <c r="P451" i="6"/>
  <c r="BL451" i="6"/>
  <c r="AZ451" i="6"/>
  <c r="S452" i="6"/>
  <c r="BO452" i="6"/>
  <c r="BC452" i="6"/>
  <c r="V453" i="6"/>
  <c r="BR453" i="6"/>
  <c r="BF453" i="6"/>
  <c r="P455" i="6"/>
  <c r="BL455" i="6"/>
  <c r="AZ455" i="6"/>
  <c r="S456" i="6"/>
  <c r="BO456" i="6"/>
  <c r="BC456" i="6"/>
  <c r="V457" i="6"/>
  <c r="BR457" i="6"/>
  <c r="BF457" i="6"/>
  <c r="P459" i="6"/>
  <c r="BL459" i="6"/>
  <c r="AZ459" i="6"/>
  <c r="S460" i="6"/>
  <c r="BO460" i="6"/>
  <c r="BC460" i="6"/>
  <c r="V461" i="6"/>
  <c r="BR461" i="6"/>
  <c r="BF461" i="6"/>
  <c r="P463" i="6"/>
  <c r="BL463" i="6"/>
  <c r="AZ463" i="6"/>
  <c r="S464" i="6"/>
  <c r="BO464" i="6"/>
  <c r="BC464" i="6"/>
  <c r="V465" i="6"/>
  <c r="BR465" i="6"/>
  <c r="BF465" i="6"/>
  <c r="P467" i="6"/>
  <c r="BL467" i="6"/>
  <c r="AZ467" i="6"/>
  <c r="S468" i="6"/>
  <c r="BO468" i="6"/>
  <c r="BC468" i="6"/>
  <c r="V469" i="6"/>
  <c r="BR469" i="6"/>
  <c r="BF469" i="6"/>
  <c r="P471" i="6"/>
  <c r="BL471" i="6"/>
  <c r="AZ471" i="6"/>
  <c r="S472" i="6"/>
  <c r="BO472" i="6"/>
  <c r="BC472" i="6"/>
  <c r="V473" i="6"/>
  <c r="BR473" i="6"/>
  <c r="BF473" i="6"/>
  <c r="P475" i="6"/>
  <c r="BL475" i="6"/>
  <c r="AZ475" i="6"/>
  <c r="S476" i="6"/>
  <c r="BO476" i="6"/>
  <c r="BC476" i="6"/>
  <c r="V477" i="6"/>
  <c r="BR477" i="6"/>
  <c r="BF477" i="6"/>
  <c r="P479" i="6"/>
  <c r="BL479" i="6"/>
  <c r="AZ479" i="6"/>
  <c r="S480" i="6"/>
  <c r="BO480" i="6"/>
  <c r="BC480" i="6"/>
  <c r="V481" i="6"/>
  <c r="BR481" i="6"/>
  <c r="BF481" i="6"/>
  <c r="P483" i="6"/>
  <c r="BL483" i="6"/>
  <c r="AZ483" i="6"/>
  <c r="S484" i="6"/>
  <c r="BO484" i="6"/>
  <c r="BC484" i="6"/>
  <c r="V485" i="6"/>
  <c r="BR485" i="6"/>
  <c r="BF485" i="6"/>
  <c r="P493" i="6"/>
  <c r="BL493" i="6"/>
  <c r="AZ493" i="6"/>
  <c r="S494" i="6"/>
  <c r="BO494" i="6"/>
  <c r="BC494" i="6"/>
  <c r="V495" i="6"/>
  <c r="BR495" i="6"/>
  <c r="BF495" i="6"/>
  <c r="P497" i="6"/>
  <c r="BL497" i="6"/>
  <c r="AZ497" i="6"/>
  <c r="S498" i="6"/>
  <c r="BO498" i="6"/>
  <c r="BC498" i="6"/>
  <c r="V499" i="6"/>
  <c r="BR499" i="6"/>
  <c r="BF499" i="6"/>
  <c r="P501" i="6"/>
  <c r="BL501" i="6"/>
  <c r="AZ501" i="6"/>
  <c r="S502" i="6"/>
  <c r="BO502" i="6"/>
  <c r="BC502" i="6"/>
  <c r="V503" i="6"/>
  <c r="BR503" i="6"/>
  <c r="BF503" i="6"/>
  <c r="P505" i="6"/>
  <c r="BL505" i="6"/>
  <c r="AZ505" i="6"/>
  <c r="S506" i="6"/>
  <c r="BO506" i="6"/>
  <c r="BC506" i="6"/>
  <c r="V507" i="6"/>
  <c r="BR507" i="6"/>
  <c r="BF507" i="6"/>
  <c r="P509" i="6"/>
  <c r="BL509" i="6"/>
  <c r="AZ509" i="6"/>
  <c r="S510" i="6"/>
  <c r="BO510" i="6"/>
  <c r="BC510" i="6"/>
  <c r="V511" i="6"/>
  <c r="BR511" i="6"/>
  <c r="BF511" i="6"/>
  <c r="P513" i="6"/>
  <c r="BL513" i="6"/>
  <c r="AZ513" i="6"/>
  <c r="S514" i="6"/>
  <c r="BO514" i="6"/>
  <c r="BC514" i="6"/>
  <c r="V515" i="6"/>
  <c r="BR515" i="6"/>
  <c r="BF515" i="6"/>
  <c r="P517" i="6"/>
  <c r="BL517" i="6"/>
  <c r="AZ517" i="6"/>
  <c r="S518" i="6"/>
  <c r="BO518" i="6"/>
  <c r="BC518" i="6"/>
  <c r="V519" i="6"/>
  <c r="BR519" i="6"/>
  <c r="BF519" i="6"/>
  <c r="P521" i="6"/>
  <c r="BL521" i="6"/>
  <c r="AZ521" i="6"/>
  <c r="S522" i="6"/>
  <c r="BO522" i="6"/>
  <c r="BC522" i="6"/>
  <c r="V523" i="6"/>
  <c r="BR523" i="6"/>
  <c r="BF523" i="6"/>
  <c r="P525" i="6"/>
  <c r="BL525" i="6"/>
  <c r="AZ525" i="6"/>
  <c r="S526" i="6"/>
  <c r="BO526" i="6"/>
  <c r="BC526" i="6"/>
  <c r="V527" i="6"/>
  <c r="BR527" i="6"/>
  <c r="BF527" i="6"/>
  <c r="P529" i="6"/>
  <c r="BL529" i="6"/>
  <c r="AZ529" i="6"/>
  <c r="S530" i="6"/>
  <c r="BO530" i="6"/>
  <c r="BC530" i="6"/>
  <c r="V531" i="6"/>
  <c r="BR531" i="6"/>
  <c r="BF531" i="6"/>
  <c r="P533" i="6"/>
  <c r="BL533" i="6"/>
  <c r="AZ533" i="6"/>
  <c r="S534" i="6"/>
  <c r="BO534" i="6"/>
  <c r="BC534" i="6"/>
  <c r="V535" i="6"/>
  <c r="BR535" i="6"/>
  <c r="BF535" i="6"/>
  <c r="P537" i="6"/>
  <c r="BL537" i="6"/>
  <c r="AZ537" i="6"/>
  <c r="S538" i="6"/>
  <c r="BO538" i="6"/>
  <c r="BC538" i="6"/>
  <c r="V539" i="6"/>
  <c r="BR539" i="6"/>
  <c r="BF539" i="6"/>
  <c r="P547" i="6"/>
  <c r="BL547" i="6"/>
  <c r="AZ547" i="6"/>
  <c r="S548" i="6"/>
  <c r="BO548" i="6"/>
  <c r="BC548" i="6"/>
  <c r="V549" i="6"/>
  <c r="BR549" i="6"/>
  <c r="BF549" i="6"/>
  <c r="P551" i="6"/>
  <c r="BL551" i="6"/>
  <c r="AZ551" i="6"/>
  <c r="S552" i="6"/>
  <c r="BO552" i="6"/>
  <c r="BC552" i="6"/>
  <c r="V553" i="6"/>
  <c r="BR553" i="6"/>
  <c r="BF553" i="6"/>
  <c r="P555" i="6"/>
  <c r="BL555" i="6"/>
  <c r="AZ555" i="6"/>
  <c r="S556" i="6"/>
  <c r="BO556" i="6"/>
  <c r="BC556" i="6"/>
  <c r="V557" i="6"/>
  <c r="BR557" i="6"/>
  <c r="BF557" i="6"/>
  <c r="P559" i="6"/>
  <c r="BL559" i="6"/>
  <c r="AZ559" i="6"/>
  <c r="S560" i="6"/>
  <c r="BO560" i="6"/>
  <c r="BC560" i="6"/>
  <c r="V561" i="6"/>
  <c r="BR561" i="6"/>
  <c r="BF561" i="6"/>
  <c r="P563" i="6"/>
  <c r="BL563" i="6"/>
  <c r="AZ563" i="6"/>
  <c r="S564" i="6"/>
  <c r="BO564" i="6"/>
  <c r="BC564" i="6"/>
  <c r="V565" i="6"/>
  <c r="BR565" i="6"/>
  <c r="BF565" i="6"/>
  <c r="P567" i="6"/>
  <c r="BL567" i="6"/>
  <c r="AZ567" i="6"/>
  <c r="S568" i="6"/>
  <c r="BO568" i="6"/>
  <c r="BC568" i="6"/>
  <c r="V569" i="6"/>
  <c r="BR569" i="6"/>
  <c r="BF569" i="6"/>
  <c r="P571" i="6"/>
  <c r="BL571" i="6"/>
  <c r="AZ571" i="6"/>
  <c r="S572" i="6"/>
  <c r="BO572" i="6"/>
  <c r="BC572" i="6"/>
  <c r="V573" i="6"/>
  <c r="BR573" i="6"/>
  <c r="BF573" i="6"/>
  <c r="P575" i="6"/>
  <c r="BL575" i="6"/>
  <c r="AZ575" i="6"/>
  <c r="S576" i="6"/>
  <c r="BO576" i="6"/>
  <c r="BC576" i="6"/>
  <c r="V577" i="6"/>
  <c r="BR577" i="6"/>
  <c r="BF577" i="6"/>
  <c r="P579" i="6"/>
  <c r="BL579" i="6"/>
  <c r="AZ579" i="6"/>
  <c r="S580" i="6"/>
  <c r="BO580" i="6"/>
  <c r="BC580" i="6"/>
  <c r="V581" i="6"/>
  <c r="BR581" i="6"/>
  <c r="BF581" i="6"/>
  <c r="P583" i="6"/>
  <c r="BL583" i="6"/>
  <c r="AZ583" i="6"/>
  <c r="S584" i="6"/>
  <c r="BO584" i="6"/>
  <c r="BC584" i="6"/>
  <c r="V585" i="6"/>
  <c r="BR585" i="6"/>
  <c r="BF585" i="6"/>
  <c r="P587" i="6"/>
  <c r="BL587" i="6"/>
  <c r="AZ587" i="6"/>
  <c r="S588" i="6"/>
  <c r="BO588" i="6"/>
  <c r="BC588" i="6"/>
  <c r="V589" i="6"/>
  <c r="BR589" i="6"/>
  <c r="BF589" i="6"/>
  <c r="P591" i="6"/>
  <c r="BL591" i="6"/>
  <c r="AZ591" i="6"/>
  <c r="S592" i="6"/>
  <c r="BO592" i="6"/>
  <c r="BC592" i="6"/>
  <c r="V593" i="6"/>
  <c r="BR593" i="6"/>
  <c r="BF593" i="6"/>
  <c r="O95" i="6"/>
  <c r="BK95" i="6"/>
  <c r="AY95" i="6"/>
  <c r="R76" i="6"/>
  <c r="BN76" i="6"/>
  <c r="BB76" i="6"/>
  <c r="T118" i="6"/>
  <c r="BP118" i="6"/>
  <c r="BD118" i="6"/>
  <c r="Q137" i="6"/>
  <c r="BM137" i="6"/>
  <c r="BA137" i="6"/>
  <c r="Q153" i="6"/>
  <c r="BM153" i="6"/>
  <c r="BA153" i="6"/>
  <c r="Q179" i="6"/>
  <c r="BM179" i="6"/>
  <c r="BA179" i="6"/>
  <c r="W197" i="6"/>
  <c r="BS197" i="6"/>
  <c r="BG197" i="6"/>
  <c r="T222" i="6"/>
  <c r="BP222" i="6"/>
  <c r="BD222" i="6"/>
  <c r="W243" i="6"/>
  <c r="BS243" i="6"/>
  <c r="BG243" i="6"/>
  <c r="W267" i="6"/>
  <c r="BS267" i="6"/>
  <c r="BG267" i="6"/>
  <c r="T300" i="6"/>
  <c r="BP300" i="6"/>
  <c r="BD300" i="6"/>
  <c r="Q333" i="6"/>
  <c r="BM333" i="6"/>
  <c r="BA333" i="6"/>
  <c r="W359" i="6"/>
  <c r="BS359" i="6"/>
  <c r="BG359" i="6"/>
  <c r="T388" i="6"/>
  <c r="BP388" i="6"/>
  <c r="BD388" i="6"/>
  <c r="T412" i="6"/>
  <c r="BP412" i="6"/>
  <c r="BD412" i="6"/>
  <c r="V439" i="6"/>
  <c r="BR439" i="6"/>
  <c r="BF439" i="6"/>
  <c r="S462" i="6"/>
  <c r="BO462" i="6"/>
  <c r="BC462" i="6"/>
  <c r="S482" i="6"/>
  <c r="BO482" i="6"/>
  <c r="BC482" i="6"/>
  <c r="P503" i="6"/>
  <c r="BL503" i="6"/>
  <c r="AZ503" i="6"/>
  <c r="P519" i="6"/>
  <c r="BL519" i="6"/>
  <c r="AZ519" i="6"/>
  <c r="P535" i="6"/>
  <c r="BL535" i="6"/>
  <c r="AZ535" i="6"/>
  <c r="V563" i="6"/>
  <c r="BR563" i="6"/>
  <c r="BF563" i="6"/>
  <c r="S586" i="6"/>
  <c r="BO586" i="6"/>
  <c r="BC586" i="6"/>
  <c r="S106" i="6"/>
  <c r="BO106" i="6"/>
  <c r="BC106" i="6"/>
  <c r="S98" i="6"/>
  <c r="BO98" i="6"/>
  <c r="BC98" i="6"/>
  <c r="P93" i="6"/>
  <c r="BL93" i="6"/>
  <c r="AZ93" i="6"/>
  <c r="O60" i="6"/>
  <c r="BK60" i="6"/>
  <c r="AY60" i="6"/>
  <c r="T103" i="6"/>
  <c r="BP103" i="6"/>
  <c r="BD103" i="6"/>
  <c r="Q98" i="6"/>
  <c r="BM98" i="6"/>
  <c r="BA98" i="6"/>
  <c r="Q94" i="6"/>
  <c r="BM94" i="6"/>
  <c r="BA94" i="6"/>
  <c r="T91" i="6"/>
  <c r="BP91" i="6"/>
  <c r="BD91" i="6"/>
  <c r="T87" i="6"/>
  <c r="BP87" i="6"/>
  <c r="BD87" i="6"/>
  <c r="W84" i="6"/>
  <c r="BS84" i="6"/>
  <c r="BG84" i="6"/>
  <c r="T83" i="6"/>
  <c r="BP83" i="6"/>
  <c r="BD83" i="6"/>
  <c r="Q82" i="6"/>
  <c r="BM82" i="6"/>
  <c r="BA82" i="6"/>
  <c r="W80" i="6"/>
  <c r="BS80" i="6"/>
  <c r="BG80" i="6"/>
  <c r="T79" i="6"/>
  <c r="BP79" i="6"/>
  <c r="BD79" i="6"/>
  <c r="Q78" i="6"/>
  <c r="BM78" i="6"/>
  <c r="BA78" i="6"/>
  <c r="W76" i="6"/>
  <c r="BS76" i="6"/>
  <c r="BG76" i="6"/>
  <c r="T75" i="6"/>
  <c r="BP75" i="6"/>
  <c r="BD75" i="6"/>
  <c r="W72" i="6"/>
  <c r="BS72" i="6"/>
  <c r="BG72" i="6"/>
  <c r="W68" i="6"/>
  <c r="BS68" i="6"/>
  <c r="BG68" i="6"/>
  <c r="T67" i="6"/>
  <c r="BP67" i="6"/>
  <c r="BD67" i="6"/>
  <c r="Q66" i="6"/>
  <c r="BM66" i="6"/>
  <c r="BA66" i="6"/>
  <c r="W64" i="6"/>
  <c r="BS64" i="6"/>
  <c r="BG64" i="6"/>
  <c r="T63" i="6"/>
  <c r="BP63" i="6"/>
  <c r="BD63" i="6"/>
  <c r="Q62" i="6"/>
  <c r="BM62" i="6"/>
  <c r="BA62" i="6"/>
  <c r="O114" i="6"/>
  <c r="BK114" i="6"/>
  <c r="AY114" i="6"/>
  <c r="R115" i="6"/>
  <c r="BN115" i="6"/>
  <c r="BB115" i="6"/>
  <c r="U116" i="6"/>
  <c r="BQ116" i="6"/>
  <c r="BE116" i="6"/>
  <c r="O118" i="6"/>
  <c r="BK118" i="6"/>
  <c r="AY118" i="6"/>
  <c r="R119" i="6"/>
  <c r="BN119" i="6"/>
  <c r="BB119" i="6"/>
  <c r="U120" i="6"/>
  <c r="BQ120" i="6"/>
  <c r="BE120" i="6"/>
  <c r="O122" i="6"/>
  <c r="BK122" i="6"/>
  <c r="AY122" i="6"/>
  <c r="R123" i="6"/>
  <c r="BN123" i="6"/>
  <c r="BB123" i="6"/>
  <c r="U124" i="6"/>
  <c r="BQ124" i="6"/>
  <c r="BE124" i="6"/>
  <c r="O126" i="6"/>
  <c r="BK126" i="6"/>
  <c r="AY126" i="6"/>
  <c r="R127" i="6"/>
  <c r="BN127" i="6"/>
  <c r="BB127" i="6"/>
  <c r="U128" i="6"/>
  <c r="BQ128" i="6"/>
  <c r="BE128" i="6"/>
  <c r="O130" i="6"/>
  <c r="BK130" i="6"/>
  <c r="AY130" i="6"/>
  <c r="R131" i="6"/>
  <c r="BN131" i="6"/>
  <c r="BB131" i="6"/>
  <c r="U132" i="6"/>
  <c r="BQ132" i="6"/>
  <c r="BE132" i="6"/>
  <c r="O134" i="6"/>
  <c r="BK134" i="6"/>
  <c r="AY134" i="6"/>
  <c r="R135" i="6"/>
  <c r="BN135" i="6"/>
  <c r="BB135" i="6"/>
  <c r="U136" i="6"/>
  <c r="BQ136" i="6"/>
  <c r="BE136" i="6"/>
  <c r="O138" i="6"/>
  <c r="BK138" i="6"/>
  <c r="AY138" i="6"/>
  <c r="R139" i="6"/>
  <c r="BN139" i="6"/>
  <c r="BB139" i="6"/>
  <c r="U140" i="6"/>
  <c r="BQ140" i="6"/>
  <c r="BE140" i="6"/>
  <c r="O142" i="6"/>
  <c r="BK142" i="6"/>
  <c r="AY142" i="6"/>
  <c r="R143" i="6"/>
  <c r="BN143" i="6"/>
  <c r="BB143" i="6"/>
  <c r="U144" i="6"/>
  <c r="BQ144" i="6"/>
  <c r="BE144" i="6"/>
  <c r="O146" i="6"/>
  <c r="BK146" i="6"/>
  <c r="AY146" i="6"/>
  <c r="R147" i="6"/>
  <c r="BN147" i="6"/>
  <c r="BB147" i="6"/>
  <c r="U148" i="6"/>
  <c r="BQ148" i="6"/>
  <c r="BE148" i="6"/>
  <c r="O150" i="6"/>
  <c r="BK150" i="6"/>
  <c r="AY150" i="6"/>
  <c r="R151" i="6"/>
  <c r="BN151" i="6"/>
  <c r="BB151" i="6"/>
  <c r="U152" i="6"/>
  <c r="BQ152" i="6"/>
  <c r="BE152" i="6"/>
  <c r="O154" i="6"/>
  <c r="BK154" i="6"/>
  <c r="AY154" i="6"/>
  <c r="R155" i="6"/>
  <c r="BN155" i="6"/>
  <c r="BB155" i="6"/>
  <c r="U156" i="6"/>
  <c r="BQ156" i="6"/>
  <c r="BE156" i="6"/>
  <c r="O158" i="6"/>
  <c r="BK158" i="6"/>
  <c r="AY158" i="6"/>
  <c r="R159" i="6"/>
  <c r="BN159" i="6"/>
  <c r="BB159" i="6"/>
  <c r="U160" i="6"/>
  <c r="BQ160" i="6"/>
  <c r="BE160" i="6"/>
  <c r="O168" i="6"/>
  <c r="BK168" i="6"/>
  <c r="AY168" i="6"/>
  <c r="R169" i="6"/>
  <c r="BN169" i="6"/>
  <c r="BB169" i="6"/>
  <c r="U170" i="6"/>
  <c r="BQ170" i="6"/>
  <c r="BE170" i="6"/>
  <c r="O172" i="6"/>
  <c r="BK172" i="6"/>
  <c r="AY172" i="6"/>
  <c r="R173" i="6"/>
  <c r="BN173" i="6"/>
  <c r="BB173" i="6"/>
  <c r="U174" i="6"/>
  <c r="BQ174" i="6"/>
  <c r="BE174" i="6"/>
  <c r="O176" i="6"/>
  <c r="BK176" i="6"/>
  <c r="AY176" i="6"/>
  <c r="R177" i="6"/>
  <c r="BN177" i="6"/>
  <c r="BB177" i="6"/>
  <c r="U178" i="6"/>
  <c r="BQ178" i="6"/>
  <c r="BE178" i="6"/>
  <c r="O180" i="6"/>
  <c r="BK180" i="6"/>
  <c r="AY180" i="6"/>
  <c r="R181" i="6"/>
  <c r="BN181" i="6"/>
  <c r="BB181" i="6"/>
  <c r="U182" i="6"/>
  <c r="BQ182" i="6"/>
  <c r="BE182" i="6"/>
  <c r="O184" i="6"/>
  <c r="BK184" i="6"/>
  <c r="AY184" i="6"/>
  <c r="R185" i="6"/>
  <c r="BN185" i="6"/>
  <c r="BB185" i="6"/>
  <c r="U186" i="6"/>
  <c r="BQ186" i="6"/>
  <c r="BE186" i="6"/>
  <c r="O188" i="6"/>
  <c r="BK188" i="6"/>
  <c r="AY188" i="6"/>
  <c r="R189" i="6"/>
  <c r="BN189" i="6"/>
  <c r="BB189" i="6"/>
  <c r="U190" i="6"/>
  <c r="BQ190" i="6"/>
  <c r="BE190" i="6"/>
  <c r="O192" i="6"/>
  <c r="BK192" i="6"/>
  <c r="AY192" i="6"/>
  <c r="R193" i="6"/>
  <c r="BN193" i="6"/>
  <c r="BB193" i="6"/>
  <c r="U194" i="6"/>
  <c r="BQ194" i="6"/>
  <c r="BE194" i="6"/>
  <c r="O196" i="6"/>
  <c r="BK196" i="6"/>
  <c r="AY196" i="6"/>
  <c r="R197" i="6"/>
  <c r="BN197" i="6"/>
  <c r="BB197" i="6"/>
  <c r="U198" i="6"/>
  <c r="BQ198" i="6"/>
  <c r="BE198" i="6"/>
  <c r="O200" i="6"/>
  <c r="BK200" i="6"/>
  <c r="AY200" i="6"/>
  <c r="R201" i="6"/>
  <c r="BN201" i="6"/>
  <c r="BB201" i="6"/>
  <c r="U202" i="6"/>
  <c r="BQ202" i="6"/>
  <c r="BE202" i="6"/>
  <c r="O204" i="6"/>
  <c r="BK204" i="6"/>
  <c r="AY204" i="6"/>
  <c r="R205" i="6"/>
  <c r="BN205" i="6"/>
  <c r="BB205" i="6"/>
  <c r="U206" i="6"/>
  <c r="BQ206" i="6"/>
  <c r="BE206" i="6"/>
  <c r="O208" i="6"/>
  <c r="BK208" i="6"/>
  <c r="AY208" i="6"/>
  <c r="R209" i="6"/>
  <c r="BN209" i="6"/>
  <c r="BB209" i="6"/>
  <c r="U210" i="6"/>
  <c r="BQ210" i="6"/>
  <c r="BE210" i="6"/>
  <c r="O212" i="6"/>
  <c r="BK212" i="6"/>
  <c r="AY212" i="6"/>
  <c r="R213" i="6"/>
  <c r="BN213" i="6"/>
  <c r="BB213" i="6"/>
  <c r="U214" i="6"/>
  <c r="BQ214" i="6"/>
  <c r="BE214" i="6"/>
  <c r="O222" i="6"/>
  <c r="BK222" i="6"/>
  <c r="AY222" i="6"/>
  <c r="R223" i="6"/>
  <c r="BN223" i="6"/>
  <c r="BB223" i="6"/>
  <c r="U224" i="6"/>
  <c r="BQ224" i="6"/>
  <c r="BE224" i="6"/>
  <c r="O226" i="6"/>
  <c r="BK226" i="6"/>
  <c r="AY226" i="6"/>
  <c r="R227" i="6"/>
  <c r="BN227" i="6"/>
  <c r="BB227" i="6"/>
  <c r="U228" i="6"/>
  <c r="BQ228" i="6"/>
  <c r="BE228" i="6"/>
  <c r="O230" i="6"/>
  <c r="BK230" i="6"/>
  <c r="AY230" i="6"/>
  <c r="R231" i="6"/>
  <c r="BN231" i="6"/>
  <c r="BB231" i="6"/>
  <c r="U232" i="6"/>
  <c r="BQ232" i="6"/>
  <c r="BE232" i="6"/>
  <c r="O234" i="6"/>
  <c r="BK234" i="6"/>
  <c r="AY234" i="6"/>
  <c r="R235" i="6"/>
  <c r="BN235" i="6"/>
  <c r="BB235" i="6"/>
  <c r="U236" i="6"/>
  <c r="BQ236" i="6"/>
  <c r="BE236" i="6"/>
  <c r="O238" i="6"/>
  <c r="BK238" i="6"/>
  <c r="AY238" i="6"/>
  <c r="R239" i="6"/>
  <c r="BN239" i="6"/>
  <c r="BB239" i="6"/>
  <c r="U240" i="6"/>
  <c r="BQ240" i="6"/>
  <c r="BE240" i="6"/>
  <c r="O242" i="6"/>
  <c r="BK242" i="6"/>
  <c r="AY242" i="6"/>
  <c r="R243" i="6"/>
  <c r="BN243" i="6"/>
  <c r="BB243" i="6"/>
  <c r="U244" i="6"/>
  <c r="BQ244" i="6"/>
  <c r="BE244" i="6"/>
  <c r="O246" i="6"/>
  <c r="BK246" i="6"/>
  <c r="AY246" i="6"/>
  <c r="R247" i="6"/>
  <c r="BN247" i="6"/>
  <c r="BB247" i="6"/>
  <c r="U248" i="6"/>
  <c r="BQ248" i="6"/>
  <c r="BE248" i="6"/>
  <c r="O250" i="6"/>
  <c r="BK250" i="6"/>
  <c r="AY250" i="6"/>
  <c r="R251" i="6"/>
  <c r="BN251" i="6"/>
  <c r="BB251" i="6"/>
  <c r="U252" i="6"/>
  <c r="BQ252" i="6"/>
  <c r="BE252" i="6"/>
  <c r="O254" i="6"/>
  <c r="BK254" i="6"/>
  <c r="AY254" i="6"/>
  <c r="R255" i="6"/>
  <c r="BN255" i="6"/>
  <c r="BB255" i="6"/>
  <c r="U256" i="6"/>
  <c r="BQ256" i="6"/>
  <c r="BE256" i="6"/>
  <c r="O258" i="6"/>
  <c r="BK258" i="6"/>
  <c r="AY258" i="6"/>
  <c r="R259" i="6"/>
  <c r="BN259" i="6"/>
  <c r="BB259" i="6"/>
  <c r="U260" i="6"/>
  <c r="BQ260" i="6"/>
  <c r="BE260" i="6"/>
  <c r="O262" i="6"/>
  <c r="BK262" i="6"/>
  <c r="AY262" i="6"/>
  <c r="R263" i="6"/>
  <c r="BN263" i="6"/>
  <c r="BB263" i="6"/>
  <c r="U264" i="6"/>
  <c r="BQ264" i="6"/>
  <c r="BE264" i="6"/>
  <c r="O266" i="6"/>
  <c r="BK266" i="6"/>
  <c r="AY266" i="6"/>
  <c r="R267" i="6"/>
  <c r="BN267" i="6"/>
  <c r="BB267" i="6"/>
  <c r="U268" i="6"/>
  <c r="BQ268" i="6"/>
  <c r="BE268" i="6"/>
  <c r="O276" i="6"/>
  <c r="BK276" i="6"/>
  <c r="AY276" i="6"/>
  <c r="R277" i="6"/>
  <c r="BN277" i="6"/>
  <c r="BB277" i="6"/>
  <c r="U278" i="6"/>
  <c r="BQ278" i="6"/>
  <c r="BE278" i="6"/>
  <c r="O280" i="6"/>
  <c r="BK280" i="6"/>
  <c r="AY280" i="6"/>
  <c r="R281" i="6"/>
  <c r="BN281" i="6"/>
  <c r="BB281" i="6"/>
  <c r="U282" i="6"/>
  <c r="BQ282" i="6"/>
  <c r="BE282" i="6"/>
  <c r="O284" i="6"/>
  <c r="BK284" i="6"/>
  <c r="AY284" i="6"/>
  <c r="R285" i="6"/>
  <c r="BN285" i="6"/>
  <c r="BB285" i="6"/>
  <c r="U286" i="6"/>
  <c r="BQ286" i="6"/>
  <c r="BE286" i="6"/>
  <c r="O288" i="6"/>
  <c r="BK288" i="6"/>
  <c r="AY288" i="6"/>
  <c r="R289" i="6"/>
  <c r="BN289" i="6"/>
  <c r="BB289" i="6"/>
  <c r="U290" i="6"/>
  <c r="BQ290" i="6"/>
  <c r="BE290" i="6"/>
  <c r="O292" i="6"/>
  <c r="BK292" i="6"/>
  <c r="AY292" i="6"/>
  <c r="R293" i="6"/>
  <c r="BN293" i="6"/>
  <c r="BB293" i="6"/>
  <c r="U294" i="6"/>
  <c r="BQ294" i="6"/>
  <c r="BE294" i="6"/>
  <c r="O296" i="6"/>
  <c r="BK296" i="6"/>
  <c r="AY296" i="6"/>
  <c r="R297" i="6"/>
  <c r="BN297" i="6"/>
  <c r="BB297" i="6"/>
  <c r="U298" i="6"/>
  <c r="BQ298" i="6"/>
  <c r="BE298" i="6"/>
  <c r="O300" i="6"/>
  <c r="BK300" i="6"/>
  <c r="AY300" i="6"/>
  <c r="R301" i="6"/>
  <c r="BN301" i="6"/>
  <c r="BB301" i="6"/>
  <c r="U302" i="6"/>
  <c r="BQ302" i="6"/>
  <c r="BE302" i="6"/>
  <c r="O304" i="6"/>
  <c r="BK304" i="6"/>
  <c r="AY304" i="6"/>
  <c r="R305" i="6"/>
  <c r="BN305" i="6"/>
  <c r="BB305" i="6"/>
  <c r="U306" i="6"/>
  <c r="BQ306" i="6"/>
  <c r="BE306" i="6"/>
  <c r="O308" i="6"/>
  <c r="BK308" i="6"/>
  <c r="AY308" i="6"/>
  <c r="R309" i="6"/>
  <c r="BN309" i="6"/>
  <c r="BB309" i="6"/>
  <c r="U310" i="6"/>
  <c r="BQ310" i="6"/>
  <c r="BE310" i="6"/>
  <c r="O312" i="6"/>
  <c r="BK312" i="6"/>
  <c r="AY312" i="6"/>
  <c r="R313" i="6"/>
  <c r="BN313" i="6"/>
  <c r="BB313" i="6"/>
  <c r="U314" i="6"/>
  <c r="BQ314" i="6"/>
  <c r="BE314" i="6"/>
  <c r="O316" i="6"/>
  <c r="BK316" i="6"/>
  <c r="AY316" i="6"/>
  <c r="R317" i="6"/>
  <c r="BN317" i="6"/>
  <c r="BB317" i="6"/>
  <c r="U318" i="6"/>
  <c r="BQ318" i="6"/>
  <c r="BE318" i="6"/>
  <c r="O320" i="6"/>
  <c r="BK320" i="6"/>
  <c r="AY320" i="6"/>
  <c r="R321" i="6"/>
  <c r="BN321" i="6"/>
  <c r="BB321" i="6"/>
  <c r="U322" i="6"/>
  <c r="BQ322" i="6"/>
  <c r="BE322" i="6"/>
  <c r="O330" i="6"/>
  <c r="BK330" i="6"/>
  <c r="AY330" i="6"/>
  <c r="R331" i="6"/>
  <c r="BN331" i="6"/>
  <c r="BB331" i="6"/>
  <c r="U332" i="6"/>
  <c r="BQ332" i="6"/>
  <c r="BE332" i="6"/>
  <c r="O334" i="6"/>
  <c r="BK334" i="6"/>
  <c r="AY334" i="6"/>
  <c r="R335" i="6"/>
  <c r="BN335" i="6"/>
  <c r="BB335" i="6"/>
  <c r="U336" i="6"/>
  <c r="BQ336" i="6"/>
  <c r="BE336" i="6"/>
  <c r="O338" i="6"/>
  <c r="BK338" i="6"/>
  <c r="AY338" i="6"/>
  <c r="R339" i="6"/>
  <c r="BN339" i="6"/>
  <c r="BB339" i="6"/>
  <c r="U340" i="6"/>
  <c r="BQ340" i="6"/>
  <c r="BE340" i="6"/>
  <c r="O342" i="6"/>
  <c r="BK342" i="6"/>
  <c r="AY342" i="6"/>
  <c r="R343" i="6"/>
  <c r="BN343" i="6"/>
  <c r="BB343" i="6"/>
  <c r="U344" i="6"/>
  <c r="BQ344" i="6"/>
  <c r="BE344" i="6"/>
  <c r="O346" i="6"/>
  <c r="BK346" i="6"/>
  <c r="AY346" i="6"/>
  <c r="R347" i="6"/>
  <c r="BN347" i="6"/>
  <c r="BB347" i="6"/>
  <c r="U348" i="6"/>
  <c r="BQ348" i="6"/>
  <c r="BE348" i="6"/>
  <c r="O350" i="6"/>
  <c r="BK350" i="6"/>
  <c r="AY350" i="6"/>
  <c r="R351" i="6"/>
  <c r="BN351" i="6"/>
  <c r="BB351" i="6"/>
  <c r="U352" i="6"/>
  <c r="BQ352" i="6"/>
  <c r="BE352" i="6"/>
  <c r="O354" i="6"/>
  <c r="BK354" i="6"/>
  <c r="AY354" i="6"/>
  <c r="R355" i="6"/>
  <c r="BN355" i="6"/>
  <c r="BB355" i="6"/>
  <c r="U356" i="6"/>
  <c r="BQ356" i="6"/>
  <c r="BE356" i="6"/>
  <c r="O358" i="6"/>
  <c r="BK358" i="6"/>
  <c r="AY358" i="6"/>
  <c r="R359" i="6"/>
  <c r="BN359" i="6"/>
  <c r="BB359" i="6"/>
  <c r="U360" i="6"/>
  <c r="BQ360" i="6"/>
  <c r="BE360" i="6"/>
  <c r="O362" i="6"/>
  <c r="BK362" i="6"/>
  <c r="AY362" i="6"/>
  <c r="R363" i="6"/>
  <c r="BN363" i="6"/>
  <c r="BB363" i="6"/>
  <c r="U364" i="6"/>
  <c r="BQ364" i="6"/>
  <c r="BE364" i="6"/>
  <c r="O366" i="6"/>
  <c r="BK366" i="6"/>
  <c r="AY366" i="6"/>
  <c r="R367" i="6"/>
  <c r="BN367" i="6"/>
  <c r="BB367" i="6"/>
  <c r="U368" i="6"/>
  <c r="BQ368" i="6"/>
  <c r="BE368" i="6"/>
  <c r="O370" i="6"/>
  <c r="BK370" i="6"/>
  <c r="AY370" i="6"/>
  <c r="R371" i="6"/>
  <c r="BN371" i="6"/>
  <c r="BB371" i="6"/>
  <c r="U372" i="6"/>
  <c r="BQ372" i="6"/>
  <c r="BE372" i="6"/>
  <c r="O374" i="6"/>
  <c r="BK374" i="6"/>
  <c r="AY374" i="6"/>
  <c r="R375" i="6"/>
  <c r="BN375" i="6"/>
  <c r="BB375" i="6"/>
  <c r="U376" i="6"/>
  <c r="BQ376" i="6"/>
  <c r="BE376" i="6"/>
  <c r="O384" i="6"/>
  <c r="BK384" i="6"/>
  <c r="AY384" i="6"/>
  <c r="R385" i="6"/>
  <c r="BN385" i="6"/>
  <c r="BB385" i="6"/>
  <c r="U386" i="6"/>
  <c r="BQ386" i="6"/>
  <c r="BE386" i="6"/>
  <c r="O388" i="6"/>
  <c r="BK388" i="6"/>
  <c r="AY388" i="6"/>
  <c r="R389" i="6"/>
  <c r="BN389" i="6"/>
  <c r="BB389" i="6"/>
  <c r="U390" i="6"/>
  <c r="BQ390" i="6"/>
  <c r="BE390" i="6"/>
  <c r="O392" i="6"/>
  <c r="BK392" i="6"/>
  <c r="AY392" i="6"/>
  <c r="R393" i="6"/>
  <c r="BN393" i="6"/>
  <c r="BB393" i="6"/>
  <c r="U394" i="6"/>
  <c r="BQ394" i="6"/>
  <c r="BE394" i="6"/>
  <c r="O396" i="6"/>
  <c r="BK396" i="6"/>
  <c r="AY396" i="6"/>
  <c r="R397" i="6"/>
  <c r="BN397" i="6"/>
  <c r="BB397" i="6"/>
  <c r="U398" i="6"/>
  <c r="BQ398" i="6"/>
  <c r="BE398" i="6"/>
  <c r="O400" i="6"/>
  <c r="BK400" i="6"/>
  <c r="AY400" i="6"/>
  <c r="R401" i="6"/>
  <c r="BN401" i="6"/>
  <c r="BB401" i="6"/>
  <c r="U402" i="6"/>
  <c r="BQ402" i="6"/>
  <c r="BE402" i="6"/>
  <c r="O404" i="6"/>
  <c r="BK404" i="6"/>
  <c r="AY404" i="6"/>
  <c r="R405" i="6"/>
  <c r="BN405" i="6"/>
  <c r="BB405" i="6"/>
  <c r="U406" i="6"/>
  <c r="BQ406" i="6"/>
  <c r="BE406" i="6"/>
  <c r="O408" i="6"/>
  <c r="BK408" i="6"/>
  <c r="AY408" i="6"/>
  <c r="R409" i="6"/>
  <c r="BN409" i="6"/>
  <c r="BB409" i="6"/>
  <c r="U410" i="6"/>
  <c r="BQ410" i="6"/>
  <c r="BE410" i="6"/>
  <c r="O412" i="6"/>
  <c r="BK412" i="6"/>
  <c r="AY412" i="6"/>
  <c r="R413" i="6"/>
  <c r="BN413" i="6"/>
  <c r="BB413" i="6"/>
  <c r="U414" i="6"/>
  <c r="BQ414" i="6"/>
  <c r="BE414" i="6"/>
  <c r="O416" i="6"/>
  <c r="BK416" i="6"/>
  <c r="AY416" i="6"/>
  <c r="R417" i="6"/>
  <c r="BN417" i="6"/>
  <c r="BB417" i="6"/>
  <c r="U418" i="6"/>
  <c r="BQ418" i="6"/>
  <c r="BE418" i="6"/>
  <c r="O420" i="6"/>
  <c r="BK420" i="6"/>
  <c r="AY420" i="6"/>
  <c r="R421" i="6"/>
  <c r="BN421" i="6"/>
  <c r="BB421" i="6"/>
  <c r="U422" i="6"/>
  <c r="BQ422" i="6"/>
  <c r="BE422" i="6"/>
  <c r="O424" i="6"/>
  <c r="BK424" i="6"/>
  <c r="AY424" i="6"/>
  <c r="R425" i="6"/>
  <c r="BN425" i="6"/>
  <c r="BB425" i="6"/>
  <c r="U426" i="6"/>
  <c r="BQ426" i="6"/>
  <c r="BE426" i="6"/>
  <c r="O428" i="6"/>
  <c r="BK428" i="6"/>
  <c r="AY428" i="6"/>
  <c r="R429" i="6"/>
  <c r="BN429" i="6"/>
  <c r="BB429" i="6"/>
  <c r="U430" i="6"/>
  <c r="BQ430" i="6"/>
  <c r="BE430" i="6"/>
  <c r="Q439" i="6"/>
  <c r="BM439" i="6"/>
  <c r="BA439" i="6"/>
  <c r="T440" i="6"/>
  <c r="BP440" i="6"/>
  <c r="BD440" i="6"/>
  <c r="W441" i="6"/>
  <c r="BS441" i="6"/>
  <c r="BG441" i="6"/>
  <c r="Q443" i="6"/>
  <c r="BM443" i="6"/>
  <c r="BA443" i="6"/>
  <c r="T444" i="6"/>
  <c r="BP444" i="6"/>
  <c r="BD444" i="6"/>
  <c r="W445" i="6"/>
  <c r="BS445" i="6"/>
  <c r="BG445" i="6"/>
  <c r="Q447" i="6"/>
  <c r="BM447" i="6"/>
  <c r="BA447" i="6"/>
  <c r="T448" i="6"/>
  <c r="BP448" i="6"/>
  <c r="BD448" i="6"/>
  <c r="W449" i="6"/>
  <c r="BS449" i="6"/>
  <c r="BG449" i="6"/>
  <c r="Q451" i="6"/>
  <c r="BM451" i="6"/>
  <c r="BA451" i="6"/>
  <c r="T452" i="6"/>
  <c r="BP452" i="6"/>
  <c r="BD452" i="6"/>
  <c r="W453" i="6"/>
  <c r="BS453" i="6"/>
  <c r="BG453" i="6"/>
  <c r="Q455" i="6"/>
  <c r="BM455" i="6"/>
  <c r="BA455" i="6"/>
  <c r="T456" i="6"/>
  <c r="BP456" i="6"/>
  <c r="BD456" i="6"/>
  <c r="W457" i="6"/>
  <c r="BS457" i="6"/>
  <c r="BG457" i="6"/>
  <c r="Q459" i="6"/>
  <c r="BM459" i="6"/>
  <c r="BA459" i="6"/>
  <c r="T460" i="6"/>
  <c r="BP460" i="6"/>
  <c r="BD460" i="6"/>
  <c r="W461" i="6"/>
  <c r="BS461" i="6"/>
  <c r="BG461" i="6"/>
  <c r="Q463" i="6"/>
  <c r="BM463" i="6"/>
  <c r="BA463" i="6"/>
  <c r="T464" i="6"/>
  <c r="BP464" i="6"/>
  <c r="BD464" i="6"/>
  <c r="W465" i="6"/>
  <c r="BS465" i="6"/>
  <c r="BG465" i="6"/>
  <c r="Q467" i="6"/>
  <c r="BA467" i="6"/>
  <c r="BM467" i="6"/>
  <c r="T468" i="6"/>
  <c r="BP468" i="6"/>
  <c r="BD468" i="6"/>
  <c r="W469" i="6"/>
  <c r="BS469" i="6"/>
  <c r="BG469" i="6"/>
  <c r="Q471" i="6"/>
  <c r="BM471" i="6"/>
  <c r="BA471" i="6"/>
  <c r="T472" i="6"/>
  <c r="BP472" i="6"/>
  <c r="BD472" i="6"/>
  <c r="W473" i="6"/>
  <c r="BS473" i="6"/>
  <c r="BG473" i="6"/>
  <c r="Q475" i="6"/>
  <c r="BM475" i="6"/>
  <c r="BA475" i="6"/>
  <c r="T476" i="6"/>
  <c r="BP476" i="6"/>
  <c r="BD476" i="6"/>
  <c r="W477" i="6"/>
  <c r="BS477" i="6"/>
  <c r="BG477" i="6"/>
  <c r="Q479" i="6"/>
  <c r="BM479" i="6"/>
  <c r="BA479" i="6"/>
  <c r="T480" i="6"/>
  <c r="BP480" i="6"/>
  <c r="BD480" i="6"/>
  <c r="W481" i="6"/>
  <c r="BS481" i="6"/>
  <c r="BG481" i="6"/>
  <c r="Q483" i="6"/>
  <c r="BM483" i="6"/>
  <c r="BA483" i="6"/>
  <c r="T484" i="6"/>
  <c r="BP484" i="6"/>
  <c r="BD484" i="6"/>
  <c r="W485" i="6"/>
  <c r="BS485" i="6"/>
  <c r="BG485" i="6"/>
  <c r="Q493" i="6"/>
  <c r="BM493" i="6"/>
  <c r="BA493" i="6"/>
  <c r="T494" i="6"/>
  <c r="BP494" i="6"/>
  <c r="BD494" i="6"/>
  <c r="W495" i="6"/>
  <c r="BS495" i="6"/>
  <c r="BG495" i="6"/>
  <c r="Q497" i="6"/>
  <c r="BM497" i="6"/>
  <c r="BA497" i="6"/>
  <c r="T498" i="6"/>
  <c r="BP498" i="6"/>
  <c r="BD498" i="6"/>
  <c r="W499" i="6"/>
  <c r="BS499" i="6"/>
  <c r="BG499" i="6"/>
  <c r="Q501" i="6"/>
  <c r="BM501" i="6"/>
  <c r="BA501" i="6"/>
  <c r="T502" i="6"/>
  <c r="BP502" i="6"/>
  <c r="BD502" i="6"/>
  <c r="W503" i="6"/>
  <c r="BS503" i="6"/>
  <c r="BG503" i="6"/>
  <c r="Q505" i="6"/>
  <c r="BM505" i="6"/>
  <c r="BA505" i="6"/>
  <c r="T506" i="6"/>
  <c r="BP506" i="6"/>
  <c r="BD506" i="6"/>
  <c r="W507" i="6"/>
  <c r="BS507" i="6"/>
  <c r="BG507" i="6"/>
  <c r="Q509" i="6"/>
  <c r="BM509" i="6"/>
  <c r="BA509" i="6"/>
  <c r="T510" i="6"/>
  <c r="BP510" i="6"/>
  <c r="BD510" i="6"/>
  <c r="W511" i="6"/>
  <c r="BS511" i="6"/>
  <c r="BG511" i="6"/>
  <c r="Q513" i="6"/>
  <c r="BM513" i="6"/>
  <c r="BA513" i="6"/>
  <c r="T514" i="6"/>
  <c r="BP514" i="6"/>
  <c r="BD514" i="6"/>
  <c r="W515" i="6"/>
  <c r="BS515" i="6"/>
  <c r="BG515" i="6"/>
  <c r="Q517" i="6"/>
  <c r="BM517" i="6"/>
  <c r="BA517" i="6"/>
  <c r="T518" i="6"/>
  <c r="BP518" i="6"/>
  <c r="BD518" i="6"/>
  <c r="W519" i="6"/>
  <c r="BS519" i="6"/>
  <c r="BG519" i="6"/>
  <c r="Q521" i="6"/>
  <c r="BM521" i="6"/>
  <c r="BA521" i="6"/>
  <c r="T522" i="6"/>
  <c r="BP522" i="6"/>
  <c r="BD522" i="6"/>
  <c r="W523" i="6"/>
  <c r="BS523" i="6"/>
  <c r="BG523" i="6"/>
  <c r="Q525" i="6"/>
  <c r="BM525" i="6"/>
  <c r="BA525" i="6"/>
  <c r="T526" i="6"/>
  <c r="BP526" i="6"/>
  <c r="BD526" i="6"/>
  <c r="W527" i="6"/>
  <c r="BS527" i="6"/>
  <c r="BG527" i="6"/>
  <c r="Q529" i="6"/>
  <c r="BM529" i="6"/>
  <c r="BA529" i="6"/>
  <c r="T530" i="6"/>
  <c r="BP530" i="6"/>
  <c r="BD530" i="6"/>
  <c r="W531" i="6"/>
  <c r="BS531" i="6"/>
  <c r="BG531" i="6"/>
  <c r="Q533" i="6"/>
  <c r="BM533" i="6"/>
  <c r="BA533" i="6"/>
  <c r="T534" i="6"/>
  <c r="BP534" i="6"/>
  <c r="BD534" i="6"/>
  <c r="W535" i="6"/>
  <c r="BS535" i="6"/>
  <c r="BG535" i="6"/>
  <c r="Q537" i="6"/>
  <c r="BM537" i="6"/>
  <c r="BA537" i="6"/>
  <c r="T538" i="6"/>
  <c r="BP538" i="6"/>
  <c r="BD538" i="6"/>
  <c r="W539" i="6"/>
  <c r="BS539" i="6"/>
  <c r="BG539" i="6"/>
  <c r="Q547" i="6"/>
  <c r="BM547" i="6"/>
  <c r="BA547" i="6"/>
  <c r="T548" i="6"/>
  <c r="BP548" i="6"/>
  <c r="BD548" i="6"/>
  <c r="W549" i="6"/>
  <c r="BS549" i="6"/>
  <c r="BG549" i="6"/>
  <c r="Q551" i="6"/>
  <c r="BM551" i="6"/>
  <c r="BA551" i="6"/>
  <c r="T552" i="6"/>
  <c r="BP552" i="6"/>
  <c r="BD552" i="6"/>
  <c r="W553" i="6"/>
  <c r="BS553" i="6"/>
  <c r="BG553" i="6"/>
  <c r="Q555" i="6"/>
  <c r="BM555" i="6"/>
  <c r="BA555" i="6"/>
  <c r="T556" i="6"/>
  <c r="BP556" i="6"/>
  <c r="BD556" i="6"/>
  <c r="W557" i="6"/>
  <c r="BS557" i="6"/>
  <c r="BG557" i="6"/>
  <c r="Q559" i="6"/>
  <c r="BM559" i="6"/>
  <c r="BA559" i="6"/>
  <c r="T560" i="6"/>
  <c r="BP560" i="6"/>
  <c r="BD560" i="6"/>
  <c r="W561" i="6"/>
  <c r="BS561" i="6"/>
  <c r="BG561" i="6"/>
  <c r="Q563" i="6"/>
  <c r="BM563" i="6"/>
  <c r="BA563" i="6"/>
  <c r="T564" i="6"/>
  <c r="BP564" i="6"/>
  <c r="BD564" i="6"/>
  <c r="W565" i="6"/>
  <c r="BS565" i="6"/>
  <c r="BG565" i="6"/>
  <c r="Q567" i="6"/>
  <c r="BM567" i="6"/>
  <c r="BA567" i="6"/>
  <c r="T568" i="6"/>
  <c r="BP568" i="6"/>
  <c r="BD568" i="6"/>
  <c r="W569" i="6"/>
  <c r="BS569" i="6"/>
  <c r="BG569" i="6"/>
  <c r="Q571" i="6"/>
  <c r="BM571" i="6"/>
  <c r="BA571" i="6"/>
  <c r="T572" i="6"/>
  <c r="BP572" i="6"/>
  <c r="BD572" i="6"/>
  <c r="W573" i="6"/>
  <c r="BS573" i="6"/>
  <c r="BG573" i="6"/>
  <c r="Q575" i="6"/>
  <c r="BM575" i="6"/>
  <c r="BA575" i="6"/>
  <c r="T576" i="6"/>
  <c r="BP576" i="6"/>
  <c r="BD576" i="6"/>
  <c r="W577" i="6"/>
  <c r="BS577" i="6"/>
  <c r="BG577" i="6"/>
  <c r="Q579" i="6"/>
  <c r="BM579" i="6"/>
  <c r="BA579" i="6"/>
  <c r="T580" i="6"/>
  <c r="BP580" i="6"/>
  <c r="BD580" i="6"/>
  <c r="W581" i="6"/>
  <c r="BS581" i="6"/>
  <c r="BG581" i="6"/>
  <c r="Q583" i="6"/>
  <c r="BM583" i="6"/>
  <c r="BA583" i="6"/>
  <c r="T584" i="6"/>
  <c r="BP584" i="6"/>
  <c r="BD584" i="6"/>
  <c r="W585" i="6"/>
  <c r="BS585" i="6"/>
  <c r="BG585" i="6"/>
  <c r="Q587" i="6"/>
  <c r="BM587" i="6"/>
  <c r="BA587" i="6"/>
  <c r="T588" i="6"/>
  <c r="BP588" i="6"/>
  <c r="BD588" i="6"/>
  <c r="W589" i="6"/>
  <c r="BS589" i="6"/>
  <c r="BG589" i="6"/>
  <c r="Q591" i="6"/>
  <c r="BM591" i="6"/>
  <c r="BA591" i="6"/>
  <c r="T592" i="6"/>
  <c r="BP592" i="6"/>
  <c r="BD592" i="6"/>
  <c r="W593" i="6"/>
  <c r="BS593" i="6"/>
  <c r="BG593" i="6"/>
  <c r="BK577" i="6"/>
  <c r="BK555" i="6"/>
  <c r="BK580" i="6"/>
  <c r="BK558" i="6"/>
  <c r="BK583" i="6"/>
  <c r="BK549" i="6"/>
  <c r="BK574" i="6"/>
  <c r="R96" i="6"/>
  <c r="BN96" i="6"/>
  <c r="BB96" i="6"/>
  <c r="O79" i="6"/>
  <c r="BK79" i="6"/>
  <c r="AY79" i="6"/>
  <c r="W115" i="6"/>
  <c r="BS115" i="6"/>
  <c r="BG115" i="6"/>
  <c r="Q133" i="6"/>
  <c r="BM133" i="6"/>
  <c r="BA133" i="6"/>
  <c r="T146" i="6"/>
  <c r="BP146" i="6"/>
  <c r="BD146" i="6"/>
  <c r="T168" i="6"/>
  <c r="BP168" i="6"/>
  <c r="BD168" i="6"/>
  <c r="W185" i="6"/>
  <c r="BS185" i="6"/>
  <c r="BG185" i="6"/>
  <c r="W205" i="6"/>
  <c r="BS205" i="6"/>
  <c r="BG205" i="6"/>
  <c r="W231" i="6"/>
  <c r="BS231" i="6"/>
  <c r="BG231" i="6"/>
  <c r="T254" i="6"/>
  <c r="BP254" i="6"/>
  <c r="BD254" i="6"/>
  <c r="Q283" i="6"/>
  <c r="BM283" i="6"/>
  <c r="BA283" i="6"/>
  <c r="T312" i="6"/>
  <c r="BP312" i="6"/>
  <c r="BD312" i="6"/>
  <c r="Q345" i="6"/>
  <c r="BM345" i="6"/>
  <c r="BA345" i="6"/>
  <c r="W371" i="6"/>
  <c r="BS371" i="6"/>
  <c r="BG371" i="6"/>
  <c r="W401" i="6"/>
  <c r="BS401" i="6"/>
  <c r="BG401" i="6"/>
  <c r="W425" i="6"/>
  <c r="BS425" i="6"/>
  <c r="BG425" i="6"/>
  <c r="S454" i="6"/>
  <c r="BO454" i="6"/>
  <c r="BC454" i="6"/>
  <c r="S474" i="6"/>
  <c r="BO474" i="6"/>
  <c r="BC474" i="6"/>
  <c r="S496" i="6"/>
  <c r="BO496" i="6"/>
  <c r="BC496" i="6"/>
  <c r="S512" i="6"/>
  <c r="BO512" i="6"/>
  <c r="BC512" i="6"/>
  <c r="P527" i="6"/>
  <c r="BL527" i="6"/>
  <c r="AZ527" i="6"/>
  <c r="V547" i="6"/>
  <c r="BR547" i="6"/>
  <c r="BF547" i="6"/>
  <c r="P565" i="6"/>
  <c r="BL565" i="6"/>
  <c r="AZ565" i="6"/>
  <c r="P581" i="6"/>
  <c r="BL581" i="6"/>
  <c r="AZ581" i="6"/>
  <c r="V99" i="6"/>
  <c r="BR99" i="6"/>
  <c r="BF99" i="6"/>
  <c r="P89" i="6"/>
  <c r="BL89" i="6"/>
  <c r="AZ89" i="6"/>
  <c r="W104" i="6"/>
  <c r="BS104" i="6"/>
  <c r="BG104" i="6"/>
  <c r="T99" i="6"/>
  <c r="BP99" i="6"/>
  <c r="BD99" i="6"/>
  <c r="W92" i="6"/>
  <c r="BS92" i="6"/>
  <c r="BG92" i="6"/>
  <c r="Q86" i="6"/>
  <c r="BM86" i="6"/>
  <c r="BA86" i="6"/>
  <c r="Q74" i="6"/>
  <c r="BM74" i="6"/>
  <c r="BA74" i="6"/>
  <c r="W60" i="6"/>
  <c r="BS60" i="6"/>
  <c r="BG60" i="6"/>
  <c r="S103" i="6"/>
  <c r="BO103" i="6"/>
  <c r="BC103" i="6"/>
  <c r="S99" i="6"/>
  <c r="BO99" i="6"/>
  <c r="BC99" i="6"/>
  <c r="P98" i="6"/>
  <c r="BL98" i="6"/>
  <c r="AZ98" i="6"/>
  <c r="V96" i="6"/>
  <c r="BR96" i="6"/>
  <c r="BF96" i="6"/>
  <c r="S95" i="6"/>
  <c r="BO95" i="6"/>
  <c r="BC95" i="6"/>
  <c r="P94" i="6"/>
  <c r="BL94" i="6"/>
  <c r="AZ94" i="6"/>
  <c r="V92" i="6"/>
  <c r="BR92" i="6"/>
  <c r="BF92" i="6"/>
  <c r="S91" i="6"/>
  <c r="BO91" i="6"/>
  <c r="BC91" i="6"/>
  <c r="P90" i="6"/>
  <c r="BL90" i="6"/>
  <c r="AZ90" i="6"/>
  <c r="V88" i="6"/>
  <c r="BR88" i="6"/>
  <c r="BF88" i="6"/>
  <c r="S87" i="6"/>
  <c r="BO87" i="6"/>
  <c r="BC87" i="6"/>
  <c r="P86" i="6"/>
  <c r="BL86" i="6"/>
  <c r="AZ86" i="6"/>
  <c r="V84" i="6"/>
  <c r="BR84" i="6"/>
  <c r="BF84" i="6"/>
  <c r="S83" i="6"/>
  <c r="BO83" i="6"/>
  <c r="BC83" i="6"/>
  <c r="P82" i="6"/>
  <c r="BL82" i="6"/>
  <c r="AZ82" i="6"/>
  <c r="V80" i="6"/>
  <c r="BR80" i="6"/>
  <c r="BF80" i="6"/>
  <c r="S79" i="6"/>
  <c r="BO79" i="6"/>
  <c r="BC79" i="6"/>
  <c r="P78" i="6"/>
  <c r="BL78" i="6"/>
  <c r="AZ78" i="6"/>
  <c r="V76" i="6"/>
  <c r="BR76" i="6"/>
  <c r="BF76" i="6"/>
  <c r="S75" i="6"/>
  <c r="BO75" i="6"/>
  <c r="BC75" i="6"/>
  <c r="P74" i="6"/>
  <c r="BL74" i="6"/>
  <c r="AZ74" i="6"/>
  <c r="V72" i="6"/>
  <c r="BR72" i="6"/>
  <c r="BF72" i="6"/>
  <c r="S71" i="6"/>
  <c r="BO71" i="6"/>
  <c r="BC71" i="6"/>
  <c r="P70" i="6"/>
  <c r="BL70" i="6"/>
  <c r="AZ70" i="6"/>
  <c r="V68" i="6"/>
  <c r="BR68" i="6"/>
  <c r="BF68" i="6"/>
  <c r="S67" i="6"/>
  <c r="BO67" i="6"/>
  <c r="BC67" i="6"/>
  <c r="P66" i="6"/>
  <c r="BL66" i="6"/>
  <c r="AZ66" i="6"/>
  <c r="V64" i="6"/>
  <c r="BR64" i="6"/>
  <c r="BF64" i="6"/>
  <c r="S63" i="6"/>
  <c r="BO63" i="6"/>
  <c r="BC63" i="6"/>
  <c r="P62" i="6"/>
  <c r="BL62" i="6"/>
  <c r="AZ62" i="6"/>
  <c r="P114" i="6"/>
  <c r="BL114" i="6"/>
  <c r="AZ114" i="6"/>
  <c r="S115" i="6"/>
  <c r="BO115" i="6"/>
  <c r="BC115" i="6"/>
  <c r="V116" i="6"/>
  <c r="BR116" i="6"/>
  <c r="BF116" i="6"/>
  <c r="P118" i="6"/>
  <c r="BL118" i="6"/>
  <c r="AZ118" i="6"/>
  <c r="S119" i="6"/>
  <c r="BO119" i="6"/>
  <c r="BC119" i="6"/>
  <c r="V120" i="6"/>
  <c r="BR120" i="6"/>
  <c r="BF120" i="6"/>
  <c r="P122" i="6"/>
  <c r="BL122" i="6"/>
  <c r="AZ122" i="6"/>
  <c r="S123" i="6"/>
  <c r="BO123" i="6"/>
  <c r="BC123" i="6"/>
  <c r="V124" i="6"/>
  <c r="BR124" i="6"/>
  <c r="BF124" i="6"/>
  <c r="P126" i="6"/>
  <c r="BL126" i="6"/>
  <c r="AZ126" i="6"/>
  <c r="S127" i="6"/>
  <c r="BO127" i="6"/>
  <c r="BC127" i="6"/>
  <c r="V128" i="6"/>
  <c r="BR128" i="6"/>
  <c r="BF128" i="6"/>
  <c r="P130" i="6"/>
  <c r="BL130" i="6"/>
  <c r="AZ130" i="6"/>
  <c r="S131" i="6"/>
  <c r="BO131" i="6"/>
  <c r="BC131" i="6"/>
  <c r="V132" i="6"/>
  <c r="BR132" i="6"/>
  <c r="BF132" i="6"/>
  <c r="P134" i="6"/>
  <c r="BL134" i="6"/>
  <c r="AZ134" i="6"/>
  <c r="S135" i="6"/>
  <c r="BO135" i="6"/>
  <c r="BC135" i="6"/>
  <c r="V136" i="6"/>
  <c r="BR136" i="6"/>
  <c r="BF136" i="6"/>
  <c r="P138" i="6"/>
  <c r="BL138" i="6"/>
  <c r="AZ138" i="6"/>
  <c r="S139" i="6"/>
  <c r="BO139" i="6"/>
  <c r="BC139" i="6"/>
  <c r="V140" i="6"/>
  <c r="BR140" i="6"/>
  <c r="BF140" i="6"/>
  <c r="P142" i="6"/>
  <c r="BL142" i="6"/>
  <c r="AZ142" i="6"/>
  <c r="S143" i="6"/>
  <c r="BO143" i="6"/>
  <c r="BC143" i="6"/>
  <c r="V144" i="6"/>
  <c r="BR144" i="6"/>
  <c r="BF144" i="6"/>
  <c r="P146" i="6"/>
  <c r="BL146" i="6"/>
  <c r="AZ146" i="6"/>
  <c r="S147" i="6"/>
  <c r="BO147" i="6"/>
  <c r="BC147" i="6"/>
  <c r="V148" i="6"/>
  <c r="BR148" i="6"/>
  <c r="BF148" i="6"/>
  <c r="P150" i="6"/>
  <c r="BL150" i="6"/>
  <c r="AZ150" i="6"/>
  <c r="S151" i="6"/>
  <c r="BO151" i="6"/>
  <c r="BC151" i="6"/>
  <c r="V152" i="6"/>
  <c r="BR152" i="6"/>
  <c r="BF152" i="6"/>
  <c r="P154" i="6"/>
  <c r="BL154" i="6"/>
  <c r="AZ154" i="6"/>
  <c r="S155" i="6"/>
  <c r="BO155" i="6"/>
  <c r="BC155" i="6"/>
  <c r="V156" i="6"/>
  <c r="BR156" i="6"/>
  <c r="BF156" i="6"/>
  <c r="P158" i="6"/>
  <c r="BL158" i="6"/>
  <c r="AZ158" i="6"/>
  <c r="S159" i="6"/>
  <c r="BO159" i="6"/>
  <c r="BC159" i="6"/>
  <c r="V160" i="6"/>
  <c r="BR160" i="6"/>
  <c r="BF160" i="6"/>
  <c r="P168" i="6"/>
  <c r="BL168" i="6"/>
  <c r="AZ168" i="6"/>
  <c r="S169" i="6"/>
  <c r="BO169" i="6"/>
  <c r="BC169" i="6"/>
  <c r="V170" i="6"/>
  <c r="BR170" i="6"/>
  <c r="BF170" i="6"/>
  <c r="P172" i="6"/>
  <c r="BL172" i="6"/>
  <c r="AZ172" i="6"/>
  <c r="S173" i="6"/>
  <c r="BO173" i="6"/>
  <c r="BC173" i="6"/>
  <c r="V174" i="6"/>
  <c r="BR174" i="6"/>
  <c r="BF174" i="6"/>
  <c r="P176" i="6"/>
  <c r="BL176" i="6"/>
  <c r="AZ176" i="6"/>
  <c r="S177" i="6"/>
  <c r="BO177" i="6"/>
  <c r="BC177" i="6"/>
  <c r="V178" i="6"/>
  <c r="BR178" i="6"/>
  <c r="BF178" i="6"/>
  <c r="P180" i="6"/>
  <c r="BL180" i="6"/>
  <c r="AZ180" i="6"/>
  <c r="S181" i="6"/>
  <c r="BO181" i="6"/>
  <c r="BC181" i="6"/>
  <c r="V182" i="6"/>
  <c r="BR182" i="6"/>
  <c r="BF182" i="6"/>
  <c r="P184" i="6"/>
  <c r="BL184" i="6"/>
  <c r="AZ184" i="6"/>
  <c r="S185" i="6"/>
  <c r="BO185" i="6"/>
  <c r="BC185" i="6"/>
  <c r="V186" i="6"/>
  <c r="BR186" i="6"/>
  <c r="BF186" i="6"/>
  <c r="P188" i="6"/>
  <c r="BL188" i="6"/>
  <c r="AZ188" i="6"/>
  <c r="S189" i="6"/>
  <c r="BO189" i="6"/>
  <c r="BC189" i="6"/>
  <c r="V190" i="6"/>
  <c r="BR190" i="6"/>
  <c r="BF190" i="6"/>
  <c r="P192" i="6"/>
  <c r="BL192" i="6"/>
  <c r="AZ192" i="6"/>
  <c r="S193" i="6"/>
  <c r="BO193" i="6"/>
  <c r="BC193" i="6"/>
  <c r="V194" i="6"/>
  <c r="BR194" i="6"/>
  <c r="BF194" i="6"/>
  <c r="P196" i="6"/>
  <c r="BL196" i="6"/>
  <c r="AZ196" i="6"/>
  <c r="S197" i="6"/>
  <c r="BO197" i="6"/>
  <c r="BC197" i="6"/>
  <c r="V198" i="6"/>
  <c r="BR198" i="6"/>
  <c r="BF198" i="6"/>
  <c r="P200" i="6"/>
  <c r="BL200" i="6"/>
  <c r="AZ200" i="6"/>
  <c r="S201" i="6"/>
  <c r="BO201" i="6"/>
  <c r="BC201" i="6"/>
  <c r="V202" i="6"/>
  <c r="BR202" i="6"/>
  <c r="BF202" i="6"/>
  <c r="P204" i="6"/>
  <c r="BL204" i="6"/>
  <c r="AZ204" i="6"/>
  <c r="S205" i="6"/>
  <c r="BO205" i="6"/>
  <c r="BC205" i="6"/>
  <c r="V206" i="6"/>
  <c r="BR206" i="6"/>
  <c r="BF206" i="6"/>
  <c r="P208" i="6"/>
  <c r="BL208" i="6"/>
  <c r="AZ208" i="6"/>
  <c r="S209" i="6"/>
  <c r="BO209" i="6"/>
  <c r="BC209" i="6"/>
  <c r="V210" i="6"/>
  <c r="BR210" i="6"/>
  <c r="BF210" i="6"/>
  <c r="P212" i="6"/>
  <c r="BL212" i="6"/>
  <c r="AZ212" i="6"/>
  <c r="S213" i="6"/>
  <c r="BO213" i="6"/>
  <c r="BC213" i="6"/>
  <c r="V214" i="6"/>
  <c r="BR214" i="6"/>
  <c r="BF214" i="6"/>
  <c r="P222" i="6"/>
  <c r="BL222" i="6"/>
  <c r="AZ222" i="6"/>
  <c r="S223" i="6"/>
  <c r="BO223" i="6"/>
  <c r="BC223" i="6"/>
  <c r="V224" i="6"/>
  <c r="BR224" i="6"/>
  <c r="BF224" i="6"/>
  <c r="P226" i="6"/>
  <c r="BL226" i="6"/>
  <c r="AZ226" i="6"/>
  <c r="S227" i="6"/>
  <c r="BO227" i="6"/>
  <c r="BC227" i="6"/>
  <c r="V228" i="6"/>
  <c r="BR228" i="6"/>
  <c r="BF228" i="6"/>
  <c r="P230" i="6"/>
  <c r="BL230" i="6"/>
  <c r="AZ230" i="6"/>
  <c r="S231" i="6"/>
  <c r="BO231" i="6"/>
  <c r="BC231" i="6"/>
  <c r="V232" i="6"/>
  <c r="BR232" i="6"/>
  <c r="BF232" i="6"/>
  <c r="P234" i="6"/>
  <c r="BL234" i="6"/>
  <c r="AZ234" i="6"/>
  <c r="S235" i="6"/>
  <c r="BO235" i="6"/>
  <c r="BC235" i="6"/>
  <c r="V236" i="6"/>
  <c r="BR236" i="6"/>
  <c r="BF236" i="6"/>
  <c r="P238" i="6"/>
  <c r="BL238" i="6"/>
  <c r="AZ238" i="6"/>
  <c r="S239" i="6"/>
  <c r="BO239" i="6"/>
  <c r="BC239" i="6"/>
  <c r="V240" i="6"/>
  <c r="BR240" i="6"/>
  <c r="BF240" i="6"/>
  <c r="P242" i="6"/>
  <c r="BL242" i="6"/>
  <c r="AZ242" i="6"/>
  <c r="S243" i="6"/>
  <c r="BO243" i="6"/>
  <c r="BC243" i="6"/>
  <c r="V244" i="6"/>
  <c r="BR244" i="6"/>
  <c r="BF244" i="6"/>
  <c r="P246" i="6"/>
  <c r="BL246" i="6"/>
  <c r="AZ246" i="6"/>
  <c r="S247" i="6"/>
  <c r="BO247" i="6"/>
  <c r="BC247" i="6"/>
  <c r="V248" i="6"/>
  <c r="BR248" i="6"/>
  <c r="BF248" i="6"/>
  <c r="P250" i="6"/>
  <c r="BL250" i="6"/>
  <c r="AZ250" i="6"/>
  <c r="S251" i="6"/>
  <c r="BO251" i="6"/>
  <c r="BC251" i="6"/>
  <c r="V252" i="6"/>
  <c r="BR252" i="6"/>
  <c r="BF252" i="6"/>
  <c r="P254" i="6"/>
  <c r="BL254" i="6"/>
  <c r="AZ254" i="6"/>
  <c r="S255" i="6"/>
  <c r="BO255" i="6"/>
  <c r="BC255" i="6"/>
  <c r="V256" i="6"/>
  <c r="BR256" i="6"/>
  <c r="BF256" i="6"/>
  <c r="P258" i="6"/>
  <c r="BL258" i="6"/>
  <c r="AZ258" i="6"/>
  <c r="S259" i="6"/>
  <c r="BO259" i="6"/>
  <c r="BC259" i="6"/>
  <c r="V260" i="6"/>
  <c r="BR260" i="6"/>
  <c r="BF260" i="6"/>
  <c r="P262" i="6"/>
  <c r="BL262" i="6"/>
  <c r="AZ262" i="6"/>
  <c r="S263" i="6"/>
  <c r="BO263" i="6"/>
  <c r="BC263" i="6"/>
  <c r="V264" i="6"/>
  <c r="BR264" i="6"/>
  <c r="BF264" i="6"/>
  <c r="P266" i="6"/>
  <c r="BL266" i="6"/>
  <c r="AZ266" i="6"/>
  <c r="S267" i="6"/>
  <c r="BO267" i="6"/>
  <c r="BC267" i="6"/>
  <c r="V268" i="6"/>
  <c r="BR268" i="6"/>
  <c r="BF268" i="6"/>
  <c r="P276" i="6"/>
  <c r="BL276" i="6"/>
  <c r="AZ276" i="6"/>
  <c r="S277" i="6"/>
  <c r="BO277" i="6"/>
  <c r="BC277" i="6"/>
  <c r="V278" i="6"/>
  <c r="BR278" i="6"/>
  <c r="BF278" i="6"/>
  <c r="P280" i="6"/>
  <c r="BL280" i="6"/>
  <c r="AZ280" i="6"/>
  <c r="S281" i="6"/>
  <c r="BO281" i="6"/>
  <c r="BC281" i="6"/>
  <c r="V282" i="6"/>
  <c r="BR282" i="6"/>
  <c r="BF282" i="6"/>
  <c r="P284" i="6"/>
  <c r="BL284" i="6"/>
  <c r="AZ284" i="6"/>
  <c r="S285" i="6"/>
  <c r="BO285" i="6"/>
  <c r="BC285" i="6"/>
  <c r="V286" i="6"/>
  <c r="BR286" i="6"/>
  <c r="BF286" i="6"/>
  <c r="P288" i="6"/>
  <c r="BL288" i="6"/>
  <c r="AZ288" i="6"/>
  <c r="S289" i="6"/>
  <c r="BO289" i="6"/>
  <c r="BC289" i="6"/>
  <c r="V290" i="6"/>
  <c r="BR290" i="6"/>
  <c r="BF290" i="6"/>
  <c r="P292" i="6"/>
  <c r="BL292" i="6"/>
  <c r="AZ292" i="6"/>
  <c r="S293" i="6"/>
  <c r="BO293" i="6"/>
  <c r="BC293" i="6"/>
  <c r="V294" i="6"/>
  <c r="BR294" i="6"/>
  <c r="BF294" i="6"/>
  <c r="P296" i="6"/>
  <c r="BL296" i="6"/>
  <c r="AZ296" i="6"/>
  <c r="S297" i="6"/>
  <c r="BO297" i="6"/>
  <c r="BC297" i="6"/>
  <c r="V298" i="6"/>
  <c r="BR298" i="6"/>
  <c r="BF298" i="6"/>
  <c r="P300" i="6"/>
  <c r="BL300" i="6"/>
  <c r="AZ300" i="6"/>
  <c r="S301" i="6"/>
  <c r="BO301" i="6"/>
  <c r="BC301" i="6"/>
  <c r="V302" i="6"/>
  <c r="BR302" i="6"/>
  <c r="BF302" i="6"/>
  <c r="P304" i="6"/>
  <c r="BL304" i="6"/>
  <c r="AZ304" i="6"/>
  <c r="S305" i="6"/>
  <c r="BO305" i="6"/>
  <c r="BC305" i="6"/>
  <c r="V306" i="6"/>
  <c r="BR306" i="6"/>
  <c r="BF306" i="6"/>
  <c r="P308" i="6"/>
  <c r="BL308" i="6"/>
  <c r="AZ308" i="6"/>
  <c r="S309" i="6"/>
  <c r="BO309" i="6"/>
  <c r="BC309" i="6"/>
  <c r="V310" i="6"/>
  <c r="BR310" i="6"/>
  <c r="BF310" i="6"/>
  <c r="P312" i="6"/>
  <c r="BL312" i="6"/>
  <c r="AZ312" i="6"/>
  <c r="S313" i="6"/>
  <c r="BO313" i="6"/>
  <c r="BC313" i="6"/>
  <c r="V314" i="6"/>
  <c r="BR314" i="6"/>
  <c r="BF314" i="6"/>
  <c r="P316" i="6"/>
  <c r="BL316" i="6"/>
  <c r="AZ316" i="6"/>
  <c r="S317" i="6"/>
  <c r="BO317" i="6"/>
  <c r="BC317" i="6"/>
  <c r="V318" i="6"/>
  <c r="BR318" i="6"/>
  <c r="BF318" i="6"/>
  <c r="P320" i="6"/>
  <c r="BL320" i="6"/>
  <c r="AZ320" i="6"/>
  <c r="S321" i="6"/>
  <c r="BO321" i="6"/>
  <c r="BC321" i="6"/>
  <c r="V322" i="6"/>
  <c r="BR322" i="6"/>
  <c r="BF322" i="6"/>
  <c r="P330" i="6"/>
  <c r="BL330" i="6"/>
  <c r="AZ330" i="6"/>
  <c r="S331" i="6"/>
  <c r="BO331" i="6"/>
  <c r="BC331" i="6"/>
  <c r="V332" i="6"/>
  <c r="BR332" i="6"/>
  <c r="BF332" i="6"/>
  <c r="P334" i="6"/>
  <c r="BL334" i="6"/>
  <c r="AZ334" i="6"/>
  <c r="S335" i="6"/>
  <c r="BO335" i="6"/>
  <c r="BC335" i="6"/>
  <c r="V336" i="6"/>
  <c r="BR336" i="6"/>
  <c r="BF336" i="6"/>
  <c r="P338" i="6"/>
  <c r="BL338" i="6"/>
  <c r="AZ338" i="6"/>
  <c r="S339" i="6"/>
  <c r="BO339" i="6"/>
  <c r="BC339" i="6"/>
  <c r="V340" i="6"/>
  <c r="BR340" i="6"/>
  <c r="BF340" i="6"/>
  <c r="P342" i="6"/>
  <c r="BL342" i="6"/>
  <c r="AZ342" i="6"/>
  <c r="S343" i="6"/>
  <c r="BO343" i="6"/>
  <c r="BC343" i="6"/>
  <c r="V344" i="6"/>
  <c r="BR344" i="6"/>
  <c r="BF344" i="6"/>
  <c r="P346" i="6"/>
  <c r="BL346" i="6"/>
  <c r="AZ346" i="6"/>
  <c r="S347" i="6"/>
  <c r="BO347" i="6"/>
  <c r="BC347" i="6"/>
  <c r="V348" i="6"/>
  <c r="BR348" i="6"/>
  <c r="BF348" i="6"/>
  <c r="P350" i="6"/>
  <c r="BL350" i="6"/>
  <c r="AZ350" i="6"/>
  <c r="S351" i="6"/>
  <c r="BO351" i="6"/>
  <c r="BC351" i="6"/>
  <c r="V352" i="6"/>
  <c r="BR352" i="6"/>
  <c r="BF352" i="6"/>
  <c r="P354" i="6"/>
  <c r="BL354" i="6"/>
  <c r="AZ354" i="6"/>
  <c r="S355" i="6"/>
  <c r="BO355" i="6"/>
  <c r="BC355" i="6"/>
  <c r="V356" i="6"/>
  <c r="BR356" i="6"/>
  <c r="BF356" i="6"/>
  <c r="P358" i="6"/>
  <c r="BL358" i="6"/>
  <c r="AZ358" i="6"/>
  <c r="S359" i="6"/>
  <c r="BO359" i="6"/>
  <c r="BC359" i="6"/>
  <c r="V360" i="6"/>
  <c r="BR360" i="6"/>
  <c r="BF360" i="6"/>
  <c r="P362" i="6"/>
  <c r="BL362" i="6"/>
  <c r="AZ362" i="6"/>
  <c r="S363" i="6"/>
  <c r="BO363" i="6"/>
  <c r="BC363" i="6"/>
  <c r="V364" i="6"/>
  <c r="BR364" i="6"/>
  <c r="BF364" i="6"/>
  <c r="P366" i="6"/>
  <c r="BL366" i="6"/>
  <c r="AZ366" i="6"/>
  <c r="S367" i="6"/>
  <c r="BO367" i="6"/>
  <c r="BC367" i="6"/>
  <c r="V368" i="6"/>
  <c r="BR368" i="6"/>
  <c r="BF368" i="6"/>
  <c r="P370" i="6"/>
  <c r="BL370" i="6"/>
  <c r="AZ370" i="6"/>
  <c r="S371" i="6"/>
  <c r="BO371" i="6"/>
  <c r="BC371" i="6"/>
  <c r="V372" i="6"/>
  <c r="BR372" i="6"/>
  <c r="BF372" i="6"/>
  <c r="P374" i="6"/>
  <c r="BL374" i="6"/>
  <c r="AZ374" i="6"/>
  <c r="S375" i="6"/>
  <c r="BO375" i="6"/>
  <c r="BC375" i="6"/>
  <c r="V376" i="6"/>
  <c r="BR376" i="6"/>
  <c r="BF376" i="6"/>
  <c r="P384" i="6"/>
  <c r="BL384" i="6"/>
  <c r="AZ384" i="6"/>
  <c r="S385" i="6"/>
  <c r="BO385" i="6"/>
  <c r="BC385" i="6"/>
  <c r="V386" i="6"/>
  <c r="BR386" i="6"/>
  <c r="BF386" i="6"/>
  <c r="P388" i="6"/>
  <c r="BL388" i="6"/>
  <c r="AZ388" i="6"/>
  <c r="S389" i="6"/>
  <c r="BO389" i="6"/>
  <c r="BC389" i="6"/>
  <c r="V390" i="6"/>
  <c r="BR390" i="6"/>
  <c r="BF390" i="6"/>
  <c r="P392" i="6"/>
  <c r="BL392" i="6"/>
  <c r="AZ392" i="6"/>
  <c r="S393" i="6"/>
  <c r="BO393" i="6"/>
  <c r="BC393" i="6"/>
  <c r="V394" i="6"/>
  <c r="BR394" i="6"/>
  <c r="BF394" i="6"/>
  <c r="P396" i="6"/>
  <c r="BL396" i="6"/>
  <c r="AZ396" i="6"/>
  <c r="S397" i="6"/>
  <c r="BO397" i="6"/>
  <c r="BC397" i="6"/>
  <c r="V398" i="6"/>
  <c r="BR398" i="6"/>
  <c r="BF398" i="6"/>
  <c r="P400" i="6"/>
  <c r="BL400" i="6"/>
  <c r="AZ400" i="6"/>
  <c r="S401" i="6"/>
  <c r="BO401" i="6"/>
  <c r="BC401" i="6"/>
  <c r="V402" i="6"/>
  <c r="BR402" i="6"/>
  <c r="BF402" i="6"/>
  <c r="P404" i="6"/>
  <c r="BL404" i="6"/>
  <c r="AZ404" i="6"/>
  <c r="S405" i="6"/>
  <c r="BO405" i="6"/>
  <c r="BC405" i="6"/>
  <c r="V406" i="6"/>
  <c r="BR406" i="6"/>
  <c r="BF406" i="6"/>
  <c r="P408" i="6"/>
  <c r="BL408" i="6"/>
  <c r="AZ408" i="6"/>
  <c r="S409" i="6"/>
  <c r="BO409" i="6"/>
  <c r="BC409" i="6"/>
  <c r="V410" i="6"/>
  <c r="BR410" i="6"/>
  <c r="BF410" i="6"/>
  <c r="P412" i="6"/>
  <c r="BL412" i="6"/>
  <c r="AZ412" i="6"/>
  <c r="S413" i="6"/>
  <c r="BO413" i="6"/>
  <c r="BC413" i="6"/>
  <c r="V414" i="6"/>
  <c r="BR414" i="6"/>
  <c r="BF414" i="6"/>
  <c r="P416" i="6"/>
  <c r="BL416" i="6"/>
  <c r="AZ416" i="6"/>
  <c r="S417" i="6"/>
  <c r="BO417" i="6"/>
  <c r="BC417" i="6"/>
  <c r="V418" i="6"/>
  <c r="BR418" i="6"/>
  <c r="BF418" i="6"/>
  <c r="P420" i="6"/>
  <c r="BL420" i="6"/>
  <c r="AZ420" i="6"/>
  <c r="S421" i="6"/>
  <c r="BO421" i="6"/>
  <c r="BC421" i="6"/>
  <c r="V422" i="6"/>
  <c r="BR422" i="6"/>
  <c r="BF422" i="6"/>
  <c r="P424" i="6"/>
  <c r="BL424" i="6"/>
  <c r="AZ424" i="6"/>
  <c r="S425" i="6"/>
  <c r="BO425" i="6"/>
  <c r="BC425" i="6"/>
  <c r="V426" i="6"/>
  <c r="BR426" i="6"/>
  <c r="BF426" i="6"/>
  <c r="P428" i="6"/>
  <c r="BL428" i="6"/>
  <c r="AZ428" i="6"/>
  <c r="S429" i="6"/>
  <c r="BO429" i="6"/>
  <c r="BC429" i="6"/>
  <c r="V430" i="6"/>
  <c r="BR430" i="6"/>
  <c r="BF430" i="6"/>
  <c r="O438" i="6"/>
  <c r="BK438" i="6"/>
  <c r="AY438" i="6"/>
  <c r="R439" i="6"/>
  <c r="BN439" i="6"/>
  <c r="BB439" i="6"/>
  <c r="U440" i="6"/>
  <c r="BQ440" i="6"/>
  <c r="BE440" i="6"/>
  <c r="O442" i="6"/>
  <c r="BK442" i="6"/>
  <c r="AY442" i="6"/>
  <c r="R443" i="6"/>
  <c r="BN443" i="6"/>
  <c r="BB443" i="6"/>
  <c r="U444" i="6"/>
  <c r="BQ444" i="6"/>
  <c r="BE444" i="6"/>
  <c r="O446" i="6"/>
  <c r="BK446" i="6"/>
  <c r="AY446" i="6"/>
  <c r="R447" i="6"/>
  <c r="BN447" i="6"/>
  <c r="BB447" i="6"/>
  <c r="U448" i="6"/>
  <c r="BQ448" i="6"/>
  <c r="BE448" i="6"/>
  <c r="O450" i="6"/>
  <c r="BK450" i="6"/>
  <c r="AY450" i="6"/>
  <c r="R451" i="6"/>
  <c r="BN451" i="6"/>
  <c r="BB451" i="6"/>
  <c r="U452" i="6"/>
  <c r="BQ452" i="6"/>
  <c r="BE452" i="6"/>
  <c r="O454" i="6"/>
  <c r="BK454" i="6"/>
  <c r="AY454" i="6"/>
  <c r="R455" i="6"/>
  <c r="BN455" i="6"/>
  <c r="BB455" i="6"/>
  <c r="U456" i="6"/>
  <c r="BQ456" i="6"/>
  <c r="BE456" i="6"/>
  <c r="O458" i="6"/>
  <c r="BK458" i="6"/>
  <c r="AY458" i="6"/>
  <c r="R459" i="6"/>
  <c r="BN459" i="6"/>
  <c r="BB459" i="6"/>
  <c r="U460" i="6"/>
  <c r="BQ460" i="6"/>
  <c r="BE460" i="6"/>
  <c r="O462" i="6"/>
  <c r="BK462" i="6"/>
  <c r="AY462" i="6"/>
  <c r="R463" i="6"/>
  <c r="BN463" i="6"/>
  <c r="BB463" i="6"/>
  <c r="U464" i="6"/>
  <c r="BQ464" i="6"/>
  <c r="BE464" i="6"/>
  <c r="O466" i="6"/>
  <c r="BK466" i="6"/>
  <c r="AY466" i="6"/>
  <c r="R467" i="6"/>
  <c r="BN467" i="6"/>
  <c r="BB467" i="6"/>
  <c r="U468" i="6"/>
  <c r="BQ468" i="6"/>
  <c r="BE468" i="6"/>
  <c r="O470" i="6"/>
  <c r="BK470" i="6"/>
  <c r="AY470" i="6"/>
  <c r="R471" i="6"/>
  <c r="BN471" i="6"/>
  <c r="BB471" i="6"/>
  <c r="U472" i="6"/>
  <c r="BQ472" i="6"/>
  <c r="BE472" i="6"/>
  <c r="O474" i="6"/>
  <c r="BK474" i="6"/>
  <c r="AY474" i="6"/>
  <c r="R475" i="6"/>
  <c r="BN475" i="6"/>
  <c r="BB475" i="6"/>
  <c r="U476" i="6"/>
  <c r="BQ476" i="6"/>
  <c r="BE476" i="6"/>
  <c r="O478" i="6"/>
  <c r="BK478" i="6"/>
  <c r="AY478" i="6"/>
  <c r="R479" i="6"/>
  <c r="BN479" i="6"/>
  <c r="BB479" i="6"/>
  <c r="U480" i="6"/>
  <c r="BQ480" i="6"/>
  <c r="BE480" i="6"/>
  <c r="O482" i="6"/>
  <c r="BK482" i="6"/>
  <c r="AY482" i="6"/>
  <c r="R483" i="6"/>
  <c r="BN483" i="6"/>
  <c r="BB483" i="6"/>
  <c r="U484" i="6"/>
  <c r="BQ484" i="6"/>
  <c r="BE484" i="6"/>
  <c r="O492" i="6"/>
  <c r="BK492" i="6"/>
  <c r="AY492" i="6"/>
  <c r="R493" i="6"/>
  <c r="BN493" i="6"/>
  <c r="BB493" i="6"/>
  <c r="U494" i="6"/>
  <c r="BQ494" i="6"/>
  <c r="BE494" i="6"/>
  <c r="O496" i="6"/>
  <c r="BK496" i="6"/>
  <c r="AY496" i="6"/>
  <c r="R497" i="6"/>
  <c r="BN497" i="6"/>
  <c r="BB497" i="6"/>
  <c r="U498" i="6"/>
  <c r="BQ498" i="6"/>
  <c r="BE498" i="6"/>
  <c r="O500" i="6"/>
  <c r="BK500" i="6"/>
  <c r="AY500" i="6"/>
  <c r="R501" i="6"/>
  <c r="BN501" i="6"/>
  <c r="BB501" i="6"/>
  <c r="U502" i="6"/>
  <c r="BQ502" i="6"/>
  <c r="BE502" i="6"/>
  <c r="O504" i="6"/>
  <c r="BK504" i="6"/>
  <c r="AY504" i="6"/>
  <c r="R505" i="6"/>
  <c r="BN505" i="6"/>
  <c r="BB505" i="6"/>
  <c r="U506" i="6"/>
  <c r="BQ506" i="6"/>
  <c r="BE506" i="6"/>
  <c r="O508" i="6"/>
  <c r="BK508" i="6"/>
  <c r="AY508" i="6"/>
  <c r="R509" i="6"/>
  <c r="BN509" i="6"/>
  <c r="BB509" i="6"/>
  <c r="U510" i="6"/>
  <c r="BQ510" i="6"/>
  <c r="BE510" i="6"/>
  <c r="O512" i="6"/>
  <c r="BK512" i="6"/>
  <c r="AY512" i="6"/>
  <c r="R513" i="6"/>
  <c r="BN513" i="6"/>
  <c r="BB513" i="6"/>
  <c r="U514" i="6"/>
  <c r="BQ514" i="6"/>
  <c r="BE514" i="6"/>
  <c r="O516" i="6"/>
  <c r="BK516" i="6"/>
  <c r="AY516" i="6"/>
  <c r="R517" i="6"/>
  <c r="BN517" i="6"/>
  <c r="BB517" i="6"/>
  <c r="U518" i="6"/>
  <c r="BQ518" i="6"/>
  <c r="BE518" i="6"/>
  <c r="O520" i="6"/>
  <c r="BK520" i="6"/>
  <c r="AY520" i="6"/>
  <c r="R521" i="6"/>
  <c r="BN521" i="6"/>
  <c r="BB521" i="6"/>
  <c r="U522" i="6"/>
  <c r="BQ522" i="6"/>
  <c r="BE522" i="6"/>
  <c r="O524" i="6"/>
  <c r="BK524" i="6"/>
  <c r="AY524" i="6"/>
  <c r="R525" i="6"/>
  <c r="BN525" i="6"/>
  <c r="BB525" i="6"/>
  <c r="U526" i="6"/>
  <c r="BQ526" i="6"/>
  <c r="BE526" i="6"/>
  <c r="O528" i="6"/>
  <c r="BK528" i="6"/>
  <c r="AY528" i="6"/>
  <c r="R529" i="6"/>
  <c r="BN529" i="6"/>
  <c r="BB529" i="6"/>
  <c r="U530" i="6"/>
  <c r="BQ530" i="6"/>
  <c r="BE530" i="6"/>
  <c r="O532" i="6"/>
  <c r="BK532" i="6"/>
  <c r="AY532" i="6"/>
  <c r="R533" i="6"/>
  <c r="BN533" i="6"/>
  <c r="BB533" i="6"/>
  <c r="U534" i="6"/>
  <c r="BQ534" i="6"/>
  <c r="BE534" i="6"/>
  <c r="O536" i="6"/>
  <c r="BK536" i="6"/>
  <c r="AY536" i="6"/>
  <c r="R537" i="6"/>
  <c r="BN537" i="6"/>
  <c r="BB537" i="6"/>
  <c r="U538" i="6"/>
  <c r="BQ538" i="6"/>
  <c r="BE538" i="6"/>
  <c r="O546" i="6"/>
  <c r="BK642" i="6"/>
  <c r="BK647" i="6"/>
  <c r="BK645" i="6"/>
  <c r="BK638" i="6"/>
  <c r="BK637" i="6"/>
  <c r="BK626" i="6"/>
  <c r="BK639" i="6"/>
  <c r="BK628" i="6"/>
  <c r="BK640" i="6"/>
  <c r="BK646" i="6"/>
  <c r="BK643" i="6"/>
  <c r="BK629" i="6"/>
  <c r="BK631" i="6"/>
  <c r="BK644" i="6"/>
  <c r="BK641" i="6"/>
  <c r="BK633" i="6"/>
  <c r="BK621" i="6"/>
  <c r="BK602" i="6"/>
  <c r="BK625" i="6"/>
  <c r="BK601" i="6"/>
  <c r="BK624" i="6"/>
  <c r="BK622" i="6"/>
  <c r="BK611" i="6"/>
  <c r="BK603" i="6"/>
  <c r="BK607" i="6"/>
  <c r="BK636" i="6"/>
  <c r="BK613" i="6"/>
  <c r="BK627" i="6"/>
  <c r="BK623" i="6"/>
  <c r="BK635" i="6"/>
  <c r="BK609" i="6"/>
  <c r="BK605" i="6"/>
  <c r="BK610" i="6"/>
  <c r="BK600" i="6"/>
  <c r="BK616" i="6"/>
  <c r="BK614" i="6"/>
  <c r="BK618" i="6"/>
  <c r="BK632" i="6"/>
  <c r="BK619" i="6"/>
  <c r="BK617" i="6"/>
  <c r="BK630" i="6"/>
  <c r="BK615" i="6"/>
  <c r="BK620" i="6"/>
  <c r="BK608" i="6"/>
  <c r="BK612" i="6"/>
  <c r="BK604" i="6"/>
  <c r="BK606" i="6"/>
  <c r="BK634" i="6"/>
  <c r="BK546" i="6"/>
  <c r="AY546" i="6"/>
  <c r="R547" i="6"/>
  <c r="BN547" i="6"/>
  <c r="BB547" i="6"/>
  <c r="U548" i="6"/>
  <c r="BQ548" i="6"/>
  <c r="BE548" i="6"/>
  <c r="R551" i="6"/>
  <c r="BN551" i="6"/>
  <c r="BB551" i="6"/>
  <c r="U552" i="6"/>
  <c r="BQ552" i="6"/>
  <c r="BE552" i="6"/>
  <c r="R555" i="6"/>
  <c r="BN555" i="6"/>
  <c r="BB555" i="6"/>
  <c r="U556" i="6"/>
  <c r="BQ556" i="6"/>
  <c r="BE556" i="6"/>
  <c r="R559" i="6"/>
  <c r="BN559" i="6"/>
  <c r="BB559" i="6"/>
  <c r="U560" i="6"/>
  <c r="BQ560" i="6"/>
  <c r="BE560" i="6"/>
  <c r="R563" i="6"/>
  <c r="BN563" i="6"/>
  <c r="BB563" i="6"/>
  <c r="U564" i="6"/>
  <c r="BQ564" i="6"/>
  <c r="BE564" i="6"/>
  <c r="R567" i="6"/>
  <c r="BN567" i="6"/>
  <c r="BB567" i="6"/>
  <c r="U568" i="6"/>
  <c r="BQ568" i="6"/>
  <c r="BE568" i="6"/>
  <c r="R571" i="6"/>
  <c r="BN571" i="6"/>
  <c r="BB571" i="6"/>
  <c r="U572" i="6"/>
  <c r="BQ572" i="6"/>
  <c r="BE572" i="6"/>
  <c r="R575" i="6"/>
  <c r="BN575" i="6"/>
  <c r="BB575" i="6"/>
  <c r="U576" i="6"/>
  <c r="BQ576" i="6"/>
  <c r="BE576" i="6"/>
  <c r="R579" i="6"/>
  <c r="BN579" i="6"/>
  <c r="BB579" i="6"/>
  <c r="U580" i="6"/>
  <c r="BQ580" i="6"/>
  <c r="BE580" i="6"/>
  <c r="R583" i="6"/>
  <c r="BN583" i="6"/>
  <c r="BB583" i="6"/>
  <c r="U584" i="6"/>
  <c r="BQ584" i="6"/>
  <c r="BE584" i="6"/>
  <c r="R587" i="6"/>
  <c r="BN587" i="6"/>
  <c r="BB587" i="6"/>
  <c r="U588" i="6"/>
  <c r="BQ588" i="6"/>
  <c r="BE588" i="6"/>
  <c r="R591" i="6"/>
  <c r="BN591" i="6"/>
  <c r="BB591" i="6"/>
  <c r="U592" i="6"/>
  <c r="BQ592" i="6"/>
  <c r="BE592" i="6"/>
  <c r="O103" i="6"/>
  <c r="BK103" i="6"/>
  <c r="AY103" i="6"/>
  <c r="O83" i="6"/>
  <c r="BK83" i="6"/>
  <c r="AY83" i="6"/>
  <c r="U65" i="6"/>
  <c r="BQ65" i="6"/>
  <c r="BE65" i="6"/>
  <c r="Q125" i="6"/>
  <c r="BM125" i="6"/>
  <c r="BA125" i="6"/>
  <c r="W143" i="6"/>
  <c r="BS143" i="6"/>
  <c r="BG143" i="6"/>
  <c r="W169" i="6"/>
  <c r="BS169" i="6"/>
  <c r="BG169" i="6"/>
  <c r="Q191" i="6"/>
  <c r="BM191" i="6"/>
  <c r="BA191" i="6"/>
  <c r="Q211" i="6"/>
  <c r="BM211" i="6"/>
  <c r="BA211" i="6"/>
  <c r="T238" i="6"/>
  <c r="BP238" i="6"/>
  <c r="BD238" i="6"/>
  <c r="Q261" i="6"/>
  <c r="BM261" i="6"/>
  <c r="BA261" i="6"/>
  <c r="T292" i="6"/>
  <c r="BP292" i="6"/>
  <c r="BD292" i="6"/>
  <c r="T320" i="6"/>
  <c r="BP320" i="6"/>
  <c r="BD320" i="6"/>
  <c r="W351" i="6"/>
  <c r="BS351" i="6"/>
  <c r="BG351" i="6"/>
  <c r="W385" i="6"/>
  <c r="BS385" i="6"/>
  <c r="BG385" i="6"/>
  <c r="T408" i="6"/>
  <c r="BP408" i="6"/>
  <c r="BD408" i="6"/>
  <c r="W429" i="6"/>
  <c r="BS429" i="6"/>
  <c r="BG429" i="6"/>
  <c r="V455" i="6"/>
  <c r="BR455" i="6"/>
  <c r="BF455" i="6"/>
  <c r="S478" i="6"/>
  <c r="BO478" i="6"/>
  <c r="BC478" i="6"/>
  <c r="S500" i="6"/>
  <c r="BO500" i="6"/>
  <c r="BC500" i="6"/>
  <c r="S516" i="6"/>
  <c r="BO516" i="6"/>
  <c r="BC516" i="6"/>
  <c r="V533" i="6"/>
  <c r="BR533" i="6"/>
  <c r="BF533" i="6"/>
  <c r="S558" i="6"/>
  <c r="BO558" i="6"/>
  <c r="BC558" i="6"/>
  <c r="V579" i="6"/>
  <c r="BR579" i="6"/>
  <c r="BF579" i="6"/>
  <c r="P105" i="6"/>
  <c r="BL105" i="6"/>
  <c r="AZ105" i="6"/>
  <c r="P97" i="6"/>
  <c r="BL97" i="6"/>
  <c r="AZ97" i="6"/>
  <c r="S90" i="6"/>
  <c r="BO90" i="6"/>
  <c r="BC90" i="6"/>
  <c r="Q106" i="6"/>
  <c r="BM106" i="6"/>
  <c r="BA106" i="6"/>
  <c r="W100" i="6"/>
  <c r="BS100" i="6"/>
  <c r="BG100" i="6"/>
  <c r="T95" i="6"/>
  <c r="BP95" i="6"/>
  <c r="BD95" i="6"/>
  <c r="W88" i="6"/>
  <c r="BS88" i="6"/>
  <c r="BG88" i="6"/>
  <c r="T71" i="6"/>
  <c r="BP71" i="6"/>
  <c r="BD71" i="6"/>
  <c r="P106" i="6"/>
  <c r="BL106" i="6"/>
  <c r="AZ106" i="6"/>
  <c r="V100" i="6"/>
  <c r="BR100" i="6"/>
  <c r="BF100" i="6"/>
  <c r="V60" i="6"/>
  <c r="BR60" i="6"/>
  <c r="BF60" i="6"/>
  <c r="R107" i="6"/>
  <c r="BN107" i="6"/>
  <c r="BB107" i="6"/>
  <c r="O106" i="6"/>
  <c r="BK106" i="6"/>
  <c r="AY106" i="6"/>
  <c r="U104" i="6"/>
  <c r="BQ104" i="6"/>
  <c r="BE104" i="6"/>
  <c r="R103" i="6"/>
  <c r="BN103" i="6"/>
  <c r="BB103" i="6"/>
  <c r="O102" i="6"/>
  <c r="BK102" i="6"/>
  <c r="AY102" i="6"/>
  <c r="U100" i="6"/>
  <c r="BQ100" i="6"/>
  <c r="BE100" i="6"/>
  <c r="R99" i="6"/>
  <c r="BN99" i="6"/>
  <c r="BB99" i="6"/>
  <c r="O98" i="6"/>
  <c r="BK98" i="6"/>
  <c r="AY98" i="6"/>
  <c r="U96" i="6"/>
  <c r="BQ96" i="6"/>
  <c r="BE96" i="6"/>
  <c r="R95" i="6"/>
  <c r="BN95" i="6"/>
  <c r="BB95" i="6"/>
  <c r="O94" i="6"/>
  <c r="BK94" i="6"/>
  <c r="AY94" i="6"/>
  <c r="U92" i="6"/>
  <c r="BQ92" i="6"/>
  <c r="BE92" i="6"/>
  <c r="R91" i="6"/>
  <c r="BN91" i="6"/>
  <c r="BB91" i="6"/>
  <c r="O90" i="6"/>
  <c r="BK90" i="6"/>
  <c r="AY90" i="6"/>
  <c r="U88" i="6"/>
  <c r="BQ88" i="6"/>
  <c r="BE88" i="6"/>
  <c r="R87" i="6"/>
  <c r="BN87" i="6"/>
  <c r="BB87" i="6"/>
  <c r="O86" i="6"/>
  <c r="BK86" i="6"/>
  <c r="AY86" i="6"/>
  <c r="U84" i="6"/>
  <c r="BQ84" i="6"/>
  <c r="BE84" i="6"/>
  <c r="R83" i="6"/>
  <c r="BN83" i="6"/>
  <c r="BB83" i="6"/>
  <c r="O82" i="6"/>
  <c r="BK82" i="6"/>
  <c r="AY82" i="6"/>
  <c r="U80" i="6"/>
  <c r="BQ80" i="6"/>
  <c r="BE80" i="6"/>
  <c r="R79" i="6"/>
  <c r="BN79" i="6"/>
  <c r="BB79" i="6"/>
  <c r="O78" i="6"/>
  <c r="AY78" i="6"/>
  <c r="BK78" i="6"/>
  <c r="U76" i="6"/>
  <c r="BQ76" i="6"/>
  <c r="BE76" i="6"/>
  <c r="R75" i="6"/>
  <c r="BN75" i="6"/>
  <c r="BB75" i="6"/>
  <c r="O74" i="6"/>
  <c r="BK74" i="6"/>
  <c r="AY74" i="6"/>
  <c r="U72" i="6"/>
  <c r="BQ72" i="6"/>
  <c r="BE72" i="6"/>
  <c r="R71" i="6"/>
  <c r="BN71" i="6"/>
  <c r="BB71" i="6"/>
  <c r="O70" i="6"/>
  <c r="BK70" i="6"/>
  <c r="AY70" i="6"/>
  <c r="U68" i="6"/>
  <c r="BQ68" i="6"/>
  <c r="BE68" i="6"/>
  <c r="R67" i="6"/>
  <c r="BN67" i="6"/>
  <c r="BB67" i="6"/>
  <c r="O66" i="6"/>
  <c r="BK66" i="6"/>
  <c r="AY66" i="6"/>
  <c r="U64" i="6"/>
  <c r="BQ64" i="6"/>
  <c r="BE64" i="6"/>
  <c r="R63" i="6"/>
  <c r="BN63" i="6"/>
  <c r="BB63" i="6"/>
  <c r="O62" i="6"/>
  <c r="BK62" i="6"/>
  <c r="AY62" i="6"/>
  <c r="Q114" i="6"/>
  <c r="BM114" i="6"/>
  <c r="BA114" i="6"/>
  <c r="T115" i="6"/>
  <c r="BP115" i="6"/>
  <c r="BD115" i="6"/>
  <c r="W116" i="6"/>
  <c r="BS116" i="6"/>
  <c r="BG116" i="6"/>
  <c r="Q118" i="6"/>
  <c r="BM118" i="6"/>
  <c r="BA118" i="6"/>
  <c r="T119" i="6"/>
  <c r="BP119" i="6"/>
  <c r="BD119" i="6"/>
  <c r="W120" i="6"/>
  <c r="BS120" i="6"/>
  <c r="BG120" i="6"/>
  <c r="Q122" i="6"/>
  <c r="BM122" i="6"/>
  <c r="BA122" i="6"/>
  <c r="T123" i="6"/>
  <c r="BP123" i="6"/>
  <c r="BD123" i="6"/>
  <c r="W124" i="6"/>
  <c r="BS124" i="6"/>
  <c r="BG124" i="6"/>
  <c r="Q126" i="6"/>
  <c r="BM126" i="6"/>
  <c r="BA126" i="6"/>
  <c r="T127" i="6"/>
  <c r="BP127" i="6"/>
  <c r="BD127" i="6"/>
  <c r="W128" i="6"/>
  <c r="BS128" i="6"/>
  <c r="BG128" i="6"/>
  <c r="Q130" i="6"/>
  <c r="BM130" i="6"/>
  <c r="BA130" i="6"/>
  <c r="T131" i="6"/>
  <c r="BP131" i="6"/>
  <c r="BD131" i="6"/>
  <c r="W132" i="6"/>
  <c r="BS132" i="6"/>
  <c r="BG132" i="6"/>
  <c r="Q134" i="6"/>
  <c r="BM134" i="6"/>
  <c r="BA134" i="6"/>
  <c r="T135" i="6"/>
  <c r="BP135" i="6"/>
  <c r="BD135" i="6"/>
  <c r="W136" i="6"/>
  <c r="BS136" i="6"/>
  <c r="BG136" i="6"/>
  <c r="Q138" i="6"/>
  <c r="BM138" i="6"/>
  <c r="BA138" i="6"/>
  <c r="T139" i="6"/>
  <c r="BP139" i="6"/>
  <c r="BD139" i="6"/>
  <c r="W140" i="6"/>
  <c r="BS140" i="6"/>
  <c r="BG140" i="6"/>
  <c r="Q142" i="6"/>
  <c r="BM142" i="6"/>
  <c r="BA142" i="6"/>
  <c r="T143" i="6"/>
  <c r="BP143" i="6"/>
  <c r="BD143" i="6"/>
  <c r="W144" i="6"/>
  <c r="BS144" i="6"/>
  <c r="BG144" i="6"/>
  <c r="Q146" i="6"/>
  <c r="BM146" i="6"/>
  <c r="BA146" i="6"/>
  <c r="T147" i="6"/>
  <c r="BP147" i="6"/>
  <c r="BD147" i="6"/>
  <c r="W148" i="6"/>
  <c r="BS148" i="6"/>
  <c r="BG148" i="6"/>
  <c r="Q150" i="6"/>
  <c r="BM150" i="6"/>
  <c r="BA150" i="6"/>
  <c r="T151" i="6"/>
  <c r="BP151" i="6"/>
  <c r="BD151" i="6"/>
  <c r="W152" i="6"/>
  <c r="BS152" i="6"/>
  <c r="BG152" i="6"/>
  <c r="Q154" i="6"/>
  <c r="BM154" i="6"/>
  <c r="BA154" i="6"/>
  <c r="T155" i="6"/>
  <c r="BP155" i="6"/>
  <c r="BD155" i="6"/>
  <c r="W156" i="6"/>
  <c r="BS156" i="6"/>
  <c r="BG156" i="6"/>
  <c r="Q158" i="6"/>
  <c r="BM158" i="6"/>
  <c r="BA158" i="6"/>
  <c r="T159" i="6"/>
  <c r="BP159" i="6"/>
  <c r="BD159" i="6"/>
  <c r="W160" i="6"/>
  <c r="BS160" i="6"/>
  <c r="BG160" i="6"/>
  <c r="Q168" i="6"/>
  <c r="BM168" i="6"/>
  <c r="BA168" i="6"/>
  <c r="T169" i="6"/>
  <c r="BP169" i="6"/>
  <c r="BD169" i="6"/>
  <c r="W170" i="6"/>
  <c r="BS170" i="6"/>
  <c r="BG170" i="6"/>
  <c r="Q172" i="6"/>
  <c r="BM172" i="6"/>
  <c r="BA172" i="6"/>
  <c r="T173" i="6"/>
  <c r="BP173" i="6"/>
  <c r="BD173" i="6"/>
  <c r="W174" i="6"/>
  <c r="BS174" i="6"/>
  <c r="BG174" i="6"/>
  <c r="Q176" i="6"/>
  <c r="BM176" i="6"/>
  <c r="BA176" i="6"/>
  <c r="T177" i="6"/>
  <c r="BP177" i="6"/>
  <c r="BD177" i="6"/>
  <c r="W178" i="6"/>
  <c r="BS178" i="6"/>
  <c r="BG178" i="6"/>
  <c r="Q180" i="6"/>
  <c r="BM180" i="6"/>
  <c r="BA180" i="6"/>
  <c r="T181" i="6"/>
  <c r="BP181" i="6"/>
  <c r="BD181" i="6"/>
  <c r="W182" i="6"/>
  <c r="BS182" i="6"/>
  <c r="BG182" i="6"/>
  <c r="Q184" i="6"/>
  <c r="BM184" i="6"/>
  <c r="BA184" i="6"/>
  <c r="T185" i="6"/>
  <c r="BP185" i="6"/>
  <c r="BD185" i="6"/>
  <c r="W186" i="6"/>
  <c r="BS186" i="6"/>
  <c r="BG186" i="6"/>
  <c r="Q188" i="6"/>
  <c r="BM188" i="6"/>
  <c r="BA188" i="6"/>
  <c r="T189" i="6"/>
  <c r="BP189" i="6"/>
  <c r="BD189" i="6"/>
  <c r="W190" i="6"/>
  <c r="BS190" i="6"/>
  <c r="BG190" i="6"/>
  <c r="Q192" i="6"/>
  <c r="BM192" i="6"/>
  <c r="BA192" i="6"/>
  <c r="T193" i="6"/>
  <c r="BP193" i="6"/>
  <c r="BD193" i="6"/>
  <c r="W194" i="6"/>
  <c r="BS194" i="6"/>
  <c r="BG194" i="6"/>
  <c r="Q196" i="6"/>
  <c r="BM196" i="6"/>
  <c r="BA196" i="6"/>
  <c r="T197" i="6"/>
  <c r="BP197" i="6"/>
  <c r="BD197" i="6"/>
  <c r="W198" i="6"/>
  <c r="BS198" i="6"/>
  <c r="BG198" i="6"/>
  <c r="Q200" i="6"/>
  <c r="BM200" i="6"/>
  <c r="BA200" i="6"/>
  <c r="T201" i="6"/>
  <c r="BP201" i="6"/>
  <c r="BD201" i="6"/>
  <c r="W202" i="6"/>
  <c r="BS202" i="6"/>
  <c r="BG202" i="6"/>
  <c r="Q204" i="6"/>
  <c r="BM204" i="6"/>
  <c r="BA204" i="6"/>
  <c r="T205" i="6"/>
  <c r="BP205" i="6"/>
  <c r="BD205" i="6"/>
  <c r="W206" i="6"/>
  <c r="BS206" i="6"/>
  <c r="BG206" i="6"/>
  <c r="Q208" i="6"/>
  <c r="BM208" i="6"/>
  <c r="BA208" i="6"/>
  <c r="T209" i="6"/>
  <c r="BP209" i="6"/>
  <c r="BD209" i="6"/>
  <c r="W210" i="6"/>
  <c r="BS210" i="6"/>
  <c r="BG210" i="6"/>
  <c r="Q212" i="6"/>
  <c r="BM212" i="6"/>
  <c r="BA212" i="6"/>
  <c r="T213" i="6"/>
  <c r="BP213" i="6"/>
  <c r="BD213" i="6"/>
  <c r="W214" i="6"/>
  <c r="BG214" i="6"/>
  <c r="BS214" i="6"/>
  <c r="Q222" i="6"/>
  <c r="BM222" i="6"/>
  <c r="BA222" i="6"/>
  <c r="T223" i="6"/>
  <c r="BP223" i="6"/>
  <c r="BD223" i="6"/>
  <c r="W224" i="6"/>
  <c r="BS224" i="6"/>
  <c r="BG224" i="6"/>
  <c r="Q226" i="6"/>
  <c r="BM226" i="6"/>
  <c r="BA226" i="6"/>
  <c r="T227" i="6"/>
  <c r="BP227" i="6"/>
  <c r="BD227" i="6"/>
  <c r="W228" i="6"/>
  <c r="BS228" i="6"/>
  <c r="BG228" i="6"/>
  <c r="Q230" i="6"/>
  <c r="BM230" i="6"/>
  <c r="BA230" i="6"/>
  <c r="T231" i="6"/>
  <c r="BP231" i="6"/>
  <c r="BD231" i="6"/>
  <c r="W232" i="6"/>
  <c r="BS232" i="6"/>
  <c r="BG232" i="6"/>
  <c r="Q234" i="6"/>
  <c r="BM234" i="6"/>
  <c r="BA234" i="6"/>
  <c r="T235" i="6"/>
  <c r="BP235" i="6"/>
  <c r="BD235" i="6"/>
  <c r="W236" i="6"/>
  <c r="BS236" i="6"/>
  <c r="BG236" i="6"/>
  <c r="Q238" i="6"/>
  <c r="BM238" i="6"/>
  <c r="BA238" i="6"/>
  <c r="T239" i="6"/>
  <c r="BP239" i="6"/>
  <c r="BD239" i="6"/>
  <c r="W240" i="6"/>
  <c r="BS240" i="6"/>
  <c r="BG240" i="6"/>
  <c r="Q242" i="6"/>
  <c r="BM242" i="6"/>
  <c r="BA242" i="6"/>
  <c r="T243" i="6"/>
  <c r="BP243" i="6"/>
  <c r="BD243" i="6"/>
  <c r="W244" i="6"/>
  <c r="BS244" i="6"/>
  <c r="BG244" i="6"/>
  <c r="Q246" i="6"/>
  <c r="BM246" i="6"/>
  <c r="BA246" i="6"/>
  <c r="T247" i="6"/>
  <c r="BP247" i="6"/>
  <c r="BD247" i="6"/>
  <c r="W248" i="6"/>
  <c r="BS248" i="6"/>
  <c r="BG248" i="6"/>
  <c r="Q250" i="6"/>
  <c r="BM250" i="6"/>
  <c r="BA250" i="6"/>
  <c r="T251" i="6"/>
  <c r="BP251" i="6"/>
  <c r="BD251" i="6"/>
  <c r="W252" i="6"/>
  <c r="BS252" i="6"/>
  <c r="BG252" i="6"/>
  <c r="Q254" i="6"/>
  <c r="BM254" i="6"/>
  <c r="BA254" i="6"/>
  <c r="T255" i="6"/>
  <c r="BP255" i="6"/>
  <c r="BD255" i="6"/>
  <c r="W256" i="6"/>
  <c r="BS256" i="6"/>
  <c r="BG256" i="6"/>
  <c r="Q258" i="6"/>
  <c r="BM258" i="6"/>
  <c r="BA258" i="6"/>
  <c r="T259" i="6"/>
  <c r="BP259" i="6"/>
  <c r="BD259" i="6"/>
  <c r="W260" i="6"/>
  <c r="BS260" i="6"/>
  <c r="BG260" i="6"/>
  <c r="Q262" i="6"/>
  <c r="BM262" i="6"/>
  <c r="BA262" i="6"/>
  <c r="T263" i="6"/>
  <c r="BP263" i="6"/>
  <c r="BD263" i="6"/>
  <c r="W264" i="6"/>
  <c r="BS264" i="6"/>
  <c r="BG264" i="6"/>
  <c r="Q266" i="6"/>
  <c r="BM266" i="6"/>
  <c r="BA266" i="6"/>
  <c r="T267" i="6"/>
  <c r="BP267" i="6"/>
  <c r="BD267" i="6"/>
  <c r="W268" i="6"/>
  <c r="BS268" i="6"/>
  <c r="BG268" i="6"/>
  <c r="Q276" i="6"/>
  <c r="BM276" i="6"/>
  <c r="BA276" i="6"/>
  <c r="T277" i="6"/>
  <c r="BP277" i="6"/>
  <c r="BD277" i="6"/>
  <c r="W278" i="6"/>
  <c r="BS278" i="6"/>
  <c r="BG278" i="6"/>
  <c r="Q280" i="6"/>
  <c r="BM280" i="6"/>
  <c r="BA280" i="6"/>
  <c r="T281" i="6"/>
  <c r="BP281" i="6"/>
  <c r="BD281" i="6"/>
  <c r="W282" i="6"/>
  <c r="BS282" i="6"/>
  <c r="BG282" i="6"/>
  <c r="Q284" i="6"/>
  <c r="BM284" i="6"/>
  <c r="BA284" i="6"/>
  <c r="T285" i="6"/>
  <c r="BP285" i="6"/>
  <c r="BD285" i="6"/>
  <c r="W286" i="6"/>
  <c r="BS286" i="6"/>
  <c r="BG286" i="6"/>
  <c r="Q288" i="6"/>
  <c r="BM288" i="6"/>
  <c r="BA288" i="6"/>
  <c r="T289" i="6"/>
  <c r="BP289" i="6"/>
  <c r="BD289" i="6"/>
  <c r="W290" i="6"/>
  <c r="BS290" i="6"/>
  <c r="BG290" i="6"/>
  <c r="Q292" i="6"/>
  <c r="BM292" i="6"/>
  <c r="BA292" i="6"/>
  <c r="T293" i="6"/>
  <c r="BP293" i="6"/>
  <c r="BD293" i="6"/>
  <c r="W294" i="6"/>
  <c r="BS294" i="6"/>
  <c r="BG294" i="6"/>
  <c r="Q296" i="6"/>
  <c r="BM296" i="6"/>
  <c r="BA296" i="6"/>
  <c r="T297" i="6"/>
  <c r="BP297" i="6"/>
  <c r="BD297" i="6"/>
  <c r="W298" i="6"/>
  <c r="BS298" i="6"/>
  <c r="BG298" i="6"/>
  <c r="Q300" i="6"/>
  <c r="BM300" i="6"/>
  <c r="BA300" i="6"/>
  <c r="T301" i="6"/>
  <c r="BP301" i="6"/>
  <c r="BD301" i="6"/>
  <c r="W302" i="6"/>
  <c r="BS302" i="6"/>
  <c r="BG302" i="6"/>
  <c r="Q304" i="6"/>
  <c r="BM304" i="6"/>
  <c r="BA304" i="6"/>
  <c r="T305" i="6"/>
  <c r="BP305" i="6"/>
  <c r="BD305" i="6"/>
  <c r="W306" i="6"/>
  <c r="BS306" i="6"/>
  <c r="BG306" i="6"/>
  <c r="Q308" i="6"/>
  <c r="BM308" i="6"/>
  <c r="BA308" i="6"/>
  <c r="T309" i="6"/>
  <c r="BP309" i="6"/>
  <c r="BD309" i="6"/>
  <c r="W310" i="6"/>
  <c r="BS310" i="6"/>
  <c r="BG310" i="6"/>
  <c r="Q312" i="6"/>
  <c r="BM312" i="6"/>
  <c r="BA312" i="6"/>
  <c r="T313" i="6"/>
  <c r="BP313" i="6"/>
  <c r="BD313" i="6"/>
  <c r="W314" i="6"/>
  <c r="BS314" i="6"/>
  <c r="BG314" i="6"/>
  <c r="Q316" i="6"/>
  <c r="BM316" i="6"/>
  <c r="BA316" i="6"/>
  <c r="T317" i="6"/>
  <c r="BP317" i="6"/>
  <c r="BD317" i="6"/>
  <c r="W318" i="6"/>
  <c r="BS318" i="6"/>
  <c r="BG318" i="6"/>
  <c r="Q320" i="6"/>
  <c r="BM320" i="6"/>
  <c r="BA320" i="6"/>
  <c r="T321" i="6"/>
  <c r="BP321" i="6"/>
  <c r="BD321" i="6"/>
  <c r="W322" i="6"/>
  <c r="BS322" i="6"/>
  <c r="BG322" i="6"/>
  <c r="Q330" i="6"/>
  <c r="BM330" i="6"/>
  <c r="BA330" i="6"/>
  <c r="T331" i="6"/>
  <c r="BP331" i="6"/>
  <c r="BD331" i="6"/>
  <c r="W332" i="6"/>
  <c r="BS332" i="6"/>
  <c r="BG332" i="6"/>
  <c r="Q334" i="6"/>
  <c r="BM334" i="6"/>
  <c r="BA334" i="6"/>
  <c r="T335" i="6"/>
  <c r="BP335" i="6"/>
  <c r="BD335" i="6"/>
  <c r="W336" i="6"/>
  <c r="BS336" i="6"/>
  <c r="BG336" i="6"/>
  <c r="Q338" i="6"/>
  <c r="BM338" i="6"/>
  <c r="BA338" i="6"/>
  <c r="T339" i="6"/>
  <c r="BP339" i="6"/>
  <c r="BD339" i="6"/>
  <c r="W340" i="6"/>
  <c r="BS340" i="6"/>
  <c r="BG340" i="6"/>
  <c r="Q342" i="6"/>
  <c r="BM342" i="6"/>
  <c r="BA342" i="6"/>
  <c r="T343" i="6"/>
  <c r="BP343" i="6"/>
  <c r="BD343" i="6"/>
  <c r="W344" i="6"/>
  <c r="BS344" i="6"/>
  <c r="BG344" i="6"/>
  <c r="Q346" i="6"/>
  <c r="BM346" i="6"/>
  <c r="BA346" i="6"/>
  <c r="T347" i="6"/>
  <c r="BP347" i="6"/>
  <c r="BD347" i="6"/>
  <c r="W348" i="6"/>
  <c r="BS348" i="6"/>
  <c r="BG348" i="6"/>
  <c r="Q350" i="6"/>
  <c r="BM350" i="6"/>
  <c r="BA350" i="6"/>
  <c r="T351" i="6"/>
  <c r="BP351" i="6"/>
  <c r="BD351" i="6"/>
  <c r="W352" i="6"/>
  <c r="BS352" i="6"/>
  <c r="BG352" i="6"/>
  <c r="Q354" i="6"/>
  <c r="BM354" i="6"/>
  <c r="BA354" i="6"/>
  <c r="T355" i="6"/>
  <c r="BP355" i="6"/>
  <c r="BD355" i="6"/>
  <c r="W356" i="6"/>
  <c r="BS356" i="6"/>
  <c r="BG356" i="6"/>
  <c r="Q358" i="6"/>
  <c r="BM358" i="6"/>
  <c r="BA358" i="6"/>
  <c r="T359" i="6"/>
  <c r="BP359" i="6"/>
  <c r="BD359" i="6"/>
  <c r="W360" i="6"/>
  <c r="BS360" i="6"/>
  <c r="BG360" i="6"/>
  <c r="Q362" i="6"/>
  <c r="BM362" i="6"/>
  <c r="BA362" i="6"/>
  <c r="T363" i="6"/>
  <c r="BP363" i="6"/>
  <c r="BD363" i="6"/>
  <c r="W364" i="6"/>
  <c r="BS364" i="6"/>
  <c r="BG364" i="6"/>
  <c r="Q366" i="6"/>
  <c r="BM366" i="6"/>
  <c r="BA366" i="6"/>
  <c r="T367" i="6"/>
  <c r="BP367" i="6"/>
  <c r="BD367" i="6"/>
  <c r="W368" i="6"/>
  <c r="BS368" i="6"/>
  <c r="BG368" i="6"/>
  <c r="Q370" i="6"/>
  <c r="BM370" i="6"/>
  <c r="BA370" i="6"/>
  <c r="T371" i="6"/>
  <c r="BP371" i="6"/>
  <c r="BD371" i="6"/>
  <c r="W372" i="6"/>
  <c r="BS372" i="6"/>
  <c r="BG372" i="6"/>
  <c r="Q374" i="6"/>
  <c r="BM374" i="6"/>
  <c r="BA374" i="6"/>
  <c r="T375" i="6"/>
  <c r="BP375" i="6"/>
  <c r="BD375" i="6"/>
  <c r="W376" i="6"/>
  <c r="BS376" i="6"/>
  <c r="BG376" i="6"/>
  <c r="Q384" i="6"/>
  <c r="BM384" i="6"/>
  <c r="BA384" i="6"/>
  <c r="T385" i="6"/>
  <c r="BP385" i="6"/>
  <c r="BD385" i="6"/>
  <c r="W386" i="6"/>
  <c r="BS386" i="6"/>
  <c r="BG386" i="6"/>
  <c r="Q388" i="6"/>
  <c r="BM388" i="6"/>
  <c r="BA388" i="6"/>
  <c r="T389" i="6"/>
  <c r="BP389" i="6"/>
  <c r="BD389" i="6"/>
  <c r="W390" i="6"/>
  <c r="BS390" i="6"/>
  <c r="BG390" i="6"/>
  <c r="Q392" i="6"/>
  <c r="BM392" i="6"/>
  <c r="BA392" i="6"/>
  <c r="T393" i="6"/>
  <c r="BP393" i="6"/>
  <c r="BD393" i="6"/>
  <c r="W394" i="6"/>
  <c r="BS394" i="6"/>
  <c r="BG394" i="6"/>
  <c r="Q396" i="6"/>
  <c r="BM396" i="6"/>
  <c r="BA396" i="6"/>
  <c r="T397" i="6"/>
  <c r="BP397" i="6"/>
  <c r="BD397" i="6"/>
  <c r="W398" i="6"/>
  <c r="BS398" i="6"/>
  <c r="BG398" i="6"/>
  <c r="Q400" i="6"/>
  <c r="BM400" i="6"/>
  <c r="BA400" i="6"/>
  <c r="T401" i="6"/>
  <c r="BP401" i="6"/>
  <c r="BD401" i="6"/>
  <c r="W402" i="6"/>
  <c r="BS402" i="6"/>
  <c r="BG402" i="6"/>
  <c r="Q404" i="6"/>
  <c r="BM404" i="6"/>
  <c r="BA404" i="6"/>
  <c r="T405" i="6"/>
  <c r="BP405" i="6"/>
  <c r="BD405" i="6"/>
  <c r="W406" i="6"/>
  <c r="BS406" i="6"/>
  <c r="BG406" i="6"/>
  <c r="Q408" i="6"/>
  <c r="BM408" i="6"/>
  <c r="BA408" i="6"/>
  <c r="T409" i="6"/>
  <c r="BP409" i="6"/>
  <c r="BD409" i="6"/>
  <c r="W410" i="6"/>
  <c r="BS410" i="6"/>
  <c r="BG410" i="6"/>
  <c r="Q412" i="6"/>
  <c r="BM412" i="6"/>
  <c r="BA412" i="6"/>
  <c r="T413" i="6"/>
  <c r="BP413" i="6"/>
  <c r="BD413" i="6"/>
  <c r="W414" i="6"/>
  <c r="BS414" i="6"/>
  <c r="BG414" i="6"/>
  <c r="Q416" i="6"/>
  <c r="BM416" i="6"/>
  <c r="BA416" i="6"/>
  <c r="T417" i="6"/>
  <c r="BP417" i="6"/>
  <c r="BD417" i="6"/>
  <c r="W418" i="6"/>
  <c r="BS418" i="6"/>
  <c r="BG418" i="6"/>
  <c r="Q420" i="6"/>
  <c r="BM420" i="6"/>
  <c r="BA420" i="6"/>
  <c r="T421" i="6"/>
  <c r="BP421" i="6"/>
  <c r="BD421" i="6"/>
  <c r="W422" i="6"/>
  <c r="BS422" i="6"/>
  <c r="BG422" i="6"/>
  <c r="Q424" i="6"/>
  <c r="BM424" i="6"/>
  <c r="BA424" i="6"/>
  <c r="T425" i="6"/>
  <c r="BP425" i="6"/>
  <c r="BD425" i="6"/>
  <c r="W426" i="6"/>
  <c r="BS426" i="6"/>
  <c r="BG426" i="6"/>
  <c r="Q428" i="6"/>
  <c r="BM428" i="6"/>
  <c r="BA428" i="6"/>
  <c r="T429" i="6"/>
  <c r="BP429" i="6"/>
  <c r="BD429" i="6"/>
  <c r="W430" i="6"/>
  <c r="BS430" i="6"/>
  <c r="BG430" i="6"/>
  <c r="P438" i="6"/>
  <c r="BL438" i="6"/>
  <c r="AZ438" i="6"/>
  <c r="S439" i="6"/>
  <c r="BO439" i="6"/>
  <c r="BC439" i="6"/>
  <c r="V440" i="6"/>
  <c r="BR440" i="6"/>
  <c r="BF440" i="6"/>
  <c r="P442" i="6"/>
  <c r="BL442" i="6"/>
  <c r="AZ442" i="6"/>
  <c r="S443" i="6"/>
  <c r="BO443" i="6"/>
  <c r="BC443" i="6"/>
  <c r="V444" i="6"/>
  <c r="BR444" i="6"/>
  <c r="BF444" i="6"/>
  <c r="P446" i="6"/>
  <c r="BL446" i="6"/>
  <c r="AZ446" i="6"/>
  <c r="S447" i="6"/>
  <c r="BO447" i="6"/>
  <c r="BC447" i="6"/>
  <c r="V448" i="6"/>
  <c r="BR448" i="6"/>
  <c r="BF448" i="6"/>
  <c r="P450" i="6"/>
  <c r="BL450" i="6"/>
  <c r="AZ450" i="6"/>
  <c r="S451" i="6"/>
  <c r="BO451" i="6"/>
  <c r="BC451" i="6"/>
  <c r="V452" i="6"/>
  <c r="BR452" i="6"/>
  <c r="BF452" i="6"/>
  <c r="P454" i="6"/>
  <c r="BL454" i="6"/>
  <c r="AZ454" i="6"/>
  <c r="S455" i="6"/>
  <c r="BO455" i="6"/>
  <c r="BC455" i="6"/>
  <c r="V456" i="6"/>
  <c r="BR456" i="6"/>
  <c r="BF456" i="6"/>
  <c r="P458" i="6"/>
  <c r="BL458" i="6"/>
  <c r="AZ458" i="6"/>
  <c r="S459" i="6"/>
  <c r="BO459" i="6"/>
  <c r="BC459" i="6"/>
  <c r="V460" i="6"/>
  <c r="BR460" i="6"/>
  <c r="BF460" i="6"/>
  <c r="P462" i="6"/>
  <c r="BL462" i="6"/>
  <c r="AZ462" i="6"/>
  <c r="S463" i="6"/>
  <c r="BO463" i="6"/>
  <c r="BC463" i="6"/>
  <c r="V464" i="6"/>
  <c r="BR464" i="6"/>
  <c r="BF464" i="6"/>
  <c r="P466" i="6"/>
  <c r="BL466" i="6"/>
  <c r="AZ466" i="6"/>
  <c r="S467" i="6"/>
  <c r="BO467" i="6"/>
  <c r="BC467" i="6"/>
  <c r="V468" i="6"/>
  <c r="BR468" i="6"/>
  <c r="BF468" i="6"/>
  <c r="P470" i="6"/>
  <c r="BL470" i="6"/>
  <c r="AZ470" i="6"/>
  <c r="S471" i="6"/>
  <c r="BO471" i="6"/>
  <c r="BC471" i="6"/>
  <c r="V472" i="6"/>
  <c r="BR472" i="6"/>
  <c r="BF472" i="6"/>
  <c r="P474" i="6"/>
  <c r="BL474" i="6"/>
  <c r="AZ474" i="6"/>
  <c r="S475" i="6"/>
  <c r="BO475" i="6"/>
  <c r="BC475" i="6"/>
  <c r="V476" i="6"/>
  <c r="BR476" i="6"/>
  <c r="BF476" i="6"/>
  <c r="P478" i="6"/>
  <c r="BL478" i="6"/>
  <c r="AZ478" i="6"/>
  <c r="S479" i="6"/>
  <c r="BO479" i="6"/>
  <c r="BC479" i="6"/>
  <c r="V480" i="6"/>
  <c r="BR480" i="6"/>
  <c r="BF480" i="6"/>
  <c r="P482" i="6"/>
  <c r="BL482" i="6"/>
  <c r="AZ482" i="6"/>
  <c r="S483" i="6"/>
  <c r="BO483" i="6"/>
  <c r="BC483" i="6"/>
  <c r="V484" i="6"/>
  <c r="BR484" i="6"/>
  <c r="BF484" i="6"/>
  <c r="P492" i="6"/>
  <c r="BL492" i="6"/>
  <c r="AZ492" i="6"/>
  <c r="S493" i="6"/>
  <c r="BO493" i="6"/>
  <c r="BC493" i="6"/>
  <c r="V494" i="6"/>
  <c r="BR494" i="6"/>
  <c r="BF494" i="6"/>
  <c r="P496" i="6"/>
  <c r="BL496" i="6"/>
  <c r="AZ496" i="6"/>
  <c r="S497" i="6"/>
  <c r="BO497" i="6"/>
  <c r="BC497" i="6"/>
  <c r="V498" i="6"/>
  <c r="BR498" i="6"/>
  <c r="BF498" i="6"/>
  <c r="P500" i="6"/>
  <c r="BL500" i="6"/>
  <c r="AZ500" i="6"/>
  <c r="S501" i="6"/>
  <c r="BO501" i="6"/>
  <c r="BC501" i="6"/>
  <c r="V502" i="6"/>
  <c r="BR502" i="6"/>
  <c r="BF502" i="6"/>
  <c r="P504" i="6"/>
  <c r="BL504" i="6"/>
  <c r="AZ504" i="6"/>
  <c r="S505" i="6"/>
  <c r="BO505" i="6"/>
  <c r="BC505" i="6"/>
  <c r="V506" i="6"/>
  <c r="BR506" i="6"/>
  <c r="BF506" i="6"/>
  <c r="P508" i="6"/>
  <c r="BL508" i="6"/>
  <c r="AZ508" i="6"/>
  <c r="S509" i="6"/>
  <c r="BO509" i="6"/>
  <c r="BC509" i="6"/>
  <c r="V510" i="6"/>
  <c r="BR510" i="6"/>
  <c r="BF510" i="6"/>
  <c r="P512" i="6"/>
  <c r="BL512" i="6"/>
  <c r="AZ512" i="6"/>
  <c r="S513" i="6"/>
  <c r="BO513" i="6"/>
  <c r="BC513" i="6"/>
  <c r="V514" i="6"/>
  <c r="BR514" i="6"/>
  <c r="BF514" i="6"/>
  <c r="P516" i="6"/>
  <c r="BL516" i="6"/>
  <c r="AZ516" i="6"/>
  <c r="S517" i="6"/>
  <c r="BO517" i="6"/>
  <c r="BC517" i="6"/>
  <c r="V518" i="6"/>
  <c r="BR518" i="6"/>
  <c r="BF518" i="6"/>
  <c r="P520" i="6"/>
  <c r="BL520" i="6"/>
  <c r="AZ520" i="6"/>
  <c r="S521" i="6"/>
  <c r="BO521" i="6"/>
  <c r="BC521" i="6"/>
  <c r="V522" i="6"/>
  <c r="BR522" i="6"/>
  <c r="BF522" i="6"/>
  <c r="P524" i="6"/>
  <c r="BL524" i="6"/>
  <c r="AZ524" i="6"/>
  <c r="S525" i="6"/>
  <c r="BO525" i="6"/>
  <c r="BC525" i="6"/>
  <c r="V526" i="6"/>
  <c r="BR526" i="6"/>
  <c r="BF526" i="6"/>
  <c r="P528" i="6"/>
  <c r="BL528" i="6"/>
  <c r="AZ528" i="6"/>
  <c r="S529" i="6"/>
  <c r="BO529" i="6"/>
  <c r="BC529" i="6"/>
  <c r="V530" i="6"/>
  <c r="BR530" i="6"/>
  <c r="BF530" i="6"/>
  <c r="P532" i="6"/>
  <c r="BL532" i="6"/>
  <c r="AZ532" i="6"/>
  <c r="S533" i="6"/>
  <c r="BO533" i="6"/>
  <c r="BC533" i="6"/>
  <c r="V534" i="6"/>
  <c r="BR534" i="6"/>
  <c r="BF534" i="6"/>
  <c r="P536" i="6"/>
  <c r="BL536" i="6"/>
  <c r="AZ536" i="6"/>
  <c r="S537" i="6"/>
  <c r="BO537" i="6"/>
  <c r="BC537" i="6"/>
  <c r="V538" i="6"/>
  <c r="BR538" i="6"/>
  <c r="BF538" i="6"/>
  <c r="P546" i="6"/>
  <c r="BL647" i="6"/>
  <c r="BL645" i="6"/>
  <c r="BL639" i="6"/>
  <c r="BL601" i="6"/>
  <c r="BL621" i="6"/>
  <c r="BL603" i="6"/>
  <c r="BL611" i="6"/>
  <c r="BL635" i="6"/>
  <c r="BL623" i="6"/>
  <c r="BL629" i="6"/>
  <c r="BL627" i="6"/>
  <c r="BL642" i="6"/>
  <c r="BL609" i="6"/>
  <c r="BL631" i="6"/>
  <c r="BL633" i="6"/>
  <c r="BL634" i="6"/>
  <c r="BL643" i="6"/>
  <c r="BL637" i="6"/>
  <c r="BL617" i="6"/>
  <c r="BL622" i="6"/>
  <c r="BL620" i="6"/>
  <c r="BL610" i="6"/>
  <c r="BL607" i="6"/>
  <c r="BL608" i="6"/>
  <c r="BL602" i="6"/>
  <c r="BL640" i="6"/>
  <c r="BL613" i="6"/>
  <c r="BL619" i="6"/>
  <c r="BL615" i="6"/>
  <c r="BL626" i="6"/>
  <c r="BL644" i="6"/>
  <c r="BL636" i="6"/>
  <c r="BL604" i="6"/>
  <c r="BL614" i="6"/>
  <c r="BL624" i="6"/>
  <c r="BL625" i="6"/>
  <c r="BL606" i="6"/>
  <c r="BL628" i="6"/>
  <c r="BL632" i="6"/>
  <c r="BL612" i="6"/>
  <c r="BL630" i="6"/>
  <c r="BL616" i="6"/>
  <c r="BL641" i="6"/>
  <c r="BL605" i="6"/>
  <c r="BL600" i="6"/>
  <c r="BL646" i="6"/>
  <c r="BL638" i="6"/>
  <c r="BL618" i="6"/>
  <c r="BL546" i="6"/>
  <c r="AZ546" i="6"/>
  <c r="S547" i="6"/>
  <c r="BO547" i="6"/>
  <c r="BC547" i="6"/>
  <c r="V548" i="6"/>
  <c r="BR548" i="6"/>
  <c r="BF548" i="6"/>
  <c r="P550" i="6"/>
  <c r="BL550" i="6"/>
  <c r="AZ550" i="6"/>
  <c r="S551" i="6"/>
  <c r="BO551" i="6"/>
  <c r="BC551" i="6"/>
  <c r="V552" i="6"/>
  <c r="BR552" i="6"/>
  <c r="BF552" i="6"/>
  <c r="P554" i="6"/>
  <c r="BL554" i="6"/>
  <c r="AZ554" i="6"/>
  <c r="S555" i="6"/>
  <c r="BO555" i="6"/>
  <c r="BC555" i="6"/>
  <c r="V556" i="6"/>
  <c r="BR556" i="6"/>
  <c r="BF556" i="6"/>
  <c r="P558" i="6"/>
  <c r="BL558" i="6"/>
  <c r="AZ558" i="6"/>
  <c r="S559" i="6"/>
  <c r="BO559" i="6"/>
  <c r="BC559" i="6"/>
  <c r="V560" i="6"/>
  <c r="BR560" i="6"/>
  <c r="BF560" i="6"/>
  <c r="P562" i="6"/>
  <c r="BL562" i="6"/>
  <c r="AZ562" i="6"/>
  <c r="S563" i="6"/>
  <c r="BO563" i="6"/>
  <c r="BC563" i="6"/>
  <c r="V564" i="6"/>
  <c r="BR564" i="6"/>
  <c r="BF564" i="6"/>
  <c r="P566" i="6"/>
  <c r="BL566" i="6"/>
  <c r="AZ566" i="6"/>
  <c r="S567" i="6"/>
  <c r="BO567" i="6"/>
  <c r="BC567" i="6"/>
  <c r="V568" i="6"/>
  <c r="BR568" i="6"/>
  <c r="BF568" i="6"/>
  <c r="P570" i="6"/>
  <c r="BL570" i="6"/>
  <c r="AZ570" i="6"/>
  <c r="S571" i="6"/>
  <c r="BO571" i="6"/>
  <c r="BC571" i="6"/>
  <c r="V572" i="6"/>
  <c r="BR572" i="6"/>
  <c r="BF572" i="6"/>
  <c r="P574" i="6"/>
  <c r="BL574" i="6"/>
  <c r="AZ574" i="6"/>
  <c r="S575" i="6"/>
  <c r="BO575" i="6"/>
  <c r="BC575" i="6"/>
  <c r="V576" i="6"/>
  <c r="BR576" i="6"/>
  <c r="BF576" i="6"/>
  <c r="P578" i="6"/>
  <c r="BL578" i="6"/>
  <c r="AZ578" i="6"/>
  <c r="S579" i="6"/>
  <c r="BO579" i="6"/>
  <c r="BC579" i="6"/>
  <c r="V580" i="6"/>
  <c r="BR580" i="6"/>
  <c r="BF580" i="6"/>
  <c r="P582" i="6"/>
  <c r="BL582" i="6"/>
  <c r="AZ582" i="6"/>
  <c r="S583" i="6"/>
  <c r="BO583" i="6"/>
  <c r="BC583" i="6"/>
  <c r="V584" i="6"/>
  <c r="BR584" i="6"/>
  <c r="BF584" i="6"/>
  <c r="P586" i="6"/>
  <c r="BL586" i="6"/>
  <c r="AZ586" i="6"/>
  <c r="S587" i="6"/>
  <c r="BO587" i="6"/>
  <c r="BC587" i="6"/>
  <c r="V588" i="6"/>
  <c r="BR588" i="6"/>
  <c r="BF588" i="6"/>
  <c r="P590" i="6"/>
  <c r="BL590" i="6"/>
  <c r="AZ590" i="6"/>
  <c r="S591" i="6"/>
  <c r="BO591" i="6"/>
  <c r="BC591" i="6"/>
  <c r="V592" i="6"/>
  <c r="BR592" i="6"/>
  <c r="BF592" i="6"/>
  <c r="BK589" i="6"/>
  <c r="BK567" i="6"/>
  <c r="BK592" i="6"/>
  <c r="BK570" i="6"/>
  <c r="BK548" i="6"/>
  <c r="BK561" i="6"/>
  <c r="BK586" i="6"/>
  <c r="BK564" i="6"/>
  <c r="R92" i="6"/>
  <c r="BN92" i="6"/>
  <c r="BB92" i="6"/>
  <c r="U73" i="6"/>
  <c r="BQ73" i="6"/>
  <c r="BE73" i="6"/>
  <c r="T122" i="6"/>
  <c r="BP122" i="6"/>
  <c r="BD122" i="6"/>
  <c r="Q141" i="6"/>
  <c r="BM141" i="6"/>
  <c r="BA141" i="6"/>
  <c r="W159" i="6"/>
  <c r="BS159" i="6"/>
  <c r="BG159" i="6"/>
  <c r="Q187" i="6"/>
  <c r="BM187" i="6"/>
  <c r="BA187" i="6"/>
  <c r="Q207" i="6"/>
  <c r="BM207" i="6"/>
  <c r="BA207" i="6"/>
  <c r="T234" i="6"/>
  <c r="BP234" i="6"/>
  <c r="BD234" i="6"/>
  <c r="Q257" i="6"/>
  <c r="BM257" i="6"/>
  <c r="BA257" i="6"/>
  <c r="T288" i="6"/>
  <c r="BP288" i="6"/>
  <c r="BD288" i="6"/>
  <c r="T316" i="6"/>
  <c r="BP316" i="6"/>
  <c r="BD316" i="6"/>
  <c r="T350" i="6"/>
  <c r="BP350" i="6"/>
  <c r="BD350" i="6"/>
  <c r="Q377" i="6"/>
  <c r="BM377" i="6"/>
  <c r="BA377" i="6"/>
  <c r="T404" i="6"/>
  <c r="BP404" i="6"/>
  <c r="BD404" i="6"/>
  <c r="Q427" i="6"/>
  <c r="BM427" i="6"/>
  <c r="BA427" i="6"/>
  <c r="P453" i="6"/>
  <c r="BL453" i="6"/>
  <c r="AZ453" i="6"/>
  <c r="P473" i="6"/>
  <c r="BL473" i="6"/>
  <c r="AZ473" i="6"/>
  <c r="P495" i="6"/>
  <c r="BL495" i="6"/>
  <c r="AZ495" i="6"/>
  <c r="V509" i="6"/>
  <c r="BR509" i="6"/>
  <c r="BF509" i="6"/>
  <c r="V521" i="6"/>
  <c r="BR521" i="6"/>
  <c r="BF521" i="6"/>
  <c r="S532" i="6"/>
  <c r="BO532" i="6"/>
  <c r="BC532" i="6"/>
  <c r="S550" i="6"/>
  <c r="BO550" i="6"/>
  <c r="BC550" i="6"/>
  <c r="S562" i="6"/>
  <c r="BO562" i="6"/>
  <c r="BC562" i="6"/>
  <c r="V575" i="6"/>
  <c r="BR575" i="6"/>
  <c r="BF575" i="6"/>
  <c r="P589" i="6"/>
  <c r="BL589" i="6"/>
  <c r="AZ589" i="6"/>
  <c r="V103" i="6"/>
  <c r="BR103" i="6"/>
  <c r="BF103" i="6"/>
  <c r="P101" i="6"/>
  <c r="BL101" i="6"/>
  <c r="AZ101" i="6"/>
  <c r="V95" i="6"/>
  <c r="BR95" i="6"/>
  <c r="BF95" i="6"/>
  <c r="V91" i="6"/>
  <c r="BR91" i="6"/>
  <c r="BF91" i="6"/>
  <c r="T107" i="6"/>
  <c r="BP107" i="6"/>
  <c r="BD107" i="6"/>
  <c r="Q102" i="6"/>
  <c r="BM102" i="6"/>
  <c r="BA102" i="6"/>
  <c r="W96" i="6"/>
  <c r="BS96" i="6"/>
  <c r="BG96" i="6"/>
  <c r="Q90" i="6"/>
  <c r="BM90" i="6"/>
  <c r="BA90" i="6"/>
  <c r="Q70" i="6"/>
  <c r="BM70" i="6"/>
  <c r="BA70" i="6"/>
  <c r="S107" i="6"/>
  <c r="BO107" i="6"/>
  <c r="BC107" i="6"/>
  <c r="V104" i="6"/>
  <c r="BR104" i="6"/>
  <c r="BF104" i="6"/>
  <c r="P102" i="6"/>
  <c r="BL102" i="6"/>
  <c r="AZ102" i="6"/>
  <c r="U60" i="6"/>
  <c r="BQ60" i="6"/>
  <c r="BE60" i="6"/>
  <c r="Q107" i="6"/>
  <c r="BM107" i="6"/>
  <c r="BA107" i="6"/>
  <c r="W105" i="6"/>
  <c r="BS105" i="6"/>
  <c r="BG105" i="6"/>
  <c r="T104" i="6"/>
  <c r="BP104" i="6"/>
  <c r="BD104" i="6"/>
  <c r="Q103" i="6"/>
  <c r="BM103" i="6"/>
  <c r="BA103" i="6"/>
  <c r="W101" i="6"/>
  <c r="BS101" i="6"/>
  <c r="BG101" i="6"/>
  <c r="T100" i="6"/>
  <c r="BP100" i="6"/>
  <c r="BD100" i="6"/>
  <c r="Q99" i="6"/>
  <c r="BM99" i="6"/>
  <c r="BA99" i="6"/>
  <c r="W97" i="6"/>
  <c r="BS97" i="6"/>
  <c r="BG97" i="6"/>
  <c r="T96" i="6"/>
  <c r="BP96" i="6"/>
  <c r="BD96" i="6"/>
  <c r="Q95" i="6"/>
  <c r="BM95" i="6"/>
  <c r="BA95" i="6"/>
  <c r="W93" i="6"/>
  <c r="BS93" i="6"/>
  <c r="BG93" i="6"/>
  <c r="T92" i="6"/>
  <c r="BP92" i="6"/>
  <c r="BD92" i="6"/>
  <c r="Q91" i="6"/>
  <c r="BM91" i="6"/>
  <c r="BA91" i="6"/>
  <c r="W89" i="6"/>
  <c r="BS89" i="6"/>
  <c r="BG89" i="6"/>
  <c r="T88" i="6"/>
  <c r="BP88" i="6"/>
  <c r="BD88" i="6"/>
  <c r="Q87" i="6"/>
  <c r="BM87" i="6"/>
  <c r="BA87" i="6"/>
  <c r="W85" i="6"/>
  <c r="BS85" i="6"/>
  <c r="BG85" i="6"/>
  <c r="T84" i="6"/>
  <c r="BP84" i="6"/>
  <c r="BD84" i="6"/>
  <c r="Q83" i="6"/>
  <c r="BM83" i="6"/>
  <c r="BA83" i="6"/>
  <c r="W81" i="6"/>
  <c r="BS81" i="6"/>
  <c r="BG81" i="6"/>
  <c r="T80" i="6"/>
  <c r="BP80" i="6"/>
  <c r="BD80" i="6"/>
  <c r="Q79" i="6"/>
  <c r="BM79" i="6"/>
  <c r="BA79" i="6"/>
  <c r="W77" i="6"/>
  <c r="BG77" i="6"/>
  <c r="BS77" i="6"/>
  <c r="T76" i="6"/>
  <c r="BP76" i="6"/>
  <c r="BD76" i="6"/>
  <c r="Q75" i="6"/>
  <c r="BM75" i="6"/>
  <c r="BA75" i="6"/>
  <c r="W73" i="6"/>
  <c r="BS73" i="6"/>
  <c r="BG73" i="6"/>
  <c r="T72" i="6"/>
  <c r="BP72" i="6"/>
  <c r="BD72" i="6"/>
  <c r="Q71" i="6"/>
  <c r="BM71" i="6"/>
  <c r="BA71" i="6"/>
  <c r="W69" i="6"/>
  <c r="BS69" i="6"/>
  <c r="BG69" i="6"/>
  <c r="T68" i="6"/>
  <c r="BP68" i="6"/>
  <c r="BD68" i="6"/>
  <c r="Q67" i="6"/>
  <c r="BM67" i="6"/>
  <c r="BA67" i="6"/>
  <c r="W65" i="6"/>
  <c r="BS65" i="6"/>
  <c r="BG65" i="6"/>
  <c r="T64" i="6"/>
  <c r="BP64" i="6"/>
  <c r="BD64" i="6"/>
  <c r="Q63" i="6"/>
  <c r="BM63" i="6"/>
  <c r="BA63" i="6"/>
  <c r="W61" i="6"/>
  <c r="BS61" i="6"/>
  <c r="BG61" i="6"/>
  <c r="R114" i="6"/>
  <c r="BB114" i="6"/>
  <c r="BN114" i="6"/>
  <c r="U115" i="6"/>
  <c r="BQ115" i="6"/>
  <c r="BE115" i="6"/>
  <c r="O117" i="6"/>
  <c r="BK117" i="6"/>
  <c r="AY117" i="6"/>
  <c r="R118" i="6"/>
  <c r="BN118" i="6"/>
  <c r="BB118" i="6"/>
  <c r="U119" i="6"/>
  <c r="BQ119" i="6"/>
  <c r="BE119" i="6"/>
  <c r="O121" i="6"/>
  <c r="BK121" i="6"/>
  <c r="AY121" i="6"/>
  <c r="R122" i="6"/>
  <c r="BN122" i="6"/>
  <c r="BB122" i="6"/>
  <c r="U123" i="6"/>
  <c r="BQ123" i="6"/>
  <c r="BE123" i="6"/>
  <c r="O125" i="6"/>
  <c r="BK125" i="6"/>
  <c r="AY125" i="6"/>
  <c r="R126" i="6"/>
  <c r="BN126" i="6"/>
  <c r="BB126" i="6"/>
  <c r="U127" i="6"/>
  <c r="BQ127" i="6"/>
  <c r="BE127" i="6"/>
  <c r="O129" i="6"/>
  <c r="BK129" i="6"/>
  <c r="AY129" i="6"/>
  <c r="R130" i="6"/>
  <c r="BN130" i="6"/>
  <c r="BB130" i="6"/>
  <c r="U131" i="6"/>
  <c r="BQ131" i="6"/>
  <c r="BE131" i="6"/>
  <c r="O133" i="6"/>
  <c r="BK133" i="6"/>
  <c r="AY133" i="6"/>
  <c r="R134" i="6"/>
  <c r="BN134" i="6"/>
  <c r="BB134" i="6"/>
  <c r="U135" i="6"/>
  <c r="BQ135" i="6"/>
  <c r="BE135" i="6"/>
  <c r="O137" i="6"/>
  <c r="BK137" i="6"/>
  <c r="AY137" i="6"/>
  <c r="R138" i="6"/>
  <c r="BN138" i="6"/>
  <c r="BB138" i="6"/>
  <c r="U139" i="6"/>
  <c r="BQ139" i="6"/>
  <c r="BE139" i="6"/>
  <c r="O141" i="6"/>
  <c r="BK141" i="6"/>
  <c r="AY141" i="6"/>
  <c r="R142" i="6"/>
  <c r="BN142" i="6"/>
  <c r="BB142" i="6"/>
  <c r="U143" i="6"/>
  <c r="BQ143" i="6"/>
  <c r="BE143" i="6"/>
  <c r="O145" i="6"/>
  <c r="BK145" i="6"/>
  <c r="AY145" i="6"/>
  <c r="R146" i="6"/>
  <c r="BN146" i="6"/>
  <c r="BB146" i="6"/>
  <c r="U147" i="6"/>
  <c r="BQ147" i="6"/>
  <c r="BE147" i="6"/>
  <c r="O149" i="6"/>
  <c r="BK149" i="6"/>
  <c r="AY149" i="6"/>
  <c r="R150" i="6"/>
  <c r="BN150" i="6"/>
  <c r="BB150" i="6"/>
  <c r="U151" i="6"/>
  <c r="BQ151" i="6"/>
  <c r="BE151" i="6"/>
  <c r="O153" i="6"/>
  <c r="BK153" i="6"/>
  <c r="AY153" i="6"/>
  <c r="R154" i="6"/>
  <c r="BN154" i="6"/>
  <c r="BB154" i="6"/>
  <c r="U155" i="6"/>
  <c r="BQ155" i="6"/>
  <c r="BE155" i="6"/>
  <c r="O157" i="6"/>
  <c r="BK157" i="6"/>
  <c r="AY157" i="6"/>
  <c r="R158" i="6"/>
  <c r="BN158" i="6"/>
  <c r="BB158" i="6"/>
  <c r="U159" i="6"/>
  <c r="BQ159" i="6"/>
  <c r="BE159" i="6"/>
  <c r="O161" i="6"/>
  <c r="BK161" i="6"/>
  <c r="AY161" i="6"/>
  <c r="R168" i="6"/>
  <c r="BN168" i="6"/>
  <c r="BB168" i="6"/>
  <c r="U169" i="6"/>
  <c r="BQ169" i="6"/>
  <c r="BE169" i="6"/>
  <c r="O171" i="6"/>
  <c r="BK171" i="6"/>
  <c r="AY171" i="6"/>
  <c r="R172" i="6"/>
  <c r="BN172" i="6"/>
  <c r="BB172" i="6"/>
  <c r="U173" i="6"/>
  <c r="BQ173" i="6"/>
  <c r="BE173" i="6"/>
  <c r="O175" i="6"/>
  <c r="BK175" i="6"/>
  <c r="AY175" i="6"/>
  <c r="R176" i="6"/>
  <c r="BN176" i="6"/>
  <c r="BB176" i="6"/>
  <c r="U177" i="6"/>
  <c r="BQ177" i="6"/>
  <c r="BE177" i="6"/>
  <c r="O179" i="6"/>
  <c r="BK179" i="6"/>
  <c r="AY179" i="6"/>
  <c r="R180" i="6"/>
  <c r="BN180" i="6"/>
  <c r="BB180" i="6"/>
  <c r="U181" i="6"/>
  <c r="BQ181" i="6"/>
  <c r="BE181" i="6"/>
  <c r="O183" i="6"/>
  <c r="BK183" i="6"/>
  <c r="AY183" i="6"/>
  <c r="R184" i="6"/>
  <c r="BN184" i="6"/>
  <c r="BB184" i="6"/>
  <c r="U185" i="6"/>
  <c r="BQ185" i="6"/>
  <c r="BE185" i="6"/>
  <c r="O187" i="6"/>
  <c r="BK187" i="6"/>
  <c r="AY187" i="6"/>
  <c r="R188" i="6"/>
  <c r="BN188" i="6"/>
  <c r="BB188" i="6"/>
  <c r="U189" i="6"/>
  <c r="BQ189" i="6"/>
  <c r="BE189" i="6"/>
  <c r="O191" i="6"/>
  <c r="BK191" i="6"/>
  <c r="AY191" i="6"/>
  <c r="R192" i="6"/>
  <c r="BN192" i="6"/>
  <c r="BB192" i="6"/>
  <c r="U193" i="6"/>
  <c r="BQ193" i="6"/>
  <c r="BE193" i="6"/>
  <c r="O195" i="6"/>
  <c r="BK195" i="6"/>
  <c r="AY195" i="6"/>
  <c r="R196" i="6"/>
  <c r="BN196" i="6"/>
  <c r="BB196" i="6"/>
  <c r="U197" i="6"/>
  <c r="BQ197" i="6"/>
  <c r="BE197" i="6"/>
  <c r="O199" i="6"/>
  <c r="BK199" i="6"/>
  <c r="AY199" i="6"/>
  <c r="R200" i="6"/>
  <c r="BN200" i="6"/>
  <c r="BB200" i="6"/>
  <c r="U201" i="6"/>
  <c r="BQ201" i="6"/>
  <c r="BE201" i="6"/>
  <c r="O203" i="6"/>
  <c r="BK203" i="6"/>
  <c r="AY203" i="6"/>
  <c r="R204" i="6"/>
  <c r="BN204" i="6"/>
  <c r="BB204" i="6"/>
  <c r="U205" i="6"/>
  <c r="BQ205" i="6"/>
  <c r="BE205" i="6"/>
  <c r="O207" i="6"/>
  <c r="BK207" i="6"/>
  <c r="AY207" i="6"/>
  <c r="R208" i="6"/>
  <c r="BN208" i="6"/>
  <c r="BB208" i="6"/>
  <c r="U209" i="6"/>
  <c r="BQ209" i="6"/>
  <c r="BE209" i="6"/>
  <c r="O211" i="6"/>
  <c r="BK211" i="6"/>
  <c r="AY211" i="6"/>
  <c r="R212" i="6"/>
  <c r="BN212" i="6"/>
  <c r="BB212" i="6"/>
  <c r="U213" i="6"/>
  <c r="BQ213" i="6"/>
  <c r="BE213" i="6"/>
  <c r="O215" i="6"/>
  <c r="AY215" i="6"/>
  <c r="BK215" i="6"/>
  <c r="R222" i="6"/>
  <c r="BN222" i="6"/>
  <c r="BB222" i="6"/>
  <c r="U223" i="6"/>
  <c r="BQ223" i="6"/>
  <c r="BE223" i="6"/>
  <c r="O225" i="6"/>
  <c r="BK225" i="6"/>
  <c r="AY225" i="6"/>
  <c r="R226" i="6"/>
  <c r="BN226" i="6"/>
  <c r="BB226" i="6"/>
  <c r="U227" i="6"/>
  <c r="BQ227" i="6"/>
  <c r="BE227" i="6"/>
  <c r="O229" i="6"/>
  <c r="BK229" i="6"/>
  <c r="AY229" i="6"/>
  <c r="R230" i="6"/>
  <c r="BN230" i="6"/>
  <c r="BB230" i="6"/>
  <c r="U231" i="6"/>
  <c r="BQ231" i="6"/>
  <c r="BE231" i="6"/>
  <c r="O233" i="6"/>
  <c r="BK233" i="6"/>
  <c r="AY233" i="6"/>
  <c r="R234" i="6"/>
  <c r="BN234" i="6"/>
  <c r="BB234" i="6"/>
  <c r="U235" i="6"/>
  <c r="BQ235" i="6"/>
  <c r="BE235" i="6"/>
  <c r="O237" i="6"/>
  <c r="BK237" i="6"/>
  <c r="AY237" i="6"/>
  <c r="R238" i="6"/>
  <c r="BN238" i="6"/>
  <c r="BB238" i="6"/>
  <c r="U239" i="6"/>
  <c r="BQ239" i="6"/>
  <c r="BE239" i="6"/>
  <c r="O241" i="6"/>
  <c r="BK241" i="6"/>
  <c r="AY241" i="6"/>
  <c r="R242" i="6"/>
  <c r="BN242" i="6"/>
  <c r="BB242" i="6"/>
  <c r="U243" i="6"/>
  <c r="BQ243" i="6"/>
  <c r="BE243" i="6"/>
  <c r="O245" i="6"/>
  <c r="BK245" i="6"/>
  <c r="AY245" i="6"/>
  <c r="R246" i="6"/>
  <c r="BN246" i="6"/>
  <c r="BB246" i="6"/>
  <c r="U247" i="6"/>
  <c r="BQ247" i="6"/>
  <c r="BE247" i="6"/>
  <c r="O249" i="6"/>
  <c r="BK249" i="6"/>
  <c r="AY249" i="6"/>
  <c r="R250" i="6"/>
  <c r="BN250" i="6"/>
  <c r="BB250" i="6"/>
  <c r="U251" i="6"/>
  <c r="BQ251" i="6"/>
  <c r="BE251" i="6"/>
  <c r="O253" i="6"/>
  <c r="BK253" i="6"/>
  <c r="AY253" i="6"/>
  <c r="R254" i="6"/>
  <c r="BN254" i="6"/>
  <c r="BB254" i="6"/>
  <c r="U255" i="6"/>
  <c r="BQ255" i="6"/>
  <c r="BE255" i="6"/>
  <c r="O257" i="6"/>
  <c r="BK257" i="6"/>
  <c r="AY257" i="6"/>
  <c r="R258" i="6"/>
  <c r="BN258" i="6"/>
  <c r="BB258" i="6"/>
  <c r="U259" i="6"/>
  <c r="BQ259" i="6"/>
  <c r="BE259" i="6"/>
  <c r="O261" i="6"/>
  <c r="BK261" i="6"/>
  <c r="AY261" i="6"/>
  <c r="R262" i="6"/>
  <c r="BN262" i="6"/>
  <c r="BB262" i="6"/>
  <c r="U263" i="6"/>
  <c r="BQ263" i="6"/>
  <c r="BE263" i="6"/>
  <c r="O265" i="6"/>
  <c r="BK265" i="6"/>
  <c r="AY265" i="6"/>
  <c r="R266" i="6"/>
  <c r="BN266" i="6"/>
  <c r="BB266" i="6"/>
  <c r="U267" i="6"/>
  <c r="BQ267" i="6"/>
  <c r="BE267" i="6"/>
  <c r="O269" i="6"/>
  <c r="BK269" i="6"/>
  <c r="AY269" i="6"/>
  <c r="R276" i="6"/>
  <c r="BN276" i="6"/>
  <c r="BB276" i="6"/>
  <c r="U277" i="6"/>
  <c r="BQ277" i="6"/>
  <c r="BE277" i="6"/>
  <c r="O279" i="6"/>
  <c r="BK279" i="6"/>
  <c r="AY279" i="6"/>
  <c r="R280" i="6"/>
  <c r="BN280" i="6"/>
  <c r="BB280" i="6"/>
  <c r="U281" i="6"/>
  <c r="BQ281" i="6"/>
  <c r="BE281" i="6"/>
  <c r="O283" i="6"/>
  <c r="BK283" i="6"/>
  <c r="AY283" i="6"/>
  <c r="R284" i="6"/>
  <c r="BN284" i="6"/>
  <c r="BB284" i="6"/>
  <c r="U285" i="6"/>
  <c r="BQ285" i="6"/>
  <c r="BE285" i="6"/>
  <c r="O287" i="6"/>
  <c r="BK287" i="6"/>
  <c r="AY287" i="6"/>
  <c r="R288" i="6"/>
  <c r="BN288" i="6"/>
  <c r="BB288" i="6"/>
  <c r="U289" i="6"/>
  <c r="BQ289" i="6"/>
  <c r="BE289" i="6"/>
  <c r="O291" i="6"/>
  <c r="BK291" i="6"/>
  <c r="AY291" i="6"/>
  <c r="R292" i="6"/>
  <c r="BN292" i="6"/>
  <c r="BB292" i="6"/>
  <c r="U293" i="6"/>
  <c r="BQ293" i="6"/>
  <c r="BE293" i="6"/>
  <c r="O295" i="6"/>
  <c r="BK295" i="6"/>
  <c r="AY295" i="6"/>
  <c r="R296" i="6"/>
  <c r="BN296" i="6"/>
  <c r="BB296" i="6"/>
  <c r="U297" i="6"/>
  <c r="BQ297" i="6"/>
  <c r="BE297" i="6"/>
  <c r="O299" i="6"/>
  <c r="BK299" i="6"/>
  <c r="AY299" i="6"/>
  <c r="R300" i="6"/>
  <c r="BN300" i="6"/>
  <c r="BB300" i="6"/>
  <c r="U301" i="6"/>
  <c r="BQ301" i="6"/>
  <c r="BE301" i="6"/>
  <c r="O303" i="6"/>
  <c r="BK303" i="6"/>
  <c r="AY303" i="6"/>
  <c r="R304" i="6"/>
  <c r="BN304" i="6"/>
  <c r="BB304" i="6"/>
  <c r="U305" i="6"/>
  <c r="BQ305" i="6"/>
  <c r="BE305" i="6"/>
  <c r="O307" i="6"/>
  <c r="BK307" i="6"/>
  <c r="AY307" i="6"/>
  <c r="R308" i="6"/>
  <c r="BN308" i="6"/>
  <c r="BB308" i="6"/>
  <c r="U309" i="6"/>
  <c r="BQ309" i="6"/>
  <c r="BE309" i="6"/>
  <c r="O311" i="6"/>
  <c r="BK311" i="6"/>
  <c r="AY311" i="6"/>
  <c r="R312" i="6"/>
  <c r="BN312" i="6"/>
  <c r="BB312" i="6"/>
  <c r="U313" i="6"/>
  <c r="BQ313" i="6"/>
  <c r="BE313" i="6"/>
  <c r="O315" i="6"/>
  <c r="BK315" i="6"/>
  <c r="AY315" i="6"/>
  <c r="R316" i="6"/>
  <c r="BN316" i="6"/>
  <c r="BB316" i="6"/>
  <c r="U317" i="6"/>
  <c r="BQ317" i="6"/>
  <c r="BE317" i="6"/>
  <c r="O319" i="6"/>
  <c r="BK319" i="6"/>
  <c r="AY319" i="6"/>
  <c r="R320" i="6"/>
  <c r="BN320" i="6"/>
  <c r="BB320" i="6"/>
  <c r="U321" i="6"/>
  <c r="BQ321" i="6"/>
  <c r="BE321" i="6"/>
  <c r="O323" i="6"/>
  <c r="BK323" i="6"/>
  <c r="AY323" i="6"/>
  <c r="R330" i="6"/>
  <c r="BN330" i="6"/>
  <c r="BB330" i="6"/>
  <c r="U331" i="6"/>
  <c r="BQ331" i="6"/>
  <c r="BE331" i="6"/>
  <c r="O333" i="6"/>
  <c r="BK333" i="6"/>
  <c r="AY333" i="6"/>
  <c r="R334" i="6"/>
  <c r="BN334" i="6"/>
  <c r="BB334" i="6"/>
  <c r="U335" i="6"/>
  <c r="BQ335" i="6"/>
  <c r="BE335" i="6"/>
  <c r="O337" i="6"/>
  <c r="BK337" i="6"/>
  <c r="AY337" i="6"/>
  <c r="R338" i="6"/>
  <c r="BN338" i="6"/>
  <c r="BB338" i="6"/>
  <c r="U339" i="6"/>
  <c r="BQ339" i="6"/>
  <c r="BE339" i="6"/>
  <c r="O341" i="6"/>
  <c r="BK341" i="6"/>
  <c r="AY341" i="6"/>
  <c r="R342" i="6"/>
  <c r="BN342" i="6"/>
  <c r="BB342" i="6"/>
  <c r="U343" i="6"/>
  <c r="BQ343" i="6"/>
  <c r="BE343" i="6"/>
  <c r="O345" i="6"/>
  <c r="BK345" i="6"/>
  <c r="AY345" i="6"/>
  <c r="R346" i="6"/>
  <c r="BN346" i="6"/>
  <c r="BB346" i="6"/>
  <c r="U347" i="6"/>
  <c r="BQ347" i="6"/>
  <c r="BE347" i="6"/>
  <c r="O349" i="6"/>
  <c r="BK349" i="6"/>
  <c r="AY349" i="6"/>
  <c r="R350" i="6"/>
  <c r="BN350" i="6"/>
  <c r="BB350" i="6"/>
  <c r="U351" i="6"/>
  <c r="BQ351" i="6"/>
  <c r="BE351" i="6"/>
  <c r="O353" i="6"/>
  <c r="BK353" i="6"/>
  <c r="AY353" i="6"/>
  <c r="R354" i="6"/>
  <c r="BN354" i="6"/>
  <c r="BB354" i="6"/>
  <c r="U355" i="6"/>
  <c r="BQ355" i="6"/>
  <c r="BE355" i="6"/>
  <c r="O357" i="6"/>
  <c r="BK357" i="6"/>
  <c r="AY357" i="6"/>
  <c r="R358" i="6"/>
  <c r="BN358" i="6"/>
  <c r="BB358" i="6"/>
  <c r="U359" i="6"/>
  <c r="BQ359" i="6"/>
  <c r="BE359" i="6"/>
  <c r="O361" i="6"/>
  <c r="BK361" i="6"/>
  <c r="AY361" i="6"/>
  <c r="R362" i="6"/>
  <c r="BN362" i="6"/>
  <c r="BB362" i="6"/>
  <c r="U363" i="6"/>
  <c r="BQ363" i="6"/>
  <c r="BE363" i="6"/>
  <c r="O365" i="6"/>
  <c r="BK365" i="6"/>
  <c r="AY365" i="6"/>
  <c r="R366" i="6"/>
  <c r="BN366" i="6"/>
  <c r="BB366" i="6"/>
  <c r="U367" i="6"/>
  <c r="BQ367" i="6"/>
  <c r="BE367" i="6"/>
  <c r="O369" i="6"/>
  <c r="BK369" i="6"/>
  <c r="AY369" i="6"/>
  <c r="R370" i="6"/>
  <c r="BN370" i="6"/>
  <c r="BB370" i="6"/>
  <c r="U371" i="6"/>
  <c r="BQ371" i="6"/>
  <c r="BE371" i="6"/>
  <c r="O373" i="6"/>
  <c r="BK373" i="6"/>
  <c r="AY373" i="6"/>
  <c r="R374" i="6"/>
  <c r="BN374" i="6"/>
  <c r="BB374" i="6"/>
  <c r="U375" i="6"/>
  <c r="BQ375" i="6"/>
  <c r="BE375" i="6"/>
  <c r="O377" i="6"/>
  <c r="BK377" i="6"/>
  <c r="AY377" i="6"/>
  <c r="R384" i="6"/>
  <c r="BN384" i="6"/>
  <c r="BB384" i="6"/>
  <c r="U385" i="6"/>
  <c r="BQ385" i="6"/>
  <c r="BE385" i="6"/>
  <c r="O387" i="6"/>
  <c r="BK387" i="6"/>
  <c r="AY387" i="6"/>
  <c r="R388" i="6"/>
  <c r="BN388" i="6"/>
  <c r="BB388" i="6"/>
  <c r="U389" i="6"/>
  <c r="BQ389" i="6"/>
  <c r="BE389" i="6"/>
  <c r="O391" i="6"/>
  <c r="BK391" i="6"/>
  <c r="AY391" i="6"/>
  <c r="R392" i="6"/>
  <c r="BN392" i="6"/>
  <c r="BB392" i="6"/>
  <c r="U393" i="6"/>
  <c r="BQ393" i="6"/>
  <c r="BE393" i="6"/>
  <c r="O395" i="6"/>
  <c r="BK395" i="6"/>
  <c r="AY395" i="6"/>
  <c r="R396" i="6"/>
  <c r="BN396" i="6"/>
  <c r="BB396" i="6"/>
  <c r="U397" i="6"/>
  <c r="BQ397" i="6"/>
  <c r="BE397" i="6"/>
  <c r="O399" i="6"/>
  <c r="BK399" i="6"/>
  <c r="AY399" i="6"/>
  <c r="R400" i="6"/>
  <c r="BN400" i="6"/>
  <c r="BB400" i="6"/>
  <c r="U401" i="6"/>
  <c r="BQ401" i="6"/>
  <c r="BE401" i="6"/>
  <c r="O403" i="6"/>
  <c r="BK403" i="6"/>
  <c r="AY403" i="6"/>
  <c r="R404" i="6"/>
  <c r="BN404" i="6"/>
  <c r="BB404" i="6"/>
  <c r="U405" i="6"/>
  <c r="BQ405" i="6"/>
  <c r="BE405" i="6"/>
  <c r="O407" i="6"/>
  <c r="BK407" i="6"/>
  <c r="AY407" i="6"/>
  <c r="R408" i="6"/>
  <c r="BN408" i="6"/>
  <c r="BB408" i="6"/>
  <c r="U409" i="6"/>
  <c r="BQ409" i="6"/>
  <c r="BE409" i="6"/>
  <c r="O411" i="6"/>
  <c r="BK411" i="6"/>
  <c r="AY411" i="6"/>
  <c r="R412" i="6"/>
  <c r="BN412" i="6"/>
  <c r="BB412" i="6"/>
  <c r="U413" i="6"/>
  <c r="BQ413" i="6"/>
  <c r="BE413" i="6"/>
  <c r="O415" i="6"/>
  <c r="BK415" i="6"/>
  <c r="AY415" i="6"/>
  <c r="R416" i="6"/>
  <c r="BN416" i="6"/>
  <c r="BB416" i="6"/>
  <c r="U417" i="6"/>
  <c r="BQ417" i="6"/>
  <c r="BE417" i="6"/>
  <c r="O419" i="6"/>
  <c r="BK419" i="6"/>
  <c r="AY419" i="6"/>
  <c r="R420" i="6"/>
  <c r="BN420" i="6"/>
  <c r="BB420" i="6"/>
  <c r="U421" i="6"/>
  <c r="BQ421" i="6"/>
  <c r="BE421" i="6"/>
  <c r="O423" i="6"/>
  <c r="BK423" i="6"/>
  <c r="AY423" i="6"/>
  <c r="R424" i="6"/>
  <c r="BN424" i="6"/>
  <c r="BB424" i="6"/>
  <c r="U425" i="6"/>
  <c r="BQ425" i="6"/>
  <c r="BE425" i="6"/>
  <c r="O427" i="6"/>
  <c r="BK427" i="6"/>
  <c r="AY427" i="6"/>
  <c r="R428" i="6"/>
  <c r="BN428" i="6"/>
  <c r="BB428" i="6"/>
  <c r="U429" i="6"/>
  <c r="BQ429" i="6"/>
  <c r="BE429" i="6"/>
  <c r="O431" i="6"/>
  <c r="BK431" i="6"/>
  <c r="AY431" i="6"/>
  <c r="Q438" i="6"/>
  <c r="BM438" i="6"/>
  <c r="BA438" i="6"/>
  <c r="T439" i="6"/>
  <c r="BP439" i="6"/>
  <c r="BD439" i="6"/>
  <c r="W440" i="6"/>
  <c r="BS440" i="6"/>
  <c r="BG440" i="6"/>
  <c r="Q442" i="6"/>
  <c r="BM442" i="6"/>
  <c r="BA442" i="6"/>
  <c r="T443" i="6"/>
  <c r="BP443" i="6"/>
  <c r="BD443" i="6"/>
  <c r="W444" i="6"/>
  <c r="BS444" i="6"/>
  <c r="BG444" i="6"/>
  <c r="Q446" i="6"/>
  <c r="BM446" i="6"/>
  <c r="BA446" i="6"/>
  <c r="T447" i="6"/>
  <c r="BP447" i="6"/>
  <c r="BD447" i="6"/>
  <c r="W448" i="6"/>
  <c r="BS448" i="6"/>
  <c r="BG448" i="6"/>
  <c r="Q450" i="6"/>
  <c r="BM450" i="6"/>
  <c r="BA450" i="6"/>
  <c r="T451" i="6"/>
  <c r="BP451" i="6"/>
  <c r="BD451" i="6"/>
  <c r="W452" i="6"/>
  <c r="BS452" i="6"/>
  <c r="BG452" i="6"/>
  <c r="Q454" i="6"/>
  <c r="BM454" i="6"/>
  <c r="BA454" i="6"/>
  <c r="T455" i="6"/>
  <c r="BP455" i="6"/>
  <c r="BD455" i="6"/>
  <c r="W456" i="6"/>
  <c r="BS456" i="6"/>
  <c r="BG456" i="6"/>
  <c r="Q458" i="6"/>
  <c r="BM458" i="6"/>
  <c r="BA458" i="6"/>
  <c r="T459" i="6"/>
  <c r="BP459" i="6"/>
  <c r="BD459" i="6"/>
  <c r="W460" i="6"/>
  <c r="BS460" i="6"/>
  <c r="BG460" i="6"/>
  <c r="Q462" i="6"/>
  <c r="BM462" i="6"/>
  <c r="BA462" i="6"/>
  <c r="T463" i="6"/>
  <c r="BP463" i="6"/>
  <c r="BD463" i="6"/>
  <c r="W464" i="6"/>
  <c r="BS464" i="6"/>
  <c r="BG464" i="6"/>
  <c r="Q466" i="6"/>
  <c r="BM466" i="6"/>
  <c r="BA466" i="6"/>
  <c r="T467" i="6"/>
  <c r="BP467" i="6"/>
  <c r="BD467" i="6"/>
  <c r="W468" i="6"/>
  <c r="BS468" i="6"/>
  <c r="BG468" i="6"/>
  <c r="Q470" i="6"/>
  <c r="BM470" i="6"/>
  <c r="BA470" i="6"/>
  <c r="T471" i="6"/>
  <c r="BP471" i="6"/>
  <c r="BD471" i="6"/>
  <c r="W472" i="6"/>
  <c r="BS472" i="6"/>
  <c r="BG472" i="6"/>
  <c r="Q474" i="6"/>
  <c r="BM474" i="6"/>
  <c r="BA474" i="6"/>
  <c r="T475" i="6"/>
  <c r="BP475" i="6"/>
  <c r="BD475" i="6"/>
  <c r="W476" i="6"/>
  <c r="BS476" i="6"/>
  <c r="BG476" i="6"/>
  <c r="Q478" i="6"/>
  <c r="BM478" i="6"/>
  <c r="BA478" i="6"/>
  <c r="T479" i="6"/>
  <c r="BP479" i="6"/>
  <c r="BD479" i="6"/>
  <c r="W480" i="6"/>
  <c r="BS480" i="6"/>
  <c r="BG480" i="6"/>
  <c r="Q482" i="6"/>
  <c r="BM482" i="6"/>
  <c r="BA482" i="6"/>
  <c r="T483" i="6"/>
  <c r="BP483" i="6"/>
  <c r="BD483" i="6"/>
  <c r="W484" i="6"/>
  <c r="BS484" i="6"/>
  <c r="BG484" i="6"/>
  <c r="Q492" i="6"/>
  <c r="BM492" i="6"/>
  <c r="BA492" i="6"/>
  <c r="T493" i="6"/>
  <c r="BP493" i="6"/>
  <c r="BD493" i="6"/>
  <c r="W494" i="6"/>
  <c r="BS494" i="6"/>
  <c r="BG494" i="6"/>
  <c r="Q496" i="6"/>
  <c r="BM496" i="6"/>
  <c r="BA496" i="6"/>
  <c r="T497" i="6"/>
  <c r="BP497" i="6"/>
  <c r="BD497" i="6"/>
  <c r="W498" i="6"/>
  <c r="BS498" i="6"/>
  <c r="BG498" i="6"/>
  <c r="Q500" i="6"/>
  <c r="BM500" i="6"/>
  <c r="BA500" i="6"/>
  <c r="T501" i="6"/>
  <c r="BP501" i="6"/>
  <c r="BD501" i="6"/>
  <c r="W502" i="6"/>
  <c r="BS502" i="6"/>
  <c r="BG502" i="6"/>
  <c r="Q504" i="6"/>
  <c r="BM504" i="6"/>
  <c r="BA504" i="6"/>
  <c r="T505" i="6"/>
  <c r="BP505" i="6"/>
  <c r="BD505" i="6"/>
  <c r="W506" i="6"/>
  <c r="BS506" i="6"/>
  <c r="BG506" i="6"/>
  <c r="Q508" i="6"/>
  <c r="BM508" i="6"/>
  <c r="BA508" i="6"/>
  <c r="T509" i="6"/>
  <c r="BP509" i="6"/>
  <c r="BD509" i="6"/>
  <c r="W510" i="6"/>
  <c r="BS510" i="6"/>
  <c r="BG510" i="6"/>
  <c r="Q512" i="6"/>
  <c r="BM512" i="6"/>
  <c r="BA512" i="6"/>
  <c r="T513" i="6"/>
  <c r="BP513" i="6"/>
  <c r="BD513" i="6"/>
  <c r="W514" i="6"/>
  <c r="BS514" i="6"/>
  <c r="BG514" i="6"/>
  <c r="Q516" i="6"/>
  <c r="BM516" i="6"/>
  <c r="BA516" i="6"/>
  <c r="T517" i="6"/>
  <c r="BP517" i="6"/>
  <c r="BD517" i="6"/>
  <c r="W518" i="6"/>
  <c r="BS518" i="6"/>
  <c r="BG518" i="6"/>
  <c r="Q520" i="6"/>
  <c r="BM520" i="6"/>
  <c r="BA520" i="6"/>
  <c r="T521" i="6"/>
  <c r="BP521" i="6"/>
  <c r="BD521" i="6"/>
  <c r="W522" i="6"/>
  <c r="BS522" i="6"/>
  <c r="BG522" i="6"/>
  <c r="Q524" i="6"/>
  <c r="BM524" i="6"/>
  <c r="BA524" i="6"/>
  <c r="T525" i="6"/>
  <c r="BP525" i="6"/>
  <c r="BD525" i="6"/>
  <c r="W526" i="6"/>
  <c r="BS526" i="6"/>
  <c r="BG526" i="6"/>
  <c r="Q528" i="6"/>
  <c r="BM528" i="6"/>
  <c r="BA528" i="6"/>
  <c r="T529" i="6"/>
  <c r="BP529" i="6"/>
  <c r="BD529" i="6"/>
  <c r="W530" i="6"/>
  <c r="BS530" i="6"/>
  <c r="BG530" i="6"/>
  <c r="Q532" i="6"/>
  <c r="BM532" i="6"/>
  <c r="BA532" i="6"/>
  <c r="T533" i="6"/>
  <c r="BP533" i="6"/>
  <c r="BD533" i="6"/>
  <c r="W534" i="6"/>
  <c r="BS534" i="6"/>
  <c r="BG534" i="6"/>
  <c r="Q536" i="6"/>
  <c r="BM536" i="6"/>
  <c r="BA536" i="6"/>
  <c r="T537" i="6"/>
  <c r="BP537" i="6"/>
  <c r="BD537" i="6"/>
  <c r="W538" i="6"/>
  <c r="BS538" i="6"/>
  <c r="BG538" i="6"/>
  <c r="Q546" i="6"/>
  <c r="BM639" i="6"/>
  <c r="BM629" i="6"/>
  <c r="BM621" i="6"/>
  <c r="BM619" i="6"/>
  <c r="BM647" i="6"/>
  <c r="BM637" i="6"/>
  <c r="BM601" i="6"/>
  <c r="BM603" i="6"/>
  <c r="BM645" i="6"/>
  <c r="BM623" i="6"/>
  <c r="BM611" i="6"/>
  <c r="BM612" i="6"/>
  <c r="BM617" i="6"/>
  <c r="BM635" i="6"/>
  <c r="BM641" i="6"/>
  <c r="BM614" i="6"/>
  <c r="BM607" i="6"/>
  <c r="BM613" i="6"/>
  <c r="BM605" i="6"/>
  <c r="BM625" i="6"/>
  <c r="BM632" i="6"/>
  <c r="BM604" i="6"/>
  <c r="BM600" i="6"/>
  <c r="BM643" i="6"/>
  <c r="BM616" i="6"/>
  <c r="BM602" i="6"/>
  <c r="BM609" i="6"/>
  <c r="BM606" i="6"/>
  <c r="BM615" i="6"/>
  <c r="BM620" i="6"/>
  <c r="BM626" i="6"/>
  <c r="BM642" i="6"/>
  <c r="BM618" i="6"/>
  <c r="BM628" i="6"/>
  <c r="BM627" i="6"/>
  <c r="BM636" i="6"/>
  <c r="BM634" i="6"/>
  <c r="BM646" i="6"/>
  <c r="BM622" i="6"/>
  <c r="BM633" i="6"/>
  <c r="BM608" i="6"/>
  <c r="BM630" i="6"/>
  <c r="BM644" i="6"/>
  <c r="BM640" i="6"/>
  <c r="BM631" i="6"/>
  <c r="BM610" i="6"/>
  <c r="BM638" i="6"/>
  <c r="BM624" i="6"/>
  <c r="BM546" i="6"/>
  <c r="BA546" i="6"/>
  <c r="T547" i="6"/>
  <c r="BP547" i="6"/>
  <c r="BD547" i="6"/>
  <c r="W548" i="6"/>
  <c r="BS548" i="6"/>
  <c r="BG548" i="6"/>
  <c r="Q550" i="6"/>
  <c r="BM550" i="6"/>
  <c r="BA550" i="6"/>
  <c r="T551" i="6"/>
  <c r="BP551" i="6"/>
  <c r="BD551" i="6"/>
  <c r="W552" i="6"/>
  <c r="BS552" i="6"/>
  <c r="BG552" i="6"/>
  <c r="Q554" i="6"/>
  <c r="BM554" i="6"/>
  <c r="BA554" i="6"/>
  <c r="T555" i="6"/>
  <c r="BP555" i="6"/>
  <c r="BD555" i="6"/>
  <c r="W556" i="6"/>
  <c r="BS556" i="6"/>
  <c r="BG556" i="6"/>
  <c r="Q558" i="6"/>
  <c r="BM558" i="6"/>
  <c r="BA558" i="6"/>
  <c r="T559" i="6"/>
  <c r="BP559" i="6"/>
  <c r="BD559" i="6"/>
  <c r="W560" i="6"/>
  <c r="BS560" i="6"/>
  <c r="BG560" i="6"/>
  <c r="Q562" i="6"/>
  <c r="BM562" i="6"/>
  <c r="BA562" i="6"/>
  <c r="T563" i="6"/>
  <c r="BP563" i="6"/>
  <c r="BD563" i="6"/>
  <c r="W564" i="6"/>
  <c r="BS564" i="6"/>
  <c r="BG564" i="6"/>
  <c r="Q566" i="6"/>
  <c r="BM566" i="6"/>
  <c r="BA566" i="6"/>
  <c r="T567" i="6"/>
  <c r="BP567" i="6"/>
  <c r="BD567" i="6"/>
  <c r="W568" i="6"/>
  <c r="BS568" i="6"/>
  <c r="BG568" i="6"/>
  <c r="Q570" i="6"/>
  <c r="BM570" i="6"/>
  <c r="BA570" i="6"/>
  <c r="T571" i="6"/>
  <c r="BP571" i="6"/>
  <c r="BD571" i="6"/>
  <c r="W572" i="6"/>
  <c r="BS572" i="6"/>
  <c r="BG572" i="6"/>
  <c r="Q574" i="6"/>
  <c r="BM574" i="6"/>
  <c r="BA574" i="6"/>
  <c r="T575" i="6"/>
  <c r="BP575" i="6"/>
  <c r="BD575" i="6"/>
  <c r="W576" i="6"/>
  <c r="BS576" i="6"/>
  <c r="BG576" i="6"/>
  <c r="Q578" i="6"/>
  <c r="BM578" i="6"/>
  <c r="BA578" i="6"/>
  <c r="T579" i="6"/>
  <c r="BP579" i="6"/>
  <c r="BD579" i="6"/>
  <c r="W580" i="6"/>
  <c r="BS580" i="6"/>
  <c r="BG580" i="6"/>
  <c r="Q582" i="6"/>
  <c r="BM582" i="6"/>
  <c r="BA582" i="6"/>
  <c r="T583" i="6"/>
  <c r="BP583" i="6"/>
  <c r="BD583" i="6"/>
  <c r="W584" i="6"/>
  <c r="BS584" i="6"/>
  <c r="BG584" i="6"/>
  <c r="Q586" i="6"/>
  <c r="BM586" i="6"/>
  <c r="BA586" i="6"/>
  <c r="T587" i="6"/>
  <c r="BP587" i="6"/>
  <c r="BD587" i="6"/>
  <c r="W588" i="6"/>
  <c r="BS588" i="6"/>
  <c r="BG588" i="6"/>
  <c r="Q590" i="6"/>
  <c r="BM590" i="6"/>
  <c r="BA590" i="6"/>
  <c r="T591" i="6"/>
  <c r="BP591" i="6"/>
  <c r="BD591" i="6"/>
  <c r="W592" i="6"/>
  <c r="BS592" i="6"/>
  <c r="BG592" i="6"/>
  <c r="U85" i="6"/>
  <c r="BQ85" i="6"/>
  <c r="BE85" i="6"/>
  <c r="U61" i="6"/>
  <c r="BQ61" i="6"/>
  <c r="BE61" i="6"/>
  <c r="T134" i="6"/>
  <c r="BP134" i="6"/>
  <c r="BD134" i="6"/>
  <c r="Q157" i="6"/>
  <c r="BM157" i="6"/>
  <c r="BA157" i="6"/>
  <c r="Q183" i="6"/>
  <c r="BM183" i="6"/>
  <c r="BA183" i="6"/>
  <c r="Q203" i="6"/>
  <c r="BM203" i="6"/>
  <c r="BA203" i="6"/>
  <c r="T230" i="6"/>
  <c r="BP230" i="6"/>
  <c r="BD230" i="6"/>
  <c r="W251" i="6"/>
  <c r="BS251" i="6"/>
  <c r="BG251" i="6"/>
  <c r="W277" i="6"/>
  <c r="BS277" i="6"/>
  <c r="BG277" i="6"/>
  <c r="W297" i="6"/>
  <c r="BS297" i="6"/>
  <c r="BG297" i="6"/>
  <c r="Q319" i="6"/>
  <c r="BM319" i="6"/>
  <c r="BA319" i="6"/>
  <c r="T342" i="6"/>
  <c r="BP342" i="6"/>
  <c r="BD342" i="6"/>
  <c r="Q361" i="6"/>
  <c r="BM361" i="6"/>
  <c r="BA361" i="6"/>
  <c r="T374" i="6"/>
  <c r="BP374" i="6"/>
  <c r="BD374" i="6"/>
  <c r="Q395" i="6"/>
  <c r="BM395" i="6"/>
  <c r="BA395" i="6"/>
  <c r="W409" i="6"/>
  <c r="BS409" i="6"/>
  <c r="BG409" i="6"/>
  <c r="T424" i="6"/>
  <c r="BP424" i="6"/>
  <c r="BD424" i="6"/>
  <c r="V447" i="6"/>
  <c r="BR447" i="6"/>
  <c r="BF447" i="6"/>
  <c r="P461" i="6"/>
  <c r="BL461" i="6"/>
  <c r="AZ461" i="6"/>
  <c r="V475" i="6"/>
  <c r="BR475" i="6"/>
  <c r="BF475" i="6"/>
  <c r="P499" i="6"/>
  <c r="BL499" i="6"/>
  <c r="AZ499" i="6"/>
  <c r="V513" i="6"/>
  <c r="BR513" i="6"/>
  <c r="BF513" i="6"/>
  <c r="V525" i="6"/>
  <c r="BR525" i="6"/>
  <c r="BF525" i="6"/>
  <c r="V537" i="6"/>
  <c r="BR537" i="6"/>
  <c r="BF537" i="6"/>
  <c r="V551" i="6"/>
  <c r="BR551" i="6"/>
  <c r="BF551" i="6"/>
  <c r="V559" i="6"/>
  <c r="BR559" i="6"/>
  <c r="BF559" i="6"/>
  <c r="P569" i="6"/>
  <c r="BL569" i="6"/>
  <c r="AZ569" i="6"/>
  <c r="S574" i="6"/>
  <c r="BO574" i="6"/>
  <c r="BC574" i="6"/>
  <c r="V583" i="6"/>
  <c r="BR583" i="6"/>
  <c r="BF583" i="6"/>
  <c r="S590" i="6"/>
  <c r="BO590" i="6"/>
  <c r="BC590" i="6"/>
  <c r="T60" i="6"/>
  <c r="BP60" i="6"/>
  <c r="BD60" i="6"/>
  <c r="P107" i="6"/>
  <c r="BL107" i="6"/>
  <c r="AZ107" i="6"/>
  <c r="V105" i="6"/>
  <c r="BR105" i="6"/>
  <c r="BF105" i="6"/>
  <c r="S104" i="6"/>
  <c r="BO104" i="6"/>
  <c r="BC104" i="6"/>
  <c r="P103" i="6"/>
  <c r="BL103" i="6"/>
  <c r="AZ103" i="6"/>
  <c r="V101" i="6"/>
  <c r="BR101" i="6"/>
  <c r="BF101" i="6"/>
  <c r="S100" i="6"/>
  <c r="BO100" i="6"/>
  <c r="BC100" i="6"/>
  <c r="P99" i="6"/>
  <c r="BL99" i="6"/>
  <c r="AZ99" i="6"/>
  <c r="V97" i="6"/>
  <c r="BR97" i="6"/>
  <c r="BF97" i="6"/>
  <c r="S96" i="6"/>
  <c r="BO96" i="6"/>
  <c r="BC96" i="6"/>
  <c r="P95" i="6"/>
  <c r="BL95" i="6"/>
  <c r="AZ95" i="6"/>
  <c r="V93" i="6"/>
  <c r="BR93" i="6"/>
  <c r="BF93" i="6"/>
  <c r="S92" i="6"/>
  <c r="BO92" i="6"/>
  <c r="BC92" i="6"/>
  <c r="P91" i="6"/>
  <c r="BL91" i="6"/>
  <c r="AZ91" i="6"/>
  <c r="V89" i="6"/>
  <c r="BR89" i="6"/>
  <c r="BF89" i="6"/>
  <c r="S88" i="6"/>
  <c r="BO88" i="6"/>
  <c r="BC88" i="6"/>
  <c r="P87" i="6"/>
  <c r="BL87" i="6"/>
  <c r="AZ87" i="6"/>
  <c r="V85" i="6"/>
  <c r="BR85" i="6"/>
  <c r="BF85" i="6"/>
  <c r="S84" i="6"/>
  <c r="BO84" i="6"/>
  <c r="BC84" i="6"/>
  <c r="P83" i="6"/>
  <c r="BL83" i="6"/>
  <c r="AZ83" i="6"/>
  <c r="V81" i="6"/>
  <c r="BR81" i="6"/>
  <c r="BF81" i="6"/>
  <c r="S80" i="6"/>
  <c r="BO80" i="6"/>
  <c r="BC80" i="6"/>
  <c r="P79" i="6"/>
  <c r="BL79" i="6"/>
  <c r="AZ79" i="6"/>
  <c r="V77" i="6"/>
  <c r="BR77" i="6"/>
  <c r="BF77" i="6"/>
  <c r="S76" i="6"/>
  <c r="BO76" i="6"/>
  <c r="BC76" i="6"/>
  <c r="P75" i="6"/>
  <c r="BL75" i="6"/>
  <c r="AZ75" i="6"/>
  <c r="V73" i="6"/>
  <c r="BR73" i="6"/>
  <c r="BF73" i="6"/>
  <c r="S72" i="6"/>
  <c r="BO72" i="6"/>
  <c r="BC72" i="6"/>
  <c r="P71" i="6"/>
  <c r="BL71" i="6"/>
  <c r="AZ71" i="6"/>
  <c r="V69" i="6"/>
  <c r="BR69" i="6"/>
  <c r="BF69" i="6"/>
  <c r="S68" i="6"/>
  <c r="BO68" i="6"/>
  <c r="BC68" i="6"/>
  <c r="P67" i="6"/>
  <c r="BL67" i="6"/>
  <c r="AZ67" i="6"/>
  <c r="V65" i="6"/>
  <c r="BR65" i="6"/>
  <c r="BF65" i="6"/>
  <c r="S64" i="6"/>
  <c r="BO64" i="6"/>
  <c r="BC64" i="6"/>
  <c r="P63" i="6"/>
  <c r="BL63" i="6"/>
  <c r="AZ63" i="6"/>
  <c r="V61" i="6"/>
  <c r="BR61" i="6"/>
  <c r="BF61" i="6"/>
  <c r="S114" i="6"/>
  <c r="BO114" i="6"/>
  <c r="BC114" i="6"/>
  <c r="V115" i="6"/>
  <c r="BR115" i="6"/>
  <c r="BF115" i="6"/>
  <c r="P117" i="6"/>
  <c r="BL117" i="6"/>
  <c r="AZ117" i="6"/>
  <c r="S118" i="6"/>
  <c r="BO118" i="6"/>
  <c r="BC118" i="6"/>
  <c r="V119" i="6"/>
  <c r="BR119" i="6"/>
  <c r="BF119" i="6"/>
  <c r="P121" i="6"/>
  <c r="BL121" i="6"/>
  <c r="AZ121" i="6"/>
  <c r="S122" i="6"/>
  <c r="BO122" i="6"/>
  <c r="BC122" i="6"/>
  <c r="V123" i="6"/>
  <c r="BR123" i="6"/>
  <c r="BF123" i="6"/>
  <c r="P125" i="6"/>
  <c r="BL125" i="6"/>
  <c r="AZ125" i="6"/>
  <c r="S126" i="6"/>
  <c r="BO126" i="6"/>
  <c r="BC126" i="6"/>
  <c r="V127" i="6"/>
  <c r="BR127" i="6"/>
  <c r="BF127" i="6"/>
  <c r="P129" i="6"/>
  <c r="BL129" i="6"/>
  <c r="AZ129" i="6"/>
  <c r="S130" i="6"/>
  <c r="BO130" i="6"/>
  <c r="BC130" i="6"/>
  <c r="V131" i="6"/>
  <c r="BR131" i="6"/>
  <c r="BF131" i="6"/>
  <c r="P133" i="6"/>
  <c r="BL133" i="6"/>
  <c r="AZ133" i="6"/>
  <c r="S134" i="6"/>
  <c r="BO134" i="6"/>
  <c r="BC134" i="6"/>
  <c r="V135" i="6"/>
  <c r="BR135" i="6"/>
  <c r="BF135" i="6"/>
  <c r="P137" i="6"/>
  <c r="BL137" i="6"/>
  <c r="AZ137" i="6"/>
  <c r="S138" i="6"/>
  <c r="BO138" i="6"/>
  <c r="BC138" i="6"/>
  <c r="V139" i="6"/>
  <c r="BR139" i="6"/>
  <c r="BF139" i="6"/>
  <c r="P141" i="6"/>
  <c r="BL141" i="6"/>
  <c r="AZ141" i="6"/>
  <c r="S142" i="6"/>
  <c r="BO142" i="6"/>
  <c r="BC142" i="6"/>
  <c r="V143" i="6"/>
  <c r="BR143" i="6"/>
  <c r="BF143" i="6"/>
  <c r="P145" i="6"/>
  <c r="BL145" i="6"/>
  <c r="AZ145" i="6"/>
  <c r="S146" i="6"/>
  <c r="BO146" i="6"/>
  <c r="BC146" i="6"/>
  <c r="V147" i="6"/>
  <c r="BR147" i="6"/>
  <c r="BF147" i="6"/>
  <c r="P149" i="6"/>
  <c r="BL149" i="6"/>
  <c r="AZ149" i="6"/>
  <c r="S150" i="6"/>
  <c r="BO150" i="6"/>
  <c r="BC150" i="6"/>
  <c r="V151" i="6"/>
  <c r="BR151" i="6"/>
  <c r="BF151" i="6"/>
  <c r="P153" i="6"/>
  <c r="BL153" i="6"/>
  <c r="AZ153" i="6"/>
  <c r="S154" i="6"/>
  <c r="BO154" i="6"/>
  <c r="BC154" i="6"/>
  <c r="V155" i="6"/>
  <c r="BR155" i="6"/>
  <c r="BF155" i="6"/>
  <c r="P157" i="6"/>
  <c r="BL157" i="6"/>
  <c r="AZ157" i="6"/>
  <c r="S158" i="6"/>
  <c r="BO158" i="6"/>
  <c r="BC158" i="6"/>
  <c r="V159" i="6"/>
  <c r="BR159" i="6"/>
  <c r="BF159" i="6"/>
  <c r="P161" i="6"/>
  <c r="BL161" i="6"/>
  <c r="AZ161" i="6"/>
  <c r="S168" i="6"/>
  <c r="BO168" i="6"/>
  <c r="BC168" i="6"/>
  <c r="V169" i="6"/>
  <c r="BR169" i="6"/>
  <c r="BF169" i="6"/>
  <c r="P171" i="6"/>
  <c r="BL171" i="6"/>
  <c r="AZ171" i="6"/>
  <c r="S172" i="6"/>
  <c r="BO172" i="6"/>
  <c r="BC172" i="6"/>
  <c r="V173" i="6"/>
  <c r="BR173" i="6"/>
  <c r="BF173" i="6"/>
  <c r="P175" i="6"/>
  <c r="BL175" i="6"/>
  <c r="AZ175" i="6"/>
  <c r="S176" i="6"/>
  <c r="BO176" i="6"/>
  <c r="BC176" i="6"/>
  <c r="V177" i="6"/>
  <c r="BR177" i="6"/>
  <c r="BF177" i="6"/>
  <c r="P179" i="6"/>
  <c r="BL179" i="6"/>
  <c r="AZ179" i="6"/>
  <c r="S180" i="6"/>
  <c r="BO180" i="6"/>
  <c r="BC180" i="6"/>
  <c r="V181" i="6"/>
  <c r="BR181" i="6"/>
  <c r="BF181" i="6"/>
  <c r="P183" i="6"/>
  <c r="BL183" i="6"/>
  <c r="AZ183" i="6"/>
  <c r="S184" i="6"/>
  <c r="BO184" i="6"/>
  <c r="BC184" i="6"/>
  <c r="V185" i="6"/>
  <c r="BR185" i="6"/>
  <c r="BF185" i="6"/>
  <c r="P187" i="6"/>
  <c r="BL187" i="6"/>
  <c r="AZ187" i="6"/>
  <c r="S188" i="6"/>
  <c r="BO188" i="6"/>
  <c r="BC188" i="6"/>
  <c r="V189" i="6"/>
  <c r="BR189" i="6"/>
  <c r="BF189" i="6"/>
  <c r="P191" i="6"/>
  <c r="BL191" i="6"/>
  <c r="AZ191" i="6"/>
  <c r="S192" i="6"/>
  <c r="BO192" i="6"/>
  <c r="BC192" i="6"/>
  <c r="V193" i="6"/>
  <c r="BR193" i="6"/>
  <c r="BF193" i="6"/>
  <c r="P195" i="6"/>
  <c r="BL195" i="6"/>
  <c r="AZ195" i="6"/>
  <c r="S196" i="6"/>
  <c r="BO196" i="6"/>
  <c r="BC196" i="6"/>
  <c r="V197" i="6"/>
  <c r="BR197" i="6"/>
  <c r="BF197" i="6"/>
  <c r="P199" i="6"/>
  <c r="BL199" i="6"/>
  <c r="AZ199" i="6"/>
  <c r="S200" i="6"/>
  <c r="BO200" i="6"/>
  <c r="BC200" i="6"/>
  <c r="V201" i="6"/>
  <c r="BR201" i="6"/>
  <c r="BF201" i="6"/>
  <c r="P203" i="6"/>
  <c r="BL203" i="6"/>
  <c r="AZ203" i="6"/>
  <c r="S204" i="6"/>
  <c r="BO204" i="6"/>
  <c r="BC204" i="6"/>
  <c r="V205" i="6"/>
  <c r="BR205" i="6"/>
  <c r="BF205" i="6"/>
  <c r="P207" i="6"/>
  <c r="BL207" i="6"/>
  <c r="AZ207" i="6"/>
  <c r="S208" i="6"/>
  <c r="BO208" i="6"/>
  <c r="BC208" i="6"/>
  <c r="V209" i="6"/>
  <c r="BR209" i="6"/>
  <c r="BF209" i="6"/>
  <c r="P211" i="6"/>
  <c r="BL211" i="6"/>
  <c r="AZ211" i="6"/>
  <c r="S212" i="6"/>
  <c r="BO212" i="6"/>
  <c r="BC212" i="6"/>
  <c r="V213" i="6"/>
  <c r="BR213" i="6"/>
  <c r="BF213" i="6"/>
  <c r="P215" i="6"/>
  <c r="BL215" i="6"/>
  <c r="AZ215" i="6"/>
  <c r="S222" i="6"/>
  <c r="BO222" i="6"/>
  <c r="BC222" i="6"/>
  <c r="V223" i="6"/>
  <c r="BR223" i="6"/>
  <c r="BF223" i="6"/>
  <c r="P225" i="6"/>
  <c r="BL225" i="6"/>
  <c r="AZ225" i="6"/>
  <c r="S226" i="6"/>
  <c r="BO226" i="6"/>
  <c r="BC226" i="6"/>
  <c r="V227" i="6"/>
  <c r="BR227" i="6"/>
  <c r="BF227" i="6"/>
  <c r="P229" i="6"/>
  <c r="BL229" i="6"/>
  <c r="AZ229" i="6"/>
  <c r="S230" i="6"/>
  <c r="BO230" i="6"/>
  <c r="BC230" i="6"/>
  <c r="V231" i="6"/>
  <c r="BR231" i="6"/>
  <c r="BF231" i="6"/>
  <c r="P233" i="6"/>
  <c r="BL233" i="6"/>
  <c r="AZ233" i="6"/>
  <c r="S234" i="6"/>
  <c r="BO234" i="6"/>
  <c r="BC234" i="6"/>
  <c r="V235" i="6"/>
  <c r="BR235" i="6"/>
  <c r="BF235" i="6"/>
  <c r="P237" i="6"/>
  <c r="BL237" i="6"/>
  <c r="AZ237" i="6"/>
  <c r="S238" i="6"/>
  <c r="BO238" i="6"/>
  <c r="BC238" i="6"/>
  <c r="V239" i="6"/>
  <c r="BR239" i="6"/>
  <c r="BF239" i="6"/>
  <c r="P241" i="6"/>
  <c r="BL241" i="6"/>
  <c r="AZ241" i="6"/>
  <c r="S242" i="6"/>
  <c r="BO242" i="6"/>
  <c r="BC242" i="6"/>
  <c r="V243" i="6"/>
  <c r="BR243" i="6"/>
  <c r="BF243" i="6"/>
  <c r="P245" i="6"/>
  <c r="BL245" i="6"/>
  <c r="AZ245" i="6"/>
  <c r="S246" i="6"/>
  <c r="BO246" i="6"/>
  <c r="BC246" i="6"/>
  <c r="V247" i="6"/>
  <c r="BR247" i="6"/>
  <c r="BF247" i="6"/>
  <c r="P249" i="6"/>
  <c r="BL249" i="6"/>
  <c r="AZ249" i="6"/>
  <c r="S250" i="6"/>
  <c r="BO250" i="6"/>
  <c r="BC250" i="6"/>
  <c r="V251" i="6"/>
  <c r="BR251" i="6"/>
  <c r="BF251" i="6"/>
  <c r="P253" i="6"/>
  <c r="BL253" i="6"/>
  <c r="AZ253" i="6"/>
  <c r="S254" i="6"/>
  <c r="BO254" i="6"/>
  <c r="BC254" i="6"/>
  <c r="V255" i="6"/>
  <c r="BR255" i="6"/>
  <c r="BF255" i="6"/>
  <c r="P257" i="6"/>
  <c r="BL257" i="6"/>
  <c r="AZ257" i="6"/>
  <c r="S258" i="6"/>
  <c r="BO258" i="6"/>
  <c r="BC258" i="6"/>
  <c r="V259" i="6"/>
  <c r="BR259" i="6"/>
  <c r="BF259" i="6"/>
  <c r="P261" i="6"/>
  <c r="BL261" i="6"/>
  <c r="AZ261" i="6"/>
  <c r="S262" i="6"/>
  <c r="BO262" i="6"/>
  <c r="BC262" i="6"/>
  <c r="V263" i="6"/>
  <c r="BR263" i="6"/>
  <c r="BF263" i="6"/>
  <c r="P265" i="6"/>
  <c r="BL265" i="6"/>
  <c r="AZ265" i="6"/>
  <c r="S266" i="6"/>
  <c r="BO266" i="6"/>
  <c r="BC266" i="6"/>
  <c r="V267" i="6"/>
  <c r="BR267" i="6"/>
  <c r="BF267" i="6"/>
  <c r="P269" i="6"/>
  <c r="BL269" i="6"/>
  <c r="AZ269" i="6"/>
  <c r="S276" i="6"/>
  <c r="BO276" i="6"/>
  <c r="BC276" i="6"/>
  <c r="V277" i="6"/>
  <c r="BR277" i="6"/>
  <c r="BF277" i="6"/>
  <c r="P279" i="6"/>
  <c r="BL279" i="6"/>
  <c r="AZ279" i="6"/>
  <c r="S280" i="6"/>
  <c r="BO280" i="6"/>
  <c r="BC280" i="6"/>
  <c r="V281" i="6"/>
  <c r="BR281" i="6"/>
  <c r="BF281" i="6"/>
  <c r="P283" i="6"/>
  <c r="BL283" i="6"/>
  <c r="AZ283" i="6"/>
  <c r="S284" i="6"/>
  <c r="BO284" i="6"/>
  <c r="BC284" i="6"/>
  <c r="V285" i="6"/>
  <c r="BR285" i="6"/>
  <c r="BF285" i="6"/>
  <c r="P287" i="6"/>
  <c r="BL287" i="6"/>
  <c r="AZ287" i="6"/>
  <c r="S288" i="6"/>
  <c r="BO288" i="6"/>
  <c r="BC288" i="6"/>
  <c r="V289" i="6"/>
  <c r="BR289" i="6"/>
  <c r="BF289" i="6"/>
  <c r="P291" i="6"/>
  <c r="BL291" i="6"/>
  <c r="AZ291" i="6"/>
  <c r="S292" i="6"/>
  <c r="BO292" i="6"/>
  <c r="BC292" i="6"/>
  <c r="V293" i="6"/>
  <c r="BR293" i="6"/>
  <c r="BF293" i="6"/>
  <c r="P295" i="6"/>
  <c r="BL295" i="6"/>
  <c r="AZ295" i="6"/>
  <c r="S296" i="6"/>
  <c r="BO296" i="6"/>
  <c r="BC296" i="6"/>
  <c r="V297" i="6"/>
  <c r="BR297" i="6"/>
  <c r="BF297" i="6"/>
  <c r="P299" i="6"/>
  <c r="BL299" i="6"/>
  <c r="AZ299" i="6"/>
  <c r="S300" i="6"/>
  <c r="BO300" i="6"/>
  <c r="BC300" i="6"/>
  <c r="V301" i="6"/>
  <c r="BR301" i="6"/>
  <c r="BF301" i="6"/>
  <c r="P303" i="6"/>
  <c r="BL303" i="6"/>
  <c r="AZ303" i="6"/>
  <c r="S304" i="6"/>
  <c r="BO304" i="6"/>
  <c r="BC304" i="6"/>
  <c r="V305" i="6"/>
  <c r="BR305" i="6"/>
  <c r="BF305" i="6"/>
  <c r="P307" i="6"/>
  <c r="BL307" i="6"/>
  <c r="AZ307" i="6"/>
  <c r="S308" i="6"/>
  <c r="BO308" i="6"/>
  <c r="BC308" i="6"/>
  <c r="V309" i="6"/>
  <c r="BR309" i="6"/>
  <c r="BF309" i="6"/>
  <c r="P311" i="6"/>
  <c r="BL311" i="6"/>
  <c r="AZ311" i="6"/>
  <c r="S312" i="6"/>
  <c r="BO312" i="6"/>
  <c r="BC312" i="6"/>
  <c r="V313" i="6"/>
  <c r="BR313" i="6"/>
  <c r="BF313" i="6"/>
  <c r="P315" i="6"/>
  <c r="BL315" i="6"/>
  <c r="AZ315" i="6"/>
  <c r="S316" i="6"/>
  <c r="BO316" i="6"/>
  <c r="BC316" i="6"/>
  <c r="V317" i="6"/>
  <c r="BR317" i="6"/>
  <c r="BF317" i="6"/>
  <c r="P319" i="6"/>
  <c r="BL319" i="6"/>
  <c r="AZ319" i="6"/>
  <c r="S320" i="6"/>
  <c r="BO320" i="6"/>
  <c r="BC320" i="6"/>
  <c r="V321" i="6"/>
  <c r="BR321" i="6"/>
  <c r="BF321" i="6"/>
  <c r="P323" i="6"/>
  <c r="BL323" i="6"/>
  <c r="AZ323" i="6"/>
  <c r="S330" i="6"/>
  <c r="BO330" i="6"/>
  <c r="BC330" i="6"/>
  <c r="V331" i="6"/>
  <c r="BR331" i="6"/>
  <c r="BF331" i="6"/>
  <c r="P333" i="6"/>
  <c r="BL333" i="6"/>
  <c r="AZ333" i="6"/>
  <c r="S334" i="6"/>
  <c r="BO334" i="6"/>
  <c r="BC334" i="6"/>
  <c r="V335" i="6"/>
  <c r="BR335" i="6"/>
  <c r="BF335" i="6"/>
  <c r="P337" i="6"/>
  <c r="BL337" i="6"/>
  <c r="AZ337" i="6"/>
  <c r="S338" i="6"/>
  <c r="BO338" i="6"/>
  <c r="BC338" i="6"/>
  <c r="V339" i="6"/>
  <c r="BR339" i="6"/>
  <c r="BF339" i="6"/>
  <c r="P341" i="6"/>
  <c r="BL341" i="6"/>
  <c r="AZ341" i="6"/>
  <c r="S342" i="6"/>
  <c r="BO342" i="6"/>
  <c r="BC342" i="6"/>
  <c r="V343" i="6"/>
  <c r="BR343" i="6"/>
  <c r="BF343" i="6"/>
  <c r="P345" i="6"/>
  <c r="BL345" i="6"/>
  <c r="AZ345" i="6"/>
  <c r="S346" i="6"/>
  <c r="BO346" i="6"/>
  <c r="BC346" i="6"/>
  <c r="V347" i="6"/>
  <c r="BR347" i="6"/>
  <c r="BF347" i="6"/>
  <c r="P349" i="6"/>
  <c r="BL349" i="6"/>
  <c r="AZ349" i="6"/>
  <c r="S350" i="6"/>
  <c r="BO350" i="6"/>
  <c r="BC350" i="6"/>
  <c r="V351" i="6"/>
  <c r="BR351" i="6"/>
  <c r="BF351" i="6"/>
  <c r="P353" i="6"/>
  <c r="BL353" i="6"/>
  <c r="AZ353" i="6"/>
  <c r="S354" i="6"/>
  <c r="BO354" i="6"/>
  <c r="BC354" i="6"/>
  <c r="V355" i="6"/>
  <c r="BR355" i="6"/>
  <c r="BF355" i="6"/>
  <c r="P357" i="6"/>
  <c r="BL357" i="6"/>
  <c r="AZ357" i="6"/>
  <c r="S358" i="6"/>
  <c r="BO358" i="6"/>
  <c r="BC358" i="6"/>
  <c r="V359" i="6"/>
  <c r="BR359" i="6"/>
  <c r="BF359" i="6"/>
  <c r="P361" i="6"/>
  <c r="BL361" i="6"/>
  <c r="AZ361" i="6"/>
  <c r="S362" i="6"/>
  <c r="BO362" i="6"/>
  <c r="BC362" i="6"/>
  <c r="V363" i="6"/>
  <c r="BR363" i="6"/>
  <c r="BF363" i="6"/>
  <c r="P365" i="6"/>
  <c r="BL365" i="6"/>
  <c r="AZ365" i="6"/>
  <c r="S366" i="6"/>
  <c r="BO366" i="6"/>
  <c r="BC366" i="6"/>
  <c r="V367" i="6"/>
  <c r="BR367" i="6"/>
  <c r="BF367" i="6"/>
  <c r="P369" i="6"/>
  <c r="BL369" i="6"/>
  <c r="AZ369" i="6"/>
  <c r="S370" i="6"/>
  <c r="BO370" i="6"/>
  <c r="BC370" i="6"/>
  <c r="V371" i="6"/>
  <c r="BR371" i="6"/>
  <c r="BF371" i="6"/>
  <c r="P373" i="6"/>
  <c r="BL373" i="6"/>
  <c r="AZ373" i="6"/>
  <c r="S374" i="6"/>
  <c r="BO374" i="6"/>
  <c r="BC374" i="6"/>
  <c r="V375" i="6"/>
  <c r="BR375" i="6"/>
  <c r="BF375" i="6"/>
  <c r="P377" i="6"/>
  <c r="BL377" i="6"/>
  <c r="AZ377" i="6"/>
  <c r="S384" i="6"/>
  <c r="BO384" i="6"/>
  <c r="BC384" i="6"/>
  <c r="V385" i="6"/>
  <c r="BR385" i="6"/>
  <c r="BF385" i="6"/>
  <c r="P387" i="6"/>
  <c r="BL387" i="6"/>
  <c r="AZ387" i="6"/>
  <c r="S388" i="6"/>
  <c r="BO388" i="6"/>
  <c r="BC388" i="6"/>
  <c r="V389" i="6"/>
  <c r="BR389" i="6"/>
  <c r="BF389" i="6"/>
  <c r="P391" i="6"/>
  <c r="BL391" i="6"/>
  <c r="AZ391" i="6"/>
  <c r="S392" i="6"/>
  <c r="BO392" i="6"/>
  <c r="BC392" i="6"/>
  <c r="V393" i="6"/>
  <c r="BR393" i="6"/>
  <c r="BF393" i="6"/>
  <c r="P395" i="6"/>
  <c r="BL395" i="6"/>
  <c r="AZ395" i="6"/>
  <c r="S396" i="6"/>
  <c r="BO396" i="6"/>
  <c r="BC396" i="6"/>
  <c r="V397" i="6"/>
  <c r="BR397" i="6"/>
  <c r="BF397" i="6"/>
  <c r="P399" i="6"/>
  <c r="BL399" i="6"/>
  <c r="AZ399" i="6"/>
  <c r="S400" i="6"/>
  <c r="BO400" i="6"/>
  <c r="BC400" i="6"/>
  <c r="V401" i="6"/>
  <c r="BR401" i="6"/>
  <c r="BF401" i="6"/>
  <c r="P403" i="6"/>
  <c r="BL403" i="6"/>
  <c r="AZ403" i="6"/>
  <c r="S404" i="6"/>
  <c r="BO404" i="6"/>
  <c r="BC404" i="6"/>
  <c r="V405" i="6"/>
  <c r="BR405" i="6"/>
  <c r="BF405" i="6"/>
  <c r="P407" i="6"/>
  <c r="BL407" i="6"/>
  <c r="AZ407" i="6"/>
  <c r="S408" i="6"/>
  <c r="BO408" i="6"/>
  <c r="BC408" i="6"/>
  <c r="V409" i="6"/>
  <c r="BR409" i="6"/>
  <c r="BF409" i="6"/>
  <c r="P411" i="6"/>
  <c r="BL411" i="6"/>
  <c r="AZ411" i="6"/>
  <c r="S412" i="6"/>
  <c r="BO412" i="6"/>
  <c r="BC412" i="6"/>
  <c r="V413" i="6"/>
  <c r="BR413" i="6"/>
  <c r="BF413" i="6"/>
  <c r="P415" i="6"/>
  <c r="BL415" i="6"/>
  <c r="AZ415" i="6"/>
  <c r="S416" i="6"/>
  <c r="BO416" i="6"/>
  <c r="BC416" i="6"/>
  <c r="V417" i="6"/>
  <c r="BR417" i="6"/>
  <c r="BF417" i="6"/>
  <c r="P419" i="6"/>
  <c r="BL419" i="6"/>
  <c r="AZ419" i="6"/>
  <c r="S420" i="6"/>
  <c r="BO420" i="6"/>
  <c r="BC420" i="6"/>
  <c r="V421" i="6"/>
  <c r="BR421" i="6"/>
  <c r="BF421" i="6"/>
  <c r="P423" i="6"/>
  <c r="BL423" i="6"/>
  <c r="AZ423" i="6"/>
  <c r="S424" i="6"/>
  <c r="BO424" i="6"/>
  <c r="BC424" i="6"/>
  <c r="V425" i="6"/>
  <c r="BR425" i="6"/>
  <c r="BF425" i="6"/>
  <c r="P427" i="6"/>
  <c r="BL427" i="6"/>
  <c r="AZ427" i="6"/>
  <c r="S428" i="6"/>
  <c r="BO428" i="6"/>
  <c r="BC428" i="6"/>
  <c r="V429" i="6"/>
  <c r="BR429" i="6"/>
  <c r="BF429" i="6"/>
  <c r="P431" i="6"/>
  <c r="BL431" i="6"/>
  <c r="AZ431" i="6"/>
  <c r="R438" i="6"/>
  <c r="BN438" i="6"/>
  <c r="BB438" i="6"/>
  <c r="U439" i="6"/>
  <c r="BQ439" i="6"/>
  <c r="BE439" i="6"/>
  <c r="O441" i="6"/>
  <c r="BK441" i="6"/>
  <c r="AY441" i="6"/>
  <c r="R442" i="6"/>
  <c r="BN442" i="6"/>
  <c r="BB442" i="6"/>
  <c r="U443" i="6"/>
  <c r="BQ443" i="6"/>
  <c r="BE443" i="6"/>
  <c r="O445" i="6"/>
  <c r="BK445" i="6"/>
  <c r="AY445" i="6"/>
  <c r="R446" i="6"/>
  <c r="BN446" i="6"/>
  <c r="BB446" i="6"/>
  <c r="U447" i="6"/>
  <c r="BQ447" i="6"/>
  <c r="BE447" i="6"/>
  <c r="O449" i="6"/>
  <c r="BK449" i="6"/>
  <c r="AY449" i="6"/>
  <c r="R450" i="6"/>
  <c r="BN450" i="6"/>
  <c r="BB450" i="6"/>
  <c r="U451" i="6"/>
  <c r="BQ451" i="6"/>
  <c r="BE451" i="6"/>
  <c r="O453" i="6"/>
  <c r="BK453" i="6"/>
  <c r="AY453" i="6"/>
  <c r="R454" i="6"/>
  <c r="BN454" i="6"/>
  <c r="BB454" i="6"/>
  <c r="U455" i="6"/>
  <c r="BQ455" i="6"/>
  <c r="BE455" i="6"/>
  <c r="O457" i="6"/>
  <c r="BK457" i="6"/>
  <c r="AY457" i="6"/>
  <c r="R458" i="6"/>
  <c r="BN458" i="6"/>
  <c r="BB458" i="6"/>
  <c r="U459" i="6"/>
  <c r="BQ459" i="6"/>
  <c r="BE459" i="6"/>
  <c r="O461" i="6"/>
  <c r="BK461" i="6"/>
  <c r="AY461" i="6"/>
  <c r="R462" i="6"/>
  <c r="BN462" i="6"/>
  <c r="BB462" i="6"/>
  <c r="U463" i="6"/>
  <c r="BQ463" i="6"/>
  <c r="BE463" i="6"/>
  <c r="O465" i="6"/>
  <c r="BK465" i="6"/>
  <c r="AY465" i="6"/>
  <c r="R466" i="6"/>
  <c r="BN466" i="6"/>
  <c r="BB466" i="6"/>
  <c r="U467" i="6"/>
  <c r="BQ467" i="6"/>
  <c r="BE467" i="6"/>
  <c r="O469" i="6"/>
  <c r="BK469" i="6"/>
  <c r="AY469" i="6"/>
  <c r="R470" i="6"/>
  <c r="BN470" i="6"/>
  <c r="BB470" i="6"/>
  <c r="U471" i="6"/>
  <c r="BQ471" i="6"/>
  <c r="BE471" i="6"/>
  <c r="O473" i="6"/>
  <c r="BK473" i="6"/>
  <c r="AY473" i="6"/>
  <c r="R474" i="6"/>
  <c r="BN474" i="6"/>
  <c r="BB474" i="6"/>
  <c r="U475" i="6"/>
  <c r="BQ475" i="6"/>
  <c r="BE475" i="6"/>
  <c r="O477" i="6"/>
  <c r="BK477" i="6"/>
  <c r="AY477" i="6"/>
  <c r="R478" i="6"/>
  <c r="BN478" i="6"/>
  <c r="BB478" i="6"/>
  <c r="U479" i="6"/>
  <c r="BQ479" i="6"/>
  <c r="BE479" i="6"/>
  <c r="O481" i="6"/>
  <c r="BK481" i="6"/>
  <c r="AY481" i="6"/>
  <c r="R482" i="6"/>
  <c r="BN482" i="6"/>
  <c r="BB482" i="6"/>
  <c r="U483" i="6"/>
  <c r="BQ483" i="6"/>
  <c r="BE483" i="6"/>
  <c r="O485" i="6"/>
  <c r="BK485" i="6"/>
  <c r="AY485" i="6"/>
  <c r="R492" i="6"/>
  <c r="BN492" i="6"/>
  <c r="BB492" i="6"/>
  <c r="U493" i="6"/>
  <c r="BQ493" i="6"/>
  <c r="BE493" i="6"/>
  <c r="O495" i="6"/>
  <c r="BK495" i="6"/>
  <c r="AY495" i="6"/>
  <c r="R496" i="6"/>
  <c r="BN496" i="6"/>
  <c r="BB496" i="6"/>
  <c r="U497" i="6"/>
  <c r="BQ497" i="6"/>
  <c r="BE497" i="6"/>
  <c r="O499" i="6"/>
  <c r="BK499" i="6"/>
  <c r="AY499" i="6"/>
  <c r="R500" i="6"/>
  <c r="BN500" i="6"/>
  <c r="BB500" i="6"/>
  <c r="U501" i="6"/>
  <c r="BQ501" i="6"/>
  <c r="BE501" i="6"/>
  <c r="O503" i="6"/>
  <c r="BK503" i="6"/>
  <c r="AY503" i="6"/>
  <c r="R504" i="6"/>
  <c r="BN504" i="6"/>
  <c r="BB504" i="6"/>
  <c r="U505" i="6"/>
  <c r="BQ505" i="6"/>
  <c r="BE505" i="6"/>
  <c r="O507" i="6"/>
  <c r="BK507" i="6"/>
  <c r="AY507" i="6"/>
  <c r="R508" i="6"/>
  <c r="BN508" i="6"/>
  <c r="BB508" i="6"/>
  <c r="U509" i="6"/>
  <c r="BQ509" i="6"/>
  <c r="BE509" i="6"/>
  <c r="O511" i="6"/>
  <c r="BK511" i="6"/>
  <c r="AY511" i="6"/>
  <c r="R512" i="6"/>
  <c r="BN512" i="6"/>
  <c r="BB512" i="6"/>
  <c r="U513" i="6"/>
  <c r="BQ513" i="6"/>
  <c r="BE513" i="6"/>
  <c r="O515" i="6"/>
  <c r="BK515" i="6"/>
  <c r="AY515" i="6"/>
  <c r="R516" i="6"/>
  <c r="BN516" i="6"/>
  <c r="BB516" i="6"/>
  <c r="U517" i="6"/>
  <c r="BQ517" i="6"/>
  <c r="BE517" i="6"/>
  <c r="O519" i="6"/>
  <c r="BK519" i="6"/>
  <c r="AY519" i="6"/>
  <c r="R520" i="6"/>
  <c r="BN520" i="6"/>
  <c r="BB520" i="6"/>
  <c r="U521" i="6"/>
  <c r="BQ521" i="6"/>
  <c r="BE521" i="6"/>
  <c r="O523" i="6"/>
  <c r="BK523" i="6"/>
  <c r="AY523" i="6"/>
  <c r="R524" i="6"/>
  <c r="BN524" i="6"/>
  <c r="BB524" i="6"/>
  <c r="U525" i="6"/>
  <c r="BQ525" i="6"/>
  <c r="BE525" i="6"/>
  <c r="O527" i="6"/>
  <c r="BK527" i="6"/>
  <c r="AY527" i="6"/>
  <c r="R528" i="6"/>
  <c r="BN528" i="6"/>
  <c r="BB528" i="6"/>
  <c r="U529" i="6"/>
  <c r="BQ529" i="6"/>
  <c r="BE529" i="6"/>
  <c r="O531" i="6"/>
  <c r="BK531" i="6"/>
  <c r="AY531" i="6"/>
  <c r="R532" i="6"/>
  <c r="BN532" i="6"/>
  <c r="BB532" i="6"/>
  <c r="U533" i="6"/>
  <c r="BQ533" i="6"/>
  <c r="BE533" i="6"/>
  <c r="O535" i="6"/>
  <c r="BK535" i="6"/>
  <c r="AY535" i="6"/>
  <c r="R536" i="6"/>
  <c r="BN536" i="6"/>
  <c r="BB536" i="6"/>
  <c r="U537" i="6"/>
  <c r="BQ537" i="6"/>
  <c r="BE537" i="6"/>
  <c r="O539" i="6"/>
  <c r="BK539" i="6"/>
  <c r="AY539" i="6"/>
  <c r="R546" i="6"/>
  <c r="BN629" i="6"/>
  <c r="BN631" i="6"/>
  <c r="BN637" i="6"/>
  <c r="BN614" i="6"/>
  <c r="BN625" i="6"/>
  <c r="BN603" i="6"/>
  <c r="BN624" i="6"/>
  <c r="BN622" i="6"/>
  <c r="BN620" i="6"/>
  <c r="BN601" i="6"/>
  <c r="BN619" i="6"/>
  <c r="BN621" i="6"/>
  <c r="BN611" i="6"/>
  <c r="BN605" i="6"/>
  <c r="BN615" i="6"/>
  <c r="BN635" i="6"/>
  <c r="BN633" i="6"/>
  <c r="BN616" i="6"/>
  <c r="BN636" i="6"/>
  <c r="BN639" i="6"/>
  <c r="BN602" i="6"/>
  <c r="BN638" i="6"/>
  <c r="BN613" i="6"/>
  <c r="BN646" i="6"/>
  <c r="BN623" i="6"/>
  <c r="BN610" i="6"/>
  <c r="BN608" i="6"/>
  <c r="BN630" i="6"/>
  <c r="BN607" i="6"/>
  <c r="BN617" i="6"/>
  <c r="BN604" i="6"/>
  <c r="BN645" i="6"/>
  <c r="BN632" i="6"/>
  <c r="BN642" i="6"/>
  <c r="BN634" i="6"/>
  <c r="BN609" i="6"/>
  <c r="BN626" i="6"/>
  <c r="BN600" i="6"/>
  <c r="BN628" i="6"/>
  <c r="BN644" i="6"/>
  <c r="BN627" i="6"/>
  <c r="BN643" i="6"/>
  <c r="BN606" i="6"/>
  <c r="BN618" i="6"/>
  <c r="BN640" i="6"/>
  <c r="BN612" i="6"/>
  <c r="BN647" i="6"/>
  <c r="BN641" i="6"/>
  <c r="BN546" i="6"/>
  <c r="BB546" i="6"/>
  <c r="U547" i="6"/>
  <c r="BQ547" i="6"/>
  <c r="BE547" i="6"/>
  <c r="R550" i="6"/>
  <c r="BN550" i="6"/>
  <c r="BB550" i="6"/>
  <c r="U551" i="6"/>
  <c r="BQ551" i="6"/>
  <c r="BE551" i="6"/>
  <c r="R554" i="6"/>
  <c r="BN554" i="6"/>
  <c r="BB554" i="6"/>
  <c r="U555" i="6"/>
  <c r="BQ555" i="6"/>
  <c r="BE555" i="6"/>
  <c r="R558" i="6"/>
  <c r="BN558" i="6"/>
  <c r="BB558" i="6"/>
  <c r="U559" i="6"/>
  <c r="BQ559" i="6"/>
  <c r="BE559" i="6"/>
  <c r="R562" i="6"/>
  <c r="BN562" i="6"/>
  <c r="BB562" i="6"/>
  <c r="U563" i="6"/>
  <c r="BQ563" i="6"/>
  <c r="BE563" i="6"/>
  <c r="R566" i="6"/>
  <c r="BN566" i="6"/>
  <c r="BB566" i="6"/>
  <c r="U567" i="6"/>
  <c r="BQ567" i="6"/>
  <c r="BE567" i="6"/>
  <c r="R570" i="6"/>
  <c r="BN570" i="6"/>
  <c r="BB570" i="6"/>
  <c r="U571" i="6"/>
  <c r="BQ571" i="6"/>
  <c r="BE571" i="6"/>
  <c r="R574" i="6"/>
  <c r="BN574" i="6"/>
  <c r="BB574" i="6"/>
  <c r="U575" i="6"/>
  <c r="BQ575" i="6"/>
  <c r="BE575" i="6"/>
  <c r="R578" i="6"/>
  <c r="BN578" i="6"/>
  <c r="BB578" i="6"/>
  <c r="U579" i="6"/>
  <c r="BQ579" i="6"/>
  <c r="BE579" i="6"/>
  <c r="R582" i="6"/>
  <c r="BN582" i="6"/>
  <c r="BB582" i="6"/>
  <c r="U583" i="6"/>
  <c r="BQ583" i="6"/>
  <c r="BE583" i="6"/>
  <c r="R586" i="6"/>
  <c r="BN586" i="6"/>
  <c r="BB586" i="6"/>
  <c r="U587" i="6"/>
  <c r="BQ587" i="6"/>
  <c r="BE587" i="6"/>
  <c r="R590" i="6"/>
  <c r="BN590" i="6"/>
  <c r="BB590" i="6"/>
  <c r="U591" i="6"/>
  <c r="BQ591" i="6"/>
  <c r="BE591" i="6"/>
  <c r="BK554" i="6"/>
  <c r="BK579" i="6"/>
  <c r="BK557" i="6"/>
  <c r="BK582" i="6"/>
  <c r="BK560" i="6"/>
  <c r="BK573" i="6"/>
  <c r="BK576" i="6"/>
  <c r="BK588" i="6"/>
  <c r="G4" i="11"/>
  <c r="G36" i="11" s="1"/>
  <c r="F20" i="11"/>
  <c r="C7" i="11"/>
  <c r="C17" i="10"/>
  <c r="D16" i="10"/>
  <c r="E16" i="10" s="1"/>
  <c r="F16" i="10" s="1"/>
  <c r="G16" i="10" s="1"/>
  <c r="H16" i="10" s="1"/>
  <c r="I16" i="10" s="1"/>
  <c r="J16" i="10" s="1"/>
  <c r="K16" i="10" s="1"/>
  <c r="L16" i="10" s="1"/>
  <c r="M16" i="10" s="1"/>
  <c r="N16" i="10" s="1"/>
  <c r="D6" i="10"/>
  <c r="E91" i="10" s="1"/>
  <c r="D7" i="10"/>
  <c r="N2" i="6"/>
  <c r="AX2" i="6" s="1"/>
  <c r="AL2" i="6"/>
  <c r="N56" i="6"/>
  <c r="AX56" i="6" s="1"/>
  <c r="Z56" i="6"/>
  <c r="BJ56" i="6" s="1"/>
  <c r="N434" i="6"/>
  <c r="AX434" i="6" s="1"/>
  <c r="Z434" i="6"/>
  <c r="BJ434" i="6" s="1"/>
  <c r="Z2" i="6"/>
  <c r="BJ2" i="6" s="1"/>
  <c r="A542" i="6"/>
  <c r="A110" i="6"/>
  <c r="B110" i="6" s="1"/>
  <c r="AL110" i="6" s="1"/>
  <c r="BU56" i="6"/>
  <c r="BV56" i="6" s="1"/>
  <c r="B488" i="6"/>
  <c r="AL488" i="6" s="1"/>
  <c r="N8" i="9" a="1"/>
  <c r="K11" i="11" a="1"/>
  <c r="C11" i="9" a="1"/>
  <c r="E14" i="11" a="1"/>
  <c r="E10" i="9" a="1"/>
  <c r="N12" i="11" a="1"/>
  <c r="F7" i="11" a="1"/>
  <c r="N9" i="11" a="1"/>
  <c r="F10" i="11" a="1"/>
  <c r="K9" i="9" a="1"/>
  <c r="O15" i="9" a="1"/>
  <c r="I9" i="11" a="1"/>
  <c r="E12" i="11" a="1"/>
  <c r="O34" i="9" a="1"/>
  <c r="O14" i="9" a="1"/>
  <c r="O7" i="9" a="1"/>
  <c r="O20" i="9" a="1"/>
  <c r="N10" i="11" a="1"/>
  <c r="O11" i="9" a="1"/>
  <c r="L13" i="11" a="1"/>
  <c r="E7" i="9" a="1"/>
  <c r="J9" i="9" a="1"/>
  <c r="M11" i="11" a="1"/>
  <c r="G15" i="11" a="1"/>
  <c r="O37" i="9" a="1"/>
  <c r="F13" i="11" a="1"/>
  <c r="I7" i="9" a="1"/>
  <c r="L10" i="9" a="1"/>
  <c r="D10" i="11" a="1"/>
  <c r="O43" i="9" a="1"/>
  <c r="G10" i="9" a="1"/>
  <c r="O14" i="11" a="1"/>
  <c r="M8" i="9" a="1"/>
  <c r="N13" i="11" a="1"/>
  <c r="C7" i="9" a="1"/>
  <c r="D7" i="9" a="1"/>
  <c r="O23" i="9" a="1"/>
  <c r="M7" i="11" a="1"/>
  <c r="M10" i="11" a="1"/>
  <c r="F15" i="11" a="1"/>
  <c r="M15" i="11" a="1"/>
  <c r="O26" i="9" a="1"/>
  <c r="G7" i="11" a="1"/>
  <c r="M7" i="9" a="1"/>
  <c r="H8" i="9" a="1"/>
  <c r="N10" i="9" a="1"/>
  <c r="J9" i="11" a="1"/>
  <c r="J7" i="11" a="1"/>
  <c r="D11" i="11" a="1"/>
  <c r="N11" i="11" a="1"/>
  <c r="L9" i="11" a="1"/>
  <c r="K8" i="11" a="1"/>
  <c r="O35" i="9" a="1"/>
  <c r="E13" i="11" a="1"/>
  <c r="D9" i="9" a="1"/>
  <c r="F9" i="11" a="1"/>
  <c r="D15" i="11" a="1"/>
  <c r="J15" i="11" a="1"/>
  <c r="N15" i="11" a="1"/>
  <c r="C10" i="11" a="1"/>
  <c r="F14" i="11" a="1"/>
  <c r="O7" i="11" a="1"/>
  <c r="E10" i="11" a="1"/>
  <c r="O47" i="9" a="1"/>
  <c r="K15" i="11" a="1"/>
  <c r="H11" i="11" a="1"/>
  <c r="O49" i="9" a="1"/>
  <c r="O13" i="11" a="1"/>
  <c r="K9" i="11" a="1"/>
  <c r="O52" i="9" a="1"/>
  <c r="F10" i="9" a="1"/>
  <c r="H14" i="11" a="1"/>
  <c r="H10" i="11" a="1"/>
  <c r="G12" i="11" a="1"/>
  <c r="G7" i="9" a="1"/>
  <c r="J10" i="11" a="1"/>
  <c r="O45" i="9" a="1"/>
  <c r="I14" i="11" a="1"/>
  <c r="D10" i="9" a="1"/>
  <c r="O28" i="9" a="1"/>
  <c r="G11" i="11" a="1"/>
  <c r="O8" i="11" a="1"/>
  <c r="O27" i="9" a="1"/>
  <c r="O22" i="9" a="1"/>
  <c r="C8" i="9" a="1"/>
  <c r="H8" i="11" a="1"/>
  <c r="O18" i="9" a="1"/>
  <c r="O54" i="9" a="1"/>
  <c r="D7" i="11" a="1"/>
  <c r="O51" i="9" a="1"/>
  <c r="G13" i="11" a="1"/>
  <c r="O24" i="9" a="1"/>
  <c r="C14" i="11" a="1"/>
  <c r="C13" i="11" a="1"/>
  <c r="O53" i="9" a="1"/>
  <c r="H15" i="11" a="1"/>
  <c r="H10" i="9" a="1"/>
  <c r="L10" i="11" a="1"/>
  <c r="E7" i="11" a="1"/>
  <c r="O39" i="9" a="1"/>
  <c r="O31" i="9" a="1"/>
  <c r="O38" i="9" a="1"/>
  <c r="L14" i="11" a="1"/>
  <c r="O33" i="9" a="1"/>
  <c r="O48" i="9" a="1"/>
  <c r="J14" i="11" a="1"/>
  <c r="J7" i="9" a="1"/>
  <c r="O25" i="9" a="1"/>
  <c r="D9" i="11" a="1"/>
  <c r="O42" i="9" a="1"/>
  <c r="O16" i="9" a="1"/>
  <c r="F8" i="9" a="1"/>
  <c r="O29" i="9" a="1"/>
  <c r="O10" i="11" a="1"/>
  <c r="H13" i="11" a="1"/>
  <c r="L7" i="9" a="1"/>
  <c r="G14" i="11" a="1"/>
  <c r="L9" i="9" a="1"/>
  <c r="G8" i="9" a="1"/>
  <c r="O13" i="9" a="1"/>
  <c r="O21" i="9" a="1"/>
  <c r="L8" i="11" a="1"/>
  <c r="D13" i="11" a="1"/>
  <c r="G9" i="9" a="1"/>
  <c r="M10" i="9" a="1"/>
  <c r="L11" i="11" a="1"/>
  <c r="F9" i="9" a="1"/>
  <c r="E15" i="11" a="1"/>
  <c r="I9" i="9" a="1"/>
  <c r="I11" i="11" a="1"/>
  <c r="E9" i="9" a="1"/>
  <c r="F11" i="11" a="1"/>
  <c r="N14" i="11" a="1"/>
  <c r="O9" i="11" a="1"/>
  <c r="O9" i="9" a="1"/>
  <c r="H9" i="9" a="1"/>
  <c r="N7" i="11" a="1"/>
  <c r="O50" i="9" a="1"/>
  <c r="L8" i="9" a="1"/>
  <c r="O44" i="9" a="1"/>
  <c r="O12" i="11" a="1"/>
  <c r="K8" i="9" a="1"/>
  <c r="J13" i="11" a="1"/>
  <c r="H9" i="11" a="1"/>
  <c r="K10" i="11" a="1"/>
  <c r="O36" i="9" a="1"/>
  <c r="G9" i="11" a="1"/>
  <c r="C10" i="9" a="1"/>
  <c r="K7" i="11" a="1"/>
  <c r="K12" i="11" a="1"/>
  <c r="O12" i="9" a="1"/>
  <c r="I8" i="9" a="1"/>
  <c r="E9" i="11" a="1"/>
  <c r="J11" i="11" a="1"/>
  <c r="I7" i="11" a="1"/>
  <c r="K13" i="11" a="1"/>
  <c r="N9" i="9" a="1"/>
  <c r="M9" i="11" a="1"/>
  <c r="O10" i="9" a="1"/>
  <c r="O15" i="11" a="1"/>
  <c r="E8" i="9" a="1"/>
  <c r="M14" i="11" a="1"/>
  <c r="G8" i="11" a="1"/>
  <c r="K10" i="9" a="1"/>
  <c r="O46" i="9" a="1"/>
  <c r="M13" i="11" a="1"/>
  <c r="I10" i="11" a="1"/>
  <c r="O32" i="9" a="1"/>
  <c r="J10" i="9" a="1"/>
  <c r="I10" i="9" a="1"/>
  <c r="M8" i="11" a="1"/>
  <c r="E8" i="11" a="1"/>
  <c r="C9" i="11" a="1"/>
  <c r="J8" i="11" a="1"/>
  <c r="O11" i="11" a="1"/>
  <c r="F7" i="9" a="1"/>
  <c r="L12" i="11" a="1"/>
  <c r="C12" i="11" a="1"/>
  <c r="J8" i="9" a="1"/>
  <c r="O40" i="9" a="1"/>
  <c r="D12" i="11" a="1"/>
  <c r="H7" i="11" a="1"/>
  <c r="C9" i="9" a="1"/>
  <c r="F8" i="11" a="1"/>
  <c r="O30" i="9" a="1"/>
  <c r="L15" i="11" a="1"/>
  <c r="M9" i="9" a="1"/>
  <c r="L7" i="11" a="1"/>
  <c r="C15" i="11" a="1"/>
  <c r="O8" i="9" a="1"/>
  <c r="N7" i="9" a="1"/>
  <c r="K14" i="11" a="1"/>
  <c r="K7" i="9" a="1"/>
  <c r="G10" i="11" a="1"/>
  <c r="I12" i="11" a="1"/>
  <c r="D8" i="9" a="1"/>
  <c r="D14" i="11" a="1"/>
  <c r="N8" i="11" a="1"/>
  <c r="C8" i="11" a="1"/>
  <c r="I8" i="11" a="1"/>
  <c r="J12" i="11" a="1"/>
  <c r="F12" i="11" a="1"/>
  <c r="D8" i="11" a="1"/>
  <c r="E11" i="11" a="1"/>
  <c r="C11" i="11" a="1"/>
  <c r="I13" i="11" a="1"/>
  <c r="H7" i="9" a="1"/>
  <c r="O17" i="9" a="1"/>
  <c r="M12" i="11" a="1"/>
  <c r="O19" i="9" a="1"/>
  <c r="H12" i="11" a="1"/>
  <c r="I15" i="11" a="1"/>
  <c r="O41" i="9" a="1"/>
  <c r="O12" i="11" l="1"/>
  <c r="O11" i="11"/>
  <c r="O10" i="11"/>
  <c r="O15" i="11"/>
  <c r="O47" i="11" s="1"/>
  <c r="O9" i="11"/>
  <c r="O14" i="11"/>
  <c r="O8" i="11"/>
  <c r="O13" i="11"/>
  <c r="O7" i="11"/>
  <c r="O12" i="9"/>
  <c r="O18" i="9"/>
  <c r="O46" i="9"/>
  <c r="O27" i="9"/>
  <c r="O8" i="9"/>
  <c r="O33" i="9"/>
  <c r="O53" i="9"/>
  <c r="O40" i="9"/>
  <c r="O21" i="9"/>
  <c r="O48" i="9"/>
  <c r="O52" i="9"/>
  <c r="O47" i="9"/>
  <c r="O34" i="9"/>
  <c r="O15" i="9"/>
  <c r="O49" i="9"/>
  <c r="O14" i="9"/>
  <c r="O41" i="9"/>
  <c r="O28" i="9"/>
  <c r="O9" i="9"/>
  <c r="O43" i="9"/>
  <c r="O42" i="9"/>
  <c r="O35" i="9"/>
  <c r="O37" i="9"/>
  <c r="O31" i="9"/>
  <c r="O23" i="9"/>
  <c r="O10" i="9"/>
  <c r="O44" i="9"/>
  <c r="O25" i="9"/>
  <c r="O22" i="9"/>
  <c r="O50" i="9"/>
  <c r="O17" i="9"/>
  <c r="O36" i="9"/>
  <c r="O38" i="9"/>
  <c r="O19" i="9"/>
  <c r="O16" i="9"/>
  <c r="O11" i="9"/>
  <c r="O51" i="9"/>
  <c r="O32" i="9"/>
  <c r="O13" i="9"/>
  <c r="O29" i="9"/>
  <c r="O24" i="9"/>
  <c r="O45" i="9"/>
  <c r="O26" i="9"/>
  <c r="O7" i="9"/>
  <c r="O117" i="9" s="1"/>
  <c r="O30" i="9"/>
  <c r="O39" i="9"/>
  <c r="O20" i="9"/>
  <c r="O54" i="9"/>
  <c r="M15" i="11"/>
  <c r="M14" i="11"/>
  <c r="N9" i="11"/>
  <c r="M11" i="11"/>
  <c r="M8" i="11"/>
  <c r="N13" i="11"/>
  <c r="N10" i="11"/>
  <c r="N7" i="11"/>
  <c r="M9" i="11"/>
  <c r="M13" i="11"/>
  <c r="N14" i="11"/>
  <c r="M10" i="11"/>
  <c r="N11" i="11"/>
  <c r="M7" i="11"/>
  <c r="N8" i="11"/>
  <c r="N15" i="11"/>
  <c r="M12" i="11"/>
  <c r="N12" i="11"/>
  <c r="N10" i="9"/>
  <c r="N7" i="9"/>
  <c r="N8" i="9"/>
  <c r="M10" i="9"/>
  <c r="M7" i="9"/>
  <c r="M9" i="9"/>
  <c r="M8" i="9"/>
  <c r="N9" i="9"/>
  <c r="H4" i="9"/>
  <c r="G59" i="9"/>
  <c r="G114" i="9"/>
  <c r="B542" i="6"/>
  <c r="AL542" i="6" s="1"/>
  <c r="A596" i="6"/>
  <c r="A650" i="6" s="1"/>
  <c r="C7" i="9"/>
  <c r="C117" i="9" s="1"/>
  <c r="H4" i="11"/>
  <c r="H36" i="11" s="1"/>
  <c r="G20" i="11"/>
  <c r="C14" i="11"/>
  <c r="L12" i="11"/>
  <c r="D11" i="11"/>
  <c r="I15" i="11"/>
  <c r="I47" i="11" s="1"/>
  <c r="E11" i="11"/>
  <c r="C11" i="11"/>
  <c r="H12" i="11"/>
  <c r="H13" i="11"/>
  <c r="F12" i="11"/>
  <c r="K11" i="11"/>
  <c r="I10" i="11"/>
  <c r="I9" i="11"/>
  <c r="D10" i="11"/>
  <c r="H10" i="11"/>
  <c r="J14" i="11"/>
  <c r="J10" i="11"/>
  <c r="C10" i="11"/>
  <c r="K14" i="11"/>
  <c r="H8" i="11"/>
  <c r="L10" i="11"/>
  <c r="G12" i="11"/>
  <c r="I11" i="11"/>
  <c r="C9" i="11"/>
  <c r="H9" i="11"/>
  <c r="J13" i="11"/>
  <c r="G9" i="11"/>
  <c r="F10" i="11"/>
  <c r="L11" i="11"/>
  <c r="J11" i="11"/>
  <c r="H15" i="11"/>
  <c r="H47" i="11" s="1"/>
  <c r="H11" i="11"/>
  <c r="G15" i="11"/>
  <c r="G47" i="11" s="1"/>
  <c r="L8" i="11"/>
  <c r="K9" i="11"/>
  <c r="F11" i="11"/>
  <c r="C13" i="11"/>
  <c r="G8" i="11"/>
  <c r="F9" i="11"/>
  <c r="L14" i="11"/>
  <c r="F8" i="11"/>
  <c r="E9" i="11"/>
  <c r="K10" i="11"/>
  <c r="G14" i="11"/>
  <c r="L15" i="11"/>
  <c r="K15" i="11"/>
  <c r="K47" i="11" s="1"/>
  <c r="F14" i="11"/>
  <c r="G11" i="11"/>
  <c r="J8" i="11"/>
  <c r="E10" i="11"/>
  <c r="H14" i="11"/>
  <c r="E14" i="11"/>
  <c r="L13" i="11"/>
  <c r="I12" i="11"/>
  <c r="I13" i="11"/>
  <c r="K13" i="11"/>
  <c r="F15" i="11"/>
  <c r="F47" i="11" s="1"/>
  <c r="D8" i="11"/>
  <c r="J9" i="11"/>
  <c r="C12" i="11"/>
  <c r="F13" i="11"/>
  <c r="G10" i="11"/>
  <c r="C15" i="11"/>
  <c r="E13" i="11"/>
  <c r="D13" i="11"/>
  <c r="J15" i="11"/>
  <c r="J47" i="11" s="1"/>
  <c r="D9" i="11"/>
  <c r="K8" i="11"/>
  <c r="K12" i="11"/>
  <c r="E8" i="11"/>
  <c r="J12" i="11"/>
  <c r="D15" i="11"/>
  <c r="D47" i="11" s="1"/>
  <c r="I8" i="11"/>
  <c r="D14" i="11"/>
  <c r="E12" i="11"/>
  <c r="E15" i="11"/>
  <c r="E47" i="11" s="1"/>
  <c r="G13" i="11"/>
  <c r="D12" i="11"/>
  <c r="L9" i="11"/>
  <c r="I14" i="11"/>
  <c r="C8" i="11"/>
  <c r="L7" i="11"/>
  <c r="K7" i="11"/>
  <c r="I7" i="11"/>
  <c r="E7" i="11"/>
  <c r="H7" i="11"/>
  <c r="G7" i="11"/>
  <c r="F7" i="11"/>
  <c r="J7" i="11"/>
  <c r="D7" i="11"/>
  <c r="F10" i="9"/>
  <c r="G10" i="9"/>
  <c r="H8" i="9"/>
  <c r="I10" i="9"/>
  <c r="C11" i="9"/>
  <c r="J10" i="9"/>
  <c r="I9" i="9"/>
  <c r="K10" i="9"/>
  <c r="C10" i="9"/>
  <c r="H10" i="9"/>
  <c r="J8" i="9"/>
  <c r="C9" i="9"/>
  <c r="H9" i="9"/>
  <c r="D10" i="9"/>
  <c r="D8" i="9"/>
  <c r="G9" i="9"/>
  <c r="E9" i="9"/>
  <c r="G8" i="9"/>
  <c r="L8" i="9"/>
  <c r="K9" i="9"/>
  <c r="E10" i="9"/>
  <c r="E8" i="9"/>
  <c r="F8" i="9"/>
  <c r="K8" i="9"/>
  <c r="F9" i="9"/>
  <c r="J9" i="9"/>
  <c r="D9" i="9"/>
  <c r="I8" i="9"/>
  <c r="L9" i="9"/>
  <c r="L10" i="9"/>
  <c r="C8" i="9"/>
  <c r="I7" i="9"/>
  <c r="I117" i="9" s="1"/>
  <c r="H7" i="9"/>
  <c r="H117" i="9" s="1"/>
  <c r="G7" i="9"/>
  <c r="G117" i="9" s="1"/>
  <c r="L7" i="9"/>
  <c r="F7" i="9"/>
  <c r="F117" i="9" s="1"/>
  <c r="K7" i="9"/>
  <c r="K117" i="9" s="1"/>
  <c r="E7" i="9"/>
  <c r="E117" i="9" s="1"/>
  <c r="J7" i="9"/>
  <c r="J117" i="9" s="1"/>
  <c r="D7" i="9"/>
  <c r="D117" i="9" s="1"/>
  <c r="C18" i="10"/>
  <c r="D17" i="10"/>
  <c r="N488" i="6"/>
  <c r="AX488" i="6" s="1"/>
  <c r="Z488" i="6"/>
  <c r="BJ488" i="6" s="1"/>
  <c r="N110" i="6"/>
  <c r="AX110" i="6" s="1"/>
  <c r="Z110" i="6"/>
  <c r="BJ110" i="6" s="1"/>
  <c r="N542" i="6"/>
  <c r="AX542" i="6" s="1"/>
  <c r="Z542" i="6"/>
  <c r="BJ542" i="6" s="1"/>
  <c r="BU542" i="6"/>
  <c r="BV542" i="6" s="1"/>
  <c r="BU110" i="6"/>
  <c r="BV110" i="6" s="1"/>
  <c r="A164" i="6"/>
  <c r="A218" i="6" s="1"/>
  <c r="D11" i="9" a="1"/>
  <c r="C12" i="9" a="1"/>
  <c r="O30" i="11" l="1"/>
  <c r="O26" i="11"/>
  <c r="O41" i="11"/>
  <c r="O24" i="11"/>
  <c r="O25" i="11"/>
  <c r="O164" i="9"/>
  <c r="O121" i="9"/>
  <c r="O141" i="9"/>
  <c r="O157" i="9"/>
  <c r="O39" i="11"/>
  <c r="O27" i="11"/>
  <c r="O130" i="9"/>
  <c r="O126" i="9"/>
  <c r="O147" i="9"/>
  <c r="O162" i="9"/>
  <c r="O45" i="11"/>
  <c r="O145" i="9"/>
  <c r="O40" i="11"/>
  <c r="O149" i="9"/>
  <c r="O129" i="9"/>
  <c r="O158" i="9"/>
  <c r="O63" i="9"/>
  <c r="O46" i="11"/>
  <c r="O28" i="11"/>
  <c r="O65" i="9"/>
  <c r="O29" i="11"/>
  <c r="O42" i="11"/>
  <c r="O23" i="11"/>
  <c r="O43" i="11"/>
  <c r="N47" i="11"/>
  <c r="O31" i="11"/>
  <c r="O44" i="11"/>
  <c r="O140" i="9"/>
  <c r="O148" i="9"/>
  <c r="O152" i="9"/>
  <c r="O131" i="9"/>
  <c r="O146" i="9"/>
  <c r="O153" i="9"/>
  <c r="O150" i="9"/>
  <c r="O136" i="9"/>
  <c r="O127" i="9"/>
  <c r="O119" i="9"/>
  <c r="O163" i="9"/>
  <c r="O155" i="9"/>
  <c r="O160" i="9"/>
  <c r="O138" i="9"/>
  <c r="O143" i="9"/>
  <c r="O134" i="9"/>
  <c r="O132" i="9"/>
  <c r="O151" i="9"/>
  <c r="O118" i="9"/>
  <c r="O139" i="9"/>
  <c r="O135" i="9"/>
  <c r="O124" i="9"/>
  <c r="O137" i="9"/>
  <c r="O123" i="9"/>
  <c r="O154" i="9"/>
  <c r="O159" i="9"/>
  <c r="O156" i="9"/>
  <c r="O64" i="9"/>
  <c r="O142" i="9"/>
  <c r="O120" i="9"/>
  <c r="O125" i="9"/>
  <c r="O128" i="9"/>
  <c r="N117" i="9"/>
  <c r="O62" i="9"/>
  <c r="O161" i="9"/>
  <c r="O133" i="9"/>
  <c r="O144" i="9"/>
  <c r="O122" i="9"/>
  <c r="B650" i="6"/>
  <c r="BU650" i="6"/>
  <c r="BV650" i="6" s="1"/>
  <c r="N120" i="9"/>
  <c r="M29" i="11"/>
  <c r="M31" i="11"/>
  <c r="M26" i="11"/>
  <c r="N39" i="11"/>
  <c r="N42" i="11"/>
  <c r="M27" i="11"/>
  <c r="N119" i="9"/>
  <c r="N44" i="11"/>
  <c r="N45" i="11"/>
  <c r="M30" i="11"/>
  <c r="M46" i="11"/>
  <c r="N30" i="11"/>
  <c r="M42" i="11"/>
  <c r="N26" i="11"/>
  <c r="M25" i="11"/>
  <c r="M28" i="11"/>
  <c r="M43" i="11"/>
  <c r="N27" i="11"/>
  <c r="N41" i="11"/>
  <c r="N23" i="11"/>
  <c r="M39" i="11"/>
  <c r="M23" i="11"/>
  <c r="M24" i="11"/>
  <c r="N46" i="11"/>
  <c r="M44" i="11"/>
  <c r="N28" i="11"/>
  <c r="N40" i="11"/>
  <c r="M45" i="11"/>
  <c r="N29" i="11"/>
  <c r="M41" i="11"/>
  <c r="N25" i="11"/>
  <c r="N24" i="11"/>
  <c r="M40" i="11"/>
  <c r="N43" i="11"/>
  <c r="M47" i="11"/>
  <c r="N31" i="11"/>
  <c r="L47" i="11"/>
  <c r="M64" i="9"/>
  <c r="N118" i="9"/>
  <c r="M62" i="9"/>
  <c r="M63" i="9"/>
  <c r="M65" i="9"/>
  <c r="M117" i="9"/>
  <c r="N62" i="9"/>
  <c r="N64" i="9"/>
  <c r="M119" i="9"/>
  <c r="N65" i="9"/>
  <c r="M120" i="9"/>
  <c r="M118" i="9"/>
  <c r="N63" i="9"/>
  <c r="L117" i="9"/>
  <c r="I4" i="9"/>
  <c r="H114" i="9"/>
  <c r="H59" i="9"/>
  <c r="L41" i="11"/>
  <c r="G46" i="11"/>
  <c r="B596" i="6"/>
  <c r="BU596" i="6"/>
  <c r="BV596" i="6" s="1"/>
  <c r="C119" i="9"/>
  <c r="E39" i="11"/>
  <c r="E46" i="11"/>
  <c r="J43" i="11"/>
  <c r="E45" i="11"/>
  <c r="C121" i="9"/>
  <c r="E44" i="11"/>
  <c r="C118" i="9"/>
  <c r="C120" i="9"/>
  <c r="F46" i="11"/>
  <c r="F43" i="11"/>
  <c r="J44" i="11"/>
  <c r="H39" i="11"/>
  <c r="F39" i="11"/>
  <c r="G42" i="11"/>
  <c r="G45" i="11"/>
  <c r="G44" i="11"/>
  <c r="D45" i="11"/>
  <c r="L45" i="11"/>
  <c r="F40" i="11"/>
  <c r="K43" i="11"/>
  <c r="L46" i="11"/>
  <c r="F44" i="11"/>
  <c r="F41" i="11"/>
  <c r="L43" i="11"/>
  <c r="I45" i="11"/>
  <c r="K42" i="11"/>
  <c r="D46" i="11"/>
  <c r="I40" i="11"/>
  <c r="G40" i="11"/>
  <c r="F45" i="11"/>
  <c r="G41" i="11"/>
  <c r="L39" i="11"/>
  <c r="G43" i="11"/>
  <c r="G39" i="11"/>
  <c r="K46" i="11"/>
  <c r="F42" i="11"/>
  <c r="K39" i="11"/>
  <c r="C44" i="11"/>
  <c r="C45" i="11"/>
  <c r="K40" i="11"/>
  <c r="K45" i="11"/>
  <c r="E42" i="11"/>
  <c r="C42" i="11"/>
  <c r="J40" i="11"/>
  <c r="J42" i="11"/>
  <c r="C40" i="11"/>
  <c r="J41" i="11"/>
  <c r="J45" i="11"/>
  <c r="E43" i="11"/>
  <c r="E40" i="11"/>
  <c r="J46" i="11"/>
  <c r="C39" i="11"/>
  <c r="C47" i="11"/>
  <c r="H46" i="11"/>
  <c r="H45" i="11"/>
  <c r="H40" i="11"/>
  <c r="H44" i="11"/>
  <c r="C43" i="11"/>
  <c r="I46" i="11"/>
  <c r="D40" i="11"/>
  <c r="K41" i="11"/>
  <c r="H41" i="11"/>
  <c r="D43" i="11"/>
  <c r="L28" i="11"/>
  <c r="K44" i="11"/>
  <c r="L40" i="11"/>
  <c r="C41" i="11"/>
  <c r="H42" i="11"/>
  <c r="L44" i="11"/>
  <c r="D44" i="11"/>
  <c r="I43" i="11"/>
  <c r="D42" i="11"/>
  <c r="C46" i="11"/>
  <c r="D41" i="11"/>
  <c r="H43" i="11"/>
  <c r="I41" i="11"/>
  <c r="I44" i="11"/>
  <c r="E41" i="11"/>
  <c r="L42" i="11"/>
  <c r="I42" i="11"/>
  <c r="J23" i="11"/>
  <c r="I39" i="11"/>
  <c r="D39" i="11"/>
  <c r="J39" i="11"/>
  <c r="I23" i="11"/>
  <c r="I31" i="11"/>
  <c r="F28" i="11"/>
  <c r="E29" i="11"/>
  <c r="L27" i="11"/>
  <c r="G24" i="11"/>
  <c r="F29" i="11"/>
  <c r="E31" i="11"/>
  <c r="I28" i="11"/>
  <c r="G27" i="11"/>
  <c r="F30" i="11"/>
  <c r="F23" i="11"/>
  <c r="G28" i="11"/>
  <c r="I30" i="11"/>
  <c r="H26" i="11"/>
  <c r="D26" i="11"/>
  <c r="G29" i="11"/>
  <c r="H25" i="11"/>
  <c r="K26" i="11"/>
  <c r="H27" i="11"/>
  <c r="J31" i="11"/>
  <c r="D27" i="11"/>
  <c r="D24" i="11"/>
  <c r="K25" i="11"/>
  <c r="F26" i="11"/>
  <c r="K24" i="11"/>
  <c r="K28" i="11"/>
  <c r="D28" i="11"/>
  <c r="G30" i="11"/>
  <c r="K29" i="11"/>
  <c r="L31" i="11"/>
  <c r="G31" i="11"/>
  <c r="J24" i="11"/>
  <c r="G25" i="11"/>
  <c r="I29" i="11"/>
  <c r="L23" i="11"/>
  <c r="J30" i="11"/>
  <c r="L25" i="11"/>
  <c r="I25" i="11"/>
  <c r="D25" i="11"/>
  <c r="I26" i="11"/>
  <c r="I24" i="11"/>
  <c r="K27" i="11"/>
  <c r="D31" i="11"/>
  <c r="L30" i="11"/>
  <c r="H24" i="11"/>
  <c r="G26" i="11"/>
  <c r="E30" i="11"/>
  <c r="D29" i="11"/>
  <c r="K30" i="11"/>
  <c r="F27" i="11"/>
  <c r="F24" i="11"/>
  <c r="E24" i="11"/>
  <c r="E27" i="11"/>
  <c r="E28" i="11"/>
  <c r="L24" i="11"/>
  <c r="L29" i="11"/>
  <c r="H30" i="11"/>
  <c r="H31" i="11"/>
  <c r="J27" i="11"/>
  <c r="E26" i="11"/>
  <c r="D30" i="11"/>
  <c r="G23" i="11"/>
  <c r="H29" i="11"/>
  <c r="E25" i="11"/>
  <c r="J29" i="11"/>
  <c r="L26" i="11"/>
  <c r="I27" i="11"/>
  <c r="H28" i="11"/>
  <c r="J25" i="11"/>
  <c r="F31" i="11"/>
  <c r="K31" i="11"/>
  <c r="J28" i="11"/>
  <c r="F25" i="11"/>
  <c r="J26" i="11"/>
  <c r="D23" i="11"/>
  <c r="E23" i="11"/>
  <c r="K23" i="11"/>
  <c r="H23" i="11"/>
  <c r="I4" i="11"/>
  <c r="I36" i="11" s="1"/>
  <c r="H20" i="11"/>
  <c r="I118" i="9"/>
  <c r="I120" i="9"/>
  <c r="H118" i="9"/>
  <c r="L118" i="9"/>
  <c r="L120" i="9"/>
  <c r="G118" i="9"/>
  <c r="K120" i="9"/>
  <c r="E119" i="9"/>
  <c r="I119" i="9"/>
  <c r="H119" i="9"/>
  <c r="D120" i="9"/>
  <c r="K118" i="9"/>
  <c r="E118" i="9"/>
  <c r="L119" i="9"/>
  <c r="G119" i="9"/>
  <c r="J120" i="9"/>
  <c r="D119" i="9"/>
  <c r="J119" i="9"/>
  <c r="D118" i="9"/>
  <c r="F119" i="9"/>
  <c r="G120" i="9"/>
  <c r="F118" i="9"/>
  <c r="F120" i="9"/>
  <c r="E120" i="9"/>
  <c r="J118" i="9"/>
  <c r="K119" i="9"/>
  <c r="H120" i="9"/>
  <c r="D63" i="9"/>
  <c r="J63" i="9"/>
  <c r="D65" i="9"/>
  <c r="K64" i="9"/>
  <c r="L62" i="9"/>
  <c r="F64" i="9"/>
  <c r="G65" i="9"/>
  <c r="J64" i="9"/>
  <c r="K65" i="9"/>
  <c r="H63" i="9"/>
  <c r="E64" i="9"/>
  <c r="H65" i="9"/>
  <c r="G63" i="9"/>
  <c r="I64" i="9"/>
  <c r="I62" i="9"/>
  <c r="F65" i="9"/>
  <c r="K63" i="9"/>
  <c r="L65" i="9"/>
  <c r="H64" i="9"/>
  <c r="E63" i="9"/>
  <c r="J65" i="9"/>
  <c r="G62" i="9"/>
  <c r="G64" i="9"/>
  <c r="E65" i="9"/>
  <c r="I63" i="9"/>
  <c r="L63" i="9"/>
  <c r="F63" i="9"/>
  <c r="D64" i="9"/>
  <c r="L64" i="9"/>
  <c r="I65" i="9"/>
  <c r="D62" i="9"/>
  <c r="E62" i="9"/>
  <c r="K62" i="9"/>
  <c r="F62" i="9"/>
  <c r="H62" i="9"/>
  <c r="J62" i="9"/>
  <c r="D11" i="9"/>
  <c r="D121" i="9" s="1"/>
  <c r="C12" i="9"/>
  <c r="C122" i="9" s="1"/>
  <c r="E17" i="10"/>
  <c r="C19" i="10"/>
  <c r="D18" i="10"/>
  <c r="BU164" i="6"/>
  <c r="BV164" i="6" s="1"/>
  <c r="B164" i="6"/>
  <c r="AL164" i="6" s="1"/>
  <c r="B218" i="6"/>
  <c r="AL218" i="6" s="1"/>
  <c r="BU218" i="6"/>
  <c r="BV218" i="6" s="1"/>
  <c r="A272" i="6"/>
  <c r="C13" i="9" a="1"/>
  <c r="D12" i="9" a="1"/>
  <c r="E11" i="9" a="1"/>
  <c r="N650" i="6" l="1"/>
  <c r="AX650" i="6" s="1"/>
  <c r="AL650" i="6"/>
  <c r="Z650" i="6"/>
  <c r="BJ650" i="6" s="1"/>
  <c r="J4" i="9"/>
  <c r="I114" i="9"/>
  <c r="I59" i="9"/>
  <c r="Z596" i="6"/>
  <c r="BJ596" i="6" s="1"/>
  <c r="N596" i="6"/>
  <c r="AX596" i="6" s="1"/>
  <c r="AL596" i="6"/>
  <c r="J4" i="11"/>
  <c r="I20" i="11"/>
  <c r="D66" i="9"/>
  <c r="D12" i="9"/>
  <c r="D122" i="9" s="1"/>
  <c r="C13" i="9"/>
  <c r="C123" i="9" s="1"/>
  <c r="E11" i="9"/>
  <c r="E121" i="9" s="1"/>
  <c r="E18" i="10"/>
  <c r="F17" i="10"/>
  <c r="C20" i="10"/>
  <c r="D19" i="10"/>
  <c r="N218" i="6"/>
  <c r="AX218" i="6" s="1"/>
  <c r="Z218" i="6"/>
  <c r="BJ218" i="6" s="1"/>
  <c r="N164" i="6"/>
  <c r="AX164" i="6" s="1"/>
  <c r="Z164" i="6"/>
  <c r="BJ164" i="6" s="1"/>
  <c r="B272" i="6"/>
  <c r="AL272" i="6" s="1"/>
  <c r="BU272" i="6"/>
  <c r="BV272" i="6" s="1"/>
  <c r="A326" i="6"/>
  <c r="C14" i="9" a="1"/>
  <c r="D13" i="9" a="1"/>
  <c r="F11" i="9" a="1"/>
  <c r="E12" i="9" a="1"/>
  <c r="J20" i="11" l="1"/>
  <c r="J36" i="11"/>
  <c r="J114" i="9"/>
  <c r="J59" i="9"/>
  <c r="E66" i="9"/>
  <c r="D67" i="9"/>
  <c r="F11" i="9"/>
  <c r="F121" i="9" s="1"/>
  <c r="C14" i="9"/>
  <c r="C124" i="9" s="1"/>
  <c r="D13" i="9"/>
  <c r="D123" i="9" s="1"/>
  <c r="E12" i="9"/>
  <c r="E122" i="9" s="1"/>
  <c r="G17" i="10"/>
  <c r="E19" i="10"/>
  <c r="F18" i="10"/>
  <c r="C21" i="10"/>
  <c r="D20" i="10"/>
  <c r="N272" i="6"/>
  <c r="AX272" i="6" s="1"/>
  <c r="Z272" i="6"/>
  <c r="BJ272" i="6" s="1"/>
  <c r="B326" i="6"/>
  <c r="AL326" i="6" s="1"/>
  <c r="BU326" i="6"/>
  <c r="BV326" i="6" s="1"/>
  <c r="A380" i="6"/>
  <c r="F12" i="9" a="1"/>
  <c r="C15" i="9" a="1"/>
  <c r="G11" i="9" a="1"/>
  <c r="E13" i="9" a="1"/>
  <c r="D14" i="9" a="1"/>
  <c r="D68" i="9" l="1"/>
  <c r="E67" i="9"/>
  <c r="F66" i="9"/>
  <c r="D14" i="9"/>
  <c r="D124" i="9" s="1"/>
  <c r="C15" i="9"/>
  <c r="C125" i="9" s="1"/>
  <c r="F12" i="9"/>
  <c r="F122" i="9" s="1"/>
  <c r="E13" i="9"/>
  <c r="E123" i="9" s="1"/>
  <c r="G11" i="9"/>
  <c r="G121" i="9" s="1"/>
  <c r="E20" i="10"/>
  <c r="G18" i="10"/>
  <c r="F19" i="10"/>
  <c r="H17" i="10"/>
  <c r="C22" i="10"/>
  <c r="D21" i="10"/>
  <c r="N326" i="6"/>
  <c r="AX326" i="6" s="1"/>
  <c r="Z326" i="6"/>
  <c r="BJ326" i="6" s="1"/>
  <c r="B380" i="6"/>
  <c r="AL380" i="6" s="1"/>
  <c r="BU380" i="6"/>
  <c r="BV380" i="6" s="1"/>
  <c r="G12" i="9" a="1"/>
  <c r="H11" i="9" a="1"/>
  <c r="C16" i="9" a="1"/>
  <c r="D15" i="9" a="1"/>
  <c r="E14" i="9" a="1"/>
  <c r="F13" i="9" a="1"/>
  <c r="D69" i="9" l="1"/>
  <c r="F67" i="9"/>
  <c r="G66" i="9"/>
  <c r="E68" i="9"/>
  <c r="D15" i="9"/>
  <c r="D125" i="9" s="1"/>
  <c r="C16" i="9"/>
  <c r="C126" i="9" s="1"/>
  <c r="H11" i="9"/>
  <c r="H121" i="9" s="1"/>
  <c r="F13" i="9"/>
  <c r="G12" i="9"/>
  <c r="E14" i="9"/>
  <c r="E21" i="10"/>
  <c r="I17" i="10"/>
  <c r="G19" i="10"/>
  <c r="H18" i="10"/>
  <c r="F20" i="10"/>
  <c r="C23" i="10"/>
  <c r="D22" i="10"/>
  <c r="N380" i="6"/>
  <c r="AX380" i="6" s="1"/>
  <c r="Z380" i="6"/>
  <c r="BJ380" i="6" s="1"/>
  <c r="D16" i="9" a="1"/>
  <c r="E15" i="9" a="1"/>
  <c r="I11" i="9" a="1"/>
  <c r="C17" i="9" a="1"/>
  <c r="G13" i="9" a="1"/>
  <c r="H12" i="9" a="1"/>
  <c r="F14" i="9" a="1"/>
  <c r="E69" i="9" l="1"/>
  <c r="E124" i="9"/>
  <c r="G67" i="9"/>
  <c r="G122" i="9"/>
  <c r="F68" i="9"/>
  <c r="F123" i="9"/>
  <c r="D70" i="9"/>
  <c r="H66" i="9"/>
  <c r="C17" i="9"/>
  <c r="C127" i="9" s="1"/>
  <c r="F14" i="9"/>
  <c r="F124" i="9" s="1"/>
  <c r="H12" i="9"/>
  <c r="H122" i="9" s="1"/>
  <c r="G13" i="9"/>
  <c r="G123" i="9" s="1"/>
  <c r="I11" i="9"/>
  <c r="I121" i="9" s="1"/>
  <c r="E15" i="9"/>
  <c r="D16" i="9"/>
  <c r="D126" i="9" s="1"/>
  <c r="G20" i="10"/>
  <c r="I18" i="10"/>
  <c r="H19" i="10"/>
  <c r="J17" i="10"/>
  <c r="F21" i="10"/>
  <c r="E22" i="10"/>
  <c r="C24" i="10"/>
  <c r="D23" i="10"/>
  <c r="C18" i="9" a="1"/>
  <c r="F15" i="9" a="1"/>
  <c r="I12" i="9" a="1"/>
  <c r="J11" i="9" a="1"/>
  <c r="H13" i="9" a="1"/>
  <c r="G14" i="9" a="1"/>
  <c r="E16" i="9" a="1"/>
  <c r="D17" i="9" a="1"/>
  <c r="E70" i="9" l="1"/>
  <c r="E125" i="9"/>
  <c r="G68" i="9"/>
  <c r="H67" i="9"/>
  <c r="F69" i="9"/>
  <c r="D71" i="9"/>
  <c r="I66" i="9"/>
  <c r="F15" i="9"/>
  <c r="J11" i="9"/>
  <c r="H13" i="9"/>
  <c r="H123" i="9" s="1"/>
  <c r="I12" i="9"/>
  <c r="I122" i="9" s="1"/>
  <c r="G14" i="9"/>
  <c r="G124" i="9" s="1"/>
  <c r="D17" i="9"/>
  <c r="D127" i="9" s="1"/>
  <c r="C18" i="9"/>
  <c r="C128" i="9" s="1"/>
  <c r="E16" i="9"/>
  <c r="E126" i="9" s="1"/>
  <c r="G21" i="10"/>
  <c r="K17" i="10"/>
  <c r="I19" i="10"/>
  <c r="J18" i="10"/>
  <c r="H20" i="10"/>
  <c r="E23" i="10"/>
  <c r="F22" i="10"/>
  <c r="C25" i="10"/>
  <c r="D24" i="10"/>
  <c r="D18" i="9" a="1"/>
  <c r="G15" i="9" a="1"/>
  <c r="I13" i="9" a="1"/>
  <c r="H14" i="9" a="1"/>
  <c r="J12" i="9" a="1"/>
  <c r="F16" i="9" a="1"/>
  <c r="E17" i="9" a="1"/>
  <c r="C19" i="9" a="1"/>
  <c r="K11" i="9" a="1"/>
  <c r="J66" i="9" l="1"/>
  <c r="J121" i="9"/>
  <c r="F70" i="9"/>
  <c r="F125" i="9"/>
  <c r="E71" i="9"/>
  <c r="D72" i="9"/>
  <c r="G69" i="9"/>
  <c r="I67" i="9"/>
  <c r="H68" i="9"/>
  <c r="J12" i="9"/>
  <c r="I13" i="9"/>
  <c r="K11" i="9"/>
  <c r="G15" i="9"/>
  <c r="D18" i="9"/>
  <c r="D128" i="9" s="1"/>
  <c r="C19" i="9"/>
  <c r="C129" i="9" s="1"/>
  <c r="F16" i="9"/>
  <c r="F126" i="9" s="1"/>
  <c r="E17" i="9"/>
  <c r="E127" i="9" s="1"/>
  <c r="H14" i="9"/>
  <c r="H124" i="9" s="1"/>
  <c r="K18" i="10"/>
  <c r="J19" i="10"/>
  <c r="L17" i="10"/>
  <c r="M17" i="10" s="1"/>
  <c r="H21" i="10"/>
  <c r="E24" i="10"/>
  <c r="G22" i="10"/>
  <c r="F23" i="10"/>
  <c r="I20" i="10"/>
  <c r="C26" i="10"/>
  <c r="D25" i="10"/>
  <c r="H15" i="9" a="1"/>
  <c r="K12" i="9" a="1"/>
  <c r="F17" i="9" a="1"/>
  <c r="J13" i="9" a="1"/>
  <c r="D19" i="9" a="1"/>
  <c r="M11" i="9" a="1"/>
  <c r="I14" i="9" a="1"/>
  <c r="C20" i="9" a="1"/>
  <c r="L11" i="9" a="1"/>
  <c r="E18" i="9" a="1"/>
  <c r="G16" i="9" a="1"/>
  <c r="M11" i="9" l="1"/>
  <c r="N17" i="10"/>
  <c r="J67" i="9"/>
  <c r="J122" i="9"/>
  <c r="K66" i="9"/>
  <c r="K121" i="9"/>
  <c r="I68" i="9"/>
  <c r="I123" i="9"/>
  <c r="G70" i="9"/>
  <c r="G125" i="9"/>
  <c r="H69" i="9"/>
  <c r="E72" i="9"/>
  <c r="D73" i="9"/>
  <c r="F71" i="9"/>
  <c r="L11" i="9"/>
  <c r="J13" i="9"/>
  <c r="K12" i="9"/>
  <c r="D19" i="9"/>
  <c r="C20" i="9"/>
  <c r="C130" i="9" s="1"/>
  <c r="I14" i="9"/>
  <c r="I124" i="9" s="1"/>
  <c r="F17" i="9"/>
  <c r="F127" i="9" s="1"/>
  <c r="G16" i="9"/>
  <c r="E18" i="9"/>
  <c r="E128" i="9" s="1"/>
  <c r="H15" i="9"/>
  <c r="K19" i="10"/>
  <c r="L18" i="10"/>
  <c r="M18" i="10" s="1"/>
  <c r="E25" i="10"/>
  <c r="J20" i="10"/>
  <c r="G23" i="10"/>
  <c r="H22" i="10"/>
  <c r="F24" i="10"/>
  <c r="I21" i="10"/>
  <c r="C27" i="10"/>
  <c r="D26" i="10"/>
  <c r="E19" i="9" a="1"/>
  <c r="M12" i="9" a="1"/>
  <c r="G17" i="9" a="1"/>
  <c r="D20" i="9" a="1"/>
  <c r="I15" i="9" a="1"/>
  <c r="K13" i="9" a="1"/>
  <c r="C21" i="9" a="1"/>
  <c r="L12" i="9" a="1"/>
  <c r="J14" i="9" a="1"/>
  <c r="F18" i="9" a="1"/>
  <c r="N11" i="9" a="1"/>
  <c r="H16" i="9" a="1"/>
  <c r="M66" i="9" l="1"/>
  <c r="N11" i="9"/>
  <c r="N66" i="9" s="1"/>
  <c r="M12" i="9"/>
  <c r="N18" i="10"/>
  <c r="M121" i="9"/>
  <c r="G71" i="9"/>
  <c r="G126" i="9"/>
  <c r="J68" i="9"/>
  <c r="J123" i="9"/>
  <c r="H70" i="9"/>
  <c r="H125" i="9"/>
  <c r="D74" i="9"/>
  <c r="D129" i="9"/>
  <c r="K67" i="9"/>
  <c r="K122" i="9"/>
  <c r="L66" i="9"/>
  <c r="L121" i="9"/>
  <c r="E73" i="9"/>
  <c r="F72" i="9"/>
  <c r="I69" i="9"/>
  <c r="K13" i="9"/>
  <c r="D20" i="9"/>
  <c r="C21" i="9"/>
  <c r="C131" i="9" s="1"/>
  <c r="I15" i="9"/>
  <c r="F18" i="9"/>
  <c r="F128" i="9" s="1"/>
  <c r="H16" i="9"/>
  <c r="G17" i="9"/>
  <c r="G127" i="9" s="1"/>
  <c r="J14" i="9"/>
  <c r="E19" i="9"/>
  <c r="L12" i="9"/>
  <c r="L19" i="10"/>
  <c r="M19" i="10" s="1"/>
  <c r="E26" i="10"/>
  <c r="J21" i="10"/>
  <c r="G24" i="10"/>
  <c r="I22" i="10"/>
  <c r="H23" i="10"/>
  <c r="K20" i="10"/>
  <c r="F25" i="10"/>
  <c r="C28" i="10"/>
  <c r="D27" i="10"/>
  <c r="K14" i="9" a="1"/>
  <c r="F19" i="9" a="1"/>
  <c r="D21" i="9" a="1"/>
  <c r="H17" i="9" a="1"/>
  <c r="G18" i="9" a="1"/>
  <c r="C22" i="9" a="1"/>
  <c r="E20" i="9" a="1"/>
  <c r="I16" i="9" a="1"/>
  <c r="M13" i="9" a="1"/>
  <c r="L13" i="9" a="1"/>
  <c r="N12" i="9" a="1"/>
  <c r="J15" i="9" a="1"/>
  <c r="M67" i="9" l="1"/>
  <c r="N121" i="9"/>
  <c r="O66" i="9"/>
  <c r="M13" i="9"/>
  <c r="N12" i="9"/>
  <c r="N19" i="10"/>
  <c r="N67" i="9"/>
  <c r="M122" i="9"/>
  <c r="J69" i="9"/>
  <c r="J124" i="9"/>
  <c r="H71" i="9"/>
  <c r="H126" i="9"/>
  <c r="L67" i="9"/>
  <c r="L122" i="9"/>
  <c r="I70" i="9"/>
  <c r="I125" i="9"/>
  <c r="D75" i="9"/>
  <c r="D130" i="9"/>
  <c r="K68" i="9"/>
  <c r="K123" i="9"/>
  <c r="E74" i="9"/>
  <c r="E129" i="9"/>
  <c r="G72" i="9"/>
  <c r="F73" i="9"/>
  <c r="C22" i="9"/>
  <c r="C132" i="9" s="1"/>
  <c r="D21" i="9"/>
  <c r="L13" i="9"/>
  <c r="F19" i="9"/>
  <c r="K14" i="9"/>
  <c r="K124" i="9" s="1"/>
  <c r="H17" i="9"/>
  <c r="H127" i="9" s="1"/>
  <c r="I16" i="9"/>
  <c r="I126" i="9" s="1"/>
  <c r="G18" i="9"/>
  <c r="G128" i="9" s="1"/>
  <c r="J15" i="9"/>
  <c r="E20" i="9"/>
  <c r="E130" i="9" s="1"/>
  <c r="E27" i="10"/>
  <c r="G25" i="10"/>
  <c r="L20" i="10"/>
  <c r="M20" i="10" s="1"/>
  <c r="I23" i="10"/>
  <c r="J22" i="10"/>
  <c r="H24" i="10"/>
  <c r="K21" i="10"/>
  <c r="F26" i="10"/>
  <c r="C29" i="10"/>
  <c r="D28" i="10"/>
  <c r="H18" i="9" a="1"/>
  <c r="K15" i="9" a="1"/>
  <c r="F20" i="9" a="1"/>
  <c r="N13" i="9" a="1"/>
  <c r="J16" i="9" a="1"/>
  <c r="C23" i="9" a="1"/>
  <c r="E21" i="9" a="1"/>
  <c r="G19" i="9" a="1"/>
  <c r="D22" i="9" a="1"/>
  <c r="I17" i="9" a="1"/>
  <c r="M14" i="9" a="1"/>
  <c r="L14" i="9" a="1"/>
  <c r="M68" i="9" l="1"/>
  <c r="N122" i="9"/>
  <c r="O67" i="9"/>
  <c r="M14" i="9"/>
  <c r="N13" i="9"/>
  <c r="N68" i="9" s="1"/>
  <c r="N20" i="10"/>
  <c r="M123" i="9"/>
  <c r="F74" i="9"/>
  <c r="F129" i="9"/>
  <c r="J70" i="9"/>
  <c r="J125" i="9"/>
  <c r="L68" i="9"/>
  <c r="L123" i="9"/>
  <c r="D76" i="9"/>
  <c r="D131" i="9"/>
  <c r="K69" i="9"/>
  <c r="E75" i="9"/>
  <c r="I71" i="9"/>
  <c r="G73" i="9"/>
  <c r="H72" i="9"/>
  <c r="E21" i="9"/>
  <c r="C23" i="9"/>
  <c r="C133" i="9" s="1"/>
  <c r="K15" i="9"/>
  <c r="D22" i="9"/>
  <c r="D132" i="9" s="1"/>
  <c r="F20" i="9"/>
  <c r="F130" i="9" s="1"/>
  <c r="H18" i="9"/>
  <c r="H128" i="9" s="1"/>
  <c r="J16" i="9"/>
  <c r="J126" i="9" s="1"/>
  <c r="I17" i="9"/>
  <c r="I127" i="9" s="1"/>
  <c r="L14" i="9"/>
  <c r="G19" i="9"/>
  <c r="F27" i="10"/>
  <c r="L21" i="10"/>
  <c r="M21" i="10" s="1"/>
  <c r="E28" i="10"/>
  <c r="G26" i="10"/>
  <c r="I24" i="10"/>
  <c r="K22" i="10"/>
  <c r="J23" i="10"/>
  <c r="H25" i="10"/>
  <c r="C30" i="10"/>
  <c r="D29" i="10"/>
  <c r="E22" i="9" a="1"/>
  <c r="C24" i="9" a="1"/>
  <c r="N14" i="9" a="1"/>
  <c r="L15" i="9" a="1"/>
  <c r="I18" i="9" a="1"/>
  <c r="M15" i="9" a="1"/>
  <c r="J17" i="9" a="1"/>
  <c r="F21" i="9" a="1"/>
  <c r="K16" i="9" a="1"/>
  <c r="G20" i="9" a="1"/>
  <c r="H19" i="9" a="1"/>
  <c r="D23" i="9" a="1"/>
  <c r="N123" i="9" l="1"/>
  <c r="O68" i="9"/>
  <c r="M69" i="9"/>
  <c r="N14" i="9"/>
  <c r="N69" i="9" s="1"/>
  <c r="M15" i="9"/>
  <c r="N21" i="10"/>
  <c r="M124" i="9"/>
  <c r="L69" i="9"/>
  <c r="L124" i="9"/>
  <c r="E76" i="9"/>
  <c r="E131" i="9"/>
  <c r="K70" i="9"/>
  <c r="K125" i="9"/>
  <c r="G74" i="9"/>
  <c r="G129" i="9"/>
  <c r="J71" i="9"/>
  <c r="D77" i="9"/>
  <c r="F75" i="9"/>
  <c r="I72" i="9"/>
  <c r="H73" i="9"/>
  <c r="D23" i="9"/>
  <c r="H19" i="9"/>
  <c r="H129" i="9" s="1"/>
  <c r="F21" i="9"/>
  <c r="C24" i="9"/>
  <c r="C134" i="9" s="1"/>
  <c r="J17" i="9"/>
  <c r="K16" i="9"/>
  <c r="K126" i="9" s="1"/>
  <c r="I18" i="9"/>
  <c r="G20" i="9"/>
  <c r="G130" i="9" s="1"/>
  <c r="E22" i="9"/>
  <c r="L15" i="9"/>
  <c r="M70" i="9" s="1"/>
  <c r="E29" i="10"/>
  <c r="I25" i="10"/>
  <c r="G27" i="10"/>
  <c r="K23" i="10"/>
  <c r="L22" i="10"/>
  <c r="M22" i="10" s="1"/>
  <c r="J24" i="10"/>
  <c r="H26" i="10"/>
  <c r="F28" i="10"/>
  <c r="C31" i="10"/>
  <c r="D30" i="10"/>
  <c r="C25" i="9" a="1"/>
  <c r="D24" i="9" a="1"/>
  <c r="N15" i="9" a="1"/>
  <c r="I19" i="9" a="1"/>
  <c r="E23" i="9" a="1"/>
  <c r="G21" i="9" a="1"/>
  <c r="J18" i="9" a="1"/>
  <c r="L16" i="9" a="1"/>
  <c r="F22" i="9" a="1"/>
  <c r="K17" i="9" a="1"/>
  <c r="H20" i="9" a="1"/>
  <c r="M16" i="9" a="1"/>
  <c r="N124" i="9" l="1"/>
  <c r="O69" i="9"/>
  <c r="N15" i="9"/>
  <c r="N70" i="9" s="1"/>
  <c r="M16" i="9"/>
  <c r="N22" i="10"/>
  <c r="M125" i="9"/>
  <c r="I73" i="9"/>
  <c r="I128" i="9"/>
  <c r="J72" i="9"/>
  <c r="J127" i="9"/>
  <c r="F76" i="9"/>
  <c r="F131" i="9"/>
  <c r="D78" i="9"/>
  <c r="D133" i="9"/>
  <c r="L70" i="9"/>
  <c r="L125" i="9"/>
  <c r="E77" i="9"/>
  <c r="E132" i="9"/>
  <c r="G75" i="9"/>
  <c r="H74" i="9"/>
  <c r="K71" i="9"/>
  <c r="E23" i="9"/>
  <c r="D24" i="9"/>
  <c r="C25" i="9"/>
  <c r="C135" i="9" s="1"/>
  <c r="F22" i="9"/>
  <c r="H20" i="9"/>
  <c r="H130" i="9" s="1"/>
  <c r="J18" i="9"/>
  <c r="L16" i="9"/>
  <c r="K17" i="9"/>
  <c r="G21" i="9"/>
  <c r="G131" i="9" s="1"/>
  <c r="I19" i="9"/>
  <c r="I129" i="9" s="1"/>
  <c r="F29" i="10"/>
  <c r="E30" i="10"/>
  <c r="G28" i="10"/>
  <c r="I26" i="10"/>
  <c r="K24" i="10"/>
  <c r="L23" i="10"/>
  <c r="M23" i="10" s="1"/>
  <c r="H27" i="10"/>
  <c r="J25" i="10"/>
  <c r="C32" i="10"/>
  <c r="D31" i="10"/>
  <c r="H21" i="9" a="1"/>
  <c r="E24" i="9" a="1"/>
  <c r="J19" i="9" a="1"/>
  <c r="D25" i="9" a="1"/>
  <c r="I20" i="9" a="1"/>
  <c r="G22" i="9" a="1"/>
  <c r="N16" i="9" a="1"/>
  <c r="C26" i="9" a="1"/>
  <c r="F23" i="9" a="1"/>
  <c r="M17" i="9" a="1"/>
  <c r="K18" i="9" a="1"/>
  <c r="L17" i="9" a="1"/>
  <c r="M71" i="9" l="1"/>
  <c r="N125" i="9"/>
  <c r="O70" i="9"/>
  <c r="N16" i="9"/>
  <c r="M17" i="9"/>
  <c r="N71" i="9"/>
  <c r="M126" i="9"/>
  <c r="N23" i="10"/>
  <c r="L126" i="9"/>
  <c r="J73" i="9"/>
  <c r="J128" i="9"/>
  <c r="F77" i="9"/>
  <c r="F132" i="9"/>
  <c r="D79" i="9"/>
  <c r="D134" i="9"/>
  <c r="E78" i="9"/>
  <c r="E133" i="9"/>
  <c r="K72" i="9"/>
  <c r="K127" i="9"/>
  <c r="G76" i="9"/>
  <c r="I74" i="9"/>
  <c r="L71" i="9"/>
  <c r="H75" i="9"/>
  <c r="C26" i="9"/>
  <c r="C136" i="9" s="1"/>
  <c r="F23" i="9"/>
  <c r="D25" i="9"/>
  <c r="J19" i="9"/>
  <c r="J129" i="9" s="1"/>
  <c r="H21" i="9"/>
  <c r="H131" i="9" s="1"/>
  <c r="L17" i="9"/>
  <c r="M72" i="9" s="1"/>
  <c r="K18" i="9"/>
  <c r="K128" i="9" s="1"/>
  <c r="I20" i="9"/>
  <c r="G22" i="9"/>
  <c r="E24" i="9"/>
  <c r="E134" i="9" s="1"/>
  <c r="G29" i="10"/>
  <c r="E31" i="10"/>
  <c r="K25" i="10"/>
  <c r="I27" i="10"/>
  <c r="L24" i="10"/>
  <c r="M24" i="10" s="1"/>
  <c r="J26" i="10"/>
  <c r="H28" i="10"/>
  <c r="F30" i="10"/>
  <c r="C33" i="10"/>
  <c r="D32" i="10"/>
  <c r="G23" i="9" a="1"/>
  <c r="D26" i="9" a="1"/>
  <c r="K19" i="9" a="1"/>
  <c r="H22" i="9" a="1"/>
  <c r="M18" i="9" a="1"/>
  <c r="I21" i="9" a="1"/>
  <c r="E25" i="9" a="1"/>
  <c r="N17" i="9" a="1"/>
  <c r="J20" i="9" a="1"/>
  <c r="F24" i="9" a="1"/>
  <c r="C27" i="9" a="1"/>
  <c r="L18" i="9" a="1"/>
  <c r="N126" i="9" l="1"/>
  <c r="O71" i="9"/>
  <c r="N17" i="9"/>
  <c r="N72" i="9" s="1"/>
  <c r="M18" i="9"/>
  <c r="M127" i="9"/>
  <c r="N24" i="10"/>
  <c r="L127" i="9"/>
  <c r="D80" i="9"/>
  <c r="D135" i="9"/>
  <c r="F78" i="9"/>
  <c r="F133" i="9"/>
  <c r="G77" i="9"/>
  <c r="G132" i="9"/>
  <c r="I75" i="9"/>
  <c r="I130" i="9"/>
  <c r="K73" i="9"/>
  <c r="L72" i="9"/>
  <c r="J74" i="9"/>
  <c r="E79" i="9"/>
  <c r="H76" i="9"/>
  <c r="G23" i="9"/>
  <c r="C27" i="9"/>
  <c r="C137" i="9" s="1"/>
  <c r="D26" i="9"/>
  <c r="F24" i="9"/>
  <c r="F134" i="9" s="1"/>
  <c r="H22" i="9"/>
  <c r="J20" i="9"/>
  <c r="L18" i="9"/>
  <c r="I21" i="9"/>
  <c r="K19" i="9"/>
  <c r="E25" i="9"/>
  <c r="H29" i="10"/>
  <c r="E32" i="10"/>
  <c r="G30" i="10"/>
  <c r="I28" i="10"/>
  <c r="K26" i="10"/>
  <c r="J27" i="10"/>
  <c r="L25" i="10"/>
  <c r="M25" i="10" s="1"/>
  <c r="F31" i="10"/>
  <c r="C34" i="10"/>
  <c r="D33" i="10"/>
  <c r="K20" i="9" a="1"/>
  <c r="H23" i="9" a="1"/>
  <c r="D27" i="9" a="1"/>
  <c r="M19" i="9" a="1"/>
  <c r="N18" i="9" a="1"/>
  <c r="G24" i="9" a="1"/>
  <c r="J21" i="9" a="1"/>
  <c r="F25" i="9" a="1"/>
  <c r="L19" i="9" a="1"/>
  <c r="I22" i="9" a="1"/>
  <c r="C28" i="9" a="1"/>
  <c r="E26" i="9" a="1"/>
  <c r="M73" i="9" l="1"/>
  <c r="N127" i="9"/>
  <c r="O72" i="9"/>
  <c r="M19" i="9"/>
  <c r="N18" i="9"/>
  <c r="N25" i="10"/>
  <c r="M128" i="9"/>
  <c r="N73" i="9"/>
  <c r="L128" i="9"/>
  <c r="H77" i="9"/>
  <c r="H132" i="9"/>
  <c r="D81" i="9"/>
  <c r="D136" i="9"/>
  <c r="I76" i="9"/>
  <c r="I131" i="9"/>
  <c r="G78" i="9"/>
  <c r="G133" i="9"/>
  <c r="E80" i="9"/>
  <c r="E135" i="9"/>
  <c r="J75" i="9"/>
  <c r="J130" i="9"/>
  <c r="K74" i="9"/>
  <c r="K129" i="9"/>
  <c r="F79" i="9"/>
  <c r="L73" i="9"/>
  <c r="H23" i="9"/>
  <c r="J21" i="9"/>
  <c r="J131" i="9" s="1"/>
  <c r="D27" i="9"/>
  <c r="F25" i="9"/>
  <c r="L19" i="9"/>
  <c r="C28" i="9"/>
  <c r="C138" i="9" s="1"/>
  <c r="K20" i="9"/>
  <c r="K130" i="9" s="1"/>
  <c r="I22" i="9"/>
  <c r="I132" i="9" s="1"/>
  <c r="G24" i="9"/>
  <c r="G134" i="9" s="1"/>
  <c r="E26" i="9"/>
  <c r="E136" i="9" s="1"/>
  <c r="I29" i="10"/>
  <c r="K27" i="10"/>
  <c r="E33" i="10"/>
  <c r="G31" i="10"/>
  <c r="L26" i="10"/>
  <c r="M26" i="10" s="1"/>
  <c r="J28" i="10"/>
  <c r="H30" i="10"/>
  <c r="F32" i="10"/>
  <c r="C35" i="10"/>
  <c r="D34" i="10"/>
  <c r="M20" i="9" a="1"/>
  <c r="F26" i="9" a="1"/>
  <c r="K21" i="9" a="1"/>
  <c r="D28" i="9" a="1"/>
  <c r="I23" i="9" a="1"/>
  <c r="L20" i="9" a="1"/>
  <c r="C29" i="9" a="1"/>
  <c r="E27" i="9" a="1"/>
  <c r="N19" i="9" a="1"/>
  <c r="J22" i="9" a="1"/>
  <c r="G25" i="9" a="1"/>
  <c r="H24" i="9" a="1"/>
  <c r="N128" i="9" l="1"/>
  <c r="O73" i="9"/>
  <c r="M74" i="9"/>
  <c r="N19" i="9"/>
  <c r="N74" i="9" s="1"/>
  <c r="M20" i="9"/>
  <c r="N26" i="10"/>
  <c r="M129" i="9"/>
  <c r="L74" i="9"/>
  <c r="L129" i="9"/>
  <c r="F80" i="9"/>
  <c r="F135" i="9"/>
  <c r="D82" i="9"/>
  <c r="D137" i="9"/>
  <c r="H78" i="9"/>
  <c r="H133" i="9"/>
  <c r="K75" i="9"/>
  <c r="E81" i="9"/>
  <c r="G79" i="9"/>
  <c r="I77" i="9"/>
  <c r="J76" i="9"/>
  <c r="I23" i="9"/>
  <c r="I133" i="9" s="1"/>
  <c r="D28" i="9"/>
  <c r="D138" i="9" s="1"/>
  <c r="C29" i="9"/>
  <c r="C139" i="9" s="1"/>
  <c r="F26" i="9"/>
  <c r="F136" i="9" s="1"/>
  <c r="H24" i="9"/>
  <c r="H134" i="9" s="1"/>
  <c r="J22" i="9"/>
  <c r="J132" i="9" s="1"/>
  <c r="L20" i="9"/>
  <c r="G25" i="9"/>
  <c r="E27" i="9"/>
  <c r="K21" i="9"/>
  <c r="J29" i="10"/>
  <c r="E34" i="10"/>
  <c r="G32" i="10"/>
  <c r="I30" i="10"/>
  <c r="K28" i="10"/>
  <c r="H31" i="10"/>
  <c r="F33" i="10"/>
  <c r="L27" i="10"/>
  <c r="M27" i="10" s="1"/>
  <c r="C36" i="10"/>
  <c r="D35" i="10"/>
  <c r="K22" i="9" a="1"/>
  <c r="H25" i="9" a="1"/>
  <c r="N20" i="9" a="1"/>
  <c r="E28" i="9" a="1"/>
  <c r="D29" i="9" a="1"/>
  <c r="C30" i="9" a="1"/>
  <c r="G26" i="9" a="1"/>
  <c r="L21" i="9" a="1"/>
  <c r="J23" i="9" a="1"/>
  <c r="F27" i="9" a="1"/>
  <c r="I24" i="9" a="1"/>
  <c r="M21" i="9" a="1"/>
  <c r="N129" i="9" l="1"/>
  <c r="O74" i="9"/>
  <c r="M75" i="9"/>
  <c r="N20" i="9"/>
  <c r="M21" i="9"/>
  <c r="M130" i="9"/>
  <c r="N75" i="9"/>
  <c r="N27" i="10"/>
  <c r="L130" i="9"/>
  <c r="G80" i="9"/>
  <c r="G135" i="9"/>
  <c r="K76" i="9"/>
  <c r="K131" i="9"/>
  <c r="E82" i="9"/>
  <c r="E137" i="9"/>
  <c r="D83" i="9"/>
  <c r="L75" i="9"/>
  <c r="J77" i="9"/>
  <c r="I78" i="9"/>
  <c r="H79" i="9"/>
  <c r="F81" i="9"/>
  <c r="J23" i="9"/>
  <c r="D29" i="9"/>
  <c r="C30" i="9"/>
  <c r="C140" i="9" s="1"/>
  <c r="L21" i="9"/>
  <c r="F27" i="9"/>
  <c r="F137" i="9" s="1"/>
  <c r="H25" i="9"/>
  <c r="H135" i="9" s="1"/>
  <c r="K22" i="9"/>
  <c r="K132" i="9" s="1"/>
  <c r="I24" i="9"/>
  <c r="G26" i="9"/>
  <c r="E28" i="9"/>
  <c r="K29" i="10"/>
  <c r="E35" i="10"/>
  <c r="G33" i="10"/>
  <c r="I31" i="10"/>
  <c r="L28" i="10"/>
  <c r="M28" i="10" s="1"/>
  <c r="J30" i="10"/>
  <c r="H32" i="10"/>
  <c r="F34" i="10"/>
  <c r="C37" i="10"/>
  <c r="D36" i="10"/>
  <c r="F28" i="9" a="1"/>
  <c r="K23" i="9" a="1"/>
  <c r="E29" i="9" a="1"/>
  <c r="N21" i="9" a="1"/>
  <c r="I25" i="9" a="1"/>
  <c r="D30" i="9" a="1"/>
  <c r="M22" i="9" a="1"/>
  <c r="J24" i="9" a="1"/>
  <c r="H26" i="9" a="1"/>
  <c r="L22" i="9" a="1"/>
  <c r="G27" i="9" a="1"/>
  <c r="C31" i="9" a="1"/>
  <c r="N130" i="9" l="1"/>
  <c r="O75" i="9"/>
  <c r="M76" i="9"/>
  <c r="N21" i="9"/>
  <c r="N76" i="9" s="1"/>
  <c r="M22" i="9"/>
  <c r="M131" i="9"/>
  <c r="N28" i="10"/>
  <c r="G81" i="9"/>
  <c r="G136" i="9"/>
  <c r="I79" i="9"/>
  <c r="I134" i="9"/>
  <c r="D84" i="9"/>
  <c r="D139" i="9"/>
  <c r="J78" i="9"/>
  <c r="J133" i="9"/>
  <c r="L76" i="9"/>
  <c r="L131" i="9"/>
  <c r="E83" i="9"/>
  <c r="E138" i="9"/>
  <c r="F82" i="9"/>
  <c r="H80" i="9"/>
  <c r="K77" i="9"/>
  <c r="K23" i="9"/>
  <c r="C31" i="9"/>
  <c r="C141" i="9" s="1"/>
  <c r="H26" i="9"/>
  <c r="D30" i="9"/>
  <c r="D140" i="9" s="1"/>
  <c r="F28" i="9"/>
  <c r="F138" i="9" s="1"/>
  <c r="J24" i="9"/>
  <c r="J134" i="9" s="1"/>
  <c r="L22" i="9"/>
  <c r="M77" i="9" s="1"/>
  <c r="I25" i="9"/>
  <c r="I135" i="9" s="1"/>
  <c r="G27" i="9"/>
  <c r="G137" i="9" s="1"/>
  <c r="E29" i="9"/>
  <c r="E139" i="9" s="1"/>
  <c r="L29" i="10"/>
  <c r="M29" i="10" s="1"/>
  <c r="I32" i="10"/>
  <c r="E36" i="10"/>
  <c r="G34" i="10"/>
  <c r="K30" i="10"/>
  <c r="J31" i="10"/>
  <c r="H33" i="10"/>
  <c r="F35" i="10"/>
  <c r="C38" i="10"/>
  <c r="D37" i="10"/>
  <c r="D31" i="9" a="1"/>
  <c r="K24" i="9" a="1"/>
  <c r="C32" i="9" a="1"/>
  <c r="H27" i="9" a="1"/>
  <c r="F29" i="9" a="1"/>
  <c r="J25" i="9" a="1"/>
  <c r="N22" i="9" a="1"/>
  <c r="E30" i="9" a="1"/>
  <c r="M23" i="9" a="1"/>
  <c r="L23" i="9" a="1"/>
  <c r="G28" i="9" a="1"/>
  <c r="I26" i="9" a="1"/>
  <c r="N131" i="9" l="1"/>
  <c r="O76" i="9"/>
  <c r="M23" i="9"/>
  <c r="N22" i="9"/>
  <c r="N77" i="9" s="1"/>
  <c r="N29" i="10"/>
  <c r="M132" i="9"/>
  <c r="L132" i="9"/>
  <c r="H81" i="9"/>
  <c r="H136" i="9"/>
  <c r="K78" i="9"/>
  <c r="K133" i="9"/>
  <c r="E84" i="9"/>
  <c r="L77" i="9"/>
  <c r="F83" i="9"/>
  <c r="D85" i="9"/>
  <c r="I80" i="9"/>
  <c r="J79" i="9"/>
  <c r="G82" i="9"/>
  <c r="D31" i="9"/>
  <c r="F29" i="9"/>
  <c r="F139" i="9" s="1"/>
  <c r="L23" i="9"/>
  <c r="M78" i="9" s="1"/>
  <c r="C32" i="9"/>
  <c r="C142" i="9" s="1"/>
  <c r="H27" i="9"/>
  <c r="J25" i="9"/>
  <c r="K24" i="9"/>
  <c r="G28" i="9"/>
  <c r="E30" i="9"/>
  <c r="I26" i="9"/>
  <c r="E37" i="10"/>
  <c r="G35" i="10"/>
  <c r="I33" i="10"/>
  <c r="K31" i="10"/>
  <c r="L30" i="10"/>
  <c r="M30" i="10" s="1"/>
  <c r="H34" i="10"/>
  <c r="F36" i="10"/>
  <c r="J32" i="10"/>
  <c r="C39" i="10"/>
  <c r="D38" i="10"/>
  <c r="N23" i="9" a="1"/>
  <c r="C33" i="9" a="1"/>
  <c r="F30" i="9" a="1"/>
  <c r="E31" i="9" a="1"/>
  <c r="I27" i="9" a="1"/>
  <c r="K25" i="9" a="1"/>
  <c r="D32" i="9" a="1"/>
  <c r="G29" i="9" a="1"/>
  <c r="M24" i="9" a="1"/>
  <c r="J26" i="9" a="1"/>
  <c r="L24" i="9" a="1"/>
  <c r="H28" i="9" a="1"/>
  <c r="N132" i="9" l="1"/>
  <c r="O77" i="9"/>
  <c r="M24" i="9"/>
  <c r="N23" i="9"/>
  <c r="N78" i="9" s="1"/>
  <c r="N30" i="10"/>
  <c r="M133" i="9"/>
  <c r="L133" i="9"/>
  <c r="I81" i="9"/>
  <c r="I136" i="9"/>
  <c r="J80" i="9"/>
  <c r="J135" i="9"/>
  <c r="H82" i="9"/>
  <c r="H137" i="9"/>
  <c r="G83" i="9"/>
  <c r="G138" i="9"/>
  <c r="K79" i="9"/>
  <c r="K134" i="9"/>
  <c r="D86" i="9"/>
  <c r="D141" i="9"/>
  <c r="E85" i="9"/>
  <c r="E140" i="9"/>
  <c r="L78" i="9"/>
  <c r="F84" i="9"/>
  <c r="D32" i="9"/>
  <c r="D142" i="9" s="1"/>
  <c r="F30" i="9"/>
  <c r="E31" i="9"/>
  <c r="C33" i="9"/>
  <c r="C143" i="9" s="1"/>
  <c r="J26" i="9"/>
  <c r="H28" i="9"/>
  <c r="L24" i="9"/>
  <c r="K25" i="9"/>
  <c r="K135" i="9" s="1"/>
  <c r="I27" i="9"/>
  <c r="I137" i="9" s="1"/>
  <c r="G29" i="9"/>
  <c r="G139" i="9" s="1"/>
  <c r="E38" i="10"/>
  <c r="G36" i="10"/>
  <c r="F37" i="10"/>
  <c r="K32" i="10"/>
  <c r="I34" i="10"/>
  <c r="L31" i="10"/>
  <c r="M31" i="10" s="1"/>
  <c r="J33" i="10"/>
  <c r="H35" i="10"/>
  <c r="C40" i="10"/>
  <c r="D39" i="10"/>
  <c r="K26" i="9" a="1"/>
  <c r="M25" i="9" a="1"/>
  <c r="L25" i="9" a="1"/>
  <c r="N24" i="9" a="1"/>
  <c r="F31" i="9" a="1"/>
  <c r="J27" i="9" a="1"/>
  <c r="H29" i="9" a="1"/>
  <c r="C34" i="9" a="1"/>
  <c r="I28" i="9" a="1"/>
  <c r="G30" i="9" a="1"/>
  <c r="D33" i="9" a="1"/>
  <c r="E32" i="9" a="1"/>
  <c r="N133" i="9" l="1"/>
  <c r="O78" i="9"/>
  <c r="M79" i="9"/>
  <c r="N24" i="9"/>
  <c r="N79" i="9" s="1"/>
  <c r="M25" i="9"/>
  <c r="N31" i="10"/>
  <c r="M134" i="9"/>
  <c r="J81" i="9"/>
  <c r="J136" i="9"/>
  <c r="F85" i="9"/>
  <c r="F140" i="9"/>
  <c r="E86" i="9"/>
  <c r="E141" i="9"/>
  <c r="H83" i="9"/>
  <c r="H138" i="9"/>
  <c r="L79" i="9"/>
  <c r="L134" i="9"/>
  <c r="G84" i="9"/>
  <c r="I82" i="9"/>
  <c r="K80" i="9"/>
  <c r="D87" i="9"/>
  <c r="E32" i="9"/>
  <c r="E142" i="9" s="1"/>
  <c r="D33" i="9"/>
  <c r="J27" i="9"/>
  <c r="J137" i="9" s="1"/>
  <c r="C34" i="9"/>
  <c r="C144" i="9" s="1"/>
  <c r="H29" i="9"/>
  <c r="L25" i="9"/>
  <c r="I28" i="9"/>
  <c r="I138" i="9" s="1"/>
  <c r="K26" i="9"/>
  <c r="F31" i="9"/>
  <c r="G30" i="9"/>
  <c r="F38" i="10"/>
  <c r="E39" i="10"/>
  <c r="K33" i="10"/>
  <c r="I35" i="10"/>
  <c r="J34" i="10"/>
  <c r="L32" i="10"/>
  <c r="M32" i="10" s="1"/>
  <c r="G37" i="10"/>
  <c r="H36" i="10"/>
  <c r="C41" i="10"/>
  <c r="D40" i="10"/>
  <c r="L26" i="9" a="1"/>
  <c r="H30" i="9" a="1"/>
  <c r="D34" i="9" a="1"/>
  <c r="C35" i="9" a="1"/>
  <c r="M26" i="9" a="1"/>
  <c r="E33" i="9" a="1"/>
  <c r="F32" i="9" a="1"/>
  <c r="J28" i="9" a="1"/>
  <c r="N25" i="9" a="1"/>
  <c r="K27" i="9" a="1"/>
  <c r="I29" i="9" a="1"/>
  <c r="G31" i="9" a="1"/>
  <c r="N134" i="9" l="1"/>
  <c r="O79" i="9"/>
  <c r="M80" i="9"/>
  <c r="M26" i="9"/>
  <c r="N25" i="9"/>
  <c r="N80" i="9" s="1"/>
  <c r="N32" i="10"/>
  <c r="M135" i="9"/>
  <c r="L135" i="9"/>
  <c r="H84" i="9"/>
  <c r="H139" i="9"/>
  <c r="D88" i="9"/>
  <c r="D143" i="9"/>
  <c r="G85" i="9"/>
  <c r="G140" i="9"/>
  <c r="F86" i="9"/>
  <c r="F141" i="9"/>
  <c r="K81" i="9"/>
  <c r="K136" i="9"/>
  <c r="I83" i="9"/>
  <c r="L80" i="9"/>
  <c r="E87" i="9"/>
  <c r="J82" i="9"/>
  <c r="D34" i="9"/>
  <c r="G31" i="9"/>
  <c r="G141" i="9" s="1"/>
  <c r="F32" i="9"/>
  <c r="C35" i="9"/>
  <c r="C145" i="9" s="1"/>
  <c r="H30" i="9"/>
  <c r="L26" i="9"/>
  <c r="M81" i="9" s="1"/>
  <c r="J28" i="9"/>
  <c r="J138" i="9" s="1"/>
  <c r="I29" i="9"/>
  <c r="I139" i="9" s="1"/>
  <c r="K27" i="9"/>
  <c r="E33" i="9"/>
  <c r="E40" i="10"/>
  <c r="H37" i="10"/>
  <c r="G38" i="10"/>
  <c r="I36" i="10"/>
  <c r="K34" i="10"/>
  <c r="J35" i="10"/>
  <c r="L33" i="10"/>
  <c r="M33" i="10" s="1"/>
  <c r="F39" i="10"/>
  <c r="C42" i="10"/>
  <c r="D41" i="10"/>
  <c r="K28" i="9" a="1"/>
  <c r="J29" i="9" a="1"/>
  <c r="N26" i="9" a="1"/>
  <c r="M27" i="9" a="1"/>
  <c r="G32" i="9" a="1"/>
  <c r="C36" i="9" a="1"/>
  <c r="F33" i="9" a="1"/>
  <c r="E34" i="9" a="1"/>
  <c r="L27" i="9" a="1"/>
  <c r="H31" i="9" a="1"/>
  <c r="D35" i="9" a="1"/>
  <c r="I30" i="9" a="1"/>
  <c r="N135" i="9" l="1"/>
  <c r="O80" i="9"/>
  <c r="N26" i="9"/>
  <c r="N81" i="9" s="1"/>
  <c r="M27" i="9"/>
  <c r="N33" i="10"/>
  <c r="M136" i="9"/>
  <c r="L136" i="9"/>
  <c r="H85" i="9"/>
  <c r="H140" i="9"/>
  <c r="F87" i="9"/>
  <c r="F142" i="9"/>
  <c r="E88" i="9"/>
  <c r="E143" i="9"/>
  <c r="K82" i="9"/>
  <c r="K137" i="9"/>
  <c r="D89" i="9"/>
  <c r="D144" i="9"/>
  <c r="L81" i="9"/>
  <c r="J83" i="9"/>
  <c r="I84" i="9"/>
  <c r="G86" i="9"/>
  <c r="E34" i="9"/>
  <c r="D35" i="9"/>
  <c r="C36" i="9"/>
  <c r="C146" i="9" s="1"/>
  <c r="F33" i="9"/>
  <c r="F143" i="9" s="1"/>
  <c r="L27" i="9"/>
  <c r="J29" i="9"/>
  <c r="K28" i="9"/>
  <c r="K138" i="9" s="1"/>
  <c r="I30" i="9"/>
  <c r="I140" i="9" s="1"/>
  <c r="G32" i="9"/>
  <c r="H31" i="9"/>
  <c r="F40" i="10"/>
  <c r="E41" i="10"/>
  <c r="G39" i="10"/>
  <c r="K35" i="10"/>
  <c r="L34" i="10"/>
  <c r="M34" i="10" s="1"/>
  <c r="J36" i="10"/>
  <c r="H38" i="10"/>
  <c r="I37" i="10"/>
  <c r="C43" i="10"/>
  <c r="D42" i="10"/>
  <c r="D36" i="9" a="1"/>
  <c r="H32" i="9" a="1"/>
  <c r="F34" i="9" a="1"/>
  <c r="E35" i="9" a="1"/>
  <c r="G33" i="9" a="1"/>
  <c r="I31" i="9" a="1"/>
  <c r="N27" i="9" a="1"/>
  <c r="C37" i="9" a="1"/>
  <c r="M28" i="9" a="1"/>
  <c r="L28" i="9" a="1"/>
  <c r="J30" i="9" a="1"/>
  <c r="K29" i="9" a="1"/>
  <c r="N136" i="9" l="1"/>
  <c r="O81" i="9"/>
  <c r="M82" i="9"/>
  <c r="N27" i="9"/>
  <c r="N82" i="9" s="1"/>
  <c r="M28" i="9"/>
  <c r="M137" i="9"/>
  <c r="N34" i="10"/>
  <c r="L137" i="9"/>
  <c r="J84" i="9"/>
  <c r="J139" i="9"/>
  <c r="E89" i="9"/>
  <c r="E144" i="9"/>
  <c r="D90" i="9"/>
  <c r="D145" i="9"/>
  <c r="H86" i="9"/>
  <c r="H141" i="9"/>
  <c r="G87" i="9"/>
  <c r="G142" i="9"/>
  <c r="K83" i="9"/>
  <c r="L82" i="9"/>
  <c r="F88" i="9"/>
  <c r="I85" i="9"/>
  <c r="C37" i="9"/>
  <c r="C147" i="9" s="1"/>
  <c r="F34" i="9"/>
  <c r="D36" i="9"/>
  <c r="I31" i="9"/>
  <c r="H32" i="9"/>
  <c r="J30" i="9"/>
  <c r="J140" i="9" s="1"/>
  <c r="L28" i="9"/>
  <c r="M83" i="9" s="1"/>
  <c r="K29" i="9"/>
  <c r="K139" i="9" s="1"/>
  <c r="G33" i="9"/>
  <c r="E35" i="9"/>
  <c r="G40" i="10"/>
  <c r="E42" i="10"/>
  <c r="J37" i="10"/>
  <c r="I38" i="10"/>
  <c r="K36" i="10"/>
  <c r="L35" i="10"/>
  <c r="M35" i="10" s="1"/>
  <c r="H39" i="10"/>
  <c r="F41" i="10"/>
  <c r="C44" i="10"/>
  <c r="D43" i="10"/>
  <c r="K30" i="9" a="1"/>
  <c r="M29" i="9" a="1"/>
  <c r="F35" i="9" a="1"/>
  <c r="E36" i="9" a="1"/>
  <c r="H33" i="9" a="1"/>
  <c r="N28" i="9" a="1"/>
  <c r="C38" i="9" a="1"/>
  <c r="G34" i="9" a="1"/>
  <c r="D37" i="9" a="1"/>
  <c r="I32" i="9" a="1"/>
  <c r="L29" i="9" a="1"/>
  <c r="J31" i="9" a="1"/>
  <c r="N137" i="9" l="1"/>
  <c r="O82" i="9"/>
  <c r="M29" i="9"/>
  <c r="N28" i="9"/>
  <c r="N83" i="9" s="1"/>
  <c r="N35" i="10"/>
  <c r="M138" i="9"/>
  <c r="L138" i="9"/>
  <c r="E90" i="9"/>
  <c r="E145" i="9"/>
  <c r="H87" i="9"/>
  <c r="H142" i="9"/>
  <c r="D91" i="9"/>
  <c r="D146" i="9"/>
  <c r="G88" i="9"/>
  <c r="G143" i="9"/>
  <c r="I86" i="9"/>
  <c r="I141" i="9"/>
  <c r="F89" i="9"/>
  <c r="F144" i="9"/>
  <c r="K84" i="9"/>
  <c r="L83" i="9"/>
  <c r="J85" i="9"/>
  <c r="D37" i="9"/>
  <c r="C38" i="9"/>
  <c r="C148" i="9" s="1"/>
  <c r="H33" i="9"/>
  <c r="G34" i="9"/>
  <c r="F35" i="9"/>
  <c r="L29" i="9"/>
  <c r="M84" i="9" s="1"/>
  <c r="K30" i="9"/>
  <c r="K140" i="9" s="1"/>
  <c r="I32" i="9"/>
  <c r="I142" i="9" s="1"/>
  <c r="J31" i="9"/>
  <c r="J141" i="9" s="1"/>
  <c r="E36" i="9"/>
  <c r="E146" i="9" s="1"/>
  <c r="E43" i="10"/>
  <c r="I39" i="10"/>
  <c r="H40" i="10"/>
  <c r="G41" i="10"/>
  <c r="L36" i="10"/>
  <c r="M36" i="10" s="1"/>
  <c r="J38" i="10"/>
  <c r="K37" i="10"/>
  <c r="F42" i="10"/>
  <c r="C45" i="10"/>
  <c r="D44" i="10"/>
  <c r="L30" i="9" a="1"/>
  <c r="H34" i="9" a="1"/>
  <c r="K31" i="9" a="1"/>
  <c r="G35" i="9" a="1"/>
  <c r="D38" i="9" a="1"/>
  <c r="F36" i="9" a="1"/>
  <c r="M30" i="9" a="1"/>
  <c r="J32" i="9" a="1"/>
  <c r="C39" i="9" a="1"/>
  <c r="N29" i="9" a="1"/>
  <c r="E37" i="9" a="1"/>
  <c r="I33" i="9" a="1"/>
  <c r="N138" i="9" l="1"/>
  <c r="O83" i="9"/>
  <c r="N29" i="9"/>
  <c r="M30" i="9"/>
  <c r="N36" i="10"/>
  <c r="N84" i="9"/>
  <c r="M139" i="9"/>
  <c r="L139" i="9"/>
  <c r="F90" i="9"/>
  <c r="F145" i="9"/>
  <c r="G89" i="9"/>
  <c r="G144" i="9"/>
  <c r="H88" i="9"/>
  <c r="H143" i="9"/>
  <c r="D92" i="9"/>
  <c r="D147" i="9"/>
  <c r="I87" i="9"/>
  <c r="E91" i="9"/>
  <c r="K85" i="9"/>
  <c r="J86" i="9"/>
  <c r="L84" i="9"/>
  <c r="E37" i="9"/>
  <c r="E147" i="9" s="1"/>
  <c r="D38" i="9"/>
  <c r="C39" i="9"/>
  <c r="C149" i="9" s="1"/>
  <c r="F36" i="9"/>
  <c r="F146" i="9" s="1"/>
  <c r="K31" i="9"/>
  <c r="K141" i="9" s="1"/>
  <c r="J32" i="9"/>
  <c r="J142" i="9" s="1"/>
  <c r="L30" i="9"/>
  <c r="M85" i="9" s="1"/>
  <c r="G35" i="9"/>
  <c r="H34" i="9"/>
  <c r="I33" i="9"/>
  <c r="F43" i="10"/>
  <c r="E44" i="10"/>
  <c r="G42" i="10"/>
  <c r="L37" i="10"/>
  <c r="M37" i="10" s="1"/>
  <c r="K38" i="10"/>
  <c r="H41" i="10"/>
  <c r="I40" i="10"/>
  <c r="J39" i="10"/>
  <c r="C46" i="10"/>
  <c r="D45" i="10"/>
  <c r="L31" i="9" a="1"/>
  <c r="K32" i="9" a="1"/>
  <c r="I34" i="9" a="1"/>
  <c r="N30" i="9" a="1"/>
  <c r="M31" i="9" a="1"/>
  <c r="F37" i="9" a="1"/>
  <c r="D39" i="9" a="1"/>
  <c r="C40" i="9" a="1"/>
  <c r="J33" i="9" a="1"/>
  <c r="G36" i="9" a="1"/>
  <c r="E38" i="9" a="1"/>
  <c r="H35" i="9" a="1"/>
  <c r="N139" i="9" l="1"/>
  <c r="O84" i="9"/>
  <c r="M31" i="9"/>
  <c r="N30" i="9"/>
  <c r="N85" i="9" s="1"/>
  <c r="N37" i="10"/>
  <c r="M140" i="9"/>
  <c r="L140" i="9"/>
  <c r="G90" i="9"/>
  <c r="G145" i="9"/>
  <c r="D93" i="9"/>
  <c r="D148" i="9"/>
  <c r="I88" i="9"/>
  <c r="I143" i="9"/>
  <c r="H89" i="9"/>
  <c r="H144" i="9"/>
  <c r="L85" i="9"/>
  <c r="J87" i="9"/>
  <c r="E92" i="9"/>
  <c r="K86" i="9"/>
  <c r="F91" i="9"/>
  <c r="F37" i="9"/>
  <c r="C40" i="9"/>
  <c r="C150" i="9" s="1"/>
  <c r="D39" i="9"/>
  <c r="J33" i="9"/>
  <c r="I34" i="9"/>
  <c r="I144" i="9" s="1"/>
  <c r="H35" i="9"/>
  <c r="H145" i="9" s="1"/>
  <c r="K32" i="9"/>
  <c r="K142" i="9" s="1"/>
  <c r="L31" i="9"/>
  <c r="G36" i="9"/>
  <c r="E38" i="9"/>
  <c r="E148" i="9" s="1"/>
  <c r="G43" i="10"/>
  <c r="E45" i="10"/>
  <c r="K39" i="10"/>
  <c r="J40" i="10"/>
  <c r="I41" i="10"/>
  <c r="L38" i="10"/>
  <c r="M38" i="10" s="1"/>
  <c r="H42" i="10"/>
  <c r="F44" i="10"/>
  <c r="C47" i="10"/>
  <c r="D46" i="10"/>
  <c r="I35" i="9" a="1"/>
  <c r="C41" i="9" a="1"/>
  <c r="N31" i="9" a="1"/>
  <c r="H36" i="9" a="1"/>
  <c r="M32" i="9" a="1"/>
  <c r="J34" i="9" a="1"/>
  <c r="L32" i="9" a="1"/>
  <c r="D40" i="9" a="1"/>
  <c r="G37" i="9" a="1"/>
  <c r="E39" i="9" a="1"/>
  <c r="K33" i="9" a="1"/>
  <c r="F38" i="9" a="1"/>
  <c r="M86" i="9" l="1"/>
  <c r="N140" i="9"/>
  <c r="O85" i="9"/>
  <c r="M32" i="9"/>
  <c r="N31" i="9"/>
  <c r="N86" i="9" s="1"/>
  <c r="N38" i="10"/>
  <c r="M141" i="9"/>
  <c r="L141" i="9"/>
  <c r="F92" i="9"/>
  <c r="F147" i="9"/>
  <c r="J88" i="9"/>
  <c r="J143" i="9"/>
  <c r="D94" i="9"/>
  <c r="D149" i="9"/>
  <c r="G91" i="9"/>
  <c r="G146" i="9"/>
  <c r="L86" i="9"/>
  <c r="H90" i="9"/>
  <c r="I89" i="9"/>
  <c r="K87" i="9"/>
  <c r="E93" i="9"/>
  <c r="G37" i="9"/>
  <c r="C41" i="9"/>
  <c r="C151" i="9" s="1"/>
  <c r="D40" i="9"/>
  <c r="D150" i="9" s="1"/>
  <c r="F38" i="9"/>
  <c r="H36" i="9"/>
  <c r="H146" i="9" s="1"/>
  <c r="L32" i="9"/>
  <c r="I35" i="9"/>
  <c r="I145" i="9" s="1"/>
  <c r="J34" i="9"/>
  <c r="J144" i="9" s="1"/>
  <c r="K33" i="9"/>
  <c r="E39" i="9"/>
  <c r="H43" i="10"/>
  <c r="E46" i="10"/>
  <c r="G44" i="10"/>
  <c r="I42" i="10"/>
  <c r="J41" i="10"/>
  <c r="K40" i="10"/>
  <c r="L39" i="10"/>
  <c r="M39" i="10" s="1"/>
  <c r="F45" i="10"/>
  <c r="C48" i="10"/>
  <c r="D47" i="10"/>
  <c r="D41" i="9" a="1"/>
  <c r="N32" i="9" a="1"/>
  <c r="K34" i="9" a="1"/>
  <c r="G38" i="9" a="1"/>
  <c r="H37" i="9" a="1"/>
  <c r="I36" i="9" a="1"/>
  <c r="C42" i="9" a="1"/>
  <c r="M33" i="9" a="1"/>
  <c r="F39" i="9" a="1"/>
  <c r="E40" i="9" a="1"/>
  <c r="L33" i="9" a="1"/>
  <c r="J35" i="9" a="1"/>
  <c r="M87" i="9" l="1"/>
  <c r="N141" i="9"/>
  <c r="O86" i="9"/>
  <c r="M33" i="9"/>
  <c r="N32" i="9"/>
  <c r="N39" i="10"/>
  <c r="M142" i="9"/>
  <c r="N87" i="9"/>
  <c r="L142" i="9"/>
  <c r="G92" i="9"/>
  <c r="G147" i="9"/>
  <c r="F93" i="9"/>
  <c r="F148" i="9"/>
  <c r="E94" i="9"/>
  <c r="E149" i="9"/>
  <c r="K88" i="9"/>
  <c r="K143" i="9"/>
  <c r="J89" i="9"/>
  <c r="L87" i="9"/>
  <c r="H91" i="9"/>
  <c r="D95" i="9"/>
  <c r="I90" i="9"/>
  <c r="H37" i="9"/>
  <c r="H147" i="9" s="1"/>
  <c r="F39" i="9"/>
  <c r="D41" i="9"/>
  <c r="C42" i="9"/>
  <c r="C152" i="9" s="1"/>
  <c r="L33" i="9"/>
  <c r="K34" i="9"/>
  <c r="K144" i="9" s="1"/>
  <c r="J35" i="9"/>
  <c r="I36" i="9"/>
  <c r="I146" i="9" s="1"/>
  <c r="G38" i="9"/>
  <c r="G148" i="9" s="1"/>
  <c r="E40" i="9"/>
  <c r="I43" i="10"/>
  <c r="G45" i="10"/>
  <c r="E47" i="10"/>
  <c r="L40" i="10"/>
  <c r="M40" i="10" s="1"/>
  <c r="K41" i="10"/>
  <c r="J42" i="10"/>
  <c r="H44" i="10"/>
  <c r="F46" i="10"/>
  <c r="C49" i="10"/>
  <c r="D48" i="10"/>
  <c r="C43" i="9" a="1"/>
  <c r="I37" i="9" a="1"/>
  <c r="N33" i="9" a="1"/>
  <c r="K35" i="9" a="1"/>
  <c r="L34" i="9" a="1"/>
  <c r="G39" i="9" a="1"/>
  <c r="E41" i="9" a="1"/>
  <c r="D42" i="9" a="1"/>
  <c r="F40" i="9" a="1"/>
  <c r="H38" i="9" a="1"/>
  <c r="M34" i="9" a="1"/>
  <c r="J36" i="9" a="1"/>
  <c r="M88" i="9" l="1"/>
  <c r="N142" i="9"/>
  <c r="O87" i="9"/>
  <c r="N33" i="9"/>
  <c r="M34" i="9"/>
  <c r="N40" i="10"/>
  <c r="M143" i="9"/>
  <c r="N88" i="9"/>
  <c r="L143" i="9"/>
  <c r="D96" i="9"/>
  <c r="D151" i="9"/>
  <c r="J90" i="9"/>
  <c r="J145" i="9"/>
  <c r="F94" i="9"/>
  <c r="F149" i="9"/>
  <c r="E95" i="9"/>
  <c r="E150" i="9"/>
  <c r="H92" i="9"/>
  <c r="K89" i="9"/>
  <c r="I91" i="9"/>
  <c r="L88" i="9"/>
  <c r="G93" i="9"/>
  <c r="D42" i="9"/>
  <c r="D152" i="9" s="1"/>
  <c r="I37" i="9"/>
  <c r="F40" i="9"/>
  <c r="C43" i="9"/>
  <c r="C153" i="9" s="1"/>
  <c r="H38" i="9"/>
  <c r="H148" i="9" s="1"/>
  <c r="J36" i="9"/>
  <c r="J146" i="9" s="1"/>
  <c r="K35" i="9"/>
  <c r="K145" i="9" s="1"/>
  <c r="L34" i="9"/>
  <c r="E41" i="9"/>
  <c r="G39" i="9"/>
  <c r="E48" i="10"/>
  <c r="J43" i="10"/>
  <c r="G46" i="10"/>
  <c r="I44" i="10"/>
  <c r="K42" i="10"/>
  <c r="L41" i="10"/>
  <c r="M41" i="10" s="1"/>
  <c r="F47" i="10"/>
  <c r="H45" i="10"/>
  <c r="C50" i="10"/>
  <c r="D49" i="10"/>
  <c r="D43" i="9" a="1"/>
  <c r="H39" i="9" a="1"/>
  <c r="M35" i="9" a="1"/>
  <c r="N34" i="9" a="1"/>
  <c r="G40" i="9" a="1"/>
  <c r="F41" i="9" a="1"/>
  <c r="E42" i="9" a="1"/>
  <c r="L35" i="9" a="1"/>
  <c r="I38" i="9" a="1"/>
  <c r="J37" i="9" a="1"/>
  <c r="K36" i="9" a="1"/>
  <c r="C44" i="9" a="1"/>
  <c r="M89" i="9" l="1"/>
  <c r="N143" i="9"/>
  <c r="O88" i="9"/>
  <c r="M35" i="9"/>
  <c r="N34" i="9"/>
  <c r="N89" i="9" s="1"/>
  <c r="N41" i="10"/>
  <c r="M144" i="9"/>
  <c r="L144" i="9"/>
  <c r="F95" i="9"/>
  <c r="F150" i="9"/>
  <c r="I92" i="9"/>
  <c r="I147" i="9"/>
  <c r="G94" i="9"/>
  <c r="G149" i="9"/>
  <c r="E96" i="9"/>
  <c r="E151" i="9"/>
  <c r="K90" i="9"/>
  <c r="D97" i="9"/>
  <c r="L89" i="9"/>
  <c r="H93" i="9"/>
  <c r="J91" i="9"/>
  <c r="E42" i="9"/>
  <c r="E152" i="9" s="1"/>
  <c r="D43" i="9"/>
  <c r="H39" i="9"/>
  <c r="C44" i="9"/>
  <c r="C154" i="9" s="1"/>
  <c r="F41" i="9"/>
  <c r="F151" i="9" s="1"/>
  <c r="L35" i="9"/>
  <c r="K36" i="9"/>
  <c r="K146" i="9" s="1"/>
  <c r="I38" i="9"/>
  <c r="G40" i="9"/>
  <c r="J37" i="9"/>
  <c r="F48" i="10"/>
  <c r="E49" i="10"/>
  <c r="I45" i="10"/>
  <c r="G47" i="10"/>
  <c r="L42" i="10"/>
  <c r="M42" i="10" s="1"/>
  <c r="J44" i="10"/>
  <c r="H46" i="10"/>
  <c r="K43" i="10"/>
  <c r="C51" i="10"/>
  <c r="D50" i="10"/>
  <c r="H40" i="9" a="1"/>
  <c r="L36" i="9" a="1"/>
  <c r="D44" i="9" a="1"/>
  <c r="F42" i="9" a="1"/>
  <c r="C45" i="9" a="1"/>
  <c r="G41" i="9" a="1"/>
  <c r="E43" i="9" a="1"/>
  <c r="J38" i="9" a="1"/>
  <c r="K37" i="9" a="1"/>
  <c r="N35" i="9" a="1"/>
  <c r="I39" i="9" a="1"/>
  <c r="M36" i="9" a="1"/>
  <c r="M90" i="9" l="1"/>
  <c r="N144" i="9"/>
  <c r="O89" i="9"/>
  <c r="M36" i="9"/>
  <c r="N35" i="9"/>
  <c r="N90" i="9" s="1"/>
  <c r="N42" i="10"/>
  <c r="M145" i="9"/>
  <c r="L145" i="9"/>
  <c r="I93" i="9"/>
  <c r="I148" i="9"/>
  <c r="H94" i="9"/>
  <c r="H149" i="9"/>
  <c r="D98" i="9"/>
  <c r="D153" i="9"/>
  <c r="J92" i="9"/>
  <c r="J147" i="9"/>
  <c r="G95" i="9"/>
  <c r="G150" i="9"/>
  <c r="E97" i="9"/>
  <c r="L90" i="9"/>
  <c r="F96" i="9"/>
  <c r="K91" i="9"/>
  <c r="C45" i="9"/>
  <c r="C155" i="9" s="1"/>
  <c r="H40" i="9"/>
  <c r="F42" i="9"/>
  <c r="D44" i="9"/>
  <c r="D154" i="9" s="1"/>
  <c r="K37" i="9"/>
  <c r="J38" i="9"/>
  <c r="L36" i="9"/>
  <c r="M91" i="9" s="1"/>
  <c r="G41" i="9"/>
  <c r="G151" i="9" s="1"/>
  <c r="I39" i="9"/>
  <c r="E43" i="9"/>
  <c r="I46" i="10"/>
  <c r="G48" i="10"/>
  <c r="E50" i="10"/>
  <c r="L43" i="10"/>
  <c r="M43" i="10" s="1"/>
  <c r="K44" i="10"/>
  <c r="H47" i="10"/>
  <c r="J45" i="10"/>
  <c r="F49" i="10"/>
  <c r="C52" i="10"/>
  <c r="D51" i="10"/>
  <c r="N36" i="9" a="1"/>
  <c r="I40" i="9" a="1"/>
  <c r="G42" i="9" a="1"/>
  <c r="E44" i="9" a="1"/>
  <c r="M37" i="9" a="1"/>
  <c r="F43" i="9" a="1"/>
  <c r="C46" i="9" a="1"/>
  <c r="K38" i="9" a="1"/>
  <c r="J39" i="9" a="1"/>
  <c r="H41" i="9" a="1"/>
  <c r="L37" i="9" a="1"/>
  <c r="D45" i="9" a="1"/>
  <c r="N145" i="9" l="1"/>
  <c r="O90" i="9"/>
  <c r="N36" i="9"/>
  <c r="N91" i="9" s="1"/>
  <c r="M37" i="9"/>
  <c r="N43" i="10"/>
  <c r="M146" i="9"/>
  <c r="L146" i="9"/>
  <c r="K92" i="9"/>
  <c r="K147" i="9"/>
  <c r="J93" i="9"/>
  <c r="J148" i="9"/>
  <c r="E98" i="9"/>
  <c r="E153" i="9"/>
  <c r="I94" i="9"/>
  <c r="I149" i="9"/>
  <c r="F97" i="9"/>
  <c r="F152" i="9"/>
  <c r="H95" i="9"/>
  <c r="H150" i="9"/>
  <c r="G96" i="9"/>
  <c r="D99" i="9"/>
  <c r="L91" i="9"/>
  <c r="I40" i="9"/>
  <c r="J39" i="9"/>
  <c r="D45" i="9"/>
  <c r="C46" i="9"/>
  <c r="C156" i="9" s="1"/>
  <c r="F43" i="9"/>
  <c r="H41" i="9"/>
  <c r="H151" i="9" s="1"/>
  <c r="K38" i="9"/>
  <c r="K148" i="9" s="1"/>
  <c r="L37" i="9"/>
  <c r="M92" i="9" s="1"/>
  <c r="E44" i="9"/>
  <c r="E154" i="9" s="1"/>
  <c r="G42" i="9"/>
  <c r="G152" i="9" s="1"/>
  <c r="J46" i="10"/>
  <c r="K45" i="10"/>
  <c r="E51" i="10"/>
  <c r="G49" i="10"/>
  <c r="I47" i="10"/>
  <c r="L44" i="10"/>
  <c r="M44" i="10" s="1"/>
  <c r="F50" i="10"/>
  <c r="H48" i="10"/>
  <c r="C53" i="10"/>
  <c r="D52" i="10"/>
  <c r="C47" i="9" a="1"/>
  <c r="G43" i="9" a="1"/>
  <c r="F44" i="9" a="1"/>
  <c r="H42" i="9" a="1"/>
  <c r="K39" i="9" a="1"/>
  <c r="M38" i="9" a="1"/>
  <c r="D46" i="9" a="1"/>
  <c r="E45" i="9" a="1"/>
  <c r="L38" i="9" a="1"/>
  <c r="J40" i="9" a="1"/>
  <c r="I41" i="9" a="1"/>
  <c r="N37" i="9" a="1"/>
  <c r="N146" i="9" l="1"/>
  <c r="O91" i="9"/>
  <c r="N37" i="9"/>
  <c r="N92" i="9" s="1"/>
  <c r="M38" i="9"/>
  <c r="M147" i="9"/>
  <c r="N44" i="10"/>
  <c r="J94" i="9"/>
  <c r="J149" i="9"/>
  <c r="F98" i="9"/>
  <c r="F153" i="9"/>
  <c r="I95" i="9"/>
  <c r="I150" i="9"/>
  <c r="D100" i="9"/>
  <c r="D155" i="9"/>
  <c r="L92" i="9"/>
  <c r="L147" i="9"/>
  <c r="E99" i="9"/>
  <c r="G97" i="9"/>
  <c r="K93" i="9"/>
  <c r="H96" i="9"/>
  <c r="J40" i="9"/>
  <c r="D46" i="9"/>
  <c r="C47" i="9"/>
  <c r="C157" i="9" s="1"/>
  <c r="H42" i="9"/>
  <c r="H152" i="9" s="1"/>
  <c r="F44" i="9"/>
  <c r="F154" i="9" s="1"/>
  <c r="L38" i="9"/>
  <c r="I41" i="9"/>
  <c r="I151" i="9" s="1"/>
  <c r="G43" i="9"/>
  <c r="G153" i="9" s="1"/>
  <c r="E45" i="9"/>
  <c r="E155" i="9" s="1"/>
  <c r="K39" i="9"/>
  <c r="K46" i="10"/>
  <c r="E52" i="10"/>
  <c r="I48" i="10"/>
  <c r="G50" i="10"/>
  <c r="J47" i="10"/>
  <c r="H49" i="10"/>
  <c r="F51" i="10"/>
  <c r="L45" i="10"/>
  <c r="M45" i="10" s="1"/>
  <c r="C54" i="10"/>
  <c r="D53" i="10"/>
  <c r="C48" i="9" a="1"/>
  <c r="G44" i="9" a="1"/>
  <c r="I42" i="9" a="1"/>
  <c r="F45" i="9" a="1"/>
  <c r="M39" i="9" a="1"/>
  <c r="K40" i="9" a="1"/>
  <c r="J41" i="9" a="1"/>
  <c r="H43" i="9" a="1"/>
  <c r="D47" i="9" a="1"/>
  <c r="L39" i="9" a="1"/>
  <c r="E46" i="9" a="1"/>
  <c r="N38" i="9" a="1"/>
  <c r="N147" i="9" l="1"/>
  <c r="O92" i="9"/>
  <c r="M93" i="9"/>
  <c r="N38" i="9"/>
  <c r="N93" i="9" s="1"/>
  <c r="M39" i="9"/>
  <c r="M148" i="9"/>
  <c r="N45" i="10"/>
  <c r="L148" i="9"/>
  <c r="D101" i="9"/>
  <c r="D156" i="9"/>
  <c r="J95" i="9"/>
  <c r="J150" i="9"/>
  <c r="K94" i="9"/>
  <c r="K149" i="9"/>
  <c r="E100" i="9"/>
  <c r="F99" i="9"/>
  <c r="G98" i="9"/>
  <c r="L93" i="9"/>
  <c r="I96" i="9"/>
  <c r="H97" i="9"/>
  <c r="C48" i="9"/>
  <c r="C158" i="9" s="1"/>
  <c r="K40" i="9"/>
  <c r="D47" i="9"/>
  <c r="L39" i="9"/>
  <c r="F45" i="9"/>
  <c r="F155" i="9" s="1"/>
  <c r="H43" i="9"/>
  <c r="H153" i="9" s="1"/>
  <c r="J41" i="9"/>
  <c r="J151" i="9" s="1"/>
  <c r="G44" i="9"/>
  <c r="I42" i="9"/>
  <c r="E46" i="9"/>
  <c r="L46" i="10"/>
  <c r="M46" i="10" s="1"/>
  <c r="E53" i="10"/>
  <c r="G51" i="10"/>
  <c r="I49" i="10"/>
  <c r="K47" i="10"/>
  <c r="H50" i="10"/>
  <c r="J48" i="10"/>
  <c r="F52" i="10"/>
  <c r="C55" i="10"/>
  <c r="D54" i="10"/>
  <c r="K41" i="9" a="1"/>
  <c r="J42" i="9" a="1"/>
  <c r="F46" i="9" a="1"/>
  <c r="H44" i="9" a="1"/>
  <c r="I43" i="9" a="1"/>
  <c r="C49" i="9" a="1"/>
  <c r="M40" i="9" a="1"/>
  <c r="E47" i="9" a="1"/>
  <c r="D48" i="9" a="1"/>
  <c r="N39" i="9" a="1"/>
  <c r="L40" i="9" a="1"/>
  <c r="G45" i="9" a="1"/>
  <c r="N148" i="9" l="1"/>
  <c r="O93" i="9"/>
  <c r="M94" i="9"/>
  <c r="N39" i="9"/>
  <c r="N94" i="9" s="1"/>
  <c r="M40" i="9"/>
  <c r="N46" i="10"/>
  <c r="M149" i="9"/>
  <c r="L149" i="9"/>
  <c r="K95" i="9"/>
  <c r="K150" i="9"/>
  <c r="I97" i="9"/>
  <c r="I152" i="9"/>
  <c r="G99" i="9"/>
  <c r="G154" i="9"/>
  <c r="D102" i="9"/>
  <c r="D157" i="9"/>
  <c r="E101" i="9"/>
  <c r="E156" i="9"/>
  <c r="J96" i="9"/>
  <c r="L94" i="9"/>
  <c r="F100" i="9"/>
  <c r="H98" i="9"/>
  <c r="D48" i="9"/>
  <c r="J42" i="9"/>
  <c r="L40" i="9"/>
  <c r="C49" i="9"/>
  <c r="C159" i="9" s="1"/>
  <c r="F46" i="9"/>
  <c r="H44" i="9"/>
  <c r="H154" i="9" s="1"/>
  <c r="K41" i="9"/>
  <c r="K151" i="9" s="1"/>
  <c r="I43" i="9"/>
  <c r="I153" i="9" s="1"/>
  <c r="G45" i="9"/>
  <c r="G155" i="9" s="1"/>
  <c r="E47" i="9"/>
  <c r="E54" i="10"/>
  <c r="K48" i="10"/>
  <c r="G52" i="10"/>
  <c r="I50" i="10"/>
  <c r="L47" i="10"/>
  <c r="M47" i="10" s="1"/>
  <c r="J49" i="10"/>
  <c r="H51" i="10"/>
  <c r="F53" i="10"/>
  <c r="C56" i="10"/>
  <c r="D55" i="10"/>
  <c r="K42" i="9" a="1"/>
  <c r="J43" i="9" a="1"/>
  <c r="G46" i="9" a="1"/>
  <c r="H45" i="9" a="1"/>
  <c r="C50" i="9" a="1"/>
  <c r="F47" i="9" a="1"/>
  <c r="N40" i="9" a="1"/>
  <c r="I44" i="9" a="1"/>
  <c r="D49" i="9" a="1"/>
  <c r="M41" i="9" a="1"/>
  <c r="E48" i="9" a="1"/>
  <c r="L41" i="9" a="1"/>
  <c r="N149" i="9" l="1"/>
  <c r="O94" i="9"/>
  <c r="M95" i="9"/>
  <c r="N40" i="9"/>
  <c r="M41" i="9"/>
  <c r="N47" i="10"/>
  <c r="M150" i="9"/>
  <c r="N95" i="9"/>
  <c r="L150" i="9"/>
  <c r="J97" i="9"/>
  <c r="J152" i="9"/>
  <c r="E102" i="9"/>
  <c r="E157" i="9"/>
  <c r="F101" i="9"/>
  <c r="F156" i="9"/>
  <c r="D103" i="9"/>
  <c r="D158" i="9"/>
  <c r="G100" i="9"/>
  <c r="K96" i="9"/>
  <c r="L95" i="9"/>
  <c r="H99" i="9"/>
  <c r="I98" i="9"/>
  <c r="E48" i="9"/>
  <c r="F47" i="9"/>
  <c r="F157" i="9" s="1"/>
  <c r="D49" i="9"/>
  <c r="C50" i="9"/>
  <c r="C160" i="9" s="1"/>
  <c r="H45" i="9"/>
  <c r="H155" i="9" s="1"/>
  <c r="J43" i="9"/>
  <c r="J153" i="9" s="1"/>
  <c r="L41" i="9"/>
  <c r="I44" i="9"/>
  <c r="I154" i="9" s="1"/>
  <c r="G46" i="9"/>
  <c r="G156" i="9" s="1"/>
  <c r="K42" i="9"/>
  <c r="F54" i="10"/>
  <c r="G53" i="10"/>
  <c r="E55" i="10"/>
  <c r="I51" i="10"/>
  <c r="K49" i="10"/>
  <c r="J50" i="10"/>
  <c r="H52" i="10"/>
  <c r="L48" i="10"/>
  <c r="M48" i="10" s="1"/>
  <c r="C57" i="10"/>
  <c r="D56" i="10"/>
  <c r="H46" i="9" a="1"/>
  <c r="M42" i="9" a="1"/>
  <c r="E49" i="9" a="1"/>
  <c r="F48" i="9" a="1"/>
  <c r="J44" i="9" a="1"/>
  <c r="I45" i="9" a="1"/>
  <c r="G47" i="9" a="1"/>
  <c r="D50" i="9" a="1"/>
  <c r="L42" i="9" a="1"/>
  <c r="K43" i="9" a="1"/>
  <c r="N41" i="9" a="1"/>
  <c r="C51" i="9" a="1"/>
  <c r="M96" i="9" l="1"/>
  <c r="N150" i="9"/>
  <c r="O95" i="9"/>
  <c r="N41" i="9"/>
  <c r="M42" i="9"/>
  <c r="N96" i="9"/>
  <c r="M151" i="9"/>
  <c r="N48" i="10"/>
  <c r="L96" i="9"/>
  <c r="L151" i="9"/>
  <c r="E103" i="9"/>
  <c r="E158" i="9"/>
  <c r="K97" i="9"/>
  <c r="K152" i="9"/>
  <c r="D104" i="9"/>
  <c r="D159" i="9"/>
  <c r="G101" i="9"/>
  <c r="I99" i="9"/>
  <c r="H100" i="9"/>
  <c r="F102" i="9"/>
  <c r="J98" i="9"/>
  <c r="L42" i="9"/>
  <c r="M97" i="9" s="1"/>
  <c r="F48" i="9"/>
  <c r="D50" i="9"/>
  <c r="D160" i="9" s="1"/>
  <c r="C51" i="9"/>
  <c r="C161" i="9" s="1"/>
  <c r="H46" i="9"/>
  <c r="H156" i="9" s="1"/>
  <c r="J44" i="9"/>
  <c r="K43" i="9"/>
  <c r="K153" i="9" s="1"/>
  <c r="I45" i="9"/>
  <c r="I155" i="9" s="1"/>
  <c r="E49" i="9"/>
  <c r="G47" i="9"/>
  <c r="G54" i="10"/>
  <c r="E56" i="10"/>
  <c r="I52" i="10"/>
  <c r="K50" i="10"/>
  <c r="L49" i="10"/>
  <c r="M49" i="10" s="1"/>
  <c r="J51" i="10"/>
  <c r="F55" i="10"/>
  <c r="H53" i="10"/>
  <c r="C58" i="10"/>
  <c r="D57" i="10"/>
  <c r="I46" i="9" a="1"/>
  <c r="H47" i="9" a="1"/>
  <c r="E50" i="9" a="1"/>
  <c r="F49" i="9" a="1"/>
  <c r="N42" i="9" a="1"/>
  <c r="M43" i="9" a="1"/>
  <c r="G48" i="9" a="1"/>
  <c r="C52" i="9" a="1"/>
  <c r="J45" i="9" a="1"/>
  <c r="K44" i="9" a="1"/>
  <c r="L43" i="9" a="1"/>
  <c r="D51" i="9" a="1"/>
  <c r="N151" i="9" l="1"/>
  <c r="O96" i="9"/>
  <c r="N42" i="9"/>
  <c r="N97" i="9" s="1"/>
  <c r="M43" i="9"/>
  <c r="M152" i="9"/>
  <c r="N49" i="10"/>
  <c r="F103" i="9"/>
  <c r="F158" i="9"/>
  <c r="L97" i="9"/>
  <c r="L152" i="9"/>
  <c r="J99" i="9"/>
  <c r="J154" i="9"/>
  <c r="G102" i="9"/>
  <c r="G157" i="9"/>
  <c r="E104" i="9"/>
  <c r="E159" i="9"/>
  <c r="D105" i="9"/>
  <c r="I100" i="9"/>
  <c r="K98" i="9"/>
  <c r="H101" i="9"/>
  <c r="F49" i="9"/>
  <c r="F159" i="9" s="1"/>
  <c r="D51" i="9"/>
  <c r="C52" i="9"/>
  <c r="C162" i="9" s="1"/>
  <c r="H47" i="9"/>
  <c r="H157" i="9" s="1"/>
  <c r="J45" i="9"/>
  <c r="J155" i="9" s="1"/>
  <c r="L43" i="9"/>
  <c r="K44" i="9"/>
  <c r="K154" i="9" s="1"/>
  <c r="I46" i="9"/>
  <c r="E50" i="9"/>
  <c r="G48" i="9"/>
  <c r="G55" i="10"/>
  <c r="E57" i="10"/>
  <c r="I53" i="10"/>
  <c r="K51" i="10"/>
  <c r="L50" i="10"/>
  <c r="M50" i="10" s="1"/>
  <c r="J52" i="10"/>
  <c r="F56" i="10"/>
  <c r="H54" i="10"/>
  <c r="C59" i="10"/>
  <c r="D58" i="10"/>
  <c r="C53" i="9" a="1"/>
  <c r="K45" i="9" a="1"/>
  <c r="D52" i="9" a="1"/>
  <c r="F50" i="9" a="1"/>
  <c r="L44" i="9" a="1"/>
  <c r="J46" i="9" a="1"/>
  <c r="M44" i="9" a="1"/>
  <c r="I47" i="9" a="1"/>
  <c r="E51" i="9" a="1"/>
  <c r="N43" i="9" a="1"/>
  <c r="H48" i="9" a="1"/>
  <c r="G49" i="9" a="1"/>
  <c r="N152" i="9" l="1"/>
  <c r="O97" i="9"/>
  <c r="N43" i="9"/>
  <c r="N98" i="9" s="1"/>
  <c r="M44" i="9"/>
  <c r="N50" i="10"/>
  <c r="M153" i="9"/>
  <c r="M98" i="9"/>
  <c r="L153" i="9"/>
  <c r="D106" i="9"/>
  <c r="D161" i="9"/>
  <c r="G103" i="9"/>
  <c r="G158" i="9"/>
  <c r="E105" i="9"/>
  <c r="E160" i="9"/>
  <c r="I101" i="9"/>
  <c r="I156" i="9"/>
  <c r="J100" i="9"/>
  <c r="H102" i="9"/>
  <c r="K99" i="9"/>
  <c r="F104" i="9"/>
  <c r="L98" i="9"/>
  <c r="D52" i="9"/>
  <c r="D162" i="9" s="1"/>
  <c r="G49" i="9"/>
  <c r="C53" i="9"/>
  <c r="C163" i="9" s="1"/>
  <c r="H48" i="9"/>
  <c r="H158" i="9" s="1"/>
  <c r="F50" i="9"/>
  <c r="F160" i="9" s="1"/>
  <c r="J46" i="9"/>
  <c r="L44" i="9"/>
  <c r="K45" i="9"/>
  <c r="K155" i="9" s="1"/>
  <c r="I47" i="9"/>
  <c r="E51" i="9"/>
  <c r="E58" i="10"/>
  <c r="H55" i="10"/>
  <c r="I54" i="10"/>
  <c r="G56" i="10"/>
  <c r="K52" i="10"/>
  <c r="L51" i="10"/>
  <c r="M51" i="10" s="1"/>
  <c r="J53" i="10"/>
  <c r="F57" i="10"/>
  <c r="C60" i="10"/>
  <c r="D59" i="10"/>
  <c r="I48" i="9" a="1"/>
  <c r="N44" i="9" a="1"/>
  <c r="M45" i="9" a="1"/>
  <c r="H49" i="9" a="1"/>
  <c r="E52" i="9" a="1"/>
  <c r="D53" i="9" a="1"/>
  <c r="L45" i="9" a="1"/>
  <c r="F51" i="9" a="1"/>
  <c r="K46" i="9" a="1"/>
  <c r="C54" i="9" a="1"/>
  <c r="G50" i="9" a="1"/>
  <c r="J47" i="9" a="1"/>
  <c r="M99" i="9" l="1"/>
  <c r="N153" i="9"/>
  <c r="O98" i="9"/>
  <c r="M45" i="9"/>
  <c r="N44" i="9"/>
  <c r="N99" i="9" s="1"/>
  <c r="N51" i="10"/>
  <c r="M154" i="9"/>
  <c r="L154" i="9"/>
  <c r="J101" i="9"/>
  <c r="J156" i="9"/>
  <c r="G104" i="9"/>
  <c r="G159" i="9"/>
  <c r="E106" i="9"/>
  <c r="E161" i="9"/>
  <c r="I102" i="9"/>
  <c r="I157" i="9"/>
  <c r="K100" i="9"/>
  <c r="F105" i="9"/>
  <c r="L99" i="9"/>
  <c r="H103" i="9"/>
  <c r="D107" i="9"/>
  <c r="E52" i="9"/>
  <c r="F51" i="9"/>
  <c r="D53" i="9"/>
  <c r="D163" i="9" s="1"/>
  <c r="C54" i="9"/>
  <c r="C164" i="9" s="1"/>
  <c r="J47" i="9"/>
  <c r="J157" i="9" s="1"/>
  <c r="L45" i="9"/>
  <c r="K46" i="9"/>
  <c r="K156" i="9" s="1"/>
  <c r="G50" i="9"/>
  <c r="G160" i="9" s="1"/>
  <c r="I48" i="9"/>
  <c r="H49" i="9"/>
  <c r="F58" i="10"/>
  <c r="G57" i="10"/>
  <c r="E59" i="10"/>
  <c r="D60" i="10"/>
  <c r="K53" i="10"/>
  <c r="L52" i="10"/>
  <c r="M52" i="10" s="1"/>
  <c r="H56" i="10"/>
  <c r="J54" i="10"/>
  <c r="I55" i="10"/>
  <c r="L46" i="9" a="1"/>
  <c r="M46" i="9" a="1"/>
  <c r="H50" i="9" a="1"/>
  <c r="D54" i="9" a="1"/>
  <c r="F52" i="9" a="1"/>
  <c r="N45" i="9" a="1"/>
  <c r="G51" i="9" a="1"/>
  <c r="E53" i="9" a="1"/>
  <c r="K47" i="9" a="1"/>
  <c r="J48" i="9" a="1"/>
  <c r="I49" i="9" a="1"/>
  <c r="M100" i="9" l="1"/>
  <c r="N154" i="9"/>
  <c r="O99" i="9"/>
  <c r="M46" i="9"/>
  <c r="N45" i="9"/>
  <c r="N100" i="9" s="1"/>
  <c r="N52" i="10"/>
  <c r="M155" i="9"/>
  <c r="L155" i="9"/>
  <c r="E107" i="9"/>
  <c r="E162" i="9"/>
  <c r="F106" i="9"/>
  <c r="F161" i="9"/>
  <c r="H104" i="9"/>
  <c r="H159" i="9"/>
  <c r="I103" i="9"/>
  <c r="I158" i="9"/>
  <c r="K101" i="9"/>
  <c r="D108" i="9"/>
  <c r="L100" i="9"/>
  <c r="J102" i="9"/>
  <c r="G105" i="9"/>
  <c r="F52" i="9"/>
  <c r="J48" i="9"/>
  <c r="J158" i="9" s="1"/>
  <c r="H50" i="9"/>
  <c r="H160" i="9" s="1"/>
  <c r="I49" i="9"/>
  <c r="K47" i="9"/>
  <c r="K157" i="9" s="1"/>
  <c r="D54" i="9"/>
  <c r="D164" i="9" s="1"/>
  <c r="L46" i="9"/>
  <c r="M101" i="9" s="1"/>
  <c r="E53" i="9"/>
  <c r="E163" i="9" s="1"/>
  <c r="G51" i="9"/>
  <c r="G58" i="10"/>
  <c r="K54" i="10"/>
  <c r="I56" i="10"/>
  <c r="J55" i="10"/>
  <c r="L53" i="10"/>
  <c r="M53" i="10" s="1"/>
  <c r="E60" i="10"/>
  <c r="F59" i="10"/>
  <c r="H57" i="10"/>
  <c r="E54" i="9" a="1"/>
  <c r="N46" i="9" a="1"/>
  <c r="H51" i="9" a="1"/>
  <c r="G52" i="9" a="1"/>
  <c r="M47" i="9" a="1"/>
  <c r="L47" i="9" a="1"/>
  <c r="K48" i="9" a="1"/>
  <c r="J49" i="9" a="1"/>
  <c r="F53" i="9" a="1"/>
  <c r="I50" i="9" a="1"/>
  <c r="N155" i="9" l="1"/>
  <c r="O100" i="9"/>
  <c r="N46" i="9"/>
  <c r="N101" i="9" s="1"/>
  <c r="M47" i="9"/>
  <c r="N53" i="10"/>
  <c r="M156" i="9"/>
  <c r="L156" i="9"/>
  <c r="F107" i="9"/>
  <c r="F162" i="9"/>
  <c r="I104" i="9"/>
  <c r="I159" i="9"/>
  <c r="G106" i="9"/>
  <c r="G161" i="9"/>
  <c r="E108" i="9"/>
  <c r="H105" i="9"/>
  <c r="K102" i="9"/>
  <c r="D109" i="9"/>
  <c r="J103" i="9"/>
  <c r="L101" i="9"/>
  <c r="G52" i="9"/>
  <c r="K48" i="9"/>
  <c r="H51" i="9"/>
  <c r="H161" i="9" s="1"/>
  <c r="F53" i="9"/>
  <c r="F163" i="9" s="1"/>
  <c r="E54" i="9"/>
  <c r="E164" i="9" s="1"/>
  <c r="L47" i="9"/>
  <c r="J49" i="9"/>
  <c r="J159" i="9" s="1"/>
  <c r="I50" i="9"/>
  <c r="I160" i="9" s="1"/>
  <c r="H58" i="10"/>
  <c r="L54" i="10"/>
  <c r="M54" i="10" s="1"/>
  <c r="I57" i="10"/>
  <c r="G59" i="10"/>
  <c r="F60" i="10"/>
  <c r="K55" i="10"/>
  <c r="J56" i="10"/>
  <c r="M48" i="9" a="1"/>
  <c r="I51" i="9" a="1"/>
  <c r="K49" i="9" a="1"/>
  <c r="L48" i="9" a="1"/>
  <c r="F54" i="9" a="1"/>
  <c r="G53" i="9" a="1"/>
  <c r="H52" i="9" a="1"/>
  <c r="J50" i="9" a="1"/>
  <c r="N47" i="9" a="1"/>
  <c r="N156" i="9" l="1"/>
  <c r="O101" i="9"/>
  <c r="M102" i="9"/>
  <c r="M48" i="9"/>
  <c r="N47" i="9"/>
  <c r="N102" i="9" s="1"/>
  <c r="N54" i="10"/>
  <c r="M157" i="9"/>
  <c r="L157" i="9"/>
  <c r="K103" i="9"/>
  <c r="K158" i="9"/>
  <c r="G107" i="9"/>
  <c r="G162" i="9"/>
  <c r="F108" i="9"/>
  <c r="J104" i="9"/>
  <c r="I105" i="9"/>
  <c r="E109" i="9"/>
  <c r="H106" i="9"/>
  <c r="L102" i="9"/>
  <c r="L48" i="9"/>
  <c r="J50" i="9"/>
  <c r="J160" i="9" s="1"/>
  <c r="I51" i="9"/>
  <c r="I161" i="9" s="1"/>
  <c r="H52" i="9"/>
  <c r="K49" i="9"/>
  <c r="K159" i="9" s="1"/>
  <c r="F54" i="9"/>
  <c r="F164" i="9" s="1"/>
  <c r="G53" i="9"/>
  <c r="G163" i="9" s="1"/>
  <c r="K56" i="10"/>
  <c r="J57" i="10"/>
  <c r="I58" i="10"/>
  <c r="L55" i="10"/>
  <c r="M55" i="10" s="1"/>
  <c r="G60" i="10"/>
  <c r="H59" i="10"/>
  <c r="J51" i="9" a="1"/>
  <c r="L49" i="9" a="1"/>
  <c r="H53" i="9" a="1"/>
  <c r="M49" i="9" a="1"/>
  <c r="I52" i="9" a="1"/>
  <c r="N48" i="9" a="1"/>
  <c r="G54" i="9" a="1"/>
  <c r="K50" i="9" a="1"/>
  <c r="M103" i="9" l="1"/>
  <c r="N157" i="9"/>
  <c r="O102" i="9"/>
  <c r="N48" i="9"/>
  <c r="N103" i="9" s="1"/>
  <c r="M49" i="9"/>
  <c r="N55" i="10"/>
  <c r="M158" i="9"/>
  <c r="H107" i="9"/>
  <c r="H162" i="9"/>
  <c r="L103" i="9"/>
  <c r="L158" i="9"/>
  <c r="G108" i="9"/>
  <c r="J105" i="9"/>
  <c r="I106" i="9"/>
  <c r="F109" i="9"/>
  <c r="K104" i="9"/>
  <c r="I52" i="9"/>
  <c r="J51" i="9"/>
  <c r="K50" i="9"/>
  <c r="H53" i="9"/>
  <c r="H163" i="9" s="1"/>
  <c r="G54" i="9"/>
  <c r="G164" i="9" s="1"/>
  <c r="L49" i="9"/>
  <c r="J58" i="10"/>
  <c r="K57" i="10"/>
  <c r="L56" i="10"/>
  <c r="M56" i="10" s="1"/>
  <c r="I59" i="10"/>
  <c r="H60" i="10"/>
  <c r="J52" i="9" a="1"/>
  <c r="I53" i="9" a="1"/>
  <c r="N49" i="9" a="1"/>
  <c r="L50" i="9" a="1"/>
  <c r="H54" i="9" a="1"/>
  <c r="K51" i="9" a="1"/>
  <c r="M50" i="9" a="1"/>
  <c r="M104" i="9" l="1"/>
  <c r="N158" i="9"/>
  <c r="O103" i="9"/>
  <c r="N49" i="9"/>
  <c r="M50" i="9"/>
  <c r="M159" i="9"/>
  <c r="N56" i="10"/>
  <c r="L159" i="9"/>
  <c r="I107" i="9"/>
  <c r="I162" i="9"/>
  <c r="K105" i="9"/>
  <c r="K160" i="9"/>
  <c r="J106" i="9"/>
  <c r="J161" i="9"/>
  <c r="G109" i="9"/>
  <c r="H108" i="9"/>
  <c r="L104" i="9"/>
  <c r="H54" i="9"/>
  <c r="H164" i="9" s="1"/>
  <c r="I53" i="9"/>
  <c r="I163" i="9" s="1"/>
  <c r="L50" i="9"/>
  <c r="K51" i="9"/>
  <c r="J52" i="9"/>
  <c r="I60" i="10"/>
  <c r="J59" i="10"/>
  <c r="L57" i="10"/>
  <c r="M57" i="10" s="1"/>
  <c r="K58" i="10"/>
  <c r="K52" i="9" a="1"/>
  <c r="L51" i="9" a="1"/>
  <c r="N50" i="9" a="1"/>
  <c r="I54" i="9" a="1"/>
  <c r="J53" i="9" a="1"/>
  <c r="M51" i="9" a="1"/>
  <c r="M105" i="9" l="1"/>
  <c r="N159" i="9"/>
  <c r="O104" i="9"/>
  <c r="N50" i="9"/>
  <c r="M51" i="9"/>
  <c r="N104" i="9"/>
  <c r="N105" i="9"/>
  <c r="M160" i="9"/>
  <c r="N57" i="10"/>
  <c r="L160" i="9"/>
  <c r="J107" i="9"/>
  <c r="J162" i="9"/>
  <c r="K106" i="9"/>
  <c r="K161" i="9"/>
  <c r="L105" i="9"/>
  <c r="H109" i="9"/>
  <c r="I108" i="9"/>
  <c r="K52" i="9"/>
  <c r="K162" i="9" s="1"/>
  <c r="L51" i="9"/>
  <c r="M106" i="9" s="1"/>
  <c r="J53" i="9"/>
  <c r="J163" i="9" s="1"/>
  <c r="I54" i="9"/>
  <c r="I164" i="9" s="1"/>
  <c r="L58" i="10"/>
  <c r="M58" i="10" s="1"/>
  <c r="K59" i="10"/>
  <c r="J60" i="10"/>
  <c r="L52" i="9" a="1"/>
  <c r="N51" i="9" a="1"/>
  <c r="J54" i="9" a="1"/>
  <c r="M52" i="9" a="1"/>
  <c r="K53" i="9" a="1"/>
  <c r="N160" i="9" l="1"/>
  <c r="O105" i="9"/>
  <c r="M52" i="9"/>
  <c r="N51" i="9"/>
  <c r="N106" i="9" s="1"/>
  <c r="N58" i="10"/>
  <c r="M161" i="9"/>
  <c r="L161" i="9"/>
  <c r="L106" i="9"/>
  <c r="K107" i="9"/>
  <c r="J108" i="9"/>
  <c r="I109" i="9"/>
  <c r="J54" i="9"/>
  <c r="J164" i="9" s="1"/>
  <c r="K53" i="9"/>
  <c r="K163" i="9" s="1"/>
  <c r="L52" i="9"/>
  <c r="K60" i="10"/>
  <c r="L59" i="10"/>
  <c r="M59" i="10" s="1"/>
  <c r="M53" i="9" a="1"/>
  <c r="N52" i="9" a="1"/>
  <c r="L53" i="9" a="1"/>
  <c r="K54" i="9" a="1"/>
  <c r="M107" i="9" l="1"/>
  <c r="N161" i="9"/>
  <c r="O106" i="9"/>
  <c r="N52" i="9"/>
  <c r="N107" i="9" s="1"/>
  <c r="M53" i="9"/>
  <c r="N59" i="10"/>
  <c r="M162" i="9"/>
  <c r="L162" i="9"/>
  <c r="J109" i="9"/>
  <c r="L107" i="9"/>
  <c r="K108" i="9"/>
  <c r="L53" i="9"/>
  <c r="M108" i="9" s="1"/>
  <c r="K54" i="9"/>
  <c r="K164" i="9" s="1"/>
  <c r="L60" i="10"/>
  <c r="M60" i="10" s="1"/>
  <c r="L54" i="9" a="1"/>
  <c r="N53" i="9" a="1"/>
  <c r="M54" i="9" a="1"/>
  <c r="N162" i="9" l="1"/>
  <c r="O107" i="9"/>
  <c r="N53" i="9"/>
  <c r="N108" i="9" s="1"/>
  <c r="M54" i="9"/>
  <c r="M163" i="9"/>
  <c r="N60" i="10"/>
  <c r="L163" i="9"/>
  <c r="L108" i="9"/>
  <c r="K109" i="9"/>
  <c r="L54" i="9"/>
  <c r="M109" i="9" s="1"/>
  <c r="N54" i="9" a="1"/>
  <c r="N163" i="9" l="1"/>
  <c r="O108" i="9"/>
  <c r="N54" i="9"/>
  <c r="M164" i="9"/>
  <c r="N109" i="9"/>
  <c r="L164" i="9"/>
  <c r="L109" i="9"/>
  <c r="N164" i="9" l="1"/>
  <c r="O10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</authors>
  <commentList>
    <comment ref="C66" authorId="0" shapeId="0" xr:uid="{DB70071E-505E-478F-82C8-C53C09411BCB}">
      <text>
        <r>
          <rPr>
            <b/>
            <sz val="9"/>
            <color indexed="81"/>
            <rFont val="MS P ゴシック"/>
            <family val="3"/>
            <charset val="128"/>
          </rPr>
          <t>「要素別」シートで要素区分を選択すると、当該要素に対応する列セルの番号（下の記号）が自動で入力される</t>
        </r>
      </text>
    </comment>
    <comment ref="C83" authorId="0" shapeId="0" xr:uid="{C1E86EF8-F53E-47B8-848F-E9A558239213}">
      <text>
        <r>
          <rPr>
            <b/>
            <sz val="9"/>
            <color indexed="81"/>
            <rFont val="MS P ゴシック"/>
            <family val="3"/>
            <charset val="128"/>
          </rPr>
          <t>「市町村別」シートで地域・市町村名を選択すると各地域に対応する番号（下の番号）が自動で入力される。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<sst xmlns="http://schemas.openxmlformats.org/spreadsheetml/2006/main" count="10244" uniqueCount="182">
  <si>
    <t>令和３年度</t>
    <rPh sb="0" eb="2">
      <t>レイワ</t>
    </rPh>
    <rPh sb="3" eb="5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</si>
  <si>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</si>
  <si>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令和２年度</t>
    <rPh sb="0" eb="2">
      <t>レイワ</t>
    </rPh>
    <rPh sb="3" eb="5">
      <t>ネンド</t>
    </rPh>
    <phoneticPr fontId="1"/>
  </si>
  <si>
    <t>実数（百万円）</t>
    <rPh sb="0" eb="2">
      <t>ジッスウ</t>
    </rPh>
    <rPh sb="3" eb="6">
      <t>ヒャクマンエン</t>
    </rPh>
    <phoneticPr fontId="1"/>
  </si>
  <si>
    <t>構成比（％）</t>
    <rPh sb="0" eb="3">
      <t>コウセイヒ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</si>
  <si>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</si>
  <si>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</si>
  <si>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</si>
  <si>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</si>
  <si>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</si>
  <si>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</si>
  <si>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</si>
  <si>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</si>
  <si>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</si>
  <si>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</si>
  <si>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</si>
  <si>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</si>
  <si>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</si>
  <si>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</si>
  <si>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</si>
  <si>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</si>
  <si>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</si>
  <si>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</si>
  <si>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</si>
  <si>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</si>
  <si>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</si>
  <si>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</si>
  <si>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</si>
  <si>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</si>
  <si>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</si>
  <si>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</si>
  <si>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</si>
  <si>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</si>
  <si>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</si>
  <si>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</si>
  <si>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</si>
  <si>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(2)</t>
  </si>
  <si>
    <t>(3)</t>
  </si>
  <si>
    <t>対前年度増減率（％）</t>
    <rPh sb="0" eb="4">
      <t>タイゼンネンド</t>
    </rPh>
    <rPh sb="4" eb="7">
      <t>ゾウゲンリツ</t>
    </rPh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</si>
  <si>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</si>
  <si>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</si>
  <si>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</si>
  <si>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</si>
  <si>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</si>
  <si>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</si>
  <si>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</si>
  <si>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</si>
  <si>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D</t>
    <phoneticPr fontId="1"/>
  </si>
  <si>
    <t>参照シート名</t>
    <rPh sb="0" eb="2">
      <t>サンショウ</t>
    </rPh>
    <rPh sb="5" eb="6">
      <t>メイ</t>
    </rPh>
    <phoneticPr fontId="1"/>
  </si>
  <si>
    <t>市町村民所得の分配（百万円）</t>
    <rPh sb="0" eb="6">
      <t>シチョウソンミンショトク</t>
    </rPh>
    <rPh sb="7" eb="9">
      <t>ブンパイ</t>
    </rPh>
    <rPh sb="10" eb="13">
      <t>ヒャクマンエン</t>
    </rPh>
    <phoneticPr fontId="1"/>
  </si>
  <si>
    <t>市　町　村　民　所　得</t>
    <rPh sb="0" eb="1">
      <t>シ</t>
    </rPh>
    <rPh sb="2" eb="3">
      <t>マチ</t>
    </rPh>
    <rPh sb="4" eb="5">
      <t>ムラ</t>
    </rPh>
    <rPh sb="6" eb="7">
      <t>タミ</t>
    </rPh>
    <rPh sb="8" eb="9">
      <t>ショ</t>
    </rPh>
    <rPh sb="10" eb="11">
      <t>トク</t>
    </rPh>
    <phoneticPr fontId="1"/>
  </si>
  <si>
    <t>雇用者報酬</t>
    <rPh sb="0" eb="5">
      <t>コヨウシャホウシュウ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</si>
  <si>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</si>
  <si>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
社会負担</t>
    <rPh sb="0" eb="2">
      <t>ヤトイヌシ</t>
    </rPh>
    <rPh sb="4" eb="8">
      <t>シャカイフタン</t>
    </rPh>
    <phoneticPr fontId="1"/>
  </si>
  <si>
    <t>財産所得</t>
    <rPh sb="0" eb="4">
      <t>ザイサンショトク</t>
    </rPh>
    <phoneticPr fontId="1"/>
  </si>
  <si>
    <t>企業所得</t>
    <rPh sb="0" eb="4">
      <t>キギョウショトク</t>
    </rPh>
    <phoneticPr fontId="1"/>
  </si>
  <si>
    <t>民間企業</t>
    <rPh sb="0" eb="4">
      <t>ミンカンキギョウ</t>
    </rPh>
    <phoneticPr fontId="1"/>
  </si>
  <si>
    <t>公的企業</t>
    <rPh sb="0" eb="4">
      <t>コウテキキギョウ</t>
    </rPh>
    <phoneticPr fontId="1"/>
  </si>
  <si>
    <t>個人企業</t>
    <rPh sb="0" eb="4">
      <t>コジンキギョウ</t>
    </rPh>
    <phoneticPr fontId="1"/>
  </si>
  <si>
    <t>00</t>
  </si>
  <si>
    <t>00</t>
    <phoneticPr fontId="1"/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</si>
  <si>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</si>
  <si>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</si>
  <si>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</si>
  <si>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</si>
  <si>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</si>
  <si>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</si>
  <si>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</si>
  <si>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豊見城市</t>
    <rPh sb="0" eb="4">
      <t>トミグスクシ</t>
    </rPh>
    <phoneticPr fontId="3"/>
  </si>
  <si>
    <t>うるま市</t>
    <rPh sb="3" eb="4">
      <t>シ</t>
    </rPh>
    <phoneticPr fontId="3"/>
  </si>
  <si>
    <t>宮古島市</t>
    <rPh sb="0" eb="3">
      <t>ミヤコジマ</t>
    </rPh>
    <rPh sb="3" eb="4">
      <t>シ</t>
    </rPh>
    <phoneticPr fontId="3"/>
  </si>
  <si>
    <t>南 城 市</t>
    <rPh sb="0" eb="1">
      <t>ミナミ</t>
    </rPh>
    <rPh sb="2" eb="3">
      <t>シロ</t>
    </rPh>
    <rPh sb="4" eb="5">
      <t>シ</t>
    </rPh>
    <phoneticPr fontId="3"/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</si>
  <si>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</si>
  <si>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</si>
  <si>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</si>
  <si>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</si>
  <si>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</si>
  <si>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</si>
  <si>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</si>
  <si>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</si>
  <si>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</si>
  <si>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</si>
  <si>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</si>
  <si>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</si>
  <si>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</si>
  <si>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</si>
  <si>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</si>
  <si>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</si>
  <si>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</si>
  <si>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</si>
  <si>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</si>
  <si>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</si>
  <si>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</si>
  <si>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</si>
  <si>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</si>
  <si>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</si>
  <si>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</si>
  <si>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</si>
  <si>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</si>
  <si>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多良間村</t>
  </si>
  <si>
    <t>竹 富 町</t>
  </si>
  <si>
    <t>与那国町</t>
  </si>
  <si>
    <t>北　　部</t>
    <rPh sb="0" eb="1">
      <t>キタ</t>
    </rPh>
    <rPh sb="3" eb="4">
      <t>ブ</t>
    </rPh>
    <phoneticPr fontId="2"/>
  </si>
  <si>
    <t>中　　部</t>
    <rPh sb="0" eb="1">
      <t>ナカ</t>
    </rPh>
    <rPh sb="3" eb="4">
      <t>ブ</t>
    </rPh>
    <phoneticPr fontId="2"/>
  </si>
  <si>
    <t>南　　部</t>
    <rPh sb="0" eb="1">
      <t>ミナミ</t>
    </rPh>
    <rPh sb="3" eb="4">
      <t>ブ</t>
    </rPh>
    <phoneticPr fontId="2"/>
  </si>
  <si>
    <t>那　　覇</t>
    <rPh sb="0" eb="1">
      <t>ナ</t>
    </rPh>
    <rPh sb="3" eb="4">
      <t>ハ</t>
    </rPh>
    <phoneticPr fontId="2"/>
  </si>
  <si>
    <t>宮　　古</t>
    <rPh sb="0" eb="1">
      <t>ミヤ</t>
    </rPh>
    <rPh sb="3" eb="4">
      <t>イニシエ</t>
    </rPh>
    <phoneticPr fontId="2"/>
  </si>
  <si>
    <t>八 重 山</t>
    <rPh sb="0" eb="1">
      <t>ハチ</t>
    </rPh>
    <rPh sb="2" eb="3">
      <t>ジュウ</t>
    </rPh>
    <rPh sb="4" eb="5">
      <t>ヤマ</t>
    </rPh>
    <phoneticPr fontId="2"/>
  </si>
  <si>
    <t>県　　計</t>
    <rPh sb="0" eb="1">
      <t>ケン</t>
    </rPh>
    <rPh sb="3" eb="4">
      <t>ケイ</t>
    </rPh>
    <phoneticPr fontId="1"/>
  </si>
  <si>
    <t>01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</si>
  <si>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</si>
  <si>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</si>
  <si>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</si>
  <si>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</si>
  <si>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</si>
  <si>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</si>
  <si>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</si>
  <si>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</si>
  <si>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</si>
  <si>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</si>
  <si>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</si>
  <si>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</si>
  <si>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</si>
  <si>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</si>
  <si>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</si>
  <si>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</si>
  <si>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</si>
  <si>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</si>
  <si>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(1)</t>
  </si>
  <si>
    <t>(1)</t>
    <phoneticPr fontId="1"/>
  </si>
  <si>
    <t>(4)</t>
  </si>
  <si>
    <t>(5)</t>
  </si>
  <si>
    <t>(6)</t>
  </si>
  <si>
    <t>市町村民所得の分配〔対前年度増減率の計算用〕（百万円）</t>
    <rPh sb="0" eb="6">
      <t>シチョウソンミンショトク</t>
    </rPh>
    <rPh sb="7" eb="9">
      <t>ブンパイ</t>
    </rPh>
    <rPh sb="10" eb="14">
      <t>タイゼンネンド</t>
    </rPh>
    <rPh sb="14" eb="17">
      <t>ゾウゲンリツ</t>
    </rPh>
    <rPh sb="18" eb="21">
      <t>ケイサンヨウ</t>
    </rPh>
    <rPh sb="23" eb="26">
      <t>ヒャクマンエン</t>
    </rPh>
    <phoneticPr fontId="1"/>
  </si>
  <si>
    <t>対前年度増減率（％）</t>
    <rPh sb="0" eb="4">
      <t>タイゼンネンド</t>
    </rPh>
    <rPh sb="4" eb="7">
      <t>ゾウゲンリツ</t>
    </rPh>
    <phoneticPr fontId="1"/>
  </si>
  <si>
    <t>構成比（％）</t>
    <rPh sb="0" eb="3">
      <t>コウセイヒ</t>
    </rPh>
    <phoneticPr fontId="1"/>
  </si>
  <si>
    <t>県計に対する割合（％）</t>
    <rPh sb="0" eb="1">
      <t>ケン</t>
    </rPh>
    <rPh sb="1" eb="2">
      <t>ケイ</t>
    </rPh>
    <rPh sb="3" eb="4">
      <t>タイ</t>
    </rPh>
    <rPh sb="6" eb="8">
      <t>ワリアイ</t>
    </rPh>
    <phoneticPr fontId="1"/>
  </si>
  <si>
    <t>増加寄与度〔横方向：市町村別〕</t>
    <rPh sb="0" eb="5">
      <t>ゾウカキヨド</t>
    </rPh>
    <rPh sb="6" eb="9">
      <t>ヨコホウコウ</t>
    </rPh>
    <rPh sb="10" eb="14">
      <t>シチョウソンベツ</t>
    </rPh>
    <phoneticPr fontId="1"/>
  </si>
  <si>
    <t>増加寄与度〔縦方向：要素別〕</t>
    <rPh sb="0" eb="5">
      <t>ゾウカキヨド</t>
    </rPh>
    <rPh sb="6" eb="9">
      <t>タテホウコウ</t>
    </rPh>
    <rPh sb="10" eb="13">
      <t>ヨウソベツ</t>
    </rPh>
    <phoneticPr fontId="1"/>
  </si>
  <si>
    <t>■　コード表　Ｎｏ.１</t>
    <rPh sb="5" eb="6">
      <t>ヒョウ</t>
    </rPh>
    <phoneticPr fontId="1"/>
  </si>
  <si>
    <t>■　コード表　Ｎｏ.２</t>
    <rPh sb="5" eb="6">
      <t>ヒョウ</t>
    </rPh>
    <phoneticPr fontId="1"/>
  </si>
  <si>
    <t>選択要素の列セル</t>
    <rPh sb="0" eb="2">
      <t>センタク</t>
    </rPh>
    <rPh sb="2" eb="4">
      <t>ヨウソ</t>
    </rPh>
    <rPh sb="5" eb="6">
      <t>レツ</t>
    </rPh>
    <phoneticPr fontId="1"/>
  </si>
  <si>
    <t>雇用者報酬</t>
    <rPh sb="0" eb="5">
      <t>コヨウシャホウシュウ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</si>
  <si>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</si>
  <si>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雇主の社会負担</t>
    <rPh sb="0" eb="2">
      <t>ヤトイヌシ</t>
    </rPh>
    <rPh sb="3" eb="7">
      <t>シャカイフタン</t>
    </rPh>
    <phoneticPr fontId="1"/>
  </si>
  <si>
    <t>財産所得</t>
    <rPh sb="0" eb="4">
      <t>ザイサンショトク</t>
    </rPh>
    <phoneticPr fontId="1"/>
  </si>
  <si>
    <t>企業所得</t>
    <rPh sb="0" eb="4">
      <t>キギョウショトク</t>
    </rPh>
    <phoneticPr fontId="1"/>
  </si>
  <si>
    <t>民間企業</t>
    <rPh sb="0" eb="4">
      <t>ミンカンキギョウ</t>
    </rPh>
    <phoneticPr fontId="1"/>
  </si>
  <si>
    <t>公的企業</t>
    <rPh sb="0" eb="4">
      <t>コウテキキギョウ</t>
    </rPh>
    <phoneticPr fontId="1"/>
  </si>
  <si>
    <t>個人企業</t>
    <rPh sb="0" eb="4">
      <t>コジンキギョウ</t>
    </rPh>
    <phoneticPr fontId="1"/>
  </si>
  <si>
    <t>コード</t>
    <phoneticPr fontId="1"/>
  </si>
  <si>
    <t>列セル</t>
    <rPh sb="0" eb="1">
      <t>レツ</t>
    </rPh>
    <phoneticPr fontId="1"/>
  </si>
  <si>
    <t>C</t>
    <phoneticPr fontId="1"/>
  </si>
  <si>
    <t>項目別</t>
    <rPh sb="0" eb="3">
      <t>コウモクベツ</t>
    </rPh>
    <phoneticPr fontId="1"/>
  </si>
  <si>
    <t>シートの「開始年」（H23）における開始行（県計）の行番号を入力</t>
    <rPh sb="5" eb="7">
      <t>カイシ</t>
    </rPh>
    <rPh sb="7" eb="8">
      <t>ネン</t>
    </rPh>
    <rPh sb="18" eb="20">
      <t>カイシ</t>
    </rPh>
    <rPh sb="20" eb="21">
      <t>ギョウ</t>
    </rPh>
    <rPh sb="22" eb="23">
      <t>ケン</t>
    </rPh>
    <rPh sb="23" eb="24">
      <t>ケイ</t>
    </rPh>
    <rPh sb="26" eb="29">
      <t>ギョウバンゴウ</t>
    </rPh>
    <rPh sb="30" eb="32">
      <t>ニュウリョク</t>
    </rPh>
    <phoneticPr fontId="1"/>
  </si>
  <si>
    <t>シートの「開始年＋１」（H24）における開始行（県計）の行番号を入力</t>
    <rPh sb="5" eb="7">
      <t>カイシ</t>
    </rPh>
    <rPh sb="7" eb="8">
      <t>ネン</t>
    </rPh>
    <rPh sb="20" eb="23">
      <t>カイシギョウ</t>
    </rPh>
    <rPh sb="24" eb="25">
      <t>ケン</t>
    </rPh>
    <rPh sb="25" eb="26">
      <t>ケイ</t>
    </rPh>
    <rPh sb="28" eb="31">
      <t>ギョウバンゴウ</t>
    </rPh>
    <rPh sb="32" eb="34">
      <t>ニュウリョク</t>
    </rPh>
    <phoneticPr fontId="1"/>
  </si>
  <si>
    <t>初期値→</t>
    <rPh sb="0" eb="3">
      <t>ショキチ</t>
    </rPh>
    <phoneticPr fontId="1"/>
  </si>
  <si>
    <t>■　コード表　Ｎｏ．３</t>
    <rPh sb="5" eb="6">
      <t>ヒョウ</t>
    </rPh>
    <phoneticPr fontId="1"/>
  </si>
  <si>
    <t>選択地域の開始番号</t>
    <rPh sb="0" eb="2">
      <t>センタク</t>
    </rPh>
    <rPh sb="2" eb="4">
      <t>チイキ</t>
    </rPh>
    <rPh sb="5" eb="9">
      <t>カイシバンゴウ</t>
    </rPh>
    <phoneticPr fontId="1"/>
  </si>
  <si>
    <t>加算値</t>
    <rPh sb="0" eb="3">
      <t>カサンチ</t>
    </rPh>
    <phoneticPr fontId="1"/>
  </si>
  <si>
    <t>参照先の行番号</t>
    <rPh sb="0" eb="3">
      <t>サンショウサキ</t>
    </rPh>
    <rPh sb="4" eb="7">
      <t>ギョウバンゴウ</t>
    </rPh>
    <phoneticPr fontId="1"/>
  </si>
  <si>
    <t>市町村・地域名</t>
    <rPh sb="0" eb="3">
      <t>シチョウソン</t>
    </rPh>
    <rPh sb="4" eb="7">
      <t>チイキメイ</t>
    </rPh>
    <phoneticPr fontId="1"/>
  </si>
  <si>
    <t>沖 縄 県</t>
    <rPh sb="0" eb="1">
      <t>オキ</t>
    </rPh>
    <rPh sb="2" eb="3">
      <t>ナワ</t>
    </rPh>
    <rPh sb="4" eb="5">
      <t>ケン</t>
    </rPh>
    <phoneticPr fontId="1"/>
  </si>
  <si>
    <t>Ｎｏ．</t>
    <phoneticPr fontId="1"/>
  </si>
  <si>
    <t>開始番号</t>
    <rPh sb="0" eb="4">
      <t>カイシバンゴウ</t>
    </rPh>
    <phoneticPr fontId="1"/>
  </si>
  <si>
    <t>シートの「開始年」（H23）における開始行（県計）の行番号を入力</t>
    <rPh sb="5" eb="8">
      <t>カイシネン</t>
    </rPh>
    <rPh sb="18" eb="21">
      <t>カイシギョウ</t>
    </rPh>
    <rPh sb="22" eb="23">
      <t>ケン</t>
    </rPh>
    <rPh sb="23" eb="24">
      <t>ケイ</t>
    </rPh>
    <rPh sb="26" eb="29">
      <t>ギョウバンゴウ</t>
    </rPh>
    <rPh sb="30" eb="32">
      <t>ニュウリョク</t>
    </rPh>
    <phoneticPr fontId="1"/>
  </si>
  <si>
    <t xml:space="preserve"> ← 集計したい市町村・地域名をリストより選択</t>
    <rPh sb="3" eb="5">
      <t>シュウケイ</t>
    </rPh>
    <rPh sb="8" eb="11">
      <t>シチョウソン</t>
    </rPh>
    <rPh sb="12" eb="14">
      <t>チイキ</t>
    </rPh>
    <rPh sb="14" eb="15">
      <t>メイ</t>
    </rPh>
    <rPh sb="21" eb="23">
      <t>センタク</t>
    </rPh>
    <phoneticPr fontId="1"/>
  </si>
  <si>
    <t xml:space="preserve"> ← 集計したい項目をリストより選択</t>
    <rPh sb="3" eb="5">
      <t>シュウケイ</t>
    </rPh>
    <rPh sb="8" eb="10">
      <t>コウモク</t>
    </rPh>
    <rPh sb="16" eb="18">
      <t>センタク</t>
    </rPh>
    <phoneticPr fontId="1"/>
  </si>
  <si>
    <t>　民間企業</t>
    <rPh sb="1" eb="5">
      <t>ミンカンキギョウ</t>
    </rPh>
    <phoneticPr fontId="1"/>
  </si>
  <si>
    <t>　公的企業</t>
    <rPh sb="1" eb="5">
      <t>コウテキキギョウ</t>
    </rPh>
    <phoneticPr fontId="1"/>
  </si>
  <si>
    <t>　個人企業</t>
    <rPh sb="1" eb="5">
      <t>コジンキギョウ</t>
    </rPh>
    <phoneticPr fontId="1"/>
  </si>
  <si>
    <t>市町村民所得（県民所得）</t>
    <rPh sb="0" eb="6">
      <t>シチョウソンミンショトク</t>
    </rPh>
    <rPh sb="7" eb="11">
      <t>ケンミンショトク</t>
    </rPh>
    <phoneticPr fontId="1"/>
  </si>
  <si>
    <t xml:space="preserve"> ← コード：各項目の番号（連番）を入力（任意の値）</t>
    <rPh sb="7" eb="8">
      <t>カク</t>
    </rPh>
    <rPh sb="8" eb="10">
      <t>コウモク</t>
    </rPh>
    <rPh sb="11" eb="13">
      <t>バンゴウ</t>
    </rPh>
    <rPh sb="14" eb="16">
      <t>レンバン</t>
    </rPh>
    <rPh sb="18" eb="20">
      <t>ニュウリョク</t>
    </rPh>
    <rPh sb="21" eb="23">
      <t>ニンイ</t>
    </rPh>
    <rPh sb="24" eb="25">
      <t>アタイ</t>
    </rPh>
    <phoneticPr fontId="1"/>
  </si>
  <si>
    <t xml:space="preserve"> ← 列セル：「項目別」シートにおける当該項目の列番号を入力〔基本は固定〕</t>
    <rPh sb="3" eb="4">
      <t>レツ</t>
    </rPh>
    <rPh sb="8" eb="11">
      <t>コウモクベツ</t>
    </rPh>
    <rPh sb="19" eb="21">
      <t>トウガイ</t>
    </rPh>
    <rPh sb="21" eb="23">
      <t>コウモク</t>
    </rPh>
    <rPh sb="24" eb="27">
      <t>レツバンゴウ</t>
    </rPh>
    <rPh sb="28" eb="30">
      <t>ニュウリョク</t>
    </rPh>
    <rPh sb="31" eb="33">
      <t>キホン</t>
    </rPh>
    <rPh sb="34" eb="36">
      <t>コテイ</t>
    </rPh>
    <phoneticPr fontId="1"/>
  </si>
  <si>
    <t>構成比〔県計に対する割合〕（％）</t>
    <rPh sb="0" eb="3">
      <t>コウセイヒ</t>
    </rPh>
    <rPh sb="4" eb="5">
      <t>ケン</t>
    </rPh>
    <rPh sb="5" eb="6">
      <t>ケイ</t>
    </rPh>
    <rPh sb="7" eb="8">
      <t>タイ</t>
    </rPh>
    <rPh sb="10" eb="12">
      <t>ワリアイ</t>
    </rPh>
    <phoneticPr fontId="1"/>
  </si>
  <si>
    <t>市町村民所得シート：行コード</t>
    <rPh sb="0" eb="6">
      <t>シチョウソンミンショトク</t>
    </rPh>
    <rPh sb="10" eb="11">
      <t>ギョウ</t>
    </rPh>
    <phoneticPr fontId="1"/>
  </si>
  <si>
    <t>市町村民所得シート：列コード</t>
    <rPh sb="0" eb="6">
      <t>シチョウソンミンショトク</t>
    </rPh>
    <rPh sb="10" eb="11">
      <t>レツ</t>
    </rPh>
    <phoneticPr fontId="1"/>
  </si>
  <si>
    <t>市町村民所得シート：行コード〔選択地域用〕</t>
    <rPh sb="0" eb="6">
      <t>シチョウソンミンショトク</t>
    </rPh>
    <rPh sb="10" eb="11">
      <t>ギョウ</t>
    </rPh>
    <rPh sb="15" eb="17">
      <t>センタク</t>
    </rPh>
    <rPh sb="17" eb="19">
      <t>チイキ</t>
    </rPh>
    <rPh sb="19" eb="20">
      <t>ヨウ</t>
    </rPh>
    <phoneticPr fontId="1"/>
  </si>
  <si>
    <t>令和４年度</t>
    <rPh sb="0" eb="2">
      <t>レイワ</t>
    </rPh>
    <rPh sb="3" eb="5">
      <t>ネンド</t>
    </rPh>
    <phoneticPr fontId="1"/>
  </si>
  <si>
    <t>←この行からコピー（開始行）</t>
    <rPh sb="3" eb="4">
      <t>ギョウ</t>
    </rPh>
    <rPh sb="10" eb="13">
      <t>カイシギョウ</t>
    </rPh>
    <phoneticPr fontId="1"/>
  </si>
  <si>
    <t>←この行までコピー（終了行）</t>
    <rPh sb="3" eb="4">
      <t>ギョウ</t>
    </rPh>
    <rPh sb="10" eb="12">
      <t>シュウリョウ</t>
    </rPh>
    <rPh sb="12" eb="13">
      <t>コウ</t>
    </rPh>
    <phoneticPr fontId="1"/>
  </si>
  <si>
    <t>令和５年度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</si>
</sst>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14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rgb="FF008000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38" fontId="5" fillId="3" borderId="0" xfId="1" applyFont="1" applyFill="1" applyBorder="1">
      <alignment vertical="center"/>
    </xf>
    <xf numFmtId="38" fontId="5" fillId="3" borderId="11" xfId="1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right" vertical="center"/>
    </xf>
    <xf numFmtId="0" fontId="5" fillId="0" borderId="16" xfId="0" quotePrefix="1" applyFont="1" applyBorder="1" applyAlignment="1">
      <alignment horizontal="right" vertical="center"/>
    </xf>
    <xf numFmtId="0" fontId="5" fillId="0" borderId="15" xfId="0" quotePrefix="1" applyFont="1" applyBorder="1" applyAlignment="1">
      <alignment horizontal="right" vertical="center"/>
    </xf>
    <xf numFmtId="0" fontId="5" fillId="0" borderId="7" xfId="0" quotePrefix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76" fontId="5" fillId="3" borderId="0" xfId="1" applyNumberFormat="1" applyFont="1" applyFill="1" applyBorder="1">
      <alignment vertical="center"/>
    </xf>
    <xf numFmtId="176" fontId="5" fillId="3" borderId="11" xfId="1" applyNumberFormat="1" applyFont="1" applyFill="1" applyBorder="1">
      <alignment vertical="center"/>
    </xf>
    <xf numFmtId="176" fontId="5" fillId="3" borderId="17" xfId="1" applyNumberFormat="1" applyFont="1" applyFill="1" applyBorder="1">
      <alignment vertical="center"/>
    </xf>
    <xf numFmtId="176" fontId="5" fillId="3" borderId="5" xfId="1" applyNumberFormat="1" applyFont="1" applyFill="1" applyBorder="1">
      <alignment vertical="center"/>
    </xf>
    <xf numFmtId="176" fontId="5" fillId="3" borderId="14" xfId="1" applyNumberFormat="1" applyFont="1" applyFill="1" applyBorder="1">
      <alignment vertical="center"/>
    </xf>
    <xf numFmtId="176" fontId="5" fillId="3" borderId="6" xfId="1" applyNumberFormat="1" applyFont="1" applyFill="1" applyBorder="1">
      <alignment vertical="center"/>
    </xf>
    <xf numFmtId="176" fontId="5" fillId="3" borderId="8" xfId="1" applyNumberFormat="1" applyFont="1" applyFill="1" applyBorder="1">
      <alignment vertical="center"/>
    </xf>
    <xf numFmtId="176" fontId="5" fillId="3" borderId="9" xfId="1" applyNumberFormat="1" applyFont="1" applyFill="1" applyBorder="1">
      <alignment vertical="center"/>
    </xf>
    <xf numFmtId="176" fontId="6" fillId="3" borderId="0" xfId="1" applyNumberFormat="1" applyFont="1" applyFill="1" applyBorder="1">
      <alignment vertical="center"/>
    </xf>
    <xf numFmtId="176" fontId="6" fillId="3" borderId="11" xfId="1" applyNumberFormat="1" applyFont="1" applyFill="1" applyBorder="1">
      <alignment vertical="center"/>
    </xf>
    <xf numFmtId="176" fontId="6" fillId="3" borderId="17" xfId="1" applyNumberFormat="1" applyFont="1" applyFill="1" applyBorder="1">
      <alignment vertical="center"/>
    </xf>
    <xf numFmtId="176" fontId="6" fillId="3" borderId="5" xfId="1" applyNumberFormat="1" applyFont="1" applyFill="1" applyBorder="1">
      <alignment vertical="center"/>
    </xf>
    <xf numFmtId="176" fontId="6" fillId="3" borderId="14" xfId="1" applyNumberFormat="1" applyFont="1" applyFill="1" applyBorder="1">
      <alignment vertical="center"/>
    </xf>
    <xf numFmtId="176" fontId="6" fillId="3" borderId="6" xfId="1" applyNumberFormat="1" applyFont="1" applyFill="1" applyBorder="1">
      <alignment vertical="center"/>
    </xf>
    <xf numFmtId="176" fontId="6" fillId="3" borderId="8" xfId="1" applyNumberFormat="1" applyFont="1" applyFill="1" applyBorder="1">
      <alignment vertical="center"/>
    </xf>
    <xf numFmtId="176" fontId="6" fillId="3" borderId="9" xfId="1" applyNumberFormat="1" applyFont="1" applyFill="1" applyBorder="1">
      <alignment vertical="center"/>
    </xf>
    <xf numFmtId="176" fontId="6" fillId="3" borderId="0" xfId="1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176" fontId="5" fillId="3" borderId="10" xfId="1" applyNumberFormat="1" applyFont="1" applyFill="1" applyBorder="1">
      <alignment vertical="center"/>
    </xf>
    <xf numFmtId="176" fontId="6" fillId="3" borderId="11" xfId="1" applyNumberFormat="1" applyFont="1" applyFill="1" applyBorder="1" applyAlignment="1">
      <alignment horizontal="right" vertical="center"/>
    </xf>
    <xf numFmtId="176" fontId="6" fillId="3" borderId="17" xfId="1" applyNumberFormat="1" applyFont="1" applyFill="1" applyBorder="1" applyAlignment="1">
      <alignment horizontal="right" vertical="center"/>
    </xf>
    <xf numFmtId="176" fontId="6" fillId="3" borderId="5" xfId="1" applyNumberFormat="1" applyFont="1" applyFill="1" applyBorder="1" applyAlignment="1">
      <alignment horizontal="right" vertical="center"/>
    </xf>
    <xf numFmtId="176" fontId="6" fillId="3" borderId="14" xfId="1" applyNumberFormat="1" applyFont="1" applyFill="1" applyBorder="1" applyAlignment="1">
      <alignment horizontal="right" vertical="center"/>
    </xf>
    <xf numFmtId="176" fontId="6" fillId="3" borderId="6" xfId="1" applyNumberFormat="1" applyFont="1" applyFill="1" applyBorder="1" applyAlignment="1">
      <alignment horizontal="right" vertical="center"/>
    </xf>
    <xf numFmtId="176" fontId="6" fillId="3" borderId="8" xfId="1" applyNumberFormat="1" applyFont="1" applyFill="1" applyBorder="1" applyAlignment="1">
      <alignment horizontal="right" vertical="center"/>
    </xf>
    <xf numFmtId="176" fontId="6" fillId="3" borderId="9" xfId="1" applyNumberFormat="1" applyFont="1" applyFill="1" applyBorder="1" applyAlignment="1">
      <alignment horizontal="right" vertical="center"/>
    </xf>
    <xf numFmtId="177" fontId="6" fillId="3" borderId="0" xfId="1" applyNumberFormat="1" applyFont="1" applyFill="1" applyBorder="1" applyAlignment="1">
      <alignment horizontal="right" vertical="center"/>
    </xf>
    <xf numFmtId="177" fontId="6" fillId="3" borderId="11" xfId="1" applyNumberFormat="1" applyFont="1" applyFill="1" applyBorder="1" applyAlignment="1">
      <alignment horizontal="right" vertical="center"/>
    </xf>
    <xf numFmtId="177" fontId="6" fillId="3" borderId="17" xfId="1" applyNumberFormat="1" applyFont="1" applyFill="1" applyBorder="1" applyAlignment="1">
      <alignment horizontal="right" vertical="center"/>
    </xf>
    <xf numFmtId="177" fontId="6" fillId="3" borderId="5" xfId="1" applyNumberFormat="1" applyFont="1" applyFill="1" applyBorder="1" applyAlignment="1">
      <alignment horizontal="right" vertical="center"/>
    </xf>
    <xf numFmtId="177" fontId="6" fillId="3" borderId="14" xfId="1" applyNumberFormat="1" applyFont="1" applyFill="1" applyBorder="1" applyAlignment="1">
      <alignment horizontal="right" vertical="center"/>
    </xf>
    <xf numFmtId="177" fontId="6" fillId="3" borderId="6" xfId="1" applyNumberFormat="1" applyFont="1" applyFill="1" applyBorder="1" applyAlignment="1">
      <alignment horizontal="right" vertical="center"/>
    </xf>
    <xf numFmtId="177" fontId="6" fillId="3" borderId="8" xfId="1" applyNumberFormat="1" applyFont="1" applyFill="1" applyBorder="1" applyAlignment="1">
      <alignment horizontal="right" vertical="center"/>
    </xf>
    <xf numFmtId="177" fontId="6" fillId="3" borderId="9" xfId="1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3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3" borderId="4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6" fillId="0" borderId="4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8" xfId="0" applyFont="1" applyBorder="1">
      <alignment vertical="center"/>
    </xf>
    <xf numFmtId="176" fontId="5" fillId="0" borderId="0" xfId="0" applyNumberFormat="1" applyFont="1">
      <alignment vertical="center"/>
    </xf>
    <xf numFmtId="0" fontId="8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5" fillId="3" borderId="2" xfId="0" applyFont="1" applyFill="1" applyBorder="1" applyProtection="1">
      <alignment vertical="center"/>
    </xf>
    <xf numFmtId="0" fontId="6" fillId="0" borderId="2" xfId="0" applyFont="1" applyBorder="1" applyProtection="1">
      <alignment vertical="center"/>
    </xf>
    <xf numFmtId="0" fontId="5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5" xfId="0" quotePrefix="1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center" vertical="center"/>
    </xf>
    <xf numFmtId="176" fontId="6" fillId="0" borderId="17" xfId="1" applyNumberFormat="1" applyFont="1" applyBorder="1" applyProtection="1">
      <alignment vertical="center"/>
    </xf>
    <xf numFmtId="176" fontId="6" fillId="0" borderId="5" xfId="1" applyNumberFormat="1" applyFont="1" applyBorder="1" applyProtection="1">
      <alignment vertical="center"/>
    </xf>
    <xf numFmtId="0" fontId="5" fillId="0" borderId="10" xfId="0" quotePrefix="1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center" vertical="center"/>
    </xf>
    <xf numFmtId="176" fontId="6" fillId="0" borderId="0" xfId="1" applyNumberFormat="1" applyFont="1" applyBorder="1" applyProtection="1">
      <alignment vertical="center"/>
    </xf>
    <xf numFmtId="176" fontId="6" fillId="0" borderId="11" xfId="1" applyNumberFormat="1" applyFont="1" applyBorder="1" applyProtection="1">
      <alignment vertical="center"/>
    </xf>
    <xf numFmtId="0" fontId="5" fillId="0" borderId="16" xfId="0" quotePrefix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center" vertical="center"/>
    </xf>
    <xf numFmtId="176" fontId="6" fillId="0" borderId="14" xfId="1" applyNumberFormat="1" applyFont="1" applyBorder="1" applyProtection="1">
      <alignment vertical="center"/>
    </xf>
    <xf numFmtId="176" fontId="6" fillId="0" borderId="6" xfId="1" applyNumberFormat="1" applyFont="1" applyBorder="1" applyProtection="1">
      <alignment vertical="center"/>
    </xf>
    <xf numFmtId="0" fontId="5" fillId="0" borderId="7" xfId="0" quotePrefix="1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center" vertical="center"/>
    </xf>
    <xf numFmtId="176" fontId="6" fillId="0" borderId="8" xfId="1" applyNumberFormat="1" applyFont="1" applyBorder="1" applyProtection="1">
      <alignment vertical="center"/>
    </xf>
    <xf numFmtId="176" fontId="6" fillId="0" borderId="9" xfId="1" applyNumberFormat="1" applyFont="1" applyBorder="1" applyProtection="1">
      <alignment vertical="center"/>
    </xf>
    <xf numFmtId="0" fontId="8" fillId="0" borderId="7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5" fillId="0" borderId="15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0" fontId="5" fillId="0" borderId="10" xfId="0" applyFont="1" applyBorder="1" applyProtection="1">
      <alignment vertical="center"/>
    </xf>
    <xf numFmtId="0" fontId="5" fillId="0" borderId="11" xfId="0" applyFont="1" applyBorder="1" applyProtection="1">
      <alignment vertical="center"/>
    </xf>
    <xf numFmtId="0" fontId="6" fillId="0" borderId="3" xfId="0" applyFont="1" applyBorder="1" applyAlignment="1" applyProtection="1">
      <alignment horizontal="center" vertical="center"/>
    </xf>
    <xf numFmtId="0" fontId="5" fillId="0" borderId="16" xfId="0" applyFont="1" applyBorder="1" applyProtection="1">
      <alignment vertical="center"/>
    </xf>
    <xf numFmtId="0" fontId="5" fillId="0" borderId="6" xfId="0" applyFont="1" applyBorder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5" fillId="4" borderId="17" xfId="0" applyFont="1" applyFill="1" applyBorder="1" applyProtection="1">
      <alignment vertical="center"/>
    </xf>
    <xf numFmtId="177" fontId="6" fillId="0" borderId="17" xfId="1" applyNumberFormat="1" applyFont="1" applyBorder="1" applyAlignment="1" applyProtection="1">
      <alignment horizontal="right" vertical="center"/>
    </xf>
    <xf numFmtId="177" fontId="6" fillId="0" borderId="5" xfId="1" applyNumberFormat="1" applyFont="1" applyBorder="1" applyAlignment="1" applyProtection="1">
      <alignment horizontal="right" vertical="center"/>
    </xf>
    <xf numFmtId="0" fontId="5" fillId="4" borderId="0" xfId="0" applyFont="1" applyFill="1" applyProtection="1">
      <alignment vertical="center"/>
    </xf>
    <xf numFmtId="177" fontId="6" fillId="0" borderId="0" xfId="1" applyNumberFormat="1" applyFont="1" applyBorder="1" applyAlignment="1" applyProtection="1">
      <alignment horizontal="right" vertical="center"/>
    </xf>
    <xf numFmtId="177" fontId="6" fillId="0" borderId="11" xfId="1" applyNumberFormat="1" applyFont="1" applyBorder="1" applyAlignment="1" applyProtection="1">
      <alignment horizontal="right" vertical="center"/>
    </xf>
    <xf numFmtId="0" fontId="5" fillId="4" borderId="14" xfId="0" applyFont="1" applyFill="1" applyBorder="1" applyProtection="1">
      <alignment vertical="center"/>
    </xf>
    <xf numFmtId="177" fontId="6" fillId="0" borderId="14" xfId="1" applyNumberFormat="1" applyFont="1" applyBorder="1" applyAlignment="1" applyProtection="1">
      <alignment horizontal="right" vertical="center"/>
    </xf>
    <xf numFmtId="177" fontId="6" fillId="0" borderId="6" xfId="1" applyNumberFormat="1" applyFont="1" applyBorder="1" applyAlignment="1" applyProtection="1">
      <alignment horizontal="right" vertical="center"/>
    </xf>
    <xf numFmtId="0" fontId="5" fillId="4" borderId="8" xfId="0" applyFont="1" applyFill="1" applyBorder="1" applyProtection="1">
      <alignment vertical="center"/>
    </xf>
    <xf numFmtId="177" fontId="6" fillId="0" borderId="8" xfId="1" applyNumberFormat="1" applyFont="1" applyBorder="1" applyAlignment="1" applyProtection="1">
      <alignment horizontal="right" vertical="center"/>
    </xf>
    <xf numFmtId="177" fontId="6" fillId="0" borderId="9" xfId="1" applyNumberFormat="1" applyFont="1" applyBorder="1" applyAlignment="1" applyProtection="1">
      <alignment horizontal="right" vertical="center"/>
    </xf>
    <xf numFmtId="0" fontId="8" fillId="0" borderId="9" xfId="0" applyFont="1" applyBorder="1" applyProtection="1">
      <alignment vertical="center"/>
    </xf>
    <xf numFmtId="177" fontId="6" fillId="0" borderId="0" xfId="1" applyNumberFormat="1" applyFont="1" applyAlignment="1" applyProtection="1">
      <alignment horizontal="right" vertical="center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5" fillId="0" borderId="13" xfId="0" quotePrefix="1" applyFont="1" applyBorder="1" applyAlignment="1" applyProtection="1">
      <alignment horizontal="right" vertical="center"/>
    </xf>
    <xf numFmtId="0" fontId="6" fillId="0" borderId="23" xfId="0" applyFont="1" applyBorder="1" applyProtection="1">
      <alignment vertical="center"/>
    </xf>
    <xf numFmtId="176" fontId="6" fillId="0" borderId="23" xfId="1" applyNumberFormat="1" applyFont="1" applyBorder="1" applyProtection="1">
      <alignment vertical="center"/>
    </xf>
    <xf numFmtId="176" fontId="6" fillId="0" borderId="24" xfId="1" applyNumberFormat="1" applyFont="1" applyBorder="1" applyProtection="1">
      <alignment vertical="center"/>
    </xf>
    <xf numFmtId="0" fontId="8" fillId="0" borderId="9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5" fillId="0" borderId="17" xfId="0" applyFont="1" applyBorder="1" applyProtection="1">
      <alignment vertical="center"/>
    </xf>
    <xf numFmtId="0" fontId="5" fillId="4" borderId="23" xfId="0" applyFont="1" applyFill="1" applyBorder="1" applyProtection="1">
      <alignment vertical="center"/>
    </xf>
    <xf numFmtId="177" fontId="6" fillId="0" borderId="23" xfId="1" applyNumberFormat="1" applyFont="1" applyBorder="1" applyAlignment="1" applyProtection="1">
      <alignment horizontal="right" vertical="center"/>
    </xf>
    <xf numFmtId="177" fontId="6" fillId="0" borderId="24" xfId="1" applyNumberFormat="1" applyFont="1" applyBorder="1" applyAlignment="1" applyProtection="1">
      <alignment horizontal="right" vertical="center"/>
    </xf>
    <xf numFmtId="0" fontId="4" fillId="0" borderId="15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4" fillId="0" borderId="16" xfId="0" applyFont="1" applyBorder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008000"/>
      <color rgb="FF117733"/>
      <color rgb="FFDDDDDD"/>
      <color rgb="FFAA4499"/>
      <color rgb="FF882255"/>
      <color rgb="FFCC6677"/>
      <color rgb="FFDDCC77"/>
      <color rgb="FF999933"/>
      <color rgb="FF44AA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8283-879E-432D-8325-0CBB476EC2E7}">
  <dimension ref="A1:CE704"/>
  <sheetViews>
    <sheetView showGridLines="0" view="pageBreakPreview" zoomScale="85" zoomScaleNormal="100" zoomScaleSheetLayoutView="85"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C72" sqref="C72"/>
    </sheetView>
  </sheetViews>
  <sheetFormatPr defaultColWidth="12.58203125" defaultRowHeight="16.5" customHeight="1"/>
  <cols>
    <col min="1" max="1" width="3.58203125" style="2" customWidth="1"/>
    <col min="2" max="2" width="10.58203125" style="2" customWidth="1"/>
    <col min="3" max="3" width="12.58203125" style="2" customWidth="1"/>
    <col min="4" max="12" width="12.58203125" style="2"/>
    <col min="13" max="13" width="3.58203125" style="2" customWidth="1"/>
    <col min="14" max="14" width="10.58203125" style="2" customWidth="1"/>
    <col min="15" max="24" width="12.58203125" style="2"/>
    <col min="25" max="25" width="3.58203125" style="2" customWidth="1"/>
    <col min="26" max="26" width="10.58203125" style="2" customWidth="1"/>
    <col min="27" max="36" width="12.58203125" style="2"/>
    <col min="37" max="37" width="3.58203125" style="2" customWidth="1"/>
    <col min="38" max="38" width="10.58203125" style="2" customWidth="1"/>
    <col min="39" max="48" width="12.58203125" style="2"/>
    <col min="49" max="49" width="3.58203125" style="2" customWidth="1"/>
    <col min="50" max="50" width="10.58203125" style="2" customWidth="1"/>
    <col min="51" max="60" width="12.58203125" style="2"/>
    <col min="61" max="61" width="3.58203125" style="2" customWidth="1"/>
    <col min="62" max="62" width="10.58203125" style="2" customWidth="1"/>
    <col min="63" max="72" width="12.58203125" style="2"/>
    <col min="73" max="73" width="3.58203125" style="2" customWidth="1"/>
    <col min="74" max="74" width="10.58203125" style="2" customWidth="1"/>
    <col min="75" max="77" width="12.58203125" style="2"/>
    <col min="78" max="78" width="12.58203125" style="3"/>
    <col min="79" max="16384" width="12.58203125" style="2"/>
  </cols>
  <sheetData>
    <row r="1" spans="1:83" ht="16.5" customHeight="1">
      <c r="A1" s="18" t="str">
        <f ca="1">RIGHT(CELL("filename",A1),LEN(CELL("filename",A1))-FIND("]",CELL("filename",A1)))</f>
        <v>市町村民所得〔統計表〕</v>
      </c>
      <c r="B1" s="18"/>
    </row>
    <row r="2" spans="1:83" ht="16.5" customHeight="1">
      <c r="A2" s="37">
        <v>23</v>
      </c>
      <c r="B2" s="20" t="str">
        <f>IF(A2&lt;22,"令和"&amp;A2&amp;"年度","平成"&amp;A2&amp;"年度")</f>
        <v>平成23年度</v>
      </c>
      <c r="C2" s="1" t="s">
        <v>49</v>
      </c>
      <c r="N2" s="20" t="str">
        <f>B2</f>
        <v>平成23年度</v>
      </c>
      <c r="O2" s="1" t="s">
        <v>134</v>
      </c>
      <c r="Z2" s="20" t="str">
        <f>B2</f>
        <v>平成23年度</v>
      </c>
      <c r="AA2" s="1" t="s">
        <v>135</v>
      </c>
      <c r="AL2" s="20" t="str">
        <f>B2</f>
        <v>平成23年度</v>
      </c>
      <c r="AM2" s="1" t="s">
        <v>136</v>
      </c>
      <c r="AX2" s="20" t="str">
        <f>N2</f>
        <v>平成23年度</v>
      </c>
      <c r="AY2" s="1" t="s">
        <v>137</v>
      </c>
      <c r="BJ2" s="20" t="str">
        <f>Z2</f>
        <v>平成23年度</v>
      </c>
      <c r="BK2" s="1" t="s">
        <v>138</v>
      </c>
      <c r="BU2" s="36">
        <f>IF(A2=1,30,A2-1)</f>
        <v>22</v>
      </c>
      <c r="BV2" s="20" t="str">
        <f>IF(BU2&lt;22,"令和"&amp;BU2&amp;"年度","平成"&amp;BU2&amp;"年度")</f>
        <v>平成22年度</v>
      </c>
      <c r="BW2" s="1" t="s">
        <v>133</v>
      </c>
    </row>
    <row r="3" spans="1:83" ht="16.5" customHeight="1">
      <c r="A3" s="21"/>
      <c r="B3" s="5"/>
      <c r="C3" s="4" t="s">
        <v>50</v>
      </c>
      <c r="D3" s="24"/>
      <c r="E3" s="24"/>
      <c r="F3" s="24"/>
      <c r="G3" s="24"/>
      <c r="H3" s="24"/>
      <c r="I3" s="24"/>
      <c r="J3" s="24"/>
      <c r="K3" s="15"/>
      <c r="M3" s="21"/>
      <c r="N3" s="5"/>
      <c r="O3" s="4" t="s">
        <v>50</v>
      </c>
      <c r="P3" s="24"/>
      <c r="Q3" s="24"/>
      <c r="R3" s="24"/>
      <c r="S3" s="24"/>
      <c r="T3" s="24"/>
      <c r="U3" s="24"/>
      <c r="V3" s="24"/>
      <c r="W3" s="15"/>
      <c r="X3" s="22"/>
      <c r="Y3" s="21"/>
      <c r="Z3" s="5"/>
      <c r="AA3" s="4" t="s">
        <v>50</v>
      </c>
      <c r="AB3" s="24"/>
      <c r="AC3" s="24"/>
      <c r="AD3" s="24"/>
      <c r="AE3" s="24"/>
      <c r="AF3" s="24"/>
      <c r="AG3" s="24"/>
      <c r="AH3" s="24"/>
      <c r="AI3" s="15"/>
      <c r="AK3" s="21"/>
      <c r="AL3" s="5"/>
      <c r="AM3" s="4" t="s">
        <v>50</v>
      </c>
      <c r="AN3" s="24"/>
      <c r="AO3" s="24"/>
      <c r="AP3" s="24"/>
      <c r="AQ3" s="24"/>
      <c r="AR3" s="24"/>
      <c r="AS3" s="24"/>
      <c r="AT3" s="24"/>
      <c r="AU3" s="15"/>
      <c r="AW3" s="21"/>
      <c r="AX3" s="5"/>
      <c r="AY3" s="4" t="s">
        <v>50</v>
      </c>
      <c r="AZ3" s="24"/>
      <c r="BA3" s="24"/>
      <c r="BB3" s="24"/>
      <c r="BC3" s="24"/>
      <c r="BD3" s="24"/>
      <c r="BE3" s="24"/>
      <c r="BF3" s="24"/>
      <c r="BG3" s="15"/>
      <c r="BI3" s="21"/>
      <c r="BJ3" s="5"/>
      <c r="BK3" s="4" t="s">
        <v>50</v>
      </c>
      <c r="BL3" s="24"/>
      <c r="BM3" s="24"/>
      <c r="BN3" s="24"/>
      <c r="BO3" s="24"/>
      <c r="BP3" s="24"/>
      <c r="BQ3" s="24"/>
      <c r="BR3" s="24"/>
      <c r="BS3" s="15"/>
      <c r="BU3" s="21"/>
      <c r="BV3" s="5"/>
      <c r="BW3" s="4" t="s">
        <v>50</v>
      </c>
      <c r="BX3" s="24"/>
      <c r="BY3" s="24"/>
      <c r="BZ3" s="24"/>
      <c r="CA3" s="24"/>
      <c r="CB3" s="24"/>
      <c r="CC3" s="24"/>
      <c r="CD3" s="24"/>
      <c r="CE3" s="15"/>
    </row>
    <row r="4" spans="1:83" ht="16.5" customHeight="1">
      <c r="A4" s="22"/>
      <c r="B4" s="8"/>
      <c r="C4" s="7"/>
      <c r="D4" s="27" t="s">
        <v>51</v>
      </c>
      <c r="E4" s="24"/>
      <c r="F4" s="15"/>
      <c r="G4" s="6" t="s">
        <v>54</v>
      </c>
      <c r="H4" s="27" t="s">
        <v>55</v>
      </c>
      <c r="I4" s="24"/>
      <c r="J4" s="24"/>
      <c r="K4" s="15"/>
      <c r="M4" s="22"/>
      <c r="N4" s="8"/>
      <c r="O4" s="7"/>
      <c r="P4" s="27" t="s">
        <v>51</v>
      </c>
      <c r="Q4" s="24"/>
      <c r="R4" s="15"/>
      <c r="S4" s="6" t="s">
        <v>54</v>
      </c>
      <c r="T4" s="27" t="s">
        <v>55</v>
      </c>
      <c r="U4" s="24"/>
      <c r="V4" s="24"/>
      <c r="W4" s="15"/>
      <c r="X4" s="22"/>
      <c r="Y4" s="22"/>
      <c r="Z4" s="8"/>
      <c r="AA4" s="7"/>
      <c r="AB4" s="27" t="s">
        <v>51</v>
      </c>
      <c r="AC4" s="24"/>
      <c r="AD4" s="15"/>
      <c r="AE4" s="6" t="s">
        <v>54</v>
      </c>
      <c r="AF4" s="27" t="s">
        <v>55</v>
      </c>
      <c r="AG4" s="24"/>
      <c r="AH4" s="24"/>
      <c r="AI4" s="15"/>
      <c r="AK4" s="22"/>
      <c r="AL4" s="8"/>
      <c r="AM4" s="7"/>
      <c r="AN4" s="27" t="s">
        <v>51</v>
      </c>
      <c r="AO4" s="24"/>
      <c r="AP4" s="15"/>
      <c r="AQ4" s="6" t="s">
        <v>54</v>
      </c>
      <c r="AR4" s="27" t="s">
        <v>55</v>
      </c>
      <c r="AS4" s="24"/>
      <c r="AT4" s="24"/>
      <c r="AU4" s="15"/>
      <c r="AW4" s="22"/>
      <c r="AX4" s="8"/>
      <c r="AY4" s="7"/>
      <c r="AZ4" s="27" t="s">
        <v>51</v>
      </c>
      <c r="BA4" s="24"/>
      <c r="BB4" s="15"/>
      <c r="BC4" s="6" t="s">
        <v>54</v>
      </c>
      <c r="BD4" s="27" t="s">
        <v>55</v>
      </c>
      <c r="BE4" s="24"/>
      <c r="BF4" s="24"/>
      <c r="BG4" s="15"/>
      <c r="BI4" s="22"/>
      <c r="BJ4" s="8"/>
      <c r="BK4" s="7"/>
      <c r="BL4" s="27" t="s">
        <v>51</v>
      </c>
      <c r="BM4" s="24"/>
      <c r="BN4" s="15"/>
      <c r="BO4" s="6" t="s">
        <v>54</v>
      </c>
      <c r="BP4" s="27" t="s">
        <v>55</v>
      </c>
      <c r="BQ4" s="24"/>
      <c r="BR4" s="24"/>
      <c r="BS4" s="15"/>
      <c r="BU4" s="22"/>
      <c r="BV4" s="8"/>
      <c r="BW4" s="7"/>
      <c r="BX4" s="27" t="s">
        <v>51</v>
      </c>
      <c r="BY4" s="24"/>
      <c r="BZ4" s="15"/>
      <c r="CA4" s="6" t="s">
        <v>54</v>
      </c>
      <c r="CB4" s="27" t="s">
        <v>55</v>
      </c>
      <c r="CC4" s="24"/>
      <c r="CD4" s="24"/>
      <c r="CE4" s="15"/>
    </row>
    <row r="5" spans="1:83" ht="27" customHeight="1">
      <c r="A5" s="23"/>
      <c r="B5" s="11"/>
      <c r="C5" s="10"/>
      <c r="D5" s="10"/>
      <c r="E5" s="16" t="s">
        <v>52</v>
      </c>
      <c r="F5" s="26" t="s">
        <v>53</v>
      </c>
      <c r="G5" s="12"/>
      <c r="H5" s="12"/>
      <c r="I5" s="16" t="s">
        <v>56</v>
      </c>
      <c r="J5" s="16" t="s">
        <v>57</v>
      </c>
      <c r="K5" s="16" t="s">
        <v>58</v>
      </c>
      <c r="M5" s="23"/>
      <c r="N5" s="11"/>
      <c r="O5" s="10"/>
      <c r="P5" s="10"/>
      <c r="Q5" s="16" t="s">
        <v>52</v>
      </c>
      <c r="R5" s="26" t="s">
        <v>53</v>
      </c>
      <c r="S5" s="12"/>
      <c r="T5" s="12"/>
      <c r="U5" s="16" t="s">
        <v>56</v>
      </c>
      <c r="V5" s="16" t="s">
        <v>57</v>
      </c>
      <c r="W5" s="16" t="s">
        <v>58</v>
      </c>
      <c r="X5" s="57"/>
      <c r="Y5" s="23"/>
      <c r="Z5" s="11"/>
      <c r="AA5" s="10"/>
      <c r="AB5" s="10"/>
      <c r="AC5" s="16" t="s">
        <v>52</v>
      </c>
      <c r="AD5" s="26" t="s">
        <v>53</v>
      </c>
      <c r="AE5" s="12"/>
      <c r="AF5" s="12"/>
      <c r="AG5" s="16" t="s">
        <v>56</v>
      </c>
      <c r="AH5" s="16" t="s">
        <v>57</v>
      </c>
      <c r="AI5" s="16" t="s">
        <v>58</v>
      </c>
      <c r="AJ5" s="3"/>
      <c r="AK5" s="23"/>
      <c r="AL5" s="11"/>
      <c r="AM5" s="10"/>
      <c r="AN5" s="10"/>
      <c r="AO5" s="16" t="s">
        <v>52</v>
      </c>
      <c r="AP5" s="26" t="s">
        <v>53</v>
      </c>
      <c r="AQ5" s="12"/>
      <c r="AR5" s="12"/>
      <c r="AS5" s="16" t="s">
        <v>56</v>
      </c>
      <c r="AT5" s="16" t="s">
        <v>57</v>
      </c>
      <c r="AU5" s="16" t="s">
        <v>58</v>
      </c>
      <c r="AV5" s="3"/>
      <c r="AW5" s="23"/>
      <c r="AX5" s="11"/>
      <c r="AY5" s="10"/>
      <c r="AZ5" s="10"/>
      <c r="BA5" s="16" t="s">
        <v>52</v>
      </c>
      <c r="BB5" s="26" t="s">
        <v>53</v>
      </c>
      <c r="BC5" s="12"/>
      <c r="BD5" s="12"/>
      <c r="BE5" s="16" t="s">
        <v>56</v>
      </c>
      <c r="BF5" s="16" t="s">
        <v>57</v>
      </c>
      <c r="BG5" s="16" t="s">
        <v>58</v>
      </c>
      <c r="BH5" s="3"/>
      <c r="BI5" s="23"/>
      <c r="BJ5" s="11"/>
      <c r="BK5" s="10"/>
      <c r="BL5" s="10"/>
      <c r="BM5" s="16" t="s">
        <v>52</v>
      </c>
      <c r="BN5" s="26" t="s">
        <v>53</v>
      </c>
      <c r="BO5" s="12"/>
      <c r="BP5" s="12"/>
      <c r="BQ5" s="16" t="s">
        <v>56</v>
      </c>
      <c r="BR5" s="16" t="s">
        <v>57</v>
      </c>
      <c r="BS5" s="16" t="s">
        <v>58</v>
      </c>
      <c r="BT5" s="3"/>
      <c r="BU5" s="23"/>
      <c r="BV5" s="11"/>
      <c r="BW5" s="10"/>
      <c r="BX5" s="10"/>
      <c r="BY5" s="16" t="s">
        <v>52</v>
      </c>
      <c r="BZ5" s="26" t="s">
        <v>53</v>
      </c>
      <c r="CA5" s="12"/>
      <c r="CB5" s="12"/>
      <c r="CC5" s="16" t="s">
        <v>56</v>
      </c>
      <c r="CD5" s="16" t="s">
        <v>57</v>
      </c>
      <c r="CE5" s="16" t="s">
        <v>58</v>
      </c>
    </row>
    <row r="6" spans="1:83" ht="16.5" customHeight="1">
      <c r="A6" s="31" t="s">
        <v>60</v>
      </c>
      <c r="B6" s="33" t="s">
        <v>108</v>
      </c>
      <c r="C6" s="40">
        <v>2867217</v>
      </c>
      <c r="D6" s="40">
        <v>1995954</v>
      </c>
      <c r="E6" s="40">
        <v>1709700</v>
      </c>
      <c r="F6" s="40">
        <v>286254</v>
      </c>
      <c r="G6" s="40">
        <v>232560</v>
      </c>
      <c r="H6" s="40">
        <v>638703</v>
      </c>
      <c r="I6" s="40">
        <v>352035</v>
      </c>
      <c r="J6" s="40">
        <v>12997</v>
      </c>
      <c r="K6" s="41">
        <v>273671</v>
      </c>
      <c r="M6" s="31" t="s">
        <v>60</v>
      </c>
      <c r="N6" s="33" t="s">
        <v>108</v>
      </c>
      <c r="O6" s="56" t="str">
        <f t="shared" ref="O6:O53" si="0">IF(C6="X","X",IF(BW6="X","X",IF(BW6&lt;&gt;0,ROUND((C6-BW6)/ABS(BW6)*100,3),"-")))</f>
        <v>-</v>
      </c>
      <c r="P6" s="56" t="str">
        <f t="shared" ref="P6:P53" si="1">IF(D6="X","X",IF(BX6="X","X",IF(BX6&lt;&gt;0,ROUND((D6-BX6)/ABS(BX6)*100,3),"-")))</f>
        <v>-</v>
      </c>
      <c r="Q6" s="56" t="str">
        <f t="shared" ref="Q6:Q53" si="2">IF(E6="X","X",IF(BY6="X","X",IF(BY6&lt;&gt;0,ROUND((E6-BY6)/ABS(BY6)*100,3),"-")))</f>
        <v>-</v>
      </c>
      <c r="R6" s="56" t="str">
        <f t="shared" ref="R6:R53" si="3">IF(F6="X","X",IF(BZ6="X","X",IF(BZ6&lt;&gt;0,ROUND((F6-BZ6)/ABS(BZ6)*100,3),"-")))</f>
        <v>-</v>
      </c>
      <c r="S6" s="56" t="str">
        <f t="shared" ref="S6:S53" si="4">IF(G6="X","X",IF(CA6="X","X",IF(CA6&lt;&gt;0,ROUND((G6-CA6)/ABS(CA6)*100,3),"-")))</f>
        <v>-</v>
      </c>
      <c r="T6" s="56" t="str">
        <f t="shared" ref="T6:T53" si="5">IF(H6="X","X",IF(CB6="X","X",IF(CB6&lt;&gt;0,ROUND((H6-CB6)/ABS(CB6)*100,3),"-")))</f>
        <v>-</v>
      </c>
      <c r="U6" s="56" t="str">
        <f t="shared" ref="U6:U53" si="6">IF(I6="X","X",IF(CC6="X","X",IF(CC6&lt;&gt;0,ROUND((I6-CC6)/ABS(CC6)*100,3),"-")))</f>
        <v>-</v>
      </c>
      <c r="V6" s="56" t="str">
        <f t="shared" ref="V6:V53" si="7">IF(J6="X","X",IF(CD6="X","X",IF(CD6&lt;&gt;0,ROUND((J6-CD6)/ABS(CD6)*100,3),"-")))</f>
        <v>-</v>
      </c>
      <c r="W6" s="59" t="str">
        <f t="shared" ref="W6:W53" si="8">IF(K6="X","X",IF(CE6="X","X",IF(CE6&lt;&gt;0,ROUND((K6-CE6)/ABS(CE6)*100,3),"-")))</f>
        <v>-</v>
      </c>
      <c r="X6" s="58"/>
      <c r="Y6" s="31" t="s">
        <v>60</v>
      </c>
      <c r="Z6" s="33" t="s">
        <v>108</v>
      </c>
      <c r="AA6" s="66">
        <f>IF(C6=0,"-",IF(C6="X","X",ROUND(C6/$C6*100,1)))</f>
        <v>100</v>
      </c>
      <c r="AB6" s="66">
        <f t="shared" ref="AB6:AI6" si="9">IF(D6=0,"-",IF(D6="X","X",ROUND(D6/$C6*100,1)))</f>
        <v>69.599999999999994</v>
      </c>
      <c r="AC6" s="66">
        <f t="shared" si="9"/>
        <v>59.6</v>
      </c>
      <c r="AD6" s="66">
        <f t="shared" si="9"/>
        <v>10</v>
      </c>
      <c r="AE6" s="66">
        <f t="shared" si="9"/>
        <v>8.1</v>
      </c>
      <c r="AF6" s="66">
        <f t="shared" si="9"/>
        <v>22.3</v>
      </c>
      <c r="AG6" s="66">
        <f t="shared" si="9"/>
        <v>12.3</v>
      </c>
      <c r="AH6" s="66">
        <f t="shared" si="9"/>
        <v>0.5</v>
      </c>
      <c r="AI6" s="67">
        <f t="shared" si="9"/>
        <v>9.5</v>
      </c>
      <c r="AJ6" s="40"/>
      <c r="AK6" s="31" t="s">
        <v>60</v>
      </c>
      <c r="AL6" s="33" t="s">
        <v>108</v>
      </c>
      <c r="AM6" s="66">
        <f t="shared" ref="AM6:AU6" si="10">IF(C6=0,"-",IF(C6="X","X",ROUND(C6/C$6*100,1)))</f>
        <v>100</v>
      </c>
      <c r="AN6" s="66">
        <f t="shared" si="10"/>
        <v>100</v>
      </c>
      <c r="AO6" s="66">
        <f t="shared" si="10"/>
        <v>100</v>
      </c>
      <c r="AP6" s="66">
        <f t="shared" si="10"/>
        <v>100</v>
      </c>
      <c r="AQ6" s="66">
        <f t="shared" si="10"/>
        <v>100</v>
      </c>
      <c r="AR6" s="66">
        <f t="shared" si="10"/>
        <v>100</v>
      </c>
      <c r="AS6" s="66">
        <f t="shared" si="10"/>
        <v>100</v>
      </c>
      <c r="AT6" s="66">
        <f t="shared" si="10"/>
        <v>100</v>
      </c>
      <c r="AU6" s="67">
        <f t="shared" si="10"/>
        <v>100</v>
      </c>
      <c r="AV6" s="40"/>
      <c r="AW6" s="31" t="s">
        <v>60</v>
      </c>
      <c r="AX6" s="33" t="s">
        <v>108</v>
      </c>
      <c r="AY6" s="66" t="str">
        <f>IF(C6="X","X",IF(BW6="X","X",IF(BW6&lt;&gt;0,ROUND((C6-BW6)/$BW6*100,3),"-")))</f>
        <v>-</v>
      </c>
      <c r="AZ6" s="66" t="str">
        <f t="shared" ref="AZ6:BG6" si="11">IF(D6="X","X",IF(BX6="X","X",IF(BX6&lt;&gt;0,ROUND((D6-BX6)/$BW6*100,3),"-")))</f>
        <v>-</v>
      </c>
      <c r="BA6" s="66" t="str">
        <f t="shared" si="11"/>
        <v>-</v>
      </c>
      <c r="BB6" s="66" t="str">
        <f t="shared" si="11"/>
        <v>-</v>
      </c>
      <c r="BC6" s="66" t="str">
        <f t="shared" si="11"/>
        <v>-</v>
      </c>
      <c r="BD6" s="66" t="str">
        <f t="shared" si="11"/>
        <v>-</v>
      </c>
      <c r="BE6" s="66" t="str">
        <f t="shared" si="11"/>
        <v>-</v>
      </c>
      <c r="BF6" s="66" t="str">
        <f t="shared" si="11"/>
        <v>-</v>
      </c>
      <c r="BG6" s="67" t="str">
        <f t="shared" si="11"/>
        <v>-</v>
      </c>
      <c r="BH6" s="40"/>
      <c r="BI6" s="31" t="s">
        <v>60</v>
      </c>
      <c r="BJ6" s="33" t="s">
        <v>108</v>
      </c>
      <c r="BK6" s="66" t="str">
        <f>IF(C6="X","X",IF(BW6="X","X",IF(BW6&lt;&gt;0,ROUND((C6-BW6)/$BW$6*100,3),"-")))</f>
        <v>-</v>
      </c>
      <c r="BL6" s="66" t="str">
        <f>IF(D6="X","X",IF(BX6="X","X",IF(BX6&lt;&gt;0,ROUND((D6-BX6)/$BX$6*100,3),"-")))</f>
        <v>-</v>
      </c>
      <c r="BM6" s="66" t="str">
        <f>IF(E6="X","X",IF(BY6="X","X",IF(BY6&lt;&gt;0,ROUND((E6-BY6)/$BY$6*100,3),"-")))</f>
        <v>-</v>
      </c>
      <c r="BN6" s="66" t="str">
        <f>IF(F6="X","X",IF(BZ6="X","X",IF(BZ6&lt;&gt;0,ROUND((F6-BZ6)/$BZ$6*100,3),"-")))</f>
        <v>-</v>
      </c>
      <c r="BO6" s="66" t="str">
        <f>IF(G6="X","X",IF(CA6="X","X",IF(CA6&lt;&gt;0,ROUND((G6-CA6)/$CA$6*100,3),"-")))</f>
        <v>-</v>
      </c>
      <c r="BP6" s="66" t="str">
        <f>IF(H6="X","X",IF(CB6="X","X",IF(CB6&lt;&gt;0,ROUND((H6-CB6)/$CB$6*100,3),"-")))</f>
        <v>-</v>
      </c>
      <c r="BQ6" s="66" t="str">
        <f>IF(I6="X","X",IF(CC6="X","X",IF(CC6&lt;&gt;0,ROUND((I6-CC6)/$CC$6*100,3),"-")))</f>
        <v>-</v>
      </c>
      <c r="BR6" s="66" t="str">
        <f>IF(J6="X","X",IF(CD6="X","X",IF(CD6&lt;&gt;0,ROUND((J6-CD6)/$CD$6*100,3),"-")))</f>
        <v>-</v>
      </c>
      <c r="BS6" s="67" t="str">
        <f>IF(K6="X","X",IF(CE6="X","X",IF(CE6&lt;&gt;0,ROUND((K6-CE6)/$CE$6*100,3),"-")))</f>
        <v>-</v>
      </c>
      <c r="BT6" s="40"/>
      <c r="BU6" s="31" t="s">
        <v>60</v>
      </c>
      <c r="BV6" s="33" t="s">
        <v>108</v>
      </c>
      <c r="BW6" s="40"/>
      <c r="BX6" s="40"/>
      <c r="BY6" s="40"/>
      <c r="BZ6" s="40"/>
      <c r="CA6" s="40"/>
      <c r="CB6" s="40"/>
      <c r="CC6" s="40"/>
      <c r="CD6" s="40"/>
      <c r="CE6" s="41"/>
    </row>
    <row r="7" spans="1:83" ht="16.5" customHeight="1">
      <c r="A7" s="29" t="s">
        <v>109</v>
      </c>
      <c r="B7" s="34" t="s">
        <v>61</v>
      </c>
      <c r="C7" s="40">
        <v>742940</v>
      </c>
      <c r="D7" s="40">
        <v>501963</v>
      </c>
      <c r="E7" s="40">
        <v>428808</v>
      </c>
      <c r="F7" s="40">
        <v>73155</v>
      </c>
      <c r="G7" s="40">
        <v>51401</v>
      </c>
      <c r="H7" s="40">
        <v>189576</v>
      </c>
      <c r="I7" s="40">
        <v>129292</v>
      </c>
      <c r="J7" s="40">
        <v>93</v>
      </c>
      <c r="K7" s="41">
        <v>60191</v>
      </c>
      <c r="M7" s="29" t="s">
        <v>109</v>
      </c>
      <c r="N7" s="34" t="s">
        <v>61</v>
      </c>
      <c r="O7" s="56" t="str">
        <f t="shared" si="0"/>
        <v>-</v>
      </c>
      <c r="P7" s="56" t="str">
        <f t="shared" si="1"/>
        <v>-</v>
      </c>
      <c r="Q7" s="56" t="str">
        <f t="shared" si="2"/>
        <v>-</v>
      </c>
      <c r="R7" s="56" t="str">
        <f t="shared" si="3"/>
        <v>-</v>
      </c>
      <c r="S7" s="56" t="str">
        <f t="shared" si="4"/>
        <v>-</v>
      </c>
      <c r="T7" s="56" t="str">
        <f t="shared" si="5"/>
        <v>-</v>
      </c>
      <c r="U7" s="56" t="str">
        <f t="shared" si="6"/>
        <v>-</v>
      </c>
      <c r="V7" s="56" t="str">
        <f t="shared" si="7"/>
        <v>-</v>
      </c>
      <c r="W7" s="59" t="str">
        <f t="shared" si="8"/>
        <v>-</v>
      </c>
      <c r="X7" s="58"/>
      <c r="Y7" s="29" t="s">
        <v>109</v>
      </c>
      <c r="Z7" s="34" t="s">
        <v>61</v>
      </c>
      <c r="AA7" s="66">
        <f t="shared" ref="AA7:AA53" si="12">IF(C7=0,"-",IF(C7="X","X",ROUND(C7/$C7*100,1)))</f>
        <v>100</v>
      </c>
      <c r="AB7" s="66">
        <f t="shared" ref="AB7:AB53" si="13">IF(D7=0,"-",IF(D7="X","X",ROUND(D7/$C7*100,1)))</f>
        <v>67.599999999999994</v>
      </c>
      <c r="AC7" s="66">
        <f t="shared" ref="AC7:AC53" si="14">IF(E7=0,"-",IF(E7="X","X",ROUND(E7/$C7*100,1)))</f>
        <v>57.7</v>
      </c>
      <c r="AD7" s="66">
        <f t="shared" ref="AD7:AD53" si="15">IF(F7=0,"-",IF(F7="X","X",ROUND(F7/$C7*100,1)))</f>
        <v>9.8000000000000007</v>
      </c>
      <c r="AE7" s="66">
        <f t="shared" ref="AE7:AE53" si="16">IF(G7=0,"-",IF(G7="X","X",ROUND(G7/$C7*100,1)))</f>
        <v>6.9</v>
      </c>
      <c r="AF7" s="66">
        <f t="shared" ref="AF7:AF53" si="17">IF(H7=0,"-",IF(H7="X","X",ROUND(H7/$C7*100,1)))</f>
        <v>25.5</v>
      </c>
      <c r="AG7" s="66">
        <f t="shared" ref="AG7:AG53" si="18">IF(I7=0,"-",IF(I7="X","X",ROUND(I7/$C7*100,1)))</f>
        <v>17.399999999999999</v>
      </c>
      <c r="AH7" s="66">
        <f t="shared" ref="AH7:AH53" si="19">IF(J7=0,"-",IF(J7="X","X",ROUND(J7/$C7*100,1)))</f>
        <v>0</v>
      </c>
      <c r="AI7" s="67">
        <f t="shared" ref="AI7:AI53" si="20">IF(K7=0,"-",IF(K7="X","X",ROUND(K7/$C7*100,1)))</f>
        <v>8.1</v>
      </c>
      <c r="AJ7" s="40"/>
      <c r="AK7" s="29" t="s">
        <v>109</v>
      </c>
      <c r="AL7" s="34" t="s">
        <v>61</v>
      </c>
      <c r="AM7" s="66">
        <f t="shared" ref="AM7:AM53" si="21">IF(C7=0,"-",IF(C7="X","X",ROUND(C7/C$6*100,1)))</f>
        <v>25.9</v>
      </c>
      <c r="AN7" s="66">
        <f t="shared" ref="AN7:AN53" si="22">IF(D7=0,"-",IF(D7="X","X",ROUND(D7/D$6*100,1)))</f>
        <v>25.1</v>
      </c>
      <c r="AO7" s="66">
        <f t="shared" ref="AO7:AO53" si="23">IF(E7=0,"-",IF(E7="X","X",ROUND(E7/E$6*100,1)))</f>
        <v>25.1</v>
      </c>
      <c r="AP7" s="66">
        <f t="shared" ref="AP7:AP53" si="24">IF(F7=0,"-",IF(F7="X","X",ROUND(F7/F$6*100,1)))</f>
        <v>25.6</v>
      </c>
      <c r="AQ7" s="66">
        <f t="shared" ref="AQ7:AQ53" si="25">IF(G7=0,"-",IF(G7="X","X",ROUND(G7/G$6*100,1)))</f>
        <v>22.1</v>
      </c>
      <c r="AR7" s="66">
        <f t="shared" ref="AR7:AR53" si="26">IF(H7=0,"-",IF(H7="X","X",ROUND(H7/H$6*100,1)))</f>
        <v>29.7</v>
      </c>
      <c r="AS7" s="66">
        <f t="shared" ref="AS7:AS53" si="27">IF(I7=0,"-",IF(I7="X","X",ROUND(I7/I$6*100,1)))</f>
        <v>36.700000000000003</v>
      </c>
      <c r="AT7" s="66">
        <f t="shared" ref="AT7:AT53" si="28">IF(J7=0,"-",IF(J7="X","X",ROUND(J7/J$6*100,1)))</f>
        <v>0.7</v>
      </c>
      <c r="AU7" s="67">
        <f t="shared" ref="AU7:AU53" si="29">IF(K7=0,"-",IF(K7="X","X",ROUND(K7/K$6*100,1)))</f>
        <v>22</v>
      </c>
      <c r="AV7" s="40"/>
      <c r="AW7" s="29" t="s">
        <v>109</v>
      </c>
      <c r="AX7" s="34" t="s">
        <v>61</v>
      </c>
      <c r="AY7" s="66" t="str">
        <f t="shared" ref="AY7:AY53" si="30">IF(C7="X","X",IF(BW7="X","X",IF(BW7&lt;&gt;0,ROUND((C7-BW7)/$BW7*100,3),"-")))</f>
        <v>-</v>
      </c>
      <c r="AZ7" s="66" t="str">
        <f t="shared" ref="AZ7:AZ53" si="31">IF(D7="X","X",IF(BX7="X","X",IF(BX7&lt;&gt;0,ROUND((D7-BX7)/$BW7*100,3),"-")))</f>
        <v>-</v>
      </c>
      <c r="BA7" s="66" t="str">
        <f t="shared" ref="BA7:BA53" si="32">IF(E7="X","X",IF(BY7="X","X",IF(BY7&lt;&gt;0,ROUND((E7-BY7)/$BW7*100,3),"-")))</f>
        <v>-</v>
      </c>
      <c r="BB7" s="66" t="str">
        <f t="shared" ref="BB7:BB53" si="33">IF(F7="X","X",IF(BZ7="X","X",IF(BZ7&lt;&gt;0,ROUND((F7-BZ7)/$BW7*100,3),"-")))</f>
        <v>-</v>
      </c>
      <c r="BC7" s="66" t="str">
        <f t="shared" ref="BC7:BC53" si="34">IF(G7="X","X",IF(CA7="X","X",IF(CA7&lt;&gt;0,ROUND((G7-CA7)/$BW7*100,3),"-")))</f>
        <v>-</v>
      </c>
      <c r="BD7" s="66" t="str">
        <f t="shared" ref="BD7:BD53" si="35">IF(H7="X","X",IF(CB7="X","X",IF(CB7&lt;&gt;0,ROUND((H7-CB7)/$BW7*100,3),"-")))</f>
        <v>-</v>
      </c>
      <c r="BE7" s="66" t="str">
        <f t="shared" ref="BE7:BE53" si="36">IF(I7="X","X",IF(CC7="X","X",IF(CC7&lt;&gt;0,ROUND((I7-CC7)/$BW7*100,3),"-")))</f>
        <v>-</v>
      </c>
      <c r="BF7" s="66" t="str">
        <f t="shared" ref="BF7:BF53" si="37">IF(J7="X","X",IF(CD7="X","X",IF(CD7&lt;&gt;0,ROUND((J7-CD7)/$BW7*100,3),"-")))</f>
        <v>-</v>
      </c>
      <c r="BG7" s="67" t="str">
        <f t="shared" ref="BG7:BG53" si="38">IF(K7="X","X",IF(CE7="X","X",IF(CE7&lt;&gt;0,ROUND((K7-CE7)/$BW7*100,3),"-")))</f>
        <v>-</v>
      </c>
      <c r="BH7" s="40"/>
      <c r="BI7" s="29" t="s">
        <v>109</v>
      </c>
      <c r="BJ7" s="34" t="s">
        <v>61</v>
      </c>
      <c r="BK7" s="66" t="str">
        <f t="shared" ref="BK7:BK53" si="39">IF(C7="X","X",IF(BW7="X","X",IF(BW7&lt;&gt;0,ROUND((C7-BW7)/$BW$6*100,3),"-")))</f>
        <v>-</v>
      </c>
      <c r="BL7" s="66" t="str">
        <f t="shared" ref="BL7:BL53" si="40">IF(D7="X","X",IF(BX7="X","X",IF(BX7&lt;&gt;0,ROUND((D7-BX7)/$BX$6*100,3),"-")))</f>
        <v>-</v>
      </c>
      <c r="BM7" s="66" t="str">
        <f t="shared" ref="BM7:BM53" si="41">IF(E7="X","X",IF(BY7="X","X",IF(BY7&lt;&gt;0,ROUND((E7-BY7)/$BY$6*100,3),"-")))</f>
        <v>-</v>
      </c>
      <c r="BN7" s="66" t="str">
        <f t="shared" ref="BN7:BN53" si="42">IF(F7="X","X",IF(BZ7="X","X",IF(BZ7&lt;&gt;0,ROUND((F7-BZ7)/$BZ$6*100,3),"-")))</f>
        <v>-</v>
      </c>
      <c r="BO7" s="66" t="str">
        <f t="shared" ref="BO7:BO53" si="43">IF(G7="X","X",IF(CA7="X","X",IF(CA7&lt;&gt;0,ROUND((G7-CA7)/$CA$6*100,3),"-")))</f>
        <v>-</v>
      </c>
      <c r="BP7" s="66" t="str">
        <f t="shared" ref="BP7:BP53" si="44">IF(H7="X","X",IF(CB7="X","X",IF(CB7&lt;&gt;0,ROUND((H7-CB7)/$CB$6*100,3),"-")))</f>
        <v>-</v>
      </c>
      <c r="BQ7" s="66" t="str">
        <f t="shared" ref="BQ7:BQ53" si="45">IF(I7="X","X",IF(CC7="X","X",IF(CC7&lt;&gt;0,ROUND((I7-CC7)/$CC$6*100,3),"-")))</f>
        <v>-</v>
      </c>
      <c r="BR7" s="66" t="str">
        <f t="shared" ref="BR7:BR53" si="46">IF(J7="X","X",IF(CD7="X","X",IF(CD7&lt;&gt;0,ROUND((J7-CD7)/$CD$6*100,3),"-")))</f>
        <v>-</v>
      </c>
      <c r="BS7" s="67" t="str">
        <f t="shared" ref="BS7:BS53" si="47">IF(K7="X","X",IF(CE7="X","X",IF(CE7&lt;&gt;0,ROUND((K7-CE7)/$CE$6*100,3),"-")))</f>
        <v>-</v>
      </c>
      <c r="BT7" s="40"/>
      <c r="BU7" s="29" t="s">
        <v>109</v>
      </c>
      <c r="BV7" s="34" t="s">
        <v>61</v>
      </c>
      <c r="BW7" s="40"/>
      <c r="BX7" s="40"/>
      <c r="BY7" s="40"/>
      <c r="BZ7" s="40"/>
      <c r="CA7" s="40"/>
      <c r="CB7" s="40"/>
      <c r="CC7" s="40"/>
      <c r="CD7" s="40"/>
      <c r="CE7" s="41"/>
    </row>
    <row r="8" spans="1:83" ht="16.5" customHeight="1">
      <c r="A8" s="29" t="s">
        <v>14</v>
      </c>
      <c r="B8" s="34" t="s">
        <v>62</v>
      </c>
      <c r="C8" s="40">
        <v>184338</v>
      </c>
      <c r="D8" s="40">
        <v>134200</v>
      </c>
      <c r="E8" s="40">
        <v>115380</v>
      </c>
      <c r="F8" s="40">
        <v>18820</v>
      </c>
      <c r="G8" s="40">
        <v>18058</v>
      </c>
      <c r="H8" s="40">
        <v>32080</v>
      </c>
      <c r="I8" s="40">
        <v>15219</v>
      </c>
      <c r="J8" s="40">
        <v>433</v>
      </c>
      <c r="K8" s="41">
        <v>16428</v>
      </c>
      <c r="M8" s="29" t="s">
        <v>14</v>
      </c>
      <c r="N8" s="34" t="s">
        <v>62</v>
      </c>
      <c r="O8" s="56" t="str">
        <f t="shared" si="0"/>
        <v>-</v>
      </c>
      <c r="P8" s="56" t="str">
        <f t="shared" si="1"/>
        <v>-</v>
      </c>
      <c r="Q8" s="56" t="str">
        <f t="shared" si="2"/>
        <v>-</v>
      </c>
      <c r="R8" s="56" t="str">
        <f t="shared" si="3"/>
        <v>-</v>
      </c>
      <c r="S8" s="56" t="str">
        <f t="shared" si="4"/>
        <v>-</v>
      </c>
      <c r="T8" s="56" t="str">
        <f t="shared" si="5"/>
        <v>-</v>
      </c>
      <c r="U8" s="56" t="str">
        <f t="shared" si="6"/>
        <v>-</v>
      </c>
      <c r="V8" s="56" t="str">
        <f t="shared" si="7"/>
        <v>-</v>
      </c>
      <c r="W8" s="59" t="str">
        <f t="shared" si="8"/>
        <v>-</v>
      </c>
      <c r="X8" s="58"/>
      <c r="Y8" s="29" t="s">
        <v>14</v>
      </c>
      <c r="Z8" s="34" t="s">
        <v>62</v>
      </c>
      <c r="AA8" s="66">
        <f t="shared" si="12"/>
        <v>100</v>
      </c>
      <c r="AB8" s="66">
        <f t="shared" si="13"/>
        <v>72.8</v>
      </c>
      <c r="AC8" s="66">
        <f t="shared" si="14"/>
        <v>62.6</v>
      </c>
      <c r="AD8" s="66">
        <f t="shared" si="15"/>
        <v>10.199999999999999</v>
      </c>
      <c r="AE8" s="66">
        <f t="shared" si="16"/>
        <v>9.8000000000000007</v>
      </c>
      <c r="AF8" s="66">
        <f t="shared" si="17"/>
        <v>17.399999999999999</v>
      </c>
      <c r="AG8" s="66">
        <f t="shared" si="18"/>
        <v>8.3000000000000007</v>
      </c>
      <c r="AH8" s="66">
        <f t="shared" si="19"/>
        <v>0.2</v>
      </c>
      <c r="AI8" s="67">
        <f t="shared" si="20"/>
        <v>8.9</v>
      </c>
      <c r="AJ8" s="40"/>
      <c r="AK8" s="29" t="s">
        <v>14</v>
      </c>
      <c r="AL8" s="34" t="s">
        <v>62</v>
      </c>
      <c r="AM8" s="66">
        <f t="shared" si="21"/>
        <v>6.4</v>
      </c>
      <c r="AN8" s="66">
        <f t="shared" si="22"/>
        <v>6.7</v>
      </c>
      <c r="AO8" s="66">
        <f t="shared" si="23"/>
        <v>6.7</v>
      </c>
      <c r="AP8" s="66">
        <f t="shared" si="24"/>
        <v>6.6</v>
      </c>
      <c r="AQ8" s="66">
        <f t="shared" si="25"/>
        <v>7.8</v>
      </c>
      <c r="AR8" s="66">
        <f t="shared" si="26"/>
        <v>5</v>
      </c>
      <c r="AS8" s="66">
        <f t="shared" si="27"/>
        <v>4.3</v>
      </c>
      <c r="AT8" s="66">
        <f t="shared" si="28"/>
        <v>3.3</v>
      </c>
      <c r="AU8" s="67">
        <f t="shared" si="29"/>
        <v>6</v>
      </c>
      <c r="AV8" s="40"/>
      <c r="AW8" s="29" t="s">
        <v>14</v>
      </c>
      <c r="AX8" s="34" t="s">
        <v>62</v>
      </c>
      <c r="AY8" s="66" t="str">
        <f t="shared" si="30"/>
        <v>-</v>
      </c>
      <c r="AZ8" s="66" t="str">
        <f t="shared" si="31"/>
        <v>-</v>
      </c>
      <c r="BA8" s="66" t="str">
        <f t="shared" si="32"/>
        <v>-</v>
      </c>
      <c r="BB8" s="66" t="str">
        <f t="shared" si="33"/>
        <v>-</v>
      </c>
      <c r="BC8" s="66" t="str">
        <f t="shared" si="34"/>
        <v>-</v>
      </c>
      <c r="BD8" s="66" t="str">
        <f t="shared" si="35"/>
        <v>-</v>
      </c>
      <c r="BE8" s="66" t="str">
        <f t="shared" si="36"/>
        <v>-</v>
      </c>
      <c r="BF8" s="66" t="str">
        <f t="shared" si="37"/>
        <v>-</v>
      </c>
      <c r="BG8" s="67" t="str">
        <f t="shared" si="38"/>
        <v>-</v>
      </c>
      <c r="BH8" s="40"/>
      <c r="BI8" s="29" t="s">
        <v>14</v>
      </c>
      <c r="BJ8" s="34" t="s">
        <v>62</v>
      </c>
      <c r="BK8" s="66" t="str">
        <f t="shared" si="39"/>
        <v>-</v>
      </c>
      <c r="BL8" s="66" t="str">
        <f t="shared" si="40"/>
        <v>-</v>
      </c>
      <c r="BM8" s="66" t="str">
        <f t="shared" si="41"/>
        <v>-</v>
      </c>
      <c r="BN8" s="66" t="str">
        <f t="shared" si="42"/>
        <v>-</v>
      </c>
      <c r="BO8" s="66" t="str">
        <f t="shared" si="43"/>
        <v>-</v>
      </c>
      <c r="BP8" s="66" t="str">
        <f t="shared" si="44"/>
        <v>-</v>
      </c>
      <c r="BQ8" s="66" t="str">
        <f t="shared" si="45"/>
        <v>-</v>
      </c>
      <c r="BR8" s="66" t="str">
        <f t="shared" si="46"/>
        <v>-</v>
      </c>
      <c r="BS8" s="67" t="str">
        <f t="shared" si="47"/>
        <v>-</v>
      </c>
      <c r="BT8" s="40"/>
      <c r="BU8" s="29" t="s">
        <v>14</v>
      </c>
      <c r="BV8" s="34" t="s">
        <v>62</v>
      </c>
      <c r="BW8" s="40"/>
      <c r="BX8" s="40"/>
      <c r="BY8" s="40"/>
      <c r="BZ8" s="40"/>
      <c r="CA8" s="40"/>
      <c r="CB8" s="40"/>
      <c r="CC8" s="40"/>
      <c r="CD8" s="40"/>
      <c r="CE8" s="41"/>
    </row>
    <row r="9" spans="1:83" ht="16.5" customHeight="1">
      <c r="A9" s="29" t="s">
        <v>15</v>
      </c>
      <c r="B9" s="34" t="s">
        <v>63</v>
      </c>
      <c r="C9" s="40">
        <v>97117</v>
      </c>
      <c r="D9" s="40">
        <v>65437</v>
      </c>
      <c r="E9" s="40">
        <v>56014</v>
      </c>
      <c r="F9" s="40">
        <v>9423</v>
      </c>
      <c r="G9" s="40">
        <v>4395</v>
      </c>
      <c r="H9" s="40">
        <v>27285</v>
      </c>
      <c r="I9" s="40">
        <v>14092</v>
      </c>
      <c r="J9" s="40">
        <v>708</v>
      </c>
      <c r="K9" s="41">
        <v>12485</v>
      </c>
      <c r="M9" s="29" t="s">
        <v>15</v>
      </c>
      <c r="N9" s="34" t="s">
        <v>63</v>
      </c>
      <c r="O9" s="56" t="str">
        <f t="shared" si="0"/>
        <v>-</v>
      </c>
      <c r="P9" s="56" t="str">
        <f t="shared" si="1"/>
        <v>-</v>
      </c>
      <c r="Q9" s="56" t="str">
        <f t="shared" si="2"/>
        <v>-</v>
      </c>
      <c r="R9" s="56" t="str">
        <f t="shared" si="3"/>
        <v>-</v>
      </c>
      <c r="S9" s="56" t="str">
        <f t="shared" si="4"/>
        <v>-</v>
      </c>
      <c r="T9" s="56" t="str">
        <f t="shared" si="5"/>
        <v>-</v>
      </c>
      <c r="U9" s="56" t="str">
        <f t="shared" si="6"/>
        <v>-</v>
      </c>
      <c r="V9" s="56" t="str">
        <f t="shared" si="7"/>
        <v>-</v>
      </c>
      <c r="W9" s="59" t="str">
        <f t="shared" si="8"/>
        <v>-</v>
      </c>
      <c r="X9" s="58"/>
      <c r="Y9" s="29" t="s">
        <v>15</v>
      </c>
      <c r="Z9" s="34" t="s">
        <v>63</v>
      </c>
      <c r="AA9" s="66">
        <f t="shared" si="12"/>
        <v>100</v>
      </c>
      <c r="AB9" s="66">
        <f t="shared" si="13"/>
        <v>67.400000000000006</v>
      </c>
      <c r="AC9" s="66">
        <f t="shared" si="14"/>
        <v>57.7</v>
      </c>
      <c r="AD9" s="66">
        <f t="shared" si="15"/>
        <v>9.6999999999999993</v>
      </c>
      <c r="AE9" s="66">
        <f t="shared" si="16"/>
        <v>4.5</v>
      </c>
      <c r="AF9" s="66">
        <f t="shared" si="17"/>
        <v>28.1</v>
      </c>
      <c r="AG9" s="66">
        <f t="shared" si="18"/>
        <v>14.5</v>
      </c>
      <c r="AH9" s="66">
        <f t="shared" si="19"/>
        <v>0.7</v>
      </c>
      <c r="AI9" s="67">
        <f t="shared" si="20"/>
        <v>12.9</v>
      </c>
      <c r="AJ9" s="40"/>
      <c r="AK9" s="29" t="s">
        <v>15</v>
      </c>
      <c r="AL9" s="34" t="s">
        <v>63</v>
      </c>
      <c r="AM9" s="66">
        <f t="shared" si="21"/>
        <v>3.4</v>
      </c>
      <c r="AN9" s="66">
        <f t="shared" si="22"/>
        <v>3.3</v>
      </c>
      <c r="AO9" s="66">
        <f t="shared" si="23"/>
        <v>3.3</v>
      </c>
      <c r="AP9" s="66">
        <f t="shared" si="24"/>
        <v>3.3</v>
      </c>
      <c r="AQ9" s="66">
        <f t="shared" si="25"/>
        <v>1.9</v>
      </c>
      <c r="AR9" s="66">
        <f t="shared" si="26"/>
        <v>4.3</v>
      </c>
      <c r="AS9" s="66">
        <f t="shared" si="27"/>
        <v>4</v>
      </c>
      <c r="AT9" s="66">
        <f t="shared" si="28"/>
        <v>5.4</v>
      </c>
      <c r="AU9" s="67">
        <f t="shared" si="29"/>
        <v>4.5999999999999996</v>
      </c>
      <c r="AV9" s="40"/>
      <c r="AW9" s="29" t="s">
        <v>15</v>
      </c>
      <c r="AX9" s="34" t="s">
        <v>63</v>
      </c>
      <c r="AY9" s="66" t="str">
        <f t="shared" si="30"/>
        <v>-</v>
      </c>
      <c r="AZ9" s="66" t="str">
        <f t="shared" si="31"/>
        <v>-</v>
      </c>
      <c r="BA9" s="66" t="str">
        <f t="shared" si="32"/>
        <v>-</v>
      </c>
      <c r="BB9" s="66" t="str">
        <f t="shared" si="33"/>
        <v>-</v>
      </c>
      <c r="BC9" s="66" t="str">
        <f t="shared" si="34"/>
        <v>-</v>
      </c>
      <c r="BD9" s="66" t="str">
        <f t="shared" si="35"/>
        <v>-</v>
      </c>
      <c r="BE9" s="66" t="str">
        <f t="shared" si="36"/>
        <v>-</v>
      </c>
      <c r="BF9" s="66" t="str">
        <f t="shared" si="37"/>
        <v>-</v>
      </c>
      <c r="BG9" s="67" t="str">
        <f t="shared" si="38"/>
        <v>-</v>
      </c>
      <c r="BH9" s="40"/>
      <c r="BI9" s="29" t="s">
        <v>15</v>
      </c>
      <c r="BJ9" s="34" t="s">
        <v>63</v>
      </c>
      <c r="BK9" s="66" t="str">
        <f t="shared" si="39"/>
        <v>-</v>
      </c>
      <c r="BL9" s="66" t="str">
        <f t="shared" si="40"/>
        <v>-</v>
      </c>
      <c r="BM9" s="66" t="str">
        <f t="shared" si="41"/>
        <v>-</v>
      </c>
      <c r="BN9" s="66" t="str">
        <f t="shared" si="42"/>
        <v>-</v>
      </c>
      <c r="BO9" s="66" t="str">
        <f t="shared" si="43"/>
        <v>-</v>
      </c>
      <c r="BP9" s="66" t="str">
        <f t="shared" si="44"/>
        <v>-</v>
      </c>
      <c r="BQ9" s="66" t="str">
        <f t="shared" si="45"/>
        <v>-</v>
      </c>
      <c r="BR9" s="66" t="str">
        <f t="shared" si="46"/>
        <v>-</v>
      </c>
      <c r="BS9" s="67" t="str">
        <f t="shared" si="47"/>
        <v>-</v>
      </c>
      <c r="BT9" s="40"/>
      <c r="BU9" s="29" t="s">
        <v>15</v>
      </c>
      <c r="BV9" s="34" t="s">
        <v>63</v>
      </c>
      <c r="BW9" s="40"/>
      <c r="BX9" s="40"/>
      <c r="BY9" s="40"/>
      <c r="BZ9" s="40"/>
      <c r="CA9" s="40"/>
      <c r="CB9" s="40"/>
      <c r="CC9" s="40"/>
      <c r="CD9" s="40"/>
      <c r="CE9" s="41"/>
    </row>
    <row r="10" spans="1:83" ht="16.5" customHeight="1">
      <c r="A10" s="29" t="s">
        <v>16</v>
      </c>
      <c r="B10" s="34" t="s">
        <v>64</v>
      </c>
      <c r="C10" s="40">
        <v>250126</v>
      </c>
      <c r="D10" s="40">
        <v>177779</v>
      </c>
      <c r="E10" s="40">
        <v>152725</v>
      </c>
      <c r="F10" s="40">
        <v>25054</v>
      </c>
      <c r="G10" s="40">
        <v>16562</v>
      </c>
      <c r="H10" s="40">
        <v>55785</v>
      </c>
      <c r="I10" s="40">
        <v>32647</v>
      </c>
      <c r="J10" s="40">
        <v>4169</v>
      </c>
      <c r="K10" s="41">
        <v>18969</v>
      </c>
      <c r="M10" s="29" t="s">
        <v>16</v>
      </c>
      <c r="N10" s="34" t="s">
        <v>64</v>
      </c>
      <c r="O10" s="56" t="str">
        <f t="shared" si="0"/>
        <v>-</v>
      </c>
      <c r="P10" s="56" t="str">
        <f t="shared" si="1"/>
        <v>-</v>
      </c>
      <c r="Q10" s="56" t="str">
        <f t="shared" si="2"/>
        <v>-</v>
      </c>
      <c r="R10" s="56" t="str">
        <f t="shared" si="3"/>
        <v>-</v>
      </c>
      <c r="S10" s="56" t="str">
        <f t="shared" si="4"/>
        <v>-</v>
      </c>
      <c r="T10" s="56" t="str">
        <f t="shared" si="5"/>
        <v>-</v>
      </c>
      <c r="U10" s="56" t="str">
        <f t="shared" si="6"/>
        <v>-</v>
      </c>
      <c r="V10" s="56" t="str">
        <f t="shared" si="7"/>
        <v>-</v>
      </c>
      <c r="W10" s="59" t="str">
        <f t="shared" si="8"/>
        <v>-</v>
      </c>
      <c r="X10" s="58"/>
      <c r="Y10" s="29" t="s">
        <v>16</v>
      </c>
      <c r="Z10" s="34" t="s">
        <v>64</v>
      </c>
      <c r="AA10" s="66">
        <f t="shared" si="12"/>
        <v>100</v>
      </c>
      <c r="AB10" s="66">
        <f t="shared" si="13"/>
        <v>71.099999999999994</v>
      </c>
      <c r="AC10" s="66">
        <f t="shared" si="14"/>
        <v>61.1</v>
      </c>
      <c r="AD10" s="66">
        <f t="shared" si="15"/>
        <v>10</v>
      </c>
      <c r="AE10" s="66">
        <f t="shared" si="16"/>
        <v>6.6</v>
      </c>
      <c r="AF10" s="66">
        <f t="shared" si="17"/>
        <v>22.3</v>
      </c>
      <c r="AG10" s="66">
        <f t="shared" si="18"/>
        <v>13.1</v>
      </c>
      <c r="AH10" s="66">
        <f t="shared" si="19"/>
        <v>1.7</v>
      </c>
      <c r="AI10" s="67">
        <f t="shared" si="20"/>
        <v>7.6</v>
      </c>
      <c r="AJ10" s="40"/>
      <c r="AK10" s="29" t="s">
        <v>16</v>
      </c>
      <c r="AL10" s="34" t="s">
        <v>64</v>
      </c>
      <c r="AM10" s="66">
        <f t="shared" si="21"/>
        <v>8.6999999999999993</v>
      </c>
      <c r="AN10" s="66">
        <f t="shared" si="22"/>
        <v>8.9</v>
      </c>
      <c r="AO10" s="66">
        <f t="shared" si="23"/>
        <v>8.9</v>
      </c>
      <c r="AP10" s="66">
        <f t="shared" si="24"/>
        <v>8.8000000000000007</v>
      </c>
      <c r="AQ10" s="66">
        <f t="shared" si="25"/>
        <v>7.1</v>
      </c>
      <c r="AR10" s="66">
        <f t="shared" si="26"/>
        <v>8.6999999999999993</v>
      </c>
      <c r="AS10" s="66">
        <f t="shared" si="27"/>
        <v>9.3000000000000007</v>
      </c>
      <c r="AT10" s="66">
        <f t="shared" si="28"/>
        <v>32.1</v>
      </c>
      <c r="AU10" s="67">
        <f t="shared" si="29"/>
        <v>6.9</v>
      </c>
      <c r="AV10" s="40"/>
      <c r="AW10" s="29" t="s">
        <v>16</v>
      </c>
      <c r="AX10" s="34" t="s">
        <v>64</v>
      </c>
      <c r="AY10" s="66" t="str">
        <f t="shared" si="30"/>
        <v>-</v>
      </c>
      <c r="AZ10" s="66" t="str">
        <f t="shared" si="31"/>
        <v>-</v>
      </c>
      <c r="BA10" s="66" t="str">
        <f t="shared" si="32"/>
        <v>-</v>
      </c>
      <c r="BB10" s="66" t="str">
        <f t="shared" si="33"/>
        <v>-</v>
      </c>
      <c r="BC10" s="66" t="str">
        <f t="shared" si="34"/>
        <v>-</v>
      </c>
      <c r="BD10" s="66" t="str">
        <f t="shared" si="35"/>
        <v>-</v>
      </c>
      <c r="BE10" s="66" t="str">
        <f t="shared" si="36"/>
        <v>-</v>
      </c>
      <c r="BF10" s="66" t="str">
        <f t="shared" si="37"/>
        <v>-</v>
      </c>
      <c r="BG10" s="67" t="str">
        <f t="shared" si="38"/>
        <v>-</v>
      </c>
      <c r="BH10" s="40"/>
      <c r="BI10" s="29" t="s">
        <v>16</v>
      </c>
      <c r="BJ10" s="34" t="s">
        <v>64</v>
      </c>
      <c r="BK10" s="66" t="str">
        <f t="shared" si="39"/>
        <v>-</v>
      </c>
      <c r="BL10" s="66" t="str">
        <f t="shared" si="40"/>
        <v>-</v>
      </c>
      <c r="BM10" s="66" t="str">
        <f t="shared" si="41"/>
        <v>-</v>
      </c>
      <c r="BN10" s="66" t="str">
        <f t="shared" si="42"/>
        <v>-</v>
      </c>
      <c r="BO10" s="66" t="str">
        <f t="shared" si="43"/>
        <v>-</v>
      </c>
      <c r="BP10" s="66" t="str">
        <f t="shared" si="44"/>
        <v>-</v>
      </c>
      <c r="BQ10" s="66" t="str">
        <f t="shared" si="45"/>
        <v>-</v>
      </c>
      <c r="BR10" s="66" t="str">
        <f t="shared" si="46"/>
        <v>-</v>
      </c>
      <c r="BS10" s="67" t="str">
        <f t="shared" si="47"/>
        <v>-</v>
      </c>
      <c r="BT10" s="40"/>
      <c r="BU10" s="29" t="s">
        <v>16</v>
      </c>
      <c r="BV10" s="34" t="s">
        <v>64</v>
      </c>
      <c r="BW10" s="40"/>
      <c r="BX10" s="40"/>
      <c r="BY10" s="40"/>
      <c r="BZ10" s="40"/>
      <c r="CA10" s="40"/>
      <c r="CB10" s="40"/>
      <c r="CC10" s="40"/>
      <c r="CD10" s="40"/>
      <c r="CE10" s="41"/>
    </row>
    <row r="11" spans="1:83" ht="16.5" customHeight="1">
      <c r="A11" s="29" t="s">
        <v>17</v>
      </c>
      <c r="B11" s="34" t="s">
        <v>65</v>
      </c>
      <c r="C11" s="40">
        <v>112757</v>
      </c>
      <c r="D11" s="40">
        <v>77262</v>
      </c>
      <c r="E11" s="40">
        <v>66289</v>
      </c>
      <c r="F11" s="40">
        <v>10973</v>
      </c>
      <c r="G11" s="40">
        <v>8511</v>
      </c>
      <c r="H11" s="40">
        <v>26984</v>
      </c>
      <c r="I11" s="40">
        <v>14910</v>
      </c>
      <c r="J11" s="40">
        <v>1130</v>
      </c>
      <c r="K11" s="41">
        <v>10944</v>
      </c>
      <c r="M11" s="29" t="s">
        <v>17</v>
      </c>
      <c r="N11" s="34" t="s">
        <v>65</v>
      </c>
      <c r="O11" s="56" t="str">
        <f t="shared" si="0"/>
        <v>-</v>
      </c>
      <c r="P11" s="56" t="str">
        <f t="shared" si="1"/>
        <v>-</v>
      </c>
      <c r="Q11" s="56" t="str">
        <f t="shared" si="2"/>
        <v>-</v>
      </c>
      <c r="R11" s="56" t="str">
        <f t="shared" si="3"/>
        <v>-</v>
      </c>
      <c r="S11" s="56" t="str">
        <f t="shared" si="4"/>
        <v>-</v>
      </c>
      <c r="T11" s="56" t="str">
        <f t="shared" si="5"/>
        <v>-</v>
      </c>
      <c r="U11" s="56" t="str">
        <f t="shared" si="6"/>
        <v>-</v>
      </c>
      <c r="V11" s="56" t="str">
        <f t="shared" si="7"/>
        <v>-</v>
      </c>
      <c r="W11" s="59" t="str">
        <f t="shared" si="8"/>
        <v>-</v>
      </c>
      <c r="X11" s="58"/>
      <c r="Y11" s="29" t="s">
        <v>17</v>
      </c>
      <c r="Z11" s="34" t="s">
        <v>65</v>
      </c>
      <c r="AA11" s="66">
        <f t="shared" si="12"/>
        <v>100</v>
      </c>
      <c r="AB11" s="66">
        <f t="shared" si="13"/>
        <v>68.5</v>
      </c>
      <c r="AC11" s="66">
        <f t="shared" si="14"/>
        <v>58.8</v>
      </c>
      <c r="AD11" s="66">
        <f t="shared" si="15"/>
        <v>9.6999999999999993</v>
      </c>
      <c r="AE11" s="66">
        <f t="shared" si="16"/>
        <v>7.5</v>
      </c>
      <c r="AF11" s="66">
        <f t="shared" si="17"/>
        <v>23.9</v>
      </c>
      <c r="AG11" s="66">
        <f t="shared" si="18"/>
        <v>13.2</v>
      </c>
      <c r="AH11" s="66">
        <f t="shared" si="19"/>
        <v>1</v>
      </c>
      <c r="AI11" s="67">
        <f t="shared" si="20"/>
        <v>9.6999999999999993</v>
      </c>
      <c r="AJ11" s="40"/>
      <c r="AK11" s="29" t="s">
        <v>17</v>
      </c>
      <c r="AL11" s="34" t="s">
        <v>65</v>
      </c>
      <c r="AM11" s="66">
        <f t="shared" si="21"/>
        <v>3.9</v>
      </c>
      <c r="AN11" s="66">
        <f t="shared" si="22"/>
        <v>3.9</v>
      </c>
      <c r="AO11" s="66">
        <f t="shared" si="23"/>
        <v>3.9</v>
      </c>
      <c r="AP11" s="66">
        <f t="shared" si="24"/>
        <v>3.8</v>
      </c>
      <c r="AQ11" s="66">
        <f t="shared" si="25"/>
        <v>3.7</v>
      </c>
      <c r="AR11" s="66">
        <f t="shared" si="26"/>
        <v>4.2</v>
      </c>
      <c r="AS11" s="66">
        <f t="shared" si="27"/>
        <v>4.2</v>
      </c>
      <c r="AT11" s="66">
        <f t="shared" si="28"/>
        <v>8.6999999999999993</v>
      </c>
      <c r="AU11" s="67">
        <f t="shared" si="29"/>
        <v>4</v>
      </c>
      <c r="AV11" s="40"/>
      <c r="AW11" s="29" t="s">
        <v>17</v>
      </c>
      <c r="AX11" s="34" t="s">
        <v>65</v>
      </c>
      <c r="AY11" s="66" t="str">
        <f t="shared" si="30"/>
        <v>-</v>
      </c>
      <c r="AZ11" s="66" t="str">
        <f t="shared" si="31"/>
        <v>-</v>
      </c>
      <c r="BA11" s="66" t="str">
        <f t="shared" si="32"/>
        <v>-</v>
      </c>
      <c r="BB11" s="66" t="str">
        <f t="shared" si="33"/>
        <v>-</v>
      </c>
      <c r="BC11" s="66" t="str">
        <f t="shared" si="34"/>
        <v>-</v>
      </c>
      <c r="BD11" s="66" t="str">
        <f t="shared" si="35"/>
        <v>-</v>
      </c>
      <c r="BE11" s="66" t="str">
        <f t="shared" si="36"/>
        <v>-</v>
      </c>
      <c r="BF11" s="66" t="str">
        <f t="shared" si="37"/>
        <v>-</v>
      </c>
      <c r="BG11" s="67" t="str">
        <f t="shared" si="38"/>
        <v>-</v>
      </c>
      <c r="BH11" s="40"/>
      <c r="BI11" s="29" t="s">
        <v>17</v>
      </c>
      <c r="BJ11" s="34" t="s">
        <v>65</v>
      </c>
      <c r="BK11" s="66" t="str">
        <f t="shared" si="39"/>
        <v>-</v>
      </c>
      <c r="BL11" s="66" t="str">
        <f t="shared" si="40"/>
        <v>-</v>
      </c>
      <c r="BM11" s="66" t="str">
        <f t="shared" si="41"/>
        <v>-</v>
      </c>
      <c r="BN11" s="66" t="str">
        <f t="shared" si="42"/>
        <v>-</v>
      </c>
      <c r="BO11" s="66" t="str">
        <f t="shared" si="43"/>
        <v>-</v>
      </c>
      <c r="BP11" s="66" t="str">
        <f t="shared" si="44"/>
        <v>-</v>
      </c>
      <c r="BQ11" s="66" t="str">
        <f t="shared" si="45"/>
        <v>-</v>
      </c>
      <c r="BR11" s="66" t="str">
        <f t="shared" si="46"/>
        <v>-</v>
      </c>
      <c r="BS11" s="67" t="str">
        <f t="shared" si="47"/>
        <v>-</v>
      </c>
      <c r="BT11" s="40"/>
      <c r="BU11" s="29" t="s">
        <v>17</v>
      </c>
      <c r="BV11" s="34" t="s">
        <v>65</v>
      </c>
      <c r="BW11" s="40"/>
      <c r="BX11" s="40"/>
      <c r="BY11" s="40"/>
      <c r="BZ11" s="40"/>
      <c r="CA11" s="40"/>
      <c r="CB11" s="40"/>
      <c r="CC11" s="40"/>
      <c r="CD11" s="40"/>
      <c r="CE11" s="41"/>
    </row>
    <row r="12" spans="1:83" ht="16.5" customHeight="1">
      <c r="A12" s="29" t="s">
        <v>18</v>
      </c>
      <c r="B12" s="34" t="s">
        <v>66</v>
      </c>
      <c r="C12" s="40">
        <v>102267</v>
      </c>
      <c r="D12" s="40">
        <v>75914</v>
      </c>
      <c r="E12" s="40">
        <v>65185</v>
      </c>
      <c r="F12" s="40">
        <v>10729</v>
      </c>
      <c r="G12" s="40">
        <v>5383</v>
      </c>
      <c r="H12" s="40">
        <v>20970</v>
      </c>
      <c r="I12" s="40">
        <v>10037</v>
      </c>
      <c r="J12" s="40">
        <v>395</v>
      </c>
      <c r="K12" s="41">
        <v>10538</v>
      </c>
      <c r="M12" s="29" t="s">
        <v>18</v>
      </c>
      <c r="N12" s="34" t="s">
        <v>66</v>
      </c>
      <c r="O12" s="56" t="str">
        <f t="shared" si="0"/>
        <v>-</v>
      </c>
      <c r="P12" s="56" t="str">
        <f t="shared" si="1"/>
        <v>-</v>
      </c>
      <c r="Q12" s="56" t="str">
        <f t="shared" si="2"/>
        <v>-</v>
      </c>
      <c r="R12" s="56" t="str">
        <f t="shared" si="3"/>
        <v>-</v>
      </c>
      <c r="S12" s="56" t="str">
        <f t="shared" si="4"/>
        <v>-</v>
      </c>
      <c r="T12" s="56" t="str">
        <f t="shared" si="5"/>
        <v>-</v>
      </c>
      <c r="U12" s="56" t="str">
        <f t="shared" si="6"/>
        <v>-</v>
      </c>
      <c r="V12" s="56" t="str">
        <f t="shared" si="7"/>
        <v>-</v>
      </c>
      <c r="W12" s="59" t="str">
        <f t="shared" si="8"/>
        <v>-</v>
      </c>
      <c r="X12" s="58"/>
      <c r="Y12" s="29" t="s">
        <v>18</v>
      </c>
      <c r="Z12" s="34" t="s">
        <v>66</v>
      </c>
      <c r="AA12" s="66">
        <f t="shared" si="12"/>
        <v>100</v>
      </c>
      <c r="AB12" s="66">
        <f t="shared" si="13"/>
        <v>74.2</v>
      </c>
      <c r="AC12" s="66">
        <f t="shared" si="14"/>
        <v>63.7</v>
      </c>
      <c r="AD12" s="66">
        <f t="shared" si="15"/>
        <v>10.5</v>
      </c>
      <c r="AE12" s="66">
        <f t="shared" si="16"/>
        <v>5.3</v>
      </c>
      <c r="AF12" s="66">
        <f t="shared" si="17"/>
        <v>20.5</v>
      </c>
      <c r="AG12" s="66">
        <f t="shared" si="18"/>
        <v>9.8000000000000007</v>
      </c>
      <c r="AH12" s="66">
        <f t="shared" si="19"/>
        <v>0.4</v>
      </c>
      <c r="AI12" s="67">
        <f t="shared" si="20"/>
        <v>10.3</v>
      </c>
      <c r="AJ12" s="40"/>
      <c r="AK12" s="29" t="s">
        <v>18</v>
      </c>
      <c r="AL12" s="34" t="s">
        <v>66</v>
      </c>
      <c r="AM12" s="66">
        <f t="shared" si="21"/>
        <v>3.6</v>
      </c>
      <c r="AN12" s="66">
        <f t="shared" si="22"/>
        <v>3.8</v>
      </c>
      <c r="AO12" s="66">
        <f t="shared" si="23"/>
        <v>3.8</v>
      </c>
      <c r="AP12" s="66">
        <f t="shared" si="24"/>
        <v>3.7</v>
      </c>
      <c r="AQ12" s="66">
        <f t="shared" si="25"/>
        <v>2.2999999999999998</v>
      </c>
      <c r="AR12" s="66">
        <f t="shared" si="26"/>
        <v>3.3</v>
      </c>
      <c r="AS12" s="66">
        <f t="shared" si="27"/>
        <v>2.9</v>
      </c>
      <c r="AT12" s="66">
        <f t="shared" si="28"/>
        <v>3</v>
      </c>
      <c r="AU12" s="67">
        <f t="shared" si="29"/>
        <v>3.9</v>
      </c>
      <c r="AV12" s="40"/>
      <c r="AW12" s="29" t="s">
        <v>18</v>
      </c>
      <c r="AX12" s="34" t="s">
        <v>66</v>
      </c>
      <c r="AY12" s="66" t="str">
        <f t="shared" si="30"/>
        <v>-</v>
      </c>
      <c r="AZ12" s="66" t="str">
        <f t="shared" si="31"/>
        <v>-</v>
      </c>
      <c r="BA12" s="66" t="str">
        <f t="shared" si="32"/>
        <v>-</v>
      </c>
      <c r="BB12" s="66" t="str">
        <f t="shared" si="33"/>
        <v>-</v>
      </c>
      <c r="BC12" s="66" t="str">
        <f t="shared" si="34"/>
        <v>-</v>
      </c>
      <c r="BD12" s="66" t="str">
        <f t="shared" si="35"/>
        <v>-</v>
      </c>
      <c r="BE12" s="66" t="str">
        <f t="shared" si="36"/>
        <v>-</v>
      </c>
      <c r="BF12" s="66" t="str">
        <f t="shared" si="37"/>
        <v>-</v>
      </c>
      <c r="BG12" s="67" t="str">
        <f t="shared" si="38"/>
        <v>-</v>
      </c>
      <c r="BH12" s="40"/>
      <c r="BI12" s="29" t="s">
        <v>18</v>
      </c>
      <c r="BJ12" s="34" t="s">
        <v>66</v>
      </c>
      <c r="BK12" s="66" t="str">
        <f t="shared" si="39"/>
        <v>-</v>
      </c>
      <c r="BL12" s="66" t="str">
        <f t="shared" si="40"/>
        <v>-</v>
      </c>
      <c r="BM12" s="66" t="str">
        <f t="shared" si="41"/>
        <v>-</v>
      </c>
      <c r="BN12" s="66" t="str">
        <f t="shared" si="42"/>
        <v>-</v>
      </c>
      <c r="BO12" s="66" t="str">
        <f t="shared" si="43"/>
        <v>-</v>
      </c>
      <c r="BP12" s="66" t="str">
        <f t="shared" si="44"/>
        <v>-</v>
      </c>
      <c r="BQ12" s="66" t="str">
        <f t="shared" si="45"/>
        <v>-</v>
      </c>
      <c r="BR12" s="66" t="str">
        <f t="shared" si="46"/>
        <v>-</v>
      </c>
      <c r="BS12" s="67" t="str">
        <f t="shared" si="47"/>
        <v>-</v>
      </c>
      <c r="BT12" s="40"/>
      <c r="BU12" s="29" t="s">
        <v>18</v>
      </c>
      <c r="BV12" s="34" t="s">
        <v>66</v>
      </c>
      <c r="BW12" s="40"/>
      <c r="BX12" s="40"/>
      <c r="BY12" s="40"/>
      <c r="BZ12" s="40"/>
      <c r="CA12" s="40"/>
      <c r="CB12" s="40"/>
      <c r="CC12" s="40"/>
      <c r="CD12" s="40"/>
      <c r="CE12" s="41"/>
    </row>
    <row r="13" spans="1:83" ht="16.5" customHeight="1">
      <c r="A13" s="29" t="s">
        <v>19</v>
      </c>
      <c r="B13" s="34" t="s">
        <v>67</v>
      </c>
      <c r="C13" s="40">
        <v>246447</v>
      </c>
      <c r="D13" s="40">
        <v>172564</v>
      </c>
      <c r="E13" s="40">
        <v>148173</v>
      </c>
      <c r="F13" s="40">
        <v>24391</v>
      </c>
      <c r="G13" s="40">
        <v>28579</v>
      </c>
      <c r="H13" s="40">
        <v>45304</v>
      </c>
      <c r="I13" s="40">
        <v>20954</v>
      </c>
      <c r="J13" s="40">
        <v>715</v>
      </c>
      <c r="K13" s="41">
        <v>23635</v>
      </c>
      <c r="M13" s="29" t="s">
        <v>19</v>
      </c>
      <c r="N13" s="34" t="s">
        <v>67</v>
      </c>
      <c r="O13" s="56" t="str">
        <f t="shared" si="0"/>
        <v>-</v>
      </c>
      <c r="P13" s="56" t="str">
        <f t="shared" si="1"/>
        <v>-</v>
      </c>
      <c r="Q13" s="56" t="str">
        <f t="shared" si="2"/>
        <v>-</v>
      </c>
      <c r="R13" s="56" t="str">
        <f t="shared" si="3"/>
        <v>-</v>
      </c>
      <c r="S13" s="56" t="str">
        <f t="shared" si="4"/>
        <v>-</v>
      </c>
      <c r="T13" s="56" t="str">
        <f t="shared" si="5"/>
        <v>-</v>
      </c>
      <c r="U13" s="56" t="str">
        <f t="shared" si="6"/>
        <v>-</v>
      </c>
      <c r="V13" s="56" t="str">
        <f t="shared" si="7"/>
        <v>-</v>
      </c>
      <c r="W13" s="59" t="str">
        <f t="shared" si="8"/>
        <v>-</v>
      </c>
      <c r="X13" s="58"/>
      <c r="Y13" s="29" t="s">
        <v>19</v>
      </c>
      <c r="Z13" s="34" t="s">
        <v>67</v>
      </c>
      <c r="AA13" s="66">
        <f t="shared" si="12"/>
        <v>100</v>
      </c>
      <c r="AB13" s="66">
        <f t="shared" si="13"/>
        <v>70</v>
      </c>
      <c r="AC13" s="66">
        <f t="shared" si="14"/>
        <v>60.1</v>
      </c>
      <c r="AD13" s="66">
        <f t="shared" si="15"/>
        <v>9.9</v>
      </c>
      <c r="AE13" s="66">
        <f t="shared" si="16"/>
        <v>11.6</v>
      </c>
      <c r="AF13" s="66">
        <f t="shared" si="17"/>
        <v>18.399999999999999</v>
      </c>
      <c r="AG13" s="66">
        <f t="shared" si="18"/>
        <v>8.5</v>
      </c>
      <c r="AH13" s="66">
        <f t="shared" si="19"/>
        <v>0.3</v>
      </c>
      <c r="AI13" s="67">
        <f t="shared" si="20"/>
        <v>9.6</v>
      </c>
      <c r="AJ13" s="40"/>
      <c r="AK13" s="29" t="s">
        <v>19</v>
      </c>
      <c r="AL13" s="34" t="s">
        <v>67</v>
      </c>
      <c r="AM13" s="66">
        <f t="shared" si="21"/>
        <v>8.6</v>
      </c>
      <c r="AN13" s="66">
        <f t="shared" si="22"/>
        <v>8.6</v>
      </c>
      <c r="AO13" s="66">
        <f t="shared" si="23"/>
        <v>8.6999999999999993</v>
      </c>
      <c r="AP13" s="66">
        <f t="shared" si="24"/>
        <v>8.5</v>
      </c>
      <c r="AQ13" s="66">
        <f t="shared" si="25"/>
        <v>12.3</v>
      </c>
      <c r="AR13" s="66">
        <f t="shared" si="26"/>
        <v>7.1</v>
      </c>
      <c r="AS13" s="66">
        <f t="shared" si="27"/>
        <v>6</v>
      </c>
      <c r="AT13" s="66">
        <f t="shared" si="28"/>
        <v>5.5</v>
      </c>
      <c r="AU13" s="67">
        <f t="shared" si="29"/>
        <v>8.6</v>
      </c>
      <c r="AV13" s="40"/>
      <c r="AW13" s="29" t="s">
        <v>19</v>
      </c>
      <c r="AX13" s="34" t="s">
        <v>67</v>
      </c>
      <c r="AY13" s="66" t="str">
        <f t="shared" si="30"/>
        <v>-</v>
      </c>
      <c r="AZ13" s="66" t="str">
        <f t="shared" si="31"/>
        <v>-</v>
      </c>
      <c r="BA13" s="66" t="str">
        <f t="shared" si="32"/>
        <v>-</v>
      </c>
      <c r="BB13" s="66" t="str">
        <f t="shared" si="33"/>
        <v>-</v>
      </c>
      <c r="BC13" s="66" t="str">
        <f t="shared" si="34"/>
        <v>-</v>
      </c>
      <c r="BD13" s="66" t="str">
        <f t="shared" si="35"/>
        <v>-</v>
      </c>
      <c r="BE13" s="66" t="str">
        <f t="shared" si="36"/>
        <v>-</v>
      </c>
      <c r="BF13" s="66" t="str">
        <f t="shared" si="37"/>
        <v>-</v>
      </c>
      <c r="BG13" s="67" t="str">
        <f t="shared" si="38"/>
        <v>-</v>
      </c>
      <c r="BH13" s="40"/>
      <c r="BI13" s="29" t="s">
        <v>19</v>
      </c>
      <c r="BJ13" s="34" t="s">
        <v>67</v>
      </c>
      <c r="BK13" s="66" t="str">
        <f t="shared" si="39"/>
        <v>-</v>
      </c>
      <c r="BL13" s="66" t="str">
        <f t="shared" si="40"/>
        <v>-</v>
      </c>
      <c r="BM13" s="66" t="str">
        <f t="shared" si="41"/>
        <v>-</v>
      </c>
      <c r="BN13" s="66" t="str">
        <f t="shared" si="42"/>
        <v>-</v>
      </c>
      <c r="BO13" s="66" t="str">
        <f t="shared" si="43"/>
        <v>-</v>
      </c>
      <c r="BP13" s="66" t="str">
        <f t="shared" si="44"/>
        <v>-</v>
      </c>
      <c r="BQ13" s="66" t="str">
        <f t="shared" si="45"/>
        <v>-</v>
      </c>
      <c r="BR13" s="66" t="str">
        <f t="shared" si="46"/>
        <v>-</v>
      </c>
      <c r="BS13" s="67" t="str">
        <f t="shared" si="47"/>
        <v>-</v>
      </c>
      <c r="BT13" s="40"/>
      <c r="BU13" s="29" t="s">
        <v>19</v>
      </c>
      <c r="BV13" s="34" t="s">
        <v>67</v>
      </c>
      <c r="BW13" s="40"/>
      <c r="BX13" s="40"/>
      <c r="BY13" s="40"/>
      <c r="BZ13" s="40"/>
      <c r="CA13" s="40"/>
      <c r="CB13" s="40"/>
      <c r="CC13" s="40"/>
      <c r="CD13" s="40"/>
      <c r="CE13" s="41"/>
    </row>
    <row r="14" spans="1:83" ht="16.5" customHeight="1">
      <c r="A14" s="29" t="s">
        <v>20</v>
      </c>
      <c r="B14" s="34" t="s">
        <v>68</v>
      </c>
      <c r="C14" s="40">
        <v>115918</v>
      </c>
      <c r="D14" s="40">
        <v>88357</v>
      </c>
      <c r="E14" s="40">
        <v>75760</v>
      </c>
      <c r="F14" s="40">
        <v>12597</v>
      </c>
      <c r="G14" s="40">
        <v>6317</v>
      </c>
      <c r="H14" s="40">
        <v>21244</v>
      </c>
      <c r="I14" s="40">
        <v>10681</v>
      </c>
      <c r="J14" s="40">
        <v>396</v>
      </c>
      <c r="K14" s="41">
        <v>10167</v>
      </c>
      <c r="M14" s="29" t="s">
        <v>20</v>
      </c>
      <c r="N14" s="34" t="s">
        <v>68</v>
      </c>
      <c r="O14" s="56" t="str">
        <f t="shared" si="0"/>
        <v>-</v>
      </c>
      <c r="P14" s="56" t="str">
        <f t="shared" si="1"/>
        <v>-</v>
      </c>
      <c r="Q14" s="56" t="str">
        <f t="shared" si="2"/>
        <v>-</v>
      </c>
      <c r="R14" s="56" t="str">
        <f t="shared" si="3"/>
        <v>-</v>
      </c>
      <c r="S14" s="56" t="str">
        <f t="shared" si="4"/>
        <v>-</v>
      </c>
      <c r="T14" s="56" t="str">
        <f t="shared" si="5"/>
        <v>-</v>
      </c>
      <c r="U14" s="56" t="str">
        <f t="shared" si="6"/>
        <v>-</v>
      </c>
      <c r="V14" s="56" t="str">
        <f t="shared" si="7"/>
        <v>-</v>
      </c>
      <c r="W14" s="59" t="str">
        <f t="shared" si="8"/>
        <v>-</v>
      </c>
      <c r="X14" s="58"/>
      <c r="Y14" s="29" t="s">
        <v>20</v>
      </c>
      <c r="Z14" s="34" t="s">
        <v>68</v>
      </c>
      <c r="AA14" s="66">
        <f t="shared" si="12"/>
        <v>100</v>
      </c>
      <c r="AB14" s="66">
        <f t="shared" si="13"/>
        <v>76.2</v>
      </c>
      <c r="AC14" s="66">
        <f t="shared" si="14"/>
        <v>65.400000000000006</v>
      </c>
      <c r="AD14" s="66">
        <f t="shared" si="15"/>
        <v>10.9</v>
      </c>
      <c r="AE14" s="66">
        <f t="shared" si="16"/>
        <v>5.4</v>
      </c>
      <c r="AF14" s="66">
        <f t="shared" si="17"/>
        <v>18.3</v>
      </c>
      <c r="AG14" s="66">
        <f t="shared" si="18"/>
        <v>9.1999999999999993</v>
      </c>
      <c r="AH14" s="66">
        <f t="shared" si="19"/>
        <v>0.3</v>
      </c>
      <c r="AI14" s="67">
        <f t="shared" si="20"/>
        <v>8.8000000000000007</v>
      </c>
      <c r="AJ14" s="40"/>
      <c r="AK14" s="29" t="s">
        <v>20</v>
      </c>
      <c r="AL14" s="34" t="s">
        <v>68</v>
      </c>
      <c r="AM14" s="66">
        <f t="shared" si="21"/>
        <v>4</v>
      </c>
      <c r="AN14" s="66">
        <f t="shared" si="22"/>
        <v>4.4000000000000004</v>
      </c>
      <c r="AO14" s="66">
        <f t="shared" si="23"/>
        <v>4.4000000000000004</v>
      </c>
      <c r="AP14" s="66">
        <f t="shared" si="24"/>
        <v>4.4000000000000004</v>
      </c>
      <c r="AQ14" s="66">
        <f t="shared" si="25"/>
        <v>2.7</v>
      </c>
      <c r="AR14" s="66">
        <f t="shared" si="26"/>
        <v>3.3</v>
      </c>
      <c r="AS14" s="66">
        <f t="shared" si="27"/>
        <v>3</v>
      </c>
      <c r="AT14" s="66">
        <f t="shared" si="28"/>
        <v>3</v>
      </c>
      <c r="AU14" s="67">
        <f t="shared" si="29"/>
        <v>3.7</v>
      </c>
      <c r="AV14" s="40"/>
      <c r="AW14" s="29" t="s">
        <v>20</v>
      </c>
      <c r="AX14" s="34" t="s">
        <v>68</v>
      </c>
      <c r="AY14" s="66" t="str">
        <f t="shared" si="30"/>
        <v>-</v>
      </c>
      <c r="AZ14" s="66" t="str">
        <f t="shared" si="31"/>
        <v>-</v>
      </c>
      <c r="BA14" s="66" t="str">
        <f t="shared" si="32"/>
        <v>-</v>
      </c>
      <c r="BB14" s="66" t="str">
        <f t="shared" si="33"/>
        <v>-</v>
      </c>
      <c r="BC14" s="66" t="str">
        <f t="shared" si="34"/>
        <v>-</v>
      </c>
      <c r="BD14" s="66" t="str">
        <f t="shared" si="35"/>
        <v>-</v>
      </c>
      <c r="BE14" s="66" t="str">
        <f t="shared" si="36"/>
        <v>-</v>
      </c>
      <c r="BF14" s="66" t="str">
        <f t="shared" si="37"/>
        <v>-</v>
      </c>
      <c r="BG14" s="67" t="str">
        <f t="shared" si="38"/>
        <v>-</v>
      </c>
      <c r="BH14" s="40"/>
      <c r="BI14" s="29" t="s">
        <v>20</v>
      </c>
      <c r="BJ14" s="34" t="s">
        <v>68</v>
      </c>
      <c r="BK14" s="66" t="str">
        <f t="shared" si="39"/>
        <v>-</v>
      </c>
      <c r="BL14" s="66" t="str">
        <f t="shared" si="40"/>
        <v>-</v>
      </c>
      <c r="BM14" s="66" t="str">
        <f t="shared" si="41"/>
        <v>-</v>
      </c>
      <c r="BN14" s="66" t="str">
        <f t="shared" si="42"/>
        <v>-</v>
      </c>
      <c r="BO14" s="66" t="str">
        <f t="shared" si="43"/>
        <v>-</v>
      </c>
      <c r="BP14" s="66" t="str">
        <f t="shared" si="44"/>
        <v>-</v>
      </c>
      <c r="BQ14" s="66" t="str">
        <f t="shared" si="45"/>
        <v>-</v>
      </c>
      <c r="BR14" s="66" t="str">
        <f t="shared" si="46"/>
        <v>-</v>
      </c>
      <c r="BS14" s="67" t="str">
        <f t="shared" si="47"/>
        <v>-</v>
      </c>
      <c r="BT14" s="40"/>
      <c r="BU14" s="29" t="s">
        <v>20</v>
      </c>
      <c r="BV14" s="34" t="s">
        <v>68</v>
      </c>
      <c r="BW14" s="40"/>
      <c r="BX14" s="40"/>
      <c r="BY14" s="40"/>
      <c r="BZ14" s="40"/>
      <c r="CA14" s="40"/>
      <c r="CB14" s="40"/>
      <c r="CC14" s="40"/>
      <c r="CD14" s="40"/>
      <c r="CE14" s="41"/>
    </row>
    <row r="15" spans="1:83" ht="16.5" customHeight="1">
      <c r="A15" s="29" t="s">
        <v>21</v>
      </c>
      <c r="B15" s="34" t="s">
        <v>69</v>
      </c>
      <c r="C15" s="40">
        <v>195503</v>
      </c>
      <c r="D15" s="40">
        <v>136257</v>
      </c>
      <c r="E15" s="40">
        <v>116910</v>
      </c>
      <c r="F15" s="40">
        <v>19347</v>
      </c>
      <c r="G15" s="40">
        <v>13209</v>
      </c>
      <c r="H15" s="40">
        <v>46037</v>
      </c>
      <c r="I15" s="40">
        <v>22763</v>
      </c>
      <c r="J15" s="40">
        <v>1820</v>
      </c>
      <c r="K15" s="41">
        <v>21454</v>
      </c>
      <c r="M15" s="29" t="s">
        <v>21</v>
      </c>
      <c r="N15" s="34" t="s">
        <v>69</v>
      </c>
      <c r="O15" s="56" t="str">
        <f t="shared" si="0"/>
        <v>-</v>
      </c>
      <c r="P15" s="56" t="str">
        <f t="shared" si="1"/>
        <v>-</v>
      </c>
      <c r="Q15" s="56" t="str">
        <f t="shared" si="2"/>
        <v>-</v>
      </c>
      <c r="R15" s="56" t="str">
        <f t="shared" si="3"/>
        <v>-</v>
      </c>
      <c r="S15" s="56" t="str">
        <f t="shared" si="4"/>
        <v>-</v>
      </c>
      <c r="T15" s="56" t="str">
        <f t="shared" si="5"/>
        <v>-</v>
      </c>
      <c r="U15" s="56" t="str">
        <f t="shared" si="6"/>
        <v>-</v>
      </c>
      <c r="V15" s="56" t="str">
        <f t="shared" si="7"/>
        <v>-</v>
      </c>
      <c r="W15" s="59" t="str">
        <f t="shared" si="8"/>
        <v>-</v>
      </c>
      <c r="X15" s="58"/>
      <c r="Y15" s="29" t="s">
        <v>21</v>
      </c>
      <c r="Z15" s="34" t="s">
        <v>69</v>
      </c>
      <c r="AA15" s="66">
        <f t="shared" si="12"/>
        <v>100</v>
      </c>
      <c r="AB15" s="66">
        <f t="shared" si="13"/>
        <v>69.7</v>
      </c>
      <c r="AC15" s="66">
        <f t="shared" si="14"/>
        <v>59.8</v>
      </c>
      <c r="AD15" s="66">
        <f t="shared" si="15"/>
        <v>9.9</v>
      </c>
      <c r="AE15" s="66">
        <f t="shared" si="16"/>
        <v>6.8</v>
      </c>
      <c r="AF15" s="66">
        <f t="shared" si="17"/>
        <v>23.5</v>
      </c>
      <c r="AG15" s="66">
        <f t="shared" si="18"/>
        <v>11.6</v>
      </c>
      <c r="AH15" s="66">
        <f t="shared" si="19"/>
        <v>0.9</v>
      </c>
      <c r="AI15" s="67">
        <f t="shared" si="20"/>
        <v>11</v>
      </c>
      <c r="AJ15" s="40"/>
      <c r="AK15" s="29" t="s">
        <v>21</v>
      </c>
      <c r="AL15" s="34" t="s">
        <v>69</v>
      </c>
      <c r="AM15" s="66">
        <f t="shared" si="21"/>
        <v>6.8</v>
      </c>
      <c r="AN15" s="66">
        <f t="shared" si="22"/>
        <v>6.8</v>
      </c>
      <c r="AO15" s="66">
        <f t="shared" si="23"/>
        <v>6.8</v>
      </c>
      <c r="AP15" s="66">
        <f t="shared" si="24"/>
        <v>6.8</v>
      </c>
      <c r="AQ15" s="66">
        <f t="shared" si="25"/>
        <v>5.7</v>
      </c>
      <c r="AR15" s="66">
        <f t="shared" si="26"/>
        <v>7.2</v>
      </c>
      <c r="AS15" s="66">
        <f t="shared" si="27"/>
        <v>6.5</v>
      </c>
      <c r="AT15" s="66">
        <f t="shared" si="28"/>
        <v>14</v>
      </c>
      <c r="AU15" s="67">
        <f t="shared" si="29"/>
        <v>7.8</v>
      </c>
      <c r="AV15" s="40"/>
      <c r="AW15" s="29" t="s">
        <v>21</v>
      </c>
      <c r="AX15" s="34" t="s">
        <v>69</v>
      </c>
      <c r="AY15" s="66" t="str">
        <f t="shared" si="30"/>
        <v>-</v>
      </c>
      <c r="AZ15" s="66" t="str">
        <f t="shared" si="31"/>
        <v>-</v>
      </c>
      <c r="BA15" s="66" t="str">
        <f t="shared" si="32"/>
        <v>-</v>
      </c>
      <c r="BB15" s="66" t="str">
        <f t="shared" si="33"/>
        <v>-</v>
      </c>
      <c r="BC15" s="66" t="str">
        <f t="shared" si="34"/>
        <v>-</v>
      </c>
      <c r="BD15" s="66" t="str">
        <f t="shared" si="35"/>
        <v>-</v>
      </c>
      <c r="BE15" s="66" t="str">
        <f t="shared" si="36"/>
        <v>-</v>
      </c>
      <c r="BF15" s="66" t="str">
        <f t="shared" si="37"/>
        <v>-</v>
      </c>
      <c r="BG15" s="67" t="str">
        <f t="shared" si="38"/>
        <v>-</v>
      </c>
      <c r="BH15" s="40"/>
      <c r="BI15" s="29" t="s">
        <v>21</v>
      </c>
      <c r="BJ15" s="34" t="s">
        <v>69</v>
      </c>
      <c r="BK15" s="66" t="str">
        <f t="shared" si="39"/>
        <v>-</v>
      </c>
      <c r="BL15" s="66" t="str">
        <f t="shared" si="40"/>
        <v>-</v>
      </c>
      <c r="BM15" s="66" t="str">
        <f t="shared" si="41"/>
        <v>-</v>
      </c>
      <c r="BN15" s="66" t="str">
        <f t="shared" si="42"/>
        <v>-</v>
      </c>
      <c r="BO15" s="66" t="str">
        <f t="shared" si="43"/>
        <v>-</v>
      </c>
      <c r="BP15" s="66" t="str">
        <f t="shared" si="44"/>
        <v>-</v>
      </c>
      <c r="BQ15" s="66" t="str">
        <f t="shared" si="45"/>
        <v>-</v>
      </c>
      <c r="BR15" s="66" t="str">
        <f t="shared" si="46"/>
        <v>-</v>
      </c>
      <c r="BS15" s="67" t="str">
        <f t="shared" si="47"/>
        <v>-</v>
      </c>
      <c r="BT15" s="40"/>
      <c r="BU15" s="29" t="s">
        <v>21</v>
      </c>
      <c r="BV15" s="34" t="s">
        <v>69</v>
      </c>
      <c r="BW15" s="40"/>
      <c r="BX15" s="40"/>
      <c r="BY15" s="40"/>
      <c r="BZ15" s="40"/>
      <c r="CA15" s="40"/>
      <c r="CB15" s="40"/>
      <c r="CC15" s="40"/>
      <c r="CD15" s="40"/>
      <c r="CE15" s="41"/>
    </row>
    <row r="16" spans="1:83" ht="16.5" customHeight="1">
      <c r="A16" s="29" t="s">
        <v>22</v>
      </c>
      <c r="B16" s="34" t="s">
        <v>70</v>
      </c>
      <c r="C16" s="40">
        <v>103610</v>
      </c>
      <c r="D16" s="40">
        <v>72211</v>
      </c>
      <c r="E16" s="40">
        <v>61491</v>
      </c>
      <c r="F16" s="40">
        <v>10720</v>
      </c>
      <c r="G16" s="40">
        <v>4773</v>
      </c>
      <c r="H16" s="40">
        <v>26626</v>
      </c>
      <c r="I16" s="40">
        <v>14238</v>
      </c>
      <c r="J16" s="40">
        <v>820</v>
      </c>
      <c r="K16" s="41">
        <v>11568</v>
      </c>
      <c r="M16" s="29" t="s">
        <v>22</v>
      </c>
      <c r="N16" s="34" t="s">
        <v>70</v>
      </c>
      <c r="O16" s="56" t="str">
        <f t="shared" si="0"/>
        <v>-</v>
      </c>
      <c r="P16" s="56" t="str">
        <f t="shared" si="1"/>
        <v>-</v>
      </c>
      <c r="Q16" s="56" t="str">
        <f t="shared" si="2"/>
        <v>-</v>
      </c>
      <c r="R16" s="56" t="str">
        <f t="shared" si="3"/>
        <v>-</v>
      </c>
      <c r="S16" s="56" t="str">
        <f t="shared" si="4"/>
        <v>-</v>
      </c>
      <c r="T16" s="56" t="str">
        <f t="shared" si="5"/>
        <v>-</v>
      </c>
      <c r="U16" s="56" t="str">
        <f t="shared" si="6"/>
        <v>-</v>
      </c>
      <c r="V16" s="56" t="str">
        <f t="shared" si="7"/>
        <v>-</v>
      </c>
      <c r="W16" s="59" t="str">
        <f t="shared" si="8"/>
        <v>-</v>
      </c>
      <c r="X16" s="58"/>
      <c r="Y16" s="29" t="s">
        <v>22</v>
      </c>
      <c r="Z16" s="34" t="s">
        <v>70</v>
      </c>
      <c r="AA16" s="66">
        <f t="shared" si="12"/>
        <v>100</v>
      </c>
      <c r="AB16" s="66">
        <f t="shared" si="13"/>
        <v>69.7</v>
      </c>
      <c r="AC16" s="66">
        <f t="shared" si="14"/>
        <v>59.3</v>
      </c>
      <c r="AD16" s="66">
        <f t="shared" si="15"/>
        <v>10.3</v>
      </c>
      <c r="AE16" s="66">
        <f t="shared" si="16"/>
        <v>4.5999999999999996</v>
      </c>
      <c r="AF16" s="66">
        <f t="shared" si="17"/>
        <v>25.7</v>
      </c>
      <c r="AG16" s="66">
        <f t="shared" si="18"/>
        <v>13.7</v>
      </c>
      <c r="AH16" s="66">
        <f t="shared" si="19"/>
        <v>0.8</v>
      </c>
      <c r="AI16" s="67">
        <f t="shared" si="20"/>
        <v>11.2</v>
      </c>
      <c r="AJ16" s="40"/>
      <c r="AK16" s="29" t="s">
        <v>22</v>
      </c>
      <c r="AL16" s="34" t="s">
        <v>70</v>
      </c>
      <c r="AM16" s="66">
        <f t="shared" si="21"/>
        <v>3.6</v>
      </c>
      <c r="AN16" s="66">
        <f t="shared" si="22"/>
        <v>3.6</v>
      </c>
      <c r="AO16" s="66">
        <f t="shared" si="23"/>
        <v>3.6</v>
      </c>
      <c r="AP16" s="66">
        <f t="shared" si="24"/>
        <v>3.7</v>
      </c>
      <c r="AQ16" s="66">
        <f t="shared" si="25"/>
        <v>2.1</v>
      </c>
      <c r="AR16" s="66">
        <f t="shared" si="26"/>
        <v>4.2</v>
      </c>
      <c r="AS16" s="66">
        <f t="shared" si="27"/>
        <v>4</v>
      </c>
      <c r="AT16" s="66">
        <f t="shared" si="28"/>
        <v>6.3</v>
      </c>
      <c r="AU16" s="67">
        <f t="shared" si="29"/>
        <v>4.2</v>
      </c>
      <c r="AV16" s="40"/>
      <c r="AW16" s="29" t="s">
        <v>22</v>
      </c>
      <c r="AX16" s="34" t="s">
        <v>70</v>
      </c>
      <c r="AY16" s="66" t="str">
        <f t="shared" si="30"/>
        <v>-</v>
      </c>
      <c r="AZ16" s="66" t="str">
        <f t="shared" si="31"/>
        <v>-</v>
      </c>
      <c r="BA16" s="66" t="str">
        <f t="shared" si="32"/>
        <v>-</v>
      </c>
      <c r="BB16" s="66" t="str">
        <f t="shared" si="33"/>
        <v>-</v>
      </c>
      <c r="BC16" s="66" t="str">
        <f t="shared" si="34"/>
        <v>-</v>
      </c>
      <c r="BD16" s="66" t="str">
        <f t="shared" si="35"/>
        <v>-</v>
      </c>
      <c r="BE16" s="66" t="str">
        <f t="shared" si="36"/>
        <v>-</v>
      </c>
      <c r="BF16" s="66" t="str">
        <f t="shared" si="37"/>
        <v>-</v>
      </c>
      <c r="BG16" s="67" t="str">
        <f t="shared" si="38"/>
        <v>-</v>
      </c>
      <c r="BH16" s="40"/>
      <c r="BI16" s="29" t="s">
        <v>22</v>
      </c>
      <c r="BJ16" s="34" t="s">
        <v>70</v>
      </c>
      <c r="BK16" s="66" t="str">
        <f t="shared" si="39"/>
        <v>-</v>
      </c>
      <c r="BL16" s="66" t="str">
        <f t="shared" si="40"/>
        <v>-</v>
      </c>
      <c r="BM16" s="66" t="str">
        <f t="shared" si="41"/>
        <v>-</v>
      </c>
      <c r="BN16" s="66" t="str">
        <f t="shared" si="42"/>
        <v>-</v>
      </c>
      <c r="BO16" s="66" t="str">
        <f t="shared" si="43"/>
        <v>-</v>
      </c>
      <c r="BP16" s="66" t="str">
        <f t="shared" si="44"/>
        <v>-</v>
      </c>
      <c r="BQ16" s="66" t="str">
        <f t="shared" si="45"/>
        <v>-</v>
      </c>
      <c r="BR16" s="66" t="str">
        <f t="shared" si="46"/>
        <v>-</v>
      </c>
      <c r="BS16" s="67" t="str">
        <f t="shared" si="47"/>
        <v>-</v>
      </c>
      <c r="BT16" s="40"/>
      <c r="BU16" s="29" t="s">
        <v>22</v>
      </c>
      <c r="BV16" s="34" t="s">
        <v>70</v>
      </c>
      <c r="BW16" s="40"/>
      <c r="BX16" s="40"/>
      <c r="BY16" s="40"/>
      <c r="BZ16" s="40"/>
      <c r="CA16" s="40"/>
      <c r="CB16" s="40"/>
      <c r="CC16" s="40"/>
      <c r="CD16" s="40"/>
      <c r="CE16" s="41"/>
    </row>
    <row r="17" spans="1:83" ht="16.5" customHeight="1">
      <c r="A17" s="29" t="s">
        <v>23</v>
      </c>
      <c r="B17" s="34" t="s">
        <v>71</v>
      </c>
      <c r="C17" s="40">
        <v>70003</v>
      </c>
      <c r="D17" s="40">
        <v>52675</v>
      </c>
      <c r="E17" s="40">
        <v>44956</v>
      </c>
      <c r="F17" s="40">
        <v>7719</v>
      </c>
      <c r="G17" s="40">
        <v>3711</v>
      </c>
      <c r="H17" s="40">
        <v>13617</v>
      </c>
      <c r="I17" s="40">
        <v>4717</v>
      </c>
      <c r="J17" s="40">
        <v>97</v>
      </c>
      <c r="K17" s="41">
        <v>8803</v>
      </c>
      <c r="M17" s="29" t="s">
        <v>23</v>
      </c>
      <c r="N17" s="34" t="s">
        <v>71</v>
      </c>
      <c r="O17" s="56" t="str">
        <f t="shared" si="0"/>
        <v>-</v>
      </c>
      <c r="P17" s="56" t="str">
        <f t="shared" si="1"/>
        <v>-</v>
      </c>
      <c r="Q17" s="56" t="str">
        <f t="shared" si="2"/>
        <v>-</v>
      </c>
      <c r="R17" s="56" t="str">
        <f t="shared" si="3"/>
        <v>-</v>
      </c>
      <c r="S17" s="56" t="str">
        <f t="shared" si="4"/>
        <v>-</v>
      </c>
      <c r="T17" s="56" t="str">
        <f t="shared" si="5"/>
        <v>-</v>
      </c>
      <c r="U17" s="56" t="str">
        <f t="shared" si="6"/>
        <v>-</v>
      </c>
      <c r="V17" s="56" t="str">
        <f t="shared" si="7"/>
        <v>-</v>
      </c>
      <c r="W17" s="59" t="str">
        <f t="shared" si="8"/>
        <v>-</v>
      </c>
      <c r="X17" s="58"/>
      <c r="Y17" s="29" t="s">
        <v>23</v>
      </c>
      <c r="Z17" s="34" t="s">
        <v>71</v>
      </c>
      <c r="AA17" s="66">
        <f t="shared" si="12"/>
        <v>100</v>
      </c>
      <c r="AB17" s="66">
        <f t="shared" si="13"/>
        <v>75.2</v>
      </c>
      <c r="AC17" s="66">
        <f t="shared" si="14"/>
        <v>64.2</v>
      </c>
      <c r="AD17" s="66">
        <f t="shared" si="15"/>
        <v>11</v>
      </c>
      <c r="AE17" s="66">
        <f t="shared" si="16"/>
        <v>5.3</v>
      </c>
      <c r="AF17" s="66">
        <f t="shared" si="17"/>
        <v>19.5</v>
      </c>
      <c r="AG17" s="66">
        <f t="shared" si="18"/>
        <v>6.7</v>
      </c>
      <c r="AH17" s="66">
        <f t="shared" si="19"/>
        <v>0.1</v>
      </c>
      <c r="AI17" s="67">
        <f t="shared" si="20"/>
        <v>12.6</v>
      </c>
      <c r="AJ17" s="40"/>
      <c r="AK17" s="29" t="s">
        <v>23</v>
      </c>
      <c r="AL17" s="34" t="s">
        <v>71</v>
      </c>
      <c r="AM17" s="66">
        <f t="shared" si="21"/>
        <v>2.4</v>
      </c>
      <c r="AN17" s="66">
        <f t="shared" si="22"/>
        <v>2.6</v>
      </c>
      <c r="AO17" s="66">
        <f t="shared" si="23"/>
        <v>2.6</v>
      </c>
      <c r="AP17" s="66">
        <f t="shared" si="24"/>
        <v>2.7</v>
      </c>
      <c r="AQ17" s="66">
        <f t="shared" si="25"/>
        <v>1.6</v>
      </c>
      <c r="AR17" s="66">
        <f t="shared" si="26"/>
        <v>2.1</v>
      </c>
      <c r="AS17" s="66">
        <f t="shared" si="27"/>
        <v>1.3</v>
      </c>
      <c r="AT17" s="66">
        <f t="shared" si="28"/>
        <v>0.7</v>
      </c>
      <c r="AU17" s="67">
        <f t="shared" si="29"/>
        <v>3.2</v>
      </c>
      <c r="AV17" s="40"/>
      <c r="AW17" s="29" t="s">
        <v>23</v>
      </c>
      <c r="AX17" s="34" t="s">
        <v>71</v>
      </c>
      <c r="AY17" s="66" t="str">
        <f t="shared" si="30"/>
        <v>-</v>
      </c>
      <c r="AZ17" s="66" t="str">
        <f t="shared" si="31"/>
        <v>-</v>
      </c>
      <c r="BA17" s="66" t="str">
        <f t="shared" si="32"/>
        <v>-</v>
      </c>
      <c r="BB17" s="66" t="str">
        <f t="shared" si="33"/>
        <v>-</v>
      </c>
      <c r="BC17" s="66" t="str">
        <f t="shared" si="34"/>
        <v>-</v>
      </c>
      <c r="BD17" s="66" t="str">
        <f t="shared" si="35"/>
        <v>-</v>
      </c>
      <c r="BE17" s="66" t="str">
        <f t="shared" si="36"/>
        <v>-</v>
      </c>
      <c r="BF17" s="66" t="str">
        <f t="shared" si="37"/>
        <v>-</v>
      </c>
      <c r="BG17" s="67" t="str">
        <f t="shared" si="38"/>
        <v>-</v>
      </c>
      <c r="BH17" s="40"/>
      <c r="BI17" s="29" t="s">
        <v>23</v>
      </c>
      <c r="BJ17" s="34" t="s">
        <v>71</v>
      </c>
      <c r="BK17" s="66" t="str">
        <f t="shared" si="39"/>
        <v>-</v>
      </c>
      <c r="BL17" s="66" t="str">
        <f t="shared" si="40"/>
        <v>-</v>
      </c>
      <c r="BM17" s="66" t="str">
        <f t="shared" si="41"/>
        <v>-</v>
      </c>
      <c r="BN17" s="66" t="str">
        <f t="shared" si="42"/>
        <v>-</v>
      </c>
      <c r="BO17" s="66" t="str">
        <f t="shared" si="43"/>
        <v>-</v>
      </c>
      <c r="BP17" s="66" t="str">
        <f t="shared" si="44"/>
        <v>-</v>
      </c>
      <c r="BQ17" s="66" t="str">
        <f t="shared" si="45"/>
        <v>-</v>
      </c>
      <c r="BR17" s="66" t="str">
        <f t="shared" si="46"/>
        <v>-</v>
      </c>
      <c r="BS17" s="67" t="str">
        <f t="shared" si="47"/>
        <v>-</v>
      </c>
      <c r="BT17" s="40"/>
      <c r="BU17" s="29" t="s">
        <v>23</v>
      </c>
      <c r="BV17" s="34" t="s">
        <v>71</v>
      </c>
      <c r="BW17" s="40"/>
      <c r="BX17" s="40"/>
      <c r="BY17" s="40"/>
      <c r="BZ17" s="40"/>
      <c r="CA17" s="40"/>
      <c r="CB17" s="40"/>
      <c r="CC17" s="40"/>
      <c r="CD17" s="40"/>
      <c r="CE17" s="41"/>
    </row>
    <row r="18" spans="1:83" ht="16.5" customHeight="1">
      <c r="A18" s="31" t="s">
        <v>24</v>
      </c>
      <c r="B18" s="33" t="s">
        <v>72</v>
      </c>
      <c r="C18" s="42">
        <v>9869</v>
      </c>
      <c r="D18" s="42">
        <v>6463</v>
      </c>
      <c r="E18" s="42">
        <v>5502</v>
      </c>
      <c r="F18" s="42">
        <v>961</v>
      </c>
      <c r="G18" s="42">
        <v>657</v>
      </c>
      <c r="H18" s="42">
        <v>2749</v>
      </c>
      <c r="I18" s="42">
        <v>1215</v>
      </c>
      <c r="J18" s="42">
        <v>28</v>
      </c>
      <c r="K18" s="43">
        <v>1506</v>
      </c>
      <c r="M18" s="31" t="s">
        <v>24</v>
      </c>
      <c r="N18" s="33" t="s">
        <v>72</v>
      </c>
      <c r="O18" s="60" t="str">
        <f t="shared" si="0"/>
        <v>-</v>
      </c>
      <c r="P18" s="60" t="str">
        <f t="shared" si="1"/>
        <v>-</v>
      </c>
      <c r="Q18" s="60" t="str">
        <f t="shared" si="2"/>
        <v>-</v>
      </c>
      <c r="R18" s="60" t="str">
        <f t="shared" si="3"/>
        <v>-</v>
      </c>
      <c r="S18" s="60" t="str">
        <f t="shared" si="4"/>
        <v>-</v>
      </c>
      <c r="T18" s="60" t="str">
        <f t="shared" si="5"/>
        <v>-</v>
      </c>
      <c r="U18" s="60" t="str">
        <f t="shared" si="6"/>
        <v>-</v>
      </c>
      <c r="V18" s="60" t="str">
        <f t="shared" si="7"/>
        <v>-</v>
      </c>
      <c r="W18" s="61" t="str">
        <f t="shared" si="8"/>
        <v>-</v>
      </c>
      <c r="X18" s="58"/>
      <c r="Y18" s="31" t="s">
        <v>24</v>
      </c>
      <c r="Z18" s="33" t="s">
        <v>72</v>
      </c>
      <c r="AA18" s="68">
        <f t="shared" si="12"/>
        <v>100</v>
      </c>
      <c r="AB18" s="68">
        <f t="shared" si="13"/>
        <v>65.5</v>
      </c>
      <c r="AC18" s="68">
        <f t="shared" si="14"/>
        <v>55.8</v>
      </c>
      <c r="AD18" s="68">
        <f t="shared" si="15"/>
        <v>9.6999999999999993</v>
      </c>
      <c r="AE18" s="68">
        <f t="shared" si="16"/>
        <v>6.7</v>
      </c>
      <c r="AF18" s="68">
        <f t="shared" si="17"/>
        <v>27.9</v>
      </c>
      <c r="AG18" s="68">
        <f t="shared" si="18"/>
        <v>12.3</v>
      </c>
      <c r="AH18" s="68">
        <f t="shared" si="19"/>
        <v>0.3</v>
      </c>
      <c r="AI18" s="69">
        <f t="shared" si="20"/>
        <v>15.3</v>
      </c>
      <c r="AJ18" s="40"/>
      <c r="AK18" s="31" t="s">
        <v>24</v>
      </c>
      <c r="AL18" s="33" t="s">
        <v>72</v>
      </c>
      <c r="AM18" s="68">
        <f t="shared" si="21"/>
        <v>0.3</v>
      </c>
      <c r="AN18" s="68">
        <f t="shared" si="22"/>
        <v>0.3</v>
      </c>
      <c r="AO18" s="68">
        <f t="shared" si="23"/>
        <v>0.3</v>
      </c>
      <c r="AP18" s="68">
        <f t="shared" si="24"/>
        <v>0.3</v>
      </c>
      <c r="AQ18" s="68">
        <f t="shared" si="25"/>
        <v>0.3</v>
      </c>
      <c r="AR18" s="68">
        <f t="shared" si="26"/>
        <v>0.4</v>
      </c>
      <c r="AS18" s="68">
        <f t="shared" si="27"/>
        <v>0.3</v>
      </c>
      <c r="AT18" s="68">
        <f t="shared" si="28"/>
        <v>0.2</v>
      </c>
      <c r="AU18" s="69">
        <f t="shared" si="29"/>
        <v>0.6</v>
      </c>
      <c r="AV18" s="40"/>
      <c r="AW18" s="31" t="s">
        <v>24</v>
      </c>
      <c r="AX18" s="33" t="s">
        <v>72</v>
      </c>
      <c r="AY18" s="68" t="str">
        <f t="shared" si="30"/>
        <v>-</v>
      </c>
      <c r="AZ18" s="68" t="str">
        <f t="shared" si="31"/>
        <v>-</v>
      </c>
      <c r="BA18" s="68" t="str">
        <f t="shared" si="32"/>
        <v>-</v>
      </c>
      <c r="BB18" s="68" t="str">
        <f t="shared" si="33"/>
        <v>-</v>
      </c>
      <c r="BC18" s="68" t="str">
        <f t="shared" si="34"/>
        <v>-</v>
      </c>
      <c r="BD18" s="68" t="str">
        <f t="shared" si="35"/>
        <v>-</v>
      </c>
      <c r="BE18" s="68" t="str">
        <f t="shared" si="36"/>
        <v>-</v>
      </c>
      <c r="BF18" s="68" t="str">
        <f t="shared" si="37"/>
        <v>-</v>
      </c>
      <c r="BG18" s="69" t="str">
        <f t="shared" si="38"/>
        <v>-</v>
      </c>
      <c r="BH18" s="40"/>
      <c r="BI18" s="31" t="s">
        <v>24</v>
      </c>
      <c r="BJ18" s="33" t="s">
        <v>72</v>
      </c>
      <c r="BK18" s="68" t="str">
        <f t="shared" si="39"/>
        <v>-</v>
      </c>
      <c r="BL18" s="68" t="str">
        <f t="shared" si="40"/>
        <v>-</v>
      </c>
      <c r="BM18" s="68" t="str">
        <f t="shared" si="41"/>
        <v>-</v>
      </c>
      <c r="BN18" s="68" t="str">
        <f t="shared" si="42"/>
        <v>-</v>
      </c>
      <c r="BO18" s="68" t="str">
        <f t="shared" si="43"/>
        <v>-</v>
      </c>
      <c r="BP18" s="68" t="str">
        <f t="shared" si="44"/>
        <v>-</v>
      </c>
      <c r="BQ18" s="68" t="str">
        <f t="shared" si="45"/>
        <v>-</v>
      </c>
      <c r="BR18" s="68" t="str">
        <f t="shared" si="46"/>
        <v>-</v>
      </c>
      <c r="BS18" s="69" t="str">
        <f t="shared" si="47"/>
        <v>-</v>
      </c>
      <c r="BT18" s="40"/>
      <c r="BU18" s="31" t="s">
        <v>24</v>
      </c>
      <c r="BV18" s="33" t="s">
        <v>72</v>
      </c>
      <c r="BW18" s="42"/>
      <c r="BX18" s="42"/>
      <c r="BY18" s="42"/>
      <c r="BZ18" s="42"/>
      <c r="CA18" s="42"/>
      <c r="CB18" s="42"/>
      <c r="CC18" s="42"/>
      <c r="CD18" s="42"/>
      <c r="CE18" s="43"/>
    </row>
    <row r="19" spans="1:83" ht="16.5" customHeight="1">
      <c r="A19" s="29" t="s">
        <v>25</v>
      </c>
      <c r="B19" s="34" t="s">
        <v>73</v>
      </c>
      <c r="C19" s="40">
        <v>4965</v>
      </c>
      <c r="D19" s="40">
        <v>3361</v>
      </c>
      <c r="E19" s="40">
        <v>2872</v>
      </c>
      <c r="F19" s="40">
        <v>489</v>
      </c>
      <c r="G19" s="40">
        <v>272</v>
      </c>
      <c r="H19" s="40">
        <v>1332</v>
      </c>
      <c r="I19" s="40">
        <v>368</v>
      </c>
      <c r="J19" s="40">
        <v>-14</v>
      </c>
      <c r="K19" s="41">
        <v>978</v>
      </c>
      <c r="M19" s="29" t="s">
        <v>25</v>
      </c>
      <c r="N19" s="34" t="s">
        <v>73</v>
      </c>
      <c r="O19" s="56" t="str">
        <f t="shared" si="0"/>
        <v>-</v>
      </c>
      <c r="P19" s="56" t="str">
        <f t="shared" si="1"/>
        <v>-</v>
      </c>
      <c r="Q19" s="56" t="str">
        <f t="shared" si="2"/>
        <v>-</v>
      </c>
      <c r="R19" s="56" t="str">
        <f t="shared" si="3"/>
        <v>-</v>
      </c>
      <c r="S19" s="56" t="str">
        <f t="shared" si="4"/>
        <v>-</v>
      </c>
      <c r="T19" s="56" t="str">
        <f t="shared" si="5"/>
        <v>-</v>
      </c>
      <c r="U19" s="56" t="str">
        <f t="shared" si="6"/>
        <v>-</v>
      </c>
      <c r="V19" s="56" t="str">
        <f t="shared" si="7"/>
        <v>-</v>
      </c>
      <c r="W19" s="59" t="str">
        <f t="shared" si="8"/>
        <v>-</v>
      </c>
      <c r="X19" s="58"/>
      <c r="Y19" s="29" t="s">
        <v>25</v>
      </c>
      <c r="Z19" s="34" t="s">
        <v>73</v>
      </c>
      <c r="AA19" s="66">
        <f t="shared" si="12"/>
        <v>100</v>
      </c>
      <c r="AB19" s="66">
        <f t="shared" si="13"/>
        <v>67.7</v>
      </c>
      <c r="AC19" s="66">
        <f t="shared" si="14"/>
        <v>57.8</v>
      </c>
      <c r="AD19" s="66">
        <f t="shared" si="15"/>
        <v>9.8000000000000007</v>
      </c>
      <c r="AE19" s="66">
        <f t="shared" si="16"/>
        <v>5.5</v>
      </c>
      <c r="AF19" s="66">
        <f t="shared" si="17"/>
        <v>26.8</v>
      </c>
      <c r="AG19" s="66">
        <f t="shared" si="18"/>
        <v>7.4</v>
      </c>
      <c r="AH19" s="66">
        <f t="shared" si="19"/>
        <v>-0.3</v>
      </c>
      <c r="AI19" s="67">
        <f t="shared" si="20"/>
        <v>19.7</v>
      </c>
      <c r="AJ19" s="40"/>
      <c r="AK19" s="29" t="s">
        <v>25</v>
      </c>
      <c r="AL19" s="34" t="s">
        <v>73</v>
      </c>
      <c r="AM19" s="66">
        <f t="shared" si="21"/>
        <v>0.2</v>
      </c>
      <c r="AN19" s="66">
        <f t="shared" si="22"/>
        <v>0.2</v>
      </c>
      <c r="AO19" s="66">
        <f t="shared" si="23"/>
        <v>0.2</v>
      </c>
      <c r="AP19" s="66">
        <f t="shared" si="24"/>
        <v>0.2</v>
      </c>
      <c r="AQ19" s="66">
        <f t="shared" si="25"/>
        <v>0.1</v>
      </c>
      <c r="AR19" s="66">
        <f t="shared" si="26"/>
        <v>0.2</v>
      </c>
      <c r="AS19" s="66">
        <f t="shared" si="27"/>
        <v>0.1</v>
      </c>
      <c r="AT19" s="66">
        <f t="shared" si="28"/>
        <v>-0.1</v>
      </c>
      <c r="AU19" s="67">
        <f t="shared" si="29"/>
        <v>0.4</v>
      </c>
      <c r="AV19" s="40"/>
      <c r="AW19" s="29" t="s">
        <v>25</v>
      </c>
      <c r="AX19" s="34" t="s">
        <v>73</v>
      </c>
      <c r="AY19" s="66" t="str">
        <f t="shared" si="30"/>
        <v>-</v>
      </c>
      <c r="AZ19" s="66" t="str">
        <f t="shared" si="31"/>
        <v>-</v>
      </c>
      <c r="BA19" s="66" t="str">
        <f t="shared" si="32"/>
        <v>-</v>
      </c>
      <c r="BB19" s="66" t="str">
        <f t="shared" si="33"/>
        <v>-</v>
      </c>
      <c r="BC19" s="66" t="str">
        <f t="shared" si="34"/>
        <v>-</v>
      </c>
      <c r="BD19" s="66" t="str">
        <f t="shared" si="35"/>
        <v>-</v>
      </c>
      <c r="BE19" s="66" t="str">
        <f t="shared" si="36"/>
        <v>-</v>
      </c>
      <c r="BF19" s="66" t="str">
        <f t="shared" si="37"/>
        <v>-</v>
      </c>
      <c r="BG19" s="67" t="str">
        <f t="shared" si="38"/>
        <v>-</v>
      </c>
      <c r="BH19" s="40"/>
      <c r="BI19" s="29" t="s">
        <v>25</v>
      </c>
      <c r="BJ19" s="34" t="s">
        <v>73</v>
      </c>
      <c r="BK19" s="66" t="str">
        <f t="shared" si="39"/>
        <v>-</v>
      </c>
      <c r="BL19" s="66" t="str">
        <f t="shared" si="40"/>
        <v>-</v>
      </c>
      <c r="BM19" s="66" t="str">
        <f t="shared" si="41"/>
        <v>-</v>
      </c>
      <c r="BN19" s="66" t="str">
        <f t="shared" si="42"/>
        <v>-</v>
      </c>
      <c r="BO19" s="66" t="str">
        <f t="shared" si="43"/>
        <v>-</v>
      </c>
      <c r="BP19" s="66" t="str">
        <f t="shared" si="44"/>
        <v>-</v>
      </c>
      <c r="BQ19" s="66" t="str">
        <f t="shared" si="45"/>
        <v>-</v>
      </c>
      <c r="BR19" s="66" t="str">
        <f t="shared" si="46"/>
        <v>-</v>
      </c>
      <c r="BS19" s="67" t="str">
        <f t="shared" si="47"/>
        <v>-</v>
      </c>
      <c r="BT19" s="40"/>
      <c r="BU19" s="29" t="s">
        <v>25</v>
      </c>
      <c r="BV19" s="34" t="s">
        <v>73</v>
      </c>
      <c r="BW19" s="40"/>
      <c r="BX19" s="40"/>
      <c r="BY19" s="40"/>
      <c r="BZ19" s="40"/>
      <c r="CA19" s="40"/>
      <c r="CB19" s="40"/>
      <c r="CC19" s="40"/>
      <c r="CD19" s="40"/>
      <c r="CE19" s="41"/>
    </row>
    <row r="20" spans="1:83" ht="16.5" customHeight="1">
      <c r="A20" s="29" t="s">
        <v>26</v>
      </c>
      <c r="B20" s="34" t="s">
        <v>74</v>
      </c>
      <c r="C20" s="40">
        <v>3634</v>
      </c>
      <c r="D20" s="40">
        <v>2107</v>
      </c>
      <c r="E20" s="40">
        <v>1787</v>
      </c>
      <c r="F20" s="40">
        <v>320</v>
      </c>
      <c r="G20" s="40">
        <v>166</v>
      </c>
      <c r="H20" s="40">
        <v>1361</v>
      </c>
      <c r="I20" s="40">
        <v>465</v>
      </c>
      <c r="J20" s="40">
        <v>25</v>
      </c>
      <c r="K20" s="41">
        <v>871</v>
      </c>
      <c r="M20" s="29" t="s">
        <v>26</v>
      </c>
      <c r="N20" s="34" t="s">
        <v>74</v>
      </c>
      <c r="O20" s="56" t="str">
        <f t="shared" si="0"/>
        <v>-</v>
      </c>
      <c r="P20" s="56" t="str">
        <f t="shared" si="1"/>
        <v>-</v>
      </c>
      <c r="Q20" s="56" t="str">
        <f t="shared" si="2"/>
        <v>-</v>
      </c>
      <c r="R20" s="56" t="str">
        <f t="shared" si="3"/>
        <v>-</v>
      </c>
      <c r="S20" s="56" t="str">
        <f t="shared" si="4"/>
        <v>-</v>
      </c>
      <c r="T20" s="56" t="str">
        <f t="shared" si="5"/>
        <v>-</v>
      </c>
      <c r="U20" s="56" t="str">
        <f t="shared" si="6"/>
        <v>-</v>
      </c>
      <c r="V20" s="56" t="str">
        <f t="shared" si="7"/>
        <v>-</v>
      </c>
      <c r="W20" s="59" t="str">
        <f t="shared" si="8"/>
        <v>-</v>
      </c>
      <c r="X20" s="58"/>
      <c r="Y20" s="29" t="s">
        <v>26</v>
      </c>
      <c r="Z20" s="34" t="s">
        <v>74</v>
      </c>
      <c r="AA20" s="66">
        <f t="shared" si="12"/>
        <v>100</v>
      </c>
      <c r="AB20" s="66">
        <f t="shared" si="13"/>
        <v>58</v>
      </c>
      <c r="AC20" s="66">
        <f t="shared" si="14"/>
        <v>49.2</v>
      </c>
      <c r="AD20" s="66">
        <f t="shared" si="15"/>
        <v>8.8000000000000007</v>
      </c>
      <c r="AE20" s="66">
        <f t="shared" si="16"/>
        <v>4.5999999999999996</v>
      </c>
      <c r="AF20" s="66">
        <f t="shared" si="17"/>
        <v>37.5</v>
      </c>
      <c r="AG20" s="66">
        <f t="shared" si="18"/>
        <v>12.8</v>
      </c>
      <c r="AH20" s="66">
        <f t="shared" si="19"/>
        <v>0.7</v>
      </c>
      <c r="AI20" s="67">
        <f t="shared" si="20"/>
        <v>24</v>
      </c>
      <c r="AJ20" s="40"/>
      <c r="AK20" s="29" t="s">
        <v>26</v>
      </c>
      <c r="AL20" s="34" t="s">
        <v>74</v>
      </c>
      <c r="AM20" s="66">
        <f t="shared" si="21"/>
        <v>0.1</v>
      </c>
      <c r="AN20" s="66">
        <f t="shared" si="22"/>
        <v>0.1</v>
      </c>
      <c r="AO20" s="66">
        <f t="shared" si="23"/>
        <v>0.1</v>
      </c>
      <c r="AP20" s="66">
        <f t="shared" si="24"/>
        <v>0.1</v>
      </c>
      <c r="AQ20" s="66">
        <f t="shared" si="25"/>
        <v>0.1</v>
      </c>
      <c r="AR20" s="66">
        <f t="shared" si="26"/>
        <v>0.2</v>
      </c>
      <c r="AS20" s="66">
        <f t="shared" si="27"/>
        <v>0.1</v>
      </c>
      <c r="AT20" s="66">
        <f t="shared" si="28"/>
        <v>0.2</v>
      </c>
      <c r="AU20" s="67">
        <f t="shared" si="29"/>
        <v>0.3</v>
      </c>
      <c r="AV20" s="40"/>
      <c r="AW20" s="29" t="s">
        <v>26</v>
      </c>
      <c r="AX20" s="34" t="s">
        <v>74</v>
      </c>
      <c r="AY20" s="66" t="str">
        <f t="shared" si="30"/>
        <v>-</v>
      </c>
      <c r="AZ20" s="66" t="str">
        <f t="shared" si="31"/>
        <v>-</v>
      </c>
      <c r="BA20" s="66" t="str">
        <f t="shared" si="32"/>
        <v>-</v>
      </c>
      <c r="BB20" s="66" t="str">
        <f t="shared" si="33"/>
        <v>-</v>
      </c>
      <c r="BC20" s="66" t="str">
        <f t="shared" si="34"/>
        <v>-</v>
      </c>
      <c r="BD20" s="66" t="str">
        <f t="shared" si="35"/>
        <v>-</v>
      </c>
      <c r="BE20" s="66" t="str">
        <f t="shared" si="36"/>
        <v>-</v>
      </c>
      <c r="BF20" s="66" t="str">
        <f t="shared" si="37"/>
        <v>-</v>
      </c>
      <c r="BG20" s="67" t="str">
        <f t="shared" si="38"/>
        <v>-</v>
      </c>
      <c r="BH20" s="40"/>
      <c r="BI20" s="29" t="s">
        <v>26</v>
      </c>
      <c r="BJ20" s="34" t="s">
        <v>74</v>
      </c>
      <c r="BK20" s="66" t="str">
        <f t="shared" si="39"/>
        <v>-</v>
      </c>
      <c r="BL20" s="66" t="str">
        <f t="shared" si="40"/>
        <v>-</v>
      </c>
      <c r="BM20" s="66" t="str">
        <f t="shared" si="41"/>
        <v>-</v>
      </c>
      <c r="BN20" s="66" t="str">
        <f t="shared" si="42"/>
        <v>-</v>
      </c>
      <c r="BO20" s="66" t="str">
        <f t="shared" si="43"/>
        <v>-</v>
      </c>
      <c r="BP20" s="66" t="str">
        <f t="shared" si="44"/>
        <v>-</v>
      </c>
      <c r="BQ20" s="66" t="str">
        <f t="shared" si="45"/>
        <v>-</v>
      </c>
      <c r="BR20" s="66" t="str">
        <f t="shared" si="46"/>
        <v>-</v>
      </c>
      <c r="BS20" s="67" t="str">
        <f t="shared" si="47"/>
        <v>-</v>
      </c>
      <c r="BT20" s="40"/>
      <c r="BU20" s="29" t="s">
        <v>26</v>
      </c>
      <c r="BV20" s="34" t="s">
        <v>74</v>
      </c>
      <c r="BW20" s="40"/>
      <c r="BX20" s="40"/>
      <c r="BY20" s="40"/>
      <c r="BZ20" s="40"/>
      <c r="CA20" s="40"/>
      <c r="CB20" s="40"/>
      <c r="CC20" s="40"/>
      <c r="CD20" s="40"/>
      <c r="CE20" s="41"/>
    </row>
    <row r="21" spans="1:83" ht="16.5" customHeight="1">
      <c r="A21" s="29" t="s">
        <v>27</v>
      </c>
      <c r="B21" s="34" t="s">
        <v>75</v>
      </c>
      <c r="C21" s="40">
        <v>13202</v>
      </c>
      <c r="D21" s="40">
        <v>9091</v>
      </c>
      <c r="E21" s="40">
        <v>7805</v>
      </c>
      <c r="F21" s="40">
        <v>1286</v>
      </c>
      <c r="G21" s="40">
        <v>621</v>
      </c>
      <c r="H21" s="40">
        <v>3490</v>
      </c>
      <c r="I21" s="40">
        <v>1348</v>
      </c>
      <c r="J21" s="40">
        <v>27</v>
      </c>
      <c r="K21" s="41">
        <v>2115</v>
      </c>
      <c r="M21" s="29" t="s">
        <v>27</v>
      </c>
      <c r="N21" s="34" t="s">
        <v>75</v>
      </c>
      <c r="O21" s="56" t="str">
        <f t="shared" si="0"/>
        <v>-</v>
      </c>
      <c r="P21" s="56" t="str">
        <f t="shared" si="1"/>
        <v>-</v>
      </c>
      <c r="Q21" s="56" t="str">
        <f t="shared" si="2"/>
        <v>-</v>
      </c>
      <c r="R21" s="56" t="str">
        <f t="shared" si="3"/>
        <v>-</v>
      </c>
      <c r="S21" s="56" t="str">
        <f t="shared" si="4"/>
        <v>-</v>
      </c>
      <c r="T21" s="56" t="str">
        <f t="shared" si="5"/>
        <v>-</v>
      </c>
      <c r="U21" s="56" t="str">
        <f t="shared" si="6"/>
        <v>-</v>
      </c>
      <c r="V21" s="56" t="str">
        <f t="shared" si="7"/>
        <v>-</v>
      </c>
      <c r="W21" s="59" t="str">
        <f t="shared" si="8"/>
        <v>-</v>
      </c>
      <c r="X21" s="58"/>
      <c r="Y21" s="29" t="s">
        <v>27</v>
      </c>
      <c r="Z21" s="34" t="s">
        <v>75</v>
      </c>
      <c r="AA21" s="66">
        <f t="shared" si="12"/>
        <v>100</v>
      </c>
      <c r="AB21" s="66">
        <f t="shared" si="13"/>
        <v>68.900000000000006</v>
      </c>
      <c r="AC21" s="66">
        <f t="shared" si="14"/>
        <v>59.1</v>
      </c>
      <c r="AD21" s="66">
        <f t="shared" si="15"/>
        <v>9.6999999999999993</v>
      </c>
      <c r="AE21" s="66">
        <f t="shared" si="16"/>
        <v>4.7</v>
      </c>
      <c r="AF21" s="66">
        <f t="shared" si="17"/>
        <v>26.4</v>
      </c>
      <c r="AG21" s="66">
        <f t="shared" si="18"/>
        <v>10.199999999999999</v>
      </c>
      <c r="AH21" s="66">
        <f t="shared" si="19"/>
        <v>0.2</v>
      </c>
      <c r="AI21" s="67">
        <f t="shared" si="20"/>
        <v>16</v>
      </c>
      <c r="AJ21" s="40"/>
      <c r="AK21" s="29" t="s">
        <v>27</v>
      </c>
      <c r="AL21" s="34" t="s">
        <v>75</v>
      </c>
      <c r="AM21" s="66">
        <f t="shared" si="21"/>
        <v>0.5</v>
      </c>
      <c r="AN21" s="66">
        <f t="shared" si="22"/>
        <v>0.5</v>
      </c>
      <c r="AO21" s="66">
        <f t="shared" si="23"/>
        <v>0.5</v>
      </c>
      <c r="AP21" s="66">
        <f t="shared" si="24"/>
        <v>0.4</v>
      </c>
      <c r="AQ21" s="66">
        <f t="shared" si="25"/>
        <v>0.3</v>
      </c>
      <c r="AR21" s="66">
        <f t="shared" si="26"/>
        <v>0.5</v>
      </c>
      <c r="AS21" s="66">
        <f t="shared" si="27"/>
        <v>0.4</v>
      </c>
      <c r="AT21" s="66">
        <f t="shared" si="28"/>
        <v>0.2</v>
      </c>
      <c r="AU21" s="67">
        <f t="shared" si="29"/>
        <v>0.8</v>
      </c>
      <c r="AV21" s="40"/>
      <c r="AW21" s="29" t="s">
        <v>27</v>
      </c>
      <c r="AX21" s="34" t="s">
        <v>75</v>
      </c>
      <c r="AY21" s="66" t="str">
        <f t="shared" si="30"/>
        <v>-</v>
      </c>
      <c r="AZ21" s="66" t="str">
        <f t="shared" si="31"/>
        <v>-</v>
      </c>
      <c r="BA21" s="66" t="str">
        <f t="shared" si="32"/>
        <v>-</v>
      </c>
      <c r="BB21" s="66" t="str">
        <f t="shared" si="33"/>
        <v>-</v>
      </c>
      <c r="BC21" s="66" t="str">
        <f t="shared" si="34"/>
        <v>-</v>
      </c>
      <c r="BD21" s="66" t="str">
        <f t="shared" si="35"/>
        <v>-</v>
      </c>
      <c r="BE21" s="66" t="str">
        <f t="shared" si="36"/>
        <v>-</v>
      </c>
      <c r="BF21" s="66" t="str">
        <f t="shared" si="37"/>
        <v>-</v>
      </c>
      <c r="BG21" s="67" t="str">
        <f t="shared" si="38"/>
        <v>-</v>
      </c>
      <c r="BH21" s="40"/>
      <c r="BI21" s="29" t="s">
        <v>27</v>
      </c>
      <c r="BJ21" s="34" t="s">
        <v>75</v>
      </c>
      <c r="BK21" s="66" t="str">
        <f t="shared" si="39"/>
        <v>-</v>
      </c>
      <c r="BL21" s="66" t="str">
        <f t="shared" si="40"/>
        <v>-</v>
      </c>
      <c r="BM21" s="66" t="str">
        <f t="shared" si="41"/>
        <v>-</v>
      </c>
      <c r="BN21" s="66" t="str">
        <f t="shared" si="42"/>
        <v>-</v>
      </c>
      <c r="BO21" s="66" t="str">
        <f t="shared" si="43"/>
        <v>-</v>
      </c>
      <c r="BP21" s="66" t="str">
        <f t="shared" si="44"/>
        <v>-</v>
      </c>
      <c r="BQ21" s="66" t="str">
        <f t="shared" si="45"/>
        <v>-</v>
      </c>
      <c r="BR21" s="66" t="str">
        <f t="shared" si="46"/>
        <v>-</v>
      </c>
      <c r="BS21" s="67" t="str">
        <f t="shared" si="47"/>
        <v>-</v>
      </c>
      <c r="BT21" s="40"/>
      <c r="BU21" s="29" t="s">
        <v>27</v>
      </c>
      <c r="BV21" s="34" t="s">
        <v>75</v>
      </c>
      <c r="BW21" s="40"/>
      <c r="BX21" s="40"/>
      <c r="BY21" s="40"/>
      <c r="BZ21" s="40"/>
      <c r="CA21" s="40"/>
      <c r="CB21" s="40"/>
      <c r="CC21" s="40"/>
      <c r="CD21" s="40"/>
      <c r="CE21" s="41"/>
    </row>
    <row r="22" spans="1:83" ht="16.5" customHeight="1">
      <c r="A22" s="29" t="s">
        <v>28</v>
      </c>
      <c r="B22" s="34" t="s">
        <v>76</v>
      </c>
      <c r="C22" s="40">
        <v>23405</v>
      </c>
      <c r="D22" s="40">
        <v>15062</v>
      </c>
      <c r="E22" s="40">
        <v>12987</v>
      </c>
      <c r="F22" s="40">
        <v>2075</v>
      </c>
      <c r="G22" s="40">
        <v>1042</v>
      </c>
      <c r="H22" s="40">
        <v>7301</v>
      </c>
      <c r="I22" s="40">
        <v>3877</v>
      </c>
      <c r="J22" s="40">
        <v>101</v>
      </c>
      <c r="K22" s="41">
        <v>3323</v>
      </c>
      <c r="M22" s="29" t="s">
        <v>28</v>
      </c>
      <c r="N22" s="34" t="s">
        <v>76</v>
      </c>
      <c r="O22" s="56" t="str">
        <f t="shared" si="0"/>
        <v>-</v>
      </c>
      <c r="P22" s="56" t="str">
        <f t="shared" si="1"/>
        <v>-</v>
      </c>
      <c r="Q22" s="56" t="str">
        <f t="shared" si="2"/>
        <v>-</v>
      </c>
      <c r="R22" s="56" t="str">
        <f t="shared" si="3"/>
        <v>-</v>
      </c>
      <c r="S22" s="56" t="str">
        <f t="shared" si="4"/>
        <v>-</v>
      </c>
      <c r="T22" s="56" t="str">
        <f t="shared" si="5"/>
        <v>-</v>
      </c>
      <c r="U22" s="56" t="str">
        <f t="shared" si="6"/>
        <v>-</v>
      </c>
      <c r="V22" s="56" t="str">
        <f t="shared" si="7"/>
        <v>-</v>
      </c>
      <c r="W22" s="59" t="str">
        <f t="shared" si="8"/>
        <v>-</v>
      </c>
      <c r="X22" s="58"/>
      <c r="Y22" s="29" t="s">
        <v>28</v>
      </c>
      <c r="Z22" s="34" t="s">
        <v>76</v>
      </c>
      <c r="AA22" s="66">
        <f t="shared" si="12"/>
        <v>100</v>
      </c>
      <c r="AB22" s="66">
        <f t="shared" si="13"/>
        <v>64.400000000000006</v>
      </c>
      <c r="AC22" s="66">
        <f t="shared" si="14"/>
        <v>55.5</v>
      </c>
      <c r="AD22" s="66">
        <f t="shared" si="15"/>
        <v>8.9</v>
      </c>
      <c r="AE22" s="66">
        <f t="shared" si="16"/>
        <v>4.5</v>
      </c>
      <c r="AF22" s="66">
        <f t="shared" si="17"/>
        <v>31.2</v>
      </c>
      <c r="AG22" s="66">
        <f t="shared" si="18"/>
        <v>16.600000000000001</v>
      </c>
      <c r="AH22" s="66">
        <f t="shared" si="19"/>
        <v>0.4</v>
      </c>
      <c r="AI22" s="67">
        <f t="shared" si="20"/>
        <v>14.2</v>
      </c>
      <c r="AJ22" s="40"/>
      <c r="AK22" s="29" t="s">
        <v>28</v>
      </c>
      <c r="AL22" s="34" t="s">
        <v>76</v>
      </c>
      <c r="AM22" s="66">
        <f t="shared" si="21"/>
        <v>0.8</v>
      </c>
      <c r="AN22" s="66">
        <f t="shared" si="22"/>
        <v>0.8</v>
      </c>
      <c r="AO22" s="66">
        <f t="shared" si="23"/>
        <v>0.8</v>
      </c>
      <c r="AP22" s="66">
        <f t="shared" si="24"/>
        <v>0.7</v>
      </c>
      <c r="AQ22" s="66">
        <f t="shared" si="25"/>
        <v>0.4</v>
      </c>
      <c r="AR22" s="66">
        <f t="shared" si="26"/>
        <v>1.1000000000000001</v>
      </c>
      <c r="AS22" s="66">
        <f t="shared" si="27"/>
        <v>1.1000000000000001</v>
      </c>
      <c r="AT22" s="66">
        <f t="shared" si="28"/>
        <v>0.8</v>
      </c>
      <c r="AU22" s="67">
        <f t="shared" si="29"/>
        <v>1.2</v>
      </c>
      <c r="AV22" s="40"/>
      <c r="AW22" s="29" t="s">
        <v>28</v>
      </c>
      <c r="AX22" s="34" t="s">
        <v>76</v>
      </c>
      <c r="AY22" s="66" t="str">
        <f t="shared" si="30"/>
        <v>-</v>
      </c>
      <c r="AZ22" s="66" t="str">
        <f t="shared" si="31"/>
        <v>-</v>
      </c>
      <c r="BA22" s="66" t="str">
        <f t="shared" si="32"/>
        <v>-</v>
      </c>
      <c r="BB22" s="66" t="str">
        <f t="shared" si="33"/>
        <v>-</v>
      </c>
      <c r="BC22" s="66" t="str">
        <f t="shared" si="34"/>
        <v>-</v>
      </c>
      <c r="BD22" s="66" t="str">
        <f t="shared" si="35"/>
        <v>-</v>
      </c>
      <c r="BE22" s="66" t="str">
        <f t="shared" si="36"/>
        <v>-</v>
      </c>
      <c r="BF22" s="66" t="str">
        <f t="shared" si="37"/>
        <v>-</v>
      </c>
      <c r="BG22" s="67" t="str">
        <f t="shared" si="38"/>
        <v>-</v>
      </c>
      <c r="BH22" s="40"/>
      <c r="BI22" s="29" t="s">
        <v>28</v>
      </c>
      <c r="BJ22" s="34" t="s">
        <v>76</v>
      </c>
      <c r="BK22" s="66" t="str">
        <f t="shared" si="39"/>
        <v>-</v>
      </c>
      <c r="BL22" s="66" t="str">
        <f t="shared" si="40"/>
        <v>-</v>
      </c>
      <c r="BM22" s="66" t="str">
        <f t="shared" si="41"/>
        <v>-</v>
      </c>
      <c r="BN22" s="66" t="str">
        <f t="shared" si="42"/>
        <v>-</v>
      </c>
      <c r="BO22" s="66" t="str">
        <f t="shared" si="43"/>
        <v>-</v>
      </c>
      <c r="BP22" s="66" t="str">
        <f t="shared" si="44"/>
        <v>-</v>
      </c>
      <c r="BQ22" s="66" t="str">
        <f t="shared" si="45"/>
        <v>-</v>
      </c>
      <c r="BR22" s="66" t="str">
        <f t="shared" si="46"/>
        <v>-</v>
      </c>
      <c r="BS22" s="67" t="str">
        <f t="shared" si="47"/>
        <v>-</v>
      </c>
      <c r="BT22" s="40"/>
      <c r="BU22" s="29" t="s">
        <v>28</v>
      </c>
      <c r="BV22" s="34" t="s">
        <v>76</v>
      </c>
      <c r="BW22" s="40"/>
      <c r="BX22" s="40"/>
      <c r="BY22" s="40"/>
      <c r="BZ22" s="40"/>
      <c r="CA22" s="40"/>
      <c r="CB22" s="40"/>
      <c r="CC22" s="40"/>
      <c r="CD22" s="40"/>
      <c r="CE22" s="41"/>
    </row>
    <row r="23" spans="1:83" ht="16.5" customHeight="1">
      <c r="A23" s="29" t="s">
        <v>29</v>
      </c>
      <c r="B23" s="34" t="s">
        <v>77</v>
      </c>
      <c r="C23" s="40">
        <v>24958</v>
      </c>
      <c r="D23" s="40">
        <v>13649</v>
      </c>
      <c r="E23" s="40">
        <v>11679</v>
      </c>
      <c r="F23" s="40">
        <v>1970</v>
      </c>
      <c r="G23" s="40">
        <v>3138</v>
      </c>
      <c r="H23" s="40">
        <v>8171</v>
      </c>
      <c r="I23" s="40">
        <v>5217</v>
      </c>
      <c r="J23" s="40">
        <v>12</v>
      </c>
      <c r="K23" s="41">
        <v>2942</v>
      </c>
      <c r="M23" s="29" t="s">
        <v>29</v>
      </c>
      <c r="N23" s="34" t="s">
        <v>77</v>
      </c>
      <c r="O23" s="56" t="str">
        <f t="shared" si="0"/>
        <v>-</v>
      </c>
      <c r="P23" s="56" t="str">
        <f t="shared" si="1"/>
        <v>-</v>
      </c>
      <c r="Q23" s="56" t="str">
        <f t="shared" si="2"/>
        <v>-</v>
      </c>
      <c r="R23" s="56" t="str">
        <f t="shared" si="3"/>
        <v>-</v>
      </c>
      <c r="S23" s="56" t="str">
        <f t="shared" si="4"/>
        <v>-</v>
      </c>
      <c r="T23" s="56" t="str">
        <f t="shared" si="5"/>
        <v>-</v>
      </c>
      <c r="U23" s="56" t="str">
        <f t="shared" si="6"/>
        <v>-</v>
      </c>
      <c r="V23" s="56" t="str">
        <f t="shared" si="7"/>
        <v>-</v>
      </c>
      <c r="W23" s="59" t="str">
        <f t="shared" si="8"/>
        <v>-</v>
      </c>
      <c r="X23" s="58"/>
      <c r="Y23" s="29" t="s">
        <v>29</v>
      </c>
      <c r="Z23" s="34" t="s">
        <v>77</v>
      </c>
      <c r="AA23" s="66">
        <f t="shared" si="12"/>
        <v>100</v>
      </c>
      <c r="AB23" s="66">
        <f t="shared" si="13"/>
        <v>54.7</v>
      </c>
      <c r="AC23" s="66">
        <f t="shared" si="14"/>
        <v>46.8</v>
      </c>
      <c r="AD23" s="66">
        <f t="shared" si="15"/>
        <v>7.9</v>
      </c>
      <c r="AE23" s="66">
        <f t="shared" si="16"/>
        <v>12.6</v>
      </c>
      <c r="AF23" s="66">
        <f t="shared" si="17"/>
        <v>32.700000000000003</v>
      </c>
      <c r="AG23" s="66">
        <f t="shared" si="18"/>
        <v>20.9</v>
      </c>
      <c r="AH23" s="66">
        <f t="shared" si="19"/>
        <v>0</v>
      </c>
      <c r="AI23" s="67">
        <f t="shared" si="20"/>
        <v>11.8</v>
      </c>
      <c r="AJ23" s="40"/>
      <c r="AK23" s="29" t="s">
        <v>29</v>
      </c>
      <c r="AL23" s="34" t="s">
        <v>77</v>
      </c>
      <c r="AM23" s="66">
        <f t="shared" si="21"/>
        <v>0.9</v>
      </c>
      <c r="AN23" s="66">
        <f t="shared" si="22"/>
        <v>0.7</v>
      </c>
      <c r="AO23" s="66">
        <f t="shared" si="23"/>
        <v>0.7</v>
      </c>
      <c r="AP23" s="66">
        <f t="shared" si="24"/>
        <v>0.7</v>
      </c>
      <c r="AQ23" s="66">
        <f t="shared" si="25"/>
        <v>1.3</v>
      </c>
      <c r="AR23" s="66">
        <f t="shared" si="26"/>
        <v>1.3</v>
      </c>
      <c r="AS23" s="66">
        <f t="shared" si="27"/>
        <v>1.5</v>
      </c>
      <c r="AT23" s="66">
        <f t="shared" si="28"/>
        <v>0.1</v>
      </c>
      <c r="AU23" s="67">
        <f t="shared" si="29"/>
        <v>1.1000000000000001</v>
      </c>
      <c r="AV23" s="40"/>
      <c r="AW23" s="29" t="s">
        <v>29</v>
      </c>
      <c r="AX23" s="34" t="s">
        <v>77</v>
      </c>
      <c r="AY23" s="66" t="str">
        <f t="shared" si="30"/>
        <v>-</v>
      </c>
      <c r="AZ23" s="66" t="str">
        <f t="shared" si="31"/>
        <v>-</v>
      </c>
      <c r="BA23" s="66" t="str">
        <f t="shared" si="32"/>
        <v>-</v>
      </c>
      <c r="BB23" s="66" t="str">
        <f t="shared" si="33"/>
        <v>-</v>
      </c>
      <c r="BC23" s="66" t="str">
        <f t="shared" si="34"/>
        <v>-</v>
      </c>
      <c r="BD23" s="66" t="str">
        <f t="shared" si="35"/>
        <v>-</v>
      </c>
      <c r="BE23" s="66" t="str">
        <f t="shared" si="36"/>
        <v>-</v>
      </c>
      <c r="BF23" s="66" t="str">
        <f t="shared" si="37"/>
        <v>-</v>
      </c>
      <c r="BG23" s="67" t="str">
        <f t="shared" si="38"/>
        <v>-</v>
      </c>
      <c r="BH23" s="40"/>
      <c r="BI23" s="29" t="s">
        <v>29</v>
      </c>
      <c r="BJ23" s="34" t="s">
        <v>77</v>
      </c>
      <c r="BK23" s="66" t="str">
        <f t="shared" si="39"/>
        <v>-</v>
      </c>
      <c r="BL23" s="66" t="str">
        <f t="shared" si="40"/>
        <v>-</v>
      </c>
      <c r="BM23" s="66" t="str">
        <f t="shared" si="41"/>
        <v>-</v>
      </c>
      <c r="BN23" s="66" t="str">
        <f t="shared" si="42"/>
        <v>-</v>
      </c>
      <c r="BO23" s="66" t="str">
        <f t="shared" si="43"/>
        <v>-</v>
      </c>
      <c r="BP23" s="66" t="str">
        <f t="shared" si="44"/>
        <v>-</v>
      </c>
      <c r="BQ23" s="66" t="str">
        <f t="shared" si="45"/>
        <v>-</v>
      </c>
      <c r="BR23" s="66" t="str">
        <f t="shared" si="46"/>
        <v>-</v>
      </c>
      <c r="BS23" s="67" t="str">
        <f t="shared" si="47"/>
        <v>-</v>
      </c>
      <c r="BT23" s="40"/>
      <c r="BU23" s="29" t="s">
        <v>29</v>
      </c>
      <c r="BV23" s="34" t="s">
        <v>77</v>
      </c>
      <c r="BW23" s="40"/>
      <c r="BX23" s="40"/>
      <c r="BY23" s="40"/>
      <c r="BZ23" s="40"/>
      <c r="CA23" s="40"/>
      <c r="CB23" s="40"/>
      <c r="CC23" s="40"/>
      <c r="CD23" s="40"/>
      <c r="CE23" s="41"/>
    </row>
    <row r="24" spans="1:83" ht="16.5" customHeight="1">
      <c r="A24" s="29" t="s">
        <v>30</v>
      </c>
      <c r="B24" s="34" t="s">
        <v>78</v>
      </c>
      <c r="C24" s="40">
        <v>12469</v>
      </c>
      <c r="D24" s="40">
        <v>7374</v>
      </c>
      <c r="E24" s="40">
        <v>6274</v>
      </c>
      <c r="F24" s="40">
        <v>1100</v>
      </c>
      <c r="G24" s="40">
        <v>2526</v>
      </c>
      <c r="H24" s="40">
        <v>2569</v>
      </c>
      <c r="I24" s="40">
        <v>1235</v>
      </c>
      <c r="J24" s="40">
        <v>50</v>
      </c>
      <c r="K24" s="41">
        <v>1284</v>
      </c>
      <c r="M24" s="29" t="s">
        <v>30</v>
      </c>
      <c r="N24" s="34" t="s">
        <v>78</v>
      </c>
      <c r="O24" s="56" t="str">
        <f t="shared" si="0"/>
        <v>-</v>
      </c>
      <c r="P24" s="56" t="str">
        <f t="shared" si="1"/>
        <v>-</v>
      </c>
      <c r="Q24" s="56" t="str">
        <f t="shared" si="2"/>
        <v>-</v>
      </c>
      <c r="R24" s="56" t="str">
        <f t="shared" si="3"/>
        <v>-</v>
      </c>
      <c r="S24" s="56" t="str">
        <f t="shared" si="4"/>
        <v>-</v>
      </c>
      <c r="T24" s="56" t="str">
        <f t="shared" si="5"/>
        <v>-</v>
      </c>
      <c r="U24" s="56" t="str">
        <f t="shared" si="6"/>
        <v>-</v>
      </c>
      <c r="V24" s="56" t="str">
        <f t="shared" si="7"/>
        <v>-</v>
      </c>
      <c r="W24" s="59" t="str">
        <f t="shared" si="8"/>
        <v>-</v>
      </c>
      <c r="X24" s="58"/>
      <c r="Y24" s="29" t="s">
        <v>30</v>
      </c>
      <c r="Z24" s="34" t="s">
        <v>78</v>
      </c>
      <c r="AA24" s="66">
        <f t="shared" si="12"/>
        <v>100</v>
      </c>
      <c r="AB24" s="66">
        <f t="shared" si="13"/>
        <v>59.1</v>
      </c>
      <c r="AC24" s="66">
        <f t="shared" si="14"/>
        <v>50.3</v>
      </c>
      <c r="AD24" s="66">
        <f t="shared" si="15"/>
        <v>8.8000000000000007</v>
      </c>
      <c r="AE24" s="66">
        <f t="shared" si="16"/>
        <v>20.3</v>
      </c>
      <c r="AF24" s="66">
        <f t="shared" si="17"/>
        <v>20.6</v>
      </c>
      <c r="AG24" s="66">
        <f t="shared" si="18"/>
        <v>9.9</v>
      </c>
      <c r="AH24" s="66">
        <f t="shared" si="19"/>
        <v>0.4</v>
      </c>
      <c r="AI24" s="67">
        <f t="shared" si="20"/>
        <v>10.3</v>
      </c>
      <c r="AJ24" s="40"/>
      <c r="AK24" s="29" t="s">
        <v>30</v>
      </c>
      <c r="AL24" s="34" t="s">
        <v>78</v>
      </c>
      <c r="AM24" s="66">
        <f t="shared" si="21"/>
        <v>0.4</v>
      </c>
      <c r="AN24" s="66">
        <f t="shared" si="22"/>
        <v>0.4</v>
      </c>
      <c r="AO24" s="66">
        <f t="shared" si="23"/>
        <v>0.4</v>
      </c>
      <c r="AP24" s="66">
        <f t="shared" si="24"/>
        <v>0.4</v>
      </c>
      <c r="AQ24" s="66">
        <f t="shared" si="25"/>
        <v>1.1000000000000001</v>
      </c>
      <c r="AR24" s="66">
        <f t="shared" si="26"/>
        <v>0.4</v>
      </c>
      <c r="AS24" s="66">
        <f t="shared" si="27"/>
        <v>0.4</v>
      </c>
      <c r="AT24" s="66">
        <f t="shared" si="28"/>
        <v>0.4</v>
      </c>
      <c r="AU24" s="67">
        <f t="shared" si="29"/>
        <v>0.5</v>
      </c>
      <c r="AV24" s="40"/>
      <c r="AW24" s="29" t="s">
        <v>30</v>
      </c>
      <c r="AX24" s="34" t="s">
        <v>78</v>
      </c>
      <c r="AY24" s="66" t="str">
        <f t="shared" si="30"/>
        <v>-</v>
      </c>
      <c r="AZ24" s="66" t="str">
        <f t="shared" si="31"/>
        <v>-</v>
      </c>
      <c r="BA24" s="66" t="str">
        <f t="shared" si="32"/>
        <v>-</v>
      </c>
      <c r="BB24" s="66" t="str">
        <f t="shared" si="33"/>
        <v>-</v>
      </c>
      <c r="BC24" s="66" t="str">
        <f t="shared" si="34"/>
        <v>-</v>
      </c>
      <c r="BD24" s="66" t="str">
        <f t="shared" si="35"/>
        <v>-</v>
      </c>
      <c r="BE24" s="66" t="str">
        <f t="shared" si="36"/>
        <v>-</v>
      </c>
      <c r="BF24" s="66" t="str">
        <f t="shared" si="37"/>
        <v>-</v>
      </c>
      <c r="BG24" s="67" t="str">
        <f t="shared" si="38"/>
        <v>-</v>
      </c>
      <c r="BH24" s="40"/>
      <c r="BI24" s="29" t="s">
        <v>30</v>
      </c>
      <c r="BJ24" s="34" t="s">
        <v>78</v>
      </c>
      <c r="BK24" s="66" t="str">
        <f t="shared" si="39"/>
        <v>-</v>
      </c>
      <c r="BL24" s="66" t="str">
        <f t="shared" si="40"/>
        <v>-</v>
      </c>
      <c r="BM24" s="66" t="str">
        <f t="shared" si="41"/>
        <v>-</v>
      </c>
      <c r="BN24" s="66" t="str">
        <f t="shared" si="42"/>
        <v>-</v>
      </c>
      <c r="BO24" s="66" t="str">
        <f t="shared" si="43"/>
        <v>-</v>
      </c>
      <c r="BP24" s="66" t="str">
        <f t="shared" si="44"/>
        <v>-</v>
      </c>
      <c r="BQ24" s="66" t="str">
        <f t="shared" si="45"/>
        <v>-</v>
      </c>
      <c r="BR24" s="66" t="str">
        <f t="shared" si="46"/>
        <v>-</v>
      </c>
      <c r="BS24" s="67" t="str">
        <f t="shared" si="47"/>
        <v>-</v>
      </c>
      <c r="BT24" s="40"/>
      <c r="BU24" s="29" t="s">
        <v>30</v>
      </c>
      <c r="BV24" s="34" t="s">
        <v>78</v>
      </c>
      <c r="BW24" s="40"/>
      <c r="BX24" s="40"/>
      <c r="BY24" s="40"/>
      <c r="BZ24" s="40"/>
      <c r="CA24" s="40"/>
      <c r="CB24" s="40"/>
      <c r="CC24" s="40"/>
      <c r="CD24" s="40"/>
      <c r="CE24" s="41"/>
    </row>
    <row r="25" spans="1:83" ht="16.5" customHeight="1">
      <c r="A25" s="29" t="s">
        <v>31</v>
      </c>
      <c r="B25" s="34" t="s">
        <v>79</v>
      </c>
      <c r="C25" s="40">
        <v>25247</v>
      </c>
      <c r="D25" s="40">
        <v>13122</v>
      </c>
      <c r="E25" s="40">
        <v>11227</v>
      </c>
      <c r="F25" s="40">
        <v>1895</v>
      </c>
      <c r="G25" s="40">
        <v>4905</v>
      </c>
      <c r="H25" s="40">
        <v>7220</v>
      </c>
      <c r="I25" s="40">
        <v>4540</v>
      </c>
      <c r="J25" s="40">
        <v>338</v>
      </c>
      <c r="K25" s="41">
        <v>2342</v>
      </c>
      <c r="M25" s="29" t="s">
        <v>31</v>
      </c>
      <c r="N25" s="34" t="s">
        <v>79</v>
      </c>
      <c r="O25" s="56" t="str">
        <f t="shared" si="0"/>
        <v>-</v>
      </c>
      <c r="P25" s="56" t="str">
        <f t="shared" si="1"/>
        <v>-</v>
      </c>
      <c r="Q25" s="56" t="str">
        <f t="shared" si="2"/>
        <v>-</v>
      </c>
      <c r="R25" s="56" t="str">
        <f t="shared" si="3"/>
        <v>-</v>
      </c>
      <c r="S25" s="56" t="str">
        <f t="shared" si="4"/>
        <v>-</v>
      </c>
      <c r="T25" s="56" t="str">
        <f t="shared" si="5"/>
        <v>-</v>
      </c>
      <c r="U25" s="56" t="str">
        <f t="shared" si="6"/>
        <v>-</v>
      </c>
      <c r="V25" s="56" t="str">
        <f t="shared" si="7"/>
        <v>-</v>
      </c>
      <c r="W25" s="59" t="str">
        <f t="shared" si="8"/>
        <v>-</v>
      </c>
      <c r="X25" s="58"/>
      <c r="Y25" s="29" t="s">
        <v>31</v>
      </c>
      <c r="Z25" s="34" t="s">
        <v>79</v>
      </c>
      <c r="AA25" s="66">
        <f t="shared" si="12"/>
        <v>100</v>
      </c>
      <c r="AB25" s="66">
        <f t="shared" si="13"/>
        <v>52</v>
      </c>
      <c r="AC25" s="66">
        <f t="shared" si="14"/>
        <v>44.5</v>
      </c>
      <c r="AD25" s="66">
        <f t="shared" si="15"/>
        <v>7.5</v>
      </c>
      <c r="AE25" s="66">
        <f t="shared" si="16"/>
        <v>19.399999999999999</v>
      </c>
      <c r="AF25" s="66">
        <f t="shared" si="17"/>
        <v>28.6</v>
      </c>
      <c r="AG25" s="66">
        <f t="shared" si="18"/>
        <v>18</v>
      </c>
      <c r="AH25" s="66">
        <f t="shared" si="19"/>
        <v>1.3</v>
      </c>
      <c r="AI25" s="67">
        <f t="shared" si="20"/>
        <v>9.3000000000000007</v>
      </c>
      <c r="AJ25" s="40"/>
      <c r="AK25" s="29" t="s">
        <v>31</v>
      </c>
      <c r="AL25" s="34" t="s">
        <v>79</v>
      </c>
      <c r="AM25" s="66">
        <f t="shared" si="21"/>
        <v>0.9</v>
      </c>
      <c r="AN25" s="66">
        <f t="shared" si="22"/>
        <v>0.7</v>
      </c>
      <c r="AO25" s="66">
        <f t="shared" si="23"/>
        <v>0.7</v>
      </c>
      <c r="AP25" s="66">
        <f t="shared" si="24"/>
        <v>0.7</v>
      </c>
      <c r="AQ25" s="66">
        <f t="shared" si="25"/>
        <v>2.1</v>
      </c>
      <c r="AR25" s="66">
        <f t="shared" si="26"/>
        <v>1.1000000000000001</v>
      </c>
      <c r="AS25" s="66">
        <f t="shared" si="27"/>
        <v>1.3</v>
      </c>
      <c r="AT25" s="66">
        <f t="shared" si="28"/>
        <v>2.6</v>
      </c>
      <c r="AU25" s="67">
        <f t="shared" si="29"/>
        <v>0.9</v>
      </c>
      <c r="AV25" s="40"/>
      <c r="AW25" s="29" t="s">
        <v>31</v>
      </c>
      <c r="AX25" s="34" t="s">
        <v>79</v>
      </c>
      <c r="AY25" s="66" t="str">
        <f t="shared" si="30"/>
        <v>-</v>
      </c>
      <c r="AZ25" s="66" t="str">
        <f t="shared" si="31"/>
        <v>-</v>
      </c>
      <c r="BA25" s="66" t="str">
        <f t="shared" si="32"/>
        <v>-</v>
      </c>
      <c r="BB25" s="66" t="str">
        <f t="shared" si="33"/>
        <v>-</v>
      </c>
      <c r="BC25" s="66" t="str">
        <f t="shared" si="34"/>
        <v>-</v>
      </c>
      <c r="BD25" s="66" t="str">
        <f t="shared" si="35"/>
        <v>-</v>
      </c>
      <c r="BE25" s="66" t="str">
        <f t="shared" si="36"/>
        <v>-</v>
      </c>
      <c r="BF25" s="66" t="str">
        <f t="shared" si="37"/>
        <v>-</v>
      </c>
      <c r="BG25" s="67" t="str">
        <f t="shared" si="38"/>
        <v>-</v>
      </c>
      <c r="BH25" s="40"/>
      <c r="BI25" s="29" t="s">
        <v>31</v>
      </c>
      <c r="BJ25" s="34" t="s">
        <v>79</v>
      </c>
      <c r="BK25" s="66" t="str">
        <f t="shared" si="39"/>
        <v>-</v>
      </c>
      <c r="BL25" s="66" t="str">
        <f t="shared" si="40"/>
        <v>-</v>
      </c>
      <c r="BM25" s="66" t="str">
        <f t="shared" si="41"/>
        <v>-</v>
      </c>
      <c r="BN25" s="66" t="str">
        <f t="shared" si="42"/>
        <v>-</v>
      </c>
      <c r="BO25" s="66" t="str">
        <f t="shared" si="43"/>
        <v>-</v>
      </c>
      <c r="BP25" s="66" t="str">
        <f t="shared" si="44"/>
        <v>-</v>
      </c>
      <c r="BQ25" s="66" t="str">
        <f t="shared" si="45"/>
        <v>-</v>
      </c>
      <c r="BR25" s="66" t="str">
        <f t="shared" si="46"/>
        <v>-</v>
      </c>
      <c r="BS25" s="67" t="str">
        <f t="shared" si="47"/>
        <v>-</v>
      </c>
      <c r="BT25" s="40"/>
      <c r="BU25" s="29" t="s">
        <v>31</v>
      </c>
      <c r="BV25" s="34" t="s">
        <v>79</v>
      </c>
      <c r="BW25" s="40"/>
      <c r="BX25" s="40"/>
      <c r="BY25" s="40"/>
      <c r="BZ25" s="40"/>
      <c r="CA25" s="40"/>
      <c r="CB25" s="40"/>
      <c r="CC25" s="40"/>
      <c r="CD25" s="40"/>
      <c r="CE25" s="41"/>
    </row>
    <row r="26" spans="1:83" ht="16.5" customHeight="1">
      <c r="A26" s="30" t="s">
        <v>32</v>
      </c>
      <c r="B26" s="28" t="s">
        <v>80</v>
      </c>
      <c r="C26" s="44">
        <v>9162</v>
      </c>
      <c r="D26" s="44">
        <v>4409</v>
      </c>
      <c r="E26" s="44">
        <v>3768</v>
      </c>
      <c r="F26" s="44">
        <v>641</v>
      </c>
      <c r="G26" s="44">
        <v>1851</v>
      </c>
      <c r="H26" s="44">
        <v>2902</v>
      </c>
      <c r="I26" s="44">
        <v>1310</v>
      </c>
      <c r="J26" s="44">
        <v>187</v>
      </c>
      <c r="K26" s="45">
        <v>1405</v>
      </c>
      <c r="M26" s="30" t="s">
        <v>32</v>
      </c>
      <c r="N26" s="28" t="s">
        <v>80</v>
      </c>
      <c r="O26" s="62" t="str">
        <f t="shared" si="0"/>
        <v>-</v>
      </c>
      <c r="P26" s="62" t="str">
        <f t="shared" si="1"/>
        <v>-</v>
      </c>
      <c r="Q26" s="62" t="str">
        <f t="shared" si="2"/>
        <v>-</v>
      </c>
      <c r="R26" s="62" t="str">
        <f t="shared" si="3"/>
        <v>-</v>
      </c>
      <c r="S26" s="62" t="str">
        <f t="shared" si="4"/>
        <v>-</v>
      </c>
      <c r="T26" s="62" t="str">
        <f t="shared" si="5"/>
        <v>-</v>
      </c>
      <c r="U26" s="62" t="str">
        <f t="shared" si="6"/>
        <v>-</v>
      </c>
      <c r="V26" s="62" t="str">
        <f t="shared" si="7"/>
        <v>-</v>
      </c>
      <c r="W26" s="63" t="str">
        <f t="shared" si="8"/>
        <v>-</v>
      </c>
      <c r="X26" s="58"/>
      <c r="Y26" s="30" t="s">
        <v>32</v>
      </c>
      <c r="Z26" s="28" t="s">
        <v>80</v>
      </c>
      <c r="AA26" s="70">
        <f t="shared" si="12"/>
        <v>100</v>
      </c>
      <c r="AB26" s="70">
        <f t="shared" si="13"/>
        <v>48.1</v>
      </c>
      <c r="AC26" s="70">
        <f t="shared" si="14"/>
        <v>41.1</v>
      </c>
      <c r="AD26" s="70">
        <f t="shared" si="15"/>
        <v>7</v>
      </c>
      <c r="AE26" s="70">
        <f t="shared" si="16"/>
        <v>20.2</v>
      </c>
      <c r="AF26" s="70">
        <f t="shared" si="17"/>
        <v>31.7</v>
      </c>
      <c r="AG26" s="70">
        <f t="shared" si="18"/>
        <v>14.3</v>
      </c>
      <c r="AH26" s="70">
        <f t="shared" si="19"/>
        <v>2</v>
      </c>
      <c r="AI26" s="71">
        <f t="shared" si="20"/>
        <v>15.3</v>
      </c>
      <c r="AJ26" s="40"/>
      <c r="AK26" s="30" t="s">
        <v>32</v>
      </c>
      <c r="AL26" s="28" t="s">
        <v>80</v>
      </c>
      <c r="AM26" s="70">
        <f t="shared" si="21"/>
        <v>0.3</v>
      </c>
      <c r="AN26" s="70">
        <f t="shared" si="22"/>
        <v>0.2</v>
      </c>
      <c r="AO26" s="70">
        <f t="shared" si="23"/>
        <v>0.2</v>
      </c>
      <c r="AP26" s="70">
        <f t="shared" si="24"/>
        <v>0.2</v>
      </c>
      <c r="AQ26" s="70">
        <f t="shared" si="25"/>
        <v>0.8</v>
      </c>
      <c r="AR26" s="70">
        <f t="shared" si="26"/>
        <v>0.5</v>
      </c>
      <c r="AS26" s="70">
        <f t="shared" si="27"/>
        <v>0.4</v>
      </c>
      <c r="AT26" s="70">
        <f t="shared" si="28"/>
        <v>1.4</v>
      </c>
      <c r="AU26" s="71">
        <f t="shared" si="29"/>
        <v>0.5</v>
      </c>
      <c r="AV26" s="40"/>
      <c r="AW26" s="30" t="s">
        <v>32</v>
      </c>
      <c r="AX26" s="28" t="s">
        <v>80</v>
      </c>
      <c r="AY26" s="70" t="str">
        <f t="shared" si="30"/>
        <v>-</v>
      </c>
      <c r="AZ26" s="70" t="str">
        <f t="shared" si="31"/>
        <v>-</v>
      </c>
      <c r="BA26" s="70" t="str">
        <f t="shared" si="32"/>
        <v>-</v>
      </c>
      <c r="BB26" s="70" t="str">
        <f t="shared" si="33"/>
        <v>-</v>
      </c>
      <c r="BC26" s="70" t="str">
        <f t="shared" si="34"/>
        <v>-</v>
      </c>
      <c r="BD26" s="70" t="str">
        <f t="shared" si="35"/>
        <v>-</v>
      </c>
      <c r="BE26" s="70" t="str">
        <f t="shared" si="36"/>
        <v>-</v>
      </c>
      <c r="BF26" s="70" t="str">
        <f t="shared" si="37"/>
        <v>-</v>
      </c>
      <c r="BG26" s="71" t="str">
        <f t="shared" si="38"/>
        <v>-</v>
      </c>
      <c r="BH26" s="40"/>
      <c r="BI26" s="30" t="s">
        <v>32</v>
      </c>
      <c r="BJ26" s="28" t="s">
        <v>80</v>
      </c>
      <c r="BK26" s="70" t="str">
        <f t="shared" si="39"/>
        <v>-</v>
      </c>
      <c r="BL26" s="70" t="str">
        <f t="shared" si="40"/>
        <v>-</v>
      </c>
      <c r="BM26" s="70" t="str">
        <f t="shared" si="41"/>
        <v>-</v>
      </c>
      <c r="BN26" s="70" t="str">
        <f t="shared" si="42"/>
        <v>-</v>
      </c>
      <c r="BO26" s="70" t="str">
        <f t="shared" si="43"/>
        <v>-</v>
      </c>
      <c r="BP26" s="70" t="str">
        <f t="shared" si="44"/>
        <v>-</v>
      </c>
      <c r="BQ26" s="70" t="str">
        <f t="shared" si="45"/>
        <v>-</v>
      </c>
      <c r="BR26" s="70" t="str">
        <f t="shared" si="46"/>
        <v>-</v>
      </c>
      <c r="BS26" s="71" t="str">
        <f t="shared" si="47"/>
        <v>-</v>
      </c>
      <c r="BT26" s="40"/>
      <c r="BU26" s="30" t="s">
        <v>32</v>
      </c>
      <c r="BV26" s="28" t="s">
        <v>80</v>
      </c>
      <c r="BW26" s="44"/>
      <c r="BX26" s="44"/>
      <c r="BY26" s="44"/>
      <c r="BZ26" s="44"/>
      <c r="CA26" s="44"/>
      <c r="CB26" s="44"/>
      <c r="CC26" s="44"/>
      <c r="CD26" s="44"/>
      <c r="CE26" s="45"/>
    </row>
    <row r="27" spans="1:83" ht="16.5" customHeight="1">
      <c r="A27" s="29" t="s">
        <v>33</v>
      </c>
      <c r="B27" s="34" t="s">
        <v>81</v>
      </c>
      <c r="C27" s="40">
        <v>71321</v>
      </c>
      <c r="D27" s="40">
        <v>50674</v>
      </c>
      <c r="E27" s="40">
        <v>43577</v>
      </c>
      <c r="F27" s="40">
        <v>7097</v>
      </c>
      <c r="G27" s="40">
        <v>9001</v>
      </c>
      <c r="H27" s="40">
        <v>11646</v>
      </c>
      <c r="I27" s="40">
        <v>2812</v>
      </c>
      <c r="J27" s="40">
        <v>179</v>
      </c>
      <c r="K27" s="41">
        <v>8655</v>
      </c>
      <c r="M27" s="29" t="s">
        <v>33</v>
      </c>
      <c r="N27" s="34" t="s">
        <v>81</v>
      </c>
      <c r="O27" s="56" t="str">
        <f t="shared" si="0"/>
        <v>-</v>
      </c>
      <c r="P27" s="56" t="str">
        <f t="shared" si="1"/>
        <v>-</v>
      </c>
      <c r="Q27" s="56" t="str">
        <f t="shared" si="2"/>
        <v>-</v>
      </c>
      <c r="R27" s="56" t="str">
        <f t="shared" si="3"/>
        <v>-</v>
      </c>
      <c r="S27" s="56" t="str">
        <f t="shared" si="4"/>
        <v>-</v>
      </c>
      <c r="T27" s="56" t="str">
        <f t="shared" si="5"/>
        <v>-</v>
      </c>
      <c r="U27" s="56" t="str">
        <f t="shared" si="6"/>
        <v>-</v>
      </c>
      <c r="V27" s="56" t="str">
        <f t="shared" si="7"/>
        <v>-</v>
      </c>
      <c r="W27" s="59" t="str">
        <f t="shared" si="8"/>
        <v>-</v>
      </c>
      <c r="X27" s="58"/>
      <c r="Y27" s="29" t="s">
        <v>33</v>
      </c>
      <c r="Z27" s="34" t="s">
        <v>81</v>
      </c>
      <c r="AA27" s="66">
        <f t="shared" si="12"/>
        <v>100</v>
      </c>
      <c r="AB27" s="66">
        <f t="shared" si="13"/>
        <v>71.099999999999994</v>
      </c>
      <c r="AC27" s="66">
        <f t="shared" si="14"/>
        <v>61.1</v>
      </c>
      <c r="AD27" s="66">
        <f t="shared" si="15"/>
        <v>10</v>
      </c>
      <c r="AE27" s="66">
        <f t="shared" si="16"/>
        <v>12.6</v>
      </c>
      <c r="AF27" s="66">
        <f t="shared" si="17"/>
        <v>16.3</v>
      </c>
      <c r="AG27" s="66">
        <f t="shared" si="18"/>
        <v>3.9</v>
      </c>
      <c r="AH27" s="66">
        <f t="shared" si="19"/>
        <v>0.3</v>
      </c>
      <c r="AI27" s="67">
        <f t="shared" si="20"/>
        <v>12.1</v>
      </c>
      <c r="AJ27" s="40"/>
      <c r="AK27" s="29" t="s">
        <v>33</v>
      </c>
      <c r="AL27" s="34" t="s">
        <v>81</v>
      </c>
      <c r="AM27" s="66">
        <f t="shared" si="21"/>
        <v>2.5</v>
      </c>
      <c r="AN27" s="66">
        <f t="shared" si="22"/>
        <v>2.5</v>
      </c>
      <c r="AO27" s="66">
        <f t="shared" si="23"/>
        <v>2.5</v>
      </c>
      <c r="AP27" s="66">
        <f t="shared" si="24"/>
        <v>2.5</v>
      </c>
      <c r="AQ27" s="66">
        <f t="shared" si="25"/>
        <v>3.9</v>
      </c>
      <c r="AR27" s="66">
        <f t="shared" si="26"/>
        <v>1.8</v>
      </c>
      <c r="AS27" s="66">
        <f t="shared" si="27"/>
        <v>0.8</v>
      </c>
      <c r="AT27" s="66">
        <f t="shared" si="28"/>
        <v>1.4</v>
      </c>
      <c r="AU27" s="67">
        <f t="shared" si="29"/>
        <v>3.2</v>
      </c>
      <c r="AV27" s="40"/>
      <c r="AW27" s="29" t="s">
        <v>33</v>
      </c>
      <c r="AX27" s="34" t="s">
        <v>81</v>
      </c>
      <c r="AY27" s="66" t="str">
        <f t="shared" si="30"/>
        <v>-</v>
      </c>
      <c r="AZ27" s="66" t="str">
        <f t="shared" si="31"/>
        <v>-</v>
      </c>
      <c r="BA27" s="66" t="str">
        <f t="shared" si="32"/>
        <v>-</v>
      </c>
      <c r="BB27" s="66" t="str">
        <f t="shared" si="33"/>
        <v>-</v>
      </c>
      <c r="BC27" s="66" t="str">
        <f t="shared" si="34"/>
        <v>-</v>
      </c>
      <c r="BD27" s="66" t="str">
        <f t="shared" si="35"/>
        <v>-</v>
      </c>
      <c r="BE27" s="66" t="str">
        <f t="shared" si="36"/>
        <v>-</v>
      </c>
      <c r="BF27" s="66" t="str">
        <f t="shared" si="37"/>
        <v>-</v>
      </c>
      <c r="BG27" s="67" t="str">
        <f t="shared" si="38"/>
        <v>-</v>
      </c>
      <c r="BH27" s="40"/>
      <c r="BI27" s="29" t="s">
        <v>33</v>
      </c>
      <c r="BJ27" s="34" t="s">
        <v>81</v>
      </c>
      <c r="BK27" s="66" t="str">
        <f t="shared" si="39"/>
        <v>-</v>
      </c>
      <c r="BL27" s="66" t="str">
        <f t="shared" si="40"/>
        <v>-</v>
      </c>
      <c r="BM27" s="66" t="str">
        <f t="shared" si="41"/>
        <v>-</v>
      </c>
      <c r="BN27" s="66" t="str">
        <f t="shared" si="42"/>
        <v>-</v>
      </c>
      <c r="BO27" s="66" t="str">
        <f t="shared" si="43"/>
        <v>-</v>
      </c>
      <c r="BP27" s="66" t="str">
        <f t="shared" si="44"/>
        <v>-</v>
      </c>
      <c r="BQ27" s="66" t="str">
        <f t="shared" si="45"/>
        <v>-</v>
      </c>
      <c r="BR27" s="66" t="str">
        <f t="shared" si="46"/>
        <v>-</v>
      </c>
      <c r="BS27" s="67" t="str">
        <f t="shared" si="47"/>
        <v>-</v>
      </c>
      <c r="BT27" s="40"/>
      <c r="BU27" s="29" t="s">
        <v>33</v>
      </c>
      <c r="BV27" s="34" t="s">
        <v>81</v>
      </c>
      <c r="BW27" s="40"/>
      <c r="BX27" s="40"/>
      <c r="BY27" s="40"/>
      <c r="BZ27" s="40"/>
      <c r="CA27" s="40"/>
      <c r="CB27" s="40"/>
      <c r="CC27" s="40"/>
      <c r="CD27" s="40"/>
      <c r="CE27" s="41"/>
    </row>
    <row r="28" spans="1:83" ht="16.5" customHeight="1">
      <c r="A28" s="29" t="s">
        <v>34</v>
      </c>
      <c r="B28" s="34" t="s">
        <v>82</v>
      </c>
      <c r="C28" s="40">
        <v>36484</v>
      </c>
      <c r="D28" s="40">
        <v>18380</v>
      </c>
      <c r="E28" s="40">
        <v>15620</v>
      </c>
      <c r="F28" s="40">
        <v>2760</v>
      </c>
      <c r="G28" s="40">
        <v>14151</v>
      </c>
      <c r="H28" s="40">
        <v>3953</v>
      </c>
      <c r="I28" s="40">
        <v>1465</v>
      </c>
      <c r="J28" s="40">
        <v>53</v>
      </c>
      <c r="K28" s="41">
        <v>2435</v>
      </c>
      <c r="M28" s="29" t="s">
        <v>34</v>
      </c>
      <c r="N28" s="34" t="s">
        <v>82</v>
      </c>
      <c r="O28" s="56" t="str">
        <f t="shared" si="0"/>
        <v>-</v>
      </c>
      <c r="P28" s="56" t="str">
        <f t="shared" si="1"/>
        <v>-</v>
      </c>
      <c r="Q28" s="56" t="str">
        <f t="shared" si="2"/>
        <v>-</v>
      </c>
      <c r="R28" s="56" t="str">
        <f t="shared" si="3"/>
        <v>-</v>
      </c>
      <c r="S28" s="56" t="str">
        <f t="shared" si="4"/>
        <v>-</v>
      </c>
      <c r="T28" s="56" t="str">
        <f t="shared" si="5"/>
        <v>-</v>
      </c>
      <c r="U28" s="56" t="str">
        <f t="shared" si="6"/>
        <v>-</v>
      </c>
      <c r="V28" s="56" t="str">
        <f t="shared" si="7"/>
        <v>-</v>
      </c>
      <c r="W28" s="59" t="str">
        <f t="shared" si="8"/>
        <v>-</v>
      </c>
      <c r="X28" s="58"/>
      <c r="Y28" s="29" t="s">
        <v>34</v>
      </c>
      <c r="Z28" s="34" t="s">
        <v>82</v>
      </c>
      <c r="AA28" s="66">
        <f t="shared" si="12"/>
        <v>100</v>
      </c>
      <c r="AB28" s="66">
        <f t="shared" si="13"/>
        <v>50.4</v>
      </c>
      <c r="AC28" s="66">
        <f t="shared" si="14"/>
        <v>42.8</v>
      </c>
      <c r="AD28" s="66">
        <f t="shared" si="15"/>
        <v>7.6</v>
      </c>
      <c r="AE28" s="66">
        <f t="shared" si="16"/>
        <v>38.799999999999997</v>
      </c>
      <c r="AF28" s="66">
        <f t="shared" si="17"/>
        <v>10.8</v>
      </c>
      <c r="AG28" s="66">
        <f t="shared" si="18"/>
        <v>4</v>
      </c>
      <c r="AH28" s="66">
        <f t="shared" si="19"/>
        <v>0.1</v>
      </c>
      <c r="AI28" s="67">
        <f t="shared" si="20"/>
        <v>6.7</v>
      </c>
      <c r="AJ28" s="40"/>
      <c r="AK28" s="29" t="s">
        <v>34</v>
      </c>
      <c r="AL28" s="34" t="s">
        <v>82</v>
      </c>
      <c r="AM28" s="66">
        <f t="shared" si="21"/>
        <v>1.3</v>
      </c>
      <c r="AN28" s="66">
        <f t="shared" si="22"/>
        <v>0.9</v>
      </c>
      <c r="AO28" s="66">
        <f t="shared" si="23"/>
        <v>0.9</v>
      </c>
      <c r="AP28" s="66">
        <f t="shared" si="24"/>
        <v>1</v>
      </c>
      <c r="AQ28" s="66">
        <f t="shared" si="25"/>
        <v>6.1</v>
      </c>
      <c r="AR28" s="66">
        <f t="shared" si="26"/>
        <v>0.6</v>
      </c>
      <c r="AS28" s="66">
        <f t="shared" si="27"/>
        <v>0.4</v>
      </c>
      <c r="AT28" s="66">
        <f t="shared" si="28"/>
        <v>0.4</v>
      </c>
      <c r="AU28" s="67">
        <f t="shared" si="29"/>
        <v>0.9</v>
      </c>
      <c r="AV28" s="40"/>
      <c r="AW28" s="29" t="s">
        <v>34</v>
      </c>
      <c r="AX28" s="34" t="s">
        <v>82</v>
      </c>
      <c r="AY28" s="66" t="str">
        <f t="shared" si="30"/>
        <v>-</v>
      </c>
      <c r="AZ28" s="66" t="str">
        <f t="shared" si="31"/>
        <v>-</v>
      </c>
      <c r="BA28" s="66" t="str">
        <f t="shared" si="32"/>
        <v>-</v>
      </c>
      <c r="BB28" s="66" t="str">
        <f t="shared" si="33"/>
        <v>-</v>
      </c>
      <c r="BC28" s="66" t="str">
        <f t="shared" si="34"/>
        <v>-</v>
      </c>
      <c r="BD28" s="66" t="str">
        <f t="shared" si="35"/>
        <v>-</v>
      </c>
      <c r="BE28" s="66" t="str">
        <f t="shared" si="36"/>
        <v>-</v>
      </c>
      <c r="BF28" s="66" t="str">
        <f t="shared" si="37"/>
        <v>-</v>
      </c>
      <c r="BG28" s="67" t="str">
        <f t="shared" si="38"/>
        <v>-</v>
      </c>
      <c r="BH28" s="40"/>
      <c r="BI28" s="29" t="s">
        <v>34</v>
      </c>
      <c r="BJ28" s="34" t="s">
        <v>82</v>
      </c>
      <c r="BK28" s="66" t="str">
        <f t="shared" si="39"/>
        <v>-</v>
      </c>
      <c r="BL28" s="66" t="str">
        <f t="shared" si="40"/>
        <v>-</v>
      </c>
      <c r="BM28" s="66" t="str">
        <f t="shared" si="41"/>
        <v>-</v>
      </c>
      <c r="BN28" s="66" t="str">
        <f t="shared" si="42"/>
        <v>-</v>
      </c>
      <c r="BO28" s="66" t="str">
        <f t="shared" si="43"/>
        <v>-</v>
      </c>
      <c r="BP28" s="66" t="str">
        <f t="shared" si="44"/>
        <v>-</v>
      </c>
      <c r="BQ28" s="66" t="str">
        <f t="shared" si="45"/>
        <v>-</v>
      </c>
      <c r="BR28" s="66" t="str">
        <f t="shared" si="46"/>
        <v>-</v>
      </c>
      <c r="BS28" s="67" t="str">
        <f t="shared" si="47"/>
        <v>-</v>
      </c>
      <c r="BT28" s="40"/>
      <c r="BU28" s="29" t="s">
        <v>34</v>
      </c>
      <c r="BV28" s="34" t="s">
        <v>82</v>
      </c>
      <c r="BW28" s="40"/>
      <c r="BX28" s="40"/>
      <c r="BY28" s="40"/>
      <c r="BZ28" s="40"/>
      <c r="CA28" s="40"/>
      <c r="CB28" s="40"/>
      <c r="CC28" s="40"/>
      <c r="CD28" s="40"/>
      <c r="CE28" s="41"/>
    </row>
    <row r="29" spans="1:83" ht="16.5" customHeight="1">
      <c r="A29" s="29" t="s">
        <v>35</v>
      </c>
      <c r="B29" s="34" t="s">
        <v>83</v>
      </c>
      <c r="C29" s="40">
        <v>66313</v>
      </c>
      <c r="D29" s="40">
        <v>40073</v>
      </c>
      <c r="E29" s="40">
        <v>34438</v>
      </c>
      <c r="F29" s="40">
        <v>5635</v>
      </c>
      <c r="G29" s="40">
        <v>13596</v>
      </c>
      <c r="H29" s="40">
        <v>12644</v>
      </c>
      <c r="I29" s="40">
        <v>4798</v>
      </c>
      <c r="J29" s="40">
        <v>754</v>
      </c>
      <c r="K29" s="41">
        <v>7092</v>
      </c>
      <c r="M29" s="29" t="s">
        <v>35</v>
      </c>
      <c r="N29" s="34" t="s">
        <v>83</v>
      </c>
      <c r="O29" s="56" t="str">
        <f t="shared" si="0"/>
        <v>-</v>
      </c>
      <c r="P29" s="56" t="str">
        <f t="shared" si="1"/>
        <v>-</v>
      </c>
      <c r="Q29" s="56" t="str">
        <f t="shared" si="2"/>
        <v>-</v>
      </c>
      <c r="R29" s="56" t="str">
        <f t="shared" si="3"/>
        <v>-</v>
      </c>
      <c r="S29" s="56" t="str">
        <f t="shared" si="4"/>
        <v>-</v>
      </c>
      <c r="T29" s="56" t="str">
        <f t="shared" si="5"/>
        <v>-</v>
      </c>
      <c r="U29" s="56" t="str">
        <f t="shared" si="6"/>
        <v>-</v>
      </c>
      <c r="V29" s="56" t="str">
        <f t="shared" si="7"/>
        <v>-</v>
      </c>
      <c r="W29" s="59" t="str">
        <f t="shared" si="8"/>
        <v>-</v>
      </c>
      <c r="X29" s="58"/>
      <c r="Y29" s="29" t="s">
        <v>35</v>
      </c>
      <c r="Z29" s="34" t="s">
        <v>83</v>
      </c>
      <c r="AA29" s="66">
        <f t="shared" si="12"/>
        <v>100</v>
      </c>
      <c r="AB29" s="66">
        <f t="shared" si="13"/>
        <v>60.4</v>
      </c>
      <c r="AC29" s="66">
        <f t="shared" si="14"/>
        <v>51.9</v>
      </c>
      <c r="AD29" s="66">
        <f t="shared" si="15"/>
        <v>8.5</v>
      </c>
      <c r="AE29" s="66">
        <f t="shared" si="16"/>
        <v>20.5</v>
      </c>
      <c r="AF29" s="66">
        <f t="shared" si="17"/>
        <v>19.100000000000001</v>
      </c>
      <c r="AG29" s="66">
        <f t="shared" si="18"/>
        <v>7.2</v>
      </c>
      <c r="AH29" s="66">
        <f t="shared" si="19"/>
        <v>1.1000000000000001</v>
      </c>
      <c r="AI29" s="67">
        <f t="shared" si="20"/>
        <v>10.7</v>
      </c>
      <c r="AJ29" s="40"/>
      <c r="AK29" s="29" t="s">
        <v>35</v>
      </c>
      <c r="AL29" s="34" t="s">
        <v>83</v>
      </c>
      <c r="AM29" s="66">
        <f t="shared" si="21"/>
        <v>2.2999999999999998</v>
      </c>
      <c r="AN29" s="66">
        <f t="shared" si="22"/>
        <v>2</v>
      </c>
      <c r="AO29" s="66">
        <f t="shared" si="23"/>
        <v>2</v>
      </c>
      <c r="AP29" s="66">
        <f t="shared" si="24"/>
        <v>2</v>
      </c>
      <c r="AQ29" s="66">
        <f t="shared" si="25"/>
        <v>5.8</v>
      </c>
      <c r="AR29" s="66">
        <f t="shared" si="26"/>
        <v>2</v>
      </c>
      <c r="AS29" s="66">
        <f t="shared" si="27"/>
        <v>1.4</v>
      </c>
      <c r="AT29" s="66">
        <f t="shared" si="28"/>
        <v>5.8</v>
      </c>
      <c r="AU29" s="67">
        <f t="shared" si="29"/>
        <v>2.6</v>
      </c>
      <c r="AV29" s="40"/>
      <c r="AW29" s="29" t="s">
        <v>35</v>
      </c>
      <c r="AX29" s="34" t="s">
        <v>83</v>
      </c>
      <c r="AY29" s="66" t="str">
        <f t="shared" si="30"/>
        <v>-</v>
      </c>
      <c r="AZ29" s="66" t="str">
        <f t="shared" si="31"/>
        <v>-</v>
      </c>
      <c r="BA29" s="66" t="str">
        <f t="shared" si="32"/>
        <v>-</v>
      </c>
      <c r="BB29" s="66" t="str">
        <f t="shared" si="33"/>
        <v>-</v>
      </c>
      <c r="BC29" s="66" t="str">
        <f t="shared" si="34"/>
        <v>-</v>
      </c>
      <c r="BD29" s="66" t="str">
        <f t="shared" si="35"/>
        <v>-</v>
      </c>
      <c r="BE29" s="66" t="str">
        <f t="shared" si="36"/>
        <v>-</v>
      </c>
      <c r="BF29" s="66" t="str">
        <f t="shared" si="37"/>
        <v>-</v>
      </c>
      <c r="BG29" s="67" t="str">
        <f t="shared" si="38"/>
        <v>-</v>
      </c>
      <c r="BH29" s="40"/>
      <c r="BI29" s="29" t="s">
        <v>35</v>
      </c>
      <c r="BJ29" s="34" t="s">
        <v>83</v>
      </c>
      <c r="BK29" s="66" t="str">
        <f t="shared" si="39"/>
        <v>-</v>
      </c>
      <c r="BL29" s="66" t="str">
        <f t="shared" si="40"/>
        <v>-</v>
      </c>
      <c r="BM29" s="66" t="str">
        <f t="shared" si="41"/>
        <v>-</v>
      </c>
      <c r="BN29" s="66" t="str">
        <f t="shared" si="42"/>
        <v>-</v>
      </c>
      <c r="BO29" s="66" t="str">
        <f t="shared" si="43"/>
        <v>-</v>
      </c>
      <c r="BP29" s="66" t="str">
        <f t="shared" si="44"/>
        <v>-</v>
      </c>
      <c r="BQ29" s="66" t="str">
        <f t="shared" si="45"/>
        <v>-</v>
      </c>
      <c r="BR29" s="66" t="str">
        <f t="shared" si="46"/>
        <v>-</v>
      </c>
      <c r="BS29" s="67" t="str">
        <f t="shared" si="47"/>
        <v>-</v>
      </c>
      <c r="BT29" s="40"/>
      <c r="BU29" s="29" t="s">
        <v>35</v>
      </c>
      <c r="BV29" s="34" t="s">
        <v>83</v>
      </c>
      <c r="BW29" s="40"/>
      <c r="BX29" s="40"/>
      <c r="BY29" s="40"/>
      <c r="BZ29" s="40"/>
      <c r="CA29" s="40"/>
      <c r="CB29" s="40"/>
      <c r="CC29" s="40"/>
      <c r="CD29" s="40"/>
      <c r="CE29" s="41"/>
    </row>
    <row r="30" spans="1:83" ht="16.5" customHeight="1">
      <c r="A30" s="29" t="s">
        <v>110</v>
      </c>
      <c r="B30" s="34" t="s">
        <v>84</v>
      </c>
      <c r="C30" s="40">
        <v>31134</v>
      </c>
      <c r="D30" s="40">
        <v>22402</v>
      </c>
      <c r="E30" s="40">
        <v>19194</v>
      </c>
      <c r="F30" s="40">
        <v>3208</v>
      </c>
      <c r="G30" s="40">
        <v>3870</v>
      </c>
      <c r="H30" s="40">
        <v>4862</v>
      </c>
      <c r="I30" s="40">
        <v>1260</v>
      </c>
      <c r="J30" s="40">
        <v>11</v>
      </c>
      <c r="K30" s="41">
        <v>3591</v>
      </c>
      <c r="M30" s="29" t="s">
        <v>110</v>
      </c>
      <c r="N30" s="34" t="s">
        <v>84</v>
      </c>
      <c r="O30" s="56" t="str">
        <f t="shared" si="0"/>
        <v>-</v>
      </c>
      <c r="P30" s="56" t="str">
        <f t="shared" si="1"/>
        <v>-</v>
      </c>
      <c r="Q30" s="56" t="str">
        <f t="shared" si="2"/>
        <v>-</v>
      </c>
      <c r="R30" s="56" t="str">
        <f t="shared" si="3"/>
        <v>-</v>
      </c>
      <c r="S30" s="56" t="str">
        <f t="shared" si="4"/>
        <v>-</v>
      </c>
      <c r="T30" s="56" t="str">
        <f t="shared" si="5"/>
        <v>-</v>
      </c>
      <c r="U30" s="56" t="str">
        <f t="shared" si="6"/>
        <v>-</v>
      </c>
      <c r="V30" s="56" t="str">
        <f t="shared" si="7"/>
        <v>-</v>
      </c>
      <c r="W30" s="59" t="str">
        <f t="shared" si="8"/>
        <v>-</v>
      </c>
      <c r="X30" s="58"/>
      <c r="Y30" s="29" t="s">
        <v>110</v>
      </c>
      <c r="Z30" s="34" t="s">
        <v>84</v>
      </c>
      <c r="AA30" s="66">
        <f t="shared" si="12"/>
        <v>100</v>
      </c>
      <c r="AB30" s="66">
        <f t="shared" si="13"/>
        <v>72</v>
      </c>
      <c r="AC30" s="66">
        <f t="shared" si="14"/>
        <v>61.6</v>
      </c>
      <c r="AD30" s="66">
        <f t="shared" si="15"/>
        <v>10.3</v>
      </c>
      <c r="AE30" s="66">
        <f t="shared" si="16"/>
        <v>12.4</v>
      </c>
      <c r="AF30" s="66">
        <f t="shared" si="17"/>
        <v>15.6</v>
      </c>
      <c r="AG30" s="66">
        <f t="shared" si="18"/>
        <v>4</v>
      </c>
      <c r="AH30" s="66">
        <f t="shared" si="19"/>
        <v>0</v>
      </c>
      <c r="AI30" s="67">
        <f t="shared" si="20"/>
        <v>11.5</v>
      </c>
      <c r="AJ30" s="40"/>
      <c r="AK30" s="29" t="s">
        <v>110</v>
      </c>
      <c r="AL30" s="34" t="s">
        <v>84</v>
      </c>
      <c r="AM30" s="66">
        <f t="shared" si="21"/>
        <v>1.1000000000000001</v>
      </c>
      <c r="AN30" s="66">
        <f t="shared" si="22"/>
        <v>1.1000000000000001</v>
      </c>
      <c r="AO30" s="66">
        <f t="shared" si="23"/>
        <v>1.1000000000000001</v>
      </c>
      <c r="AP30" s="66">
        <f t="shared" si="24"/>
        <v>1.1000000000000001</v>
      </c>
      <c r="AQ30" s="66">
        <f t="shared" si="25"/>
        <v>1.7</v>
      </c>
      <c r="AR30" s="66">
        <f t="shared" si="26"/>
        <v>0.8</v>
      </c>
      <c r="AS30" s="66">
        <f t="shared" si="27"/>
        <v>0.4</v>
      </c>
      <c r="AT30" s="66">
        <f t="shared" si="28"/>
        <v>0.1</v>
      </c>
      <c r="AU30" s="67">
        <f t="shared" si="29"/>
        <v>1.3</v>
      </c>
      <c r="AV30" s="40"/>
      <c r="AW30" s="29" t="s">
        <v>110</v>
      </c>
      <c r="AX30" s="34" t="s">
        <v>84</v>
      </c>
      <c r="AY30" s="66" t="str">
        <f t="shared" si="30"/>
        <v>-</v>
      </c>
      <c r="AZ30" s="66" t="str">
        <f t="shared" si="31"/>
        <v>-</v>
      </c>
      <c r="BA30" s="66" t="str">
        <f t="shared" si="32"/>
        <v>-</v>
      </c>
      <c r="BB30" s="66" t="str">
        <f t="shared" si="33"/>
        <v>-</v>
      </c>
      <c r="BC30" s="66" t="str">
        <f t="shared" si="34"/>
        <v>-</v>
      </c>
      <c r="BD30" s="66" t="str">
        <f t="shared" si="35"/>
        <v>-</v>
      </c>
      <c r="BE30" s="66" t="str">
        <f t="shared" si="36"/>
        <v>-</v>
      </c>
      <c r="BF30" s="66" t="str">
        <f t="shared" si="37"/>
        <v>-</v>
      </c>
      <c r="BG30" s="67" t="str">
        <f t="shared" si="38"/>
        <v>-</v>
      </c>
      <c r="BH30" s="40"/>
      <c r="BI30" s="29" t="s">
        <v>110</v>
      </c>
      <c r="BJ30" s="34" t="s">
        <v>84</v>
      </c>
      <c r="BK30" s="66" t="str">
        <f t="shared" si="39"/>
        <v>-</v>
      </c>
      <c r="BL30" s="66" t="str">
        <f t="shared" si="40"/>
        <v>-</v>
      </c>
      <c r="BM30" s="66" t="str">
        <f t="shared" si="41"/>
        <v>-</v>
      </c>
      <c r="BN30" s="66" t="str">
        <f t="shared" si="42"/>
        <v>-</v>
      </c>
      <c r="BO30" s="66" t="str">
        <f t="shared" si="43"/>
        <v>-</v>
      </c>
      <c r="BP30" s="66" t="str">
        <f t="shared" si="44"/>
        <v>-</v>
      </c>
      <c r="BQ30" s="66" t="str">
        <f t="shared" si="45"/>
        <v>-</v>
      </c>
      <c r="BR30" s="66" t="str">
        <f t="shared" si="46"/>
        <v>-</v>
      </c>
      <c r="BS30" s="67" t="str">
        <f t="shared" si="47"/>
        <v>-</v>
      </c>
      <c r="BT30" s="40"/>
      <c r="BU30" s="29" t="s">
        <v>110</v>
      </c>
      <c r="BV30" s="34" t="s">
        <v>84</v>
      </c>
      <c r="BW30" s="40"/>
      <c r="BX30" s="40"/>
      <c r="BY30" s="40"/>
      <c r="BZ30" s="40"/>
      <c r="CA30" s="40"/>
      <c r="CB30" s="40"/>
      <c r="CC30" s="40"/>
      <c r="CD30" s="40"/>
      <c r="CE30" s="41"/>
    </row>
    <row r="31" spans="1:83" ht="16.5" customHeight="1">
      <c r="A31" s="29" t="s">
        <v>111</v>
      </c>
      <c r="B31" s="34" t="s">
        <v>85</v>
      </c>
      <c r="C31" s="40">
        <v>36305</v>
      </c>
      <c r="D31" s="40">
        <v>26957</v>
      </c>
      <c r="E31" s="40">
        <v>23198</v>
      </c>
      <c r="F31" s="40">
        <v>3759</v>
      </c>
      <c r="G31" s="40">
        <v>1746</v>
      </c>
      <c r="H31" s="40">
        <v>7602</v>
      </c>
      <c r="I31" s="40">
        <v>3156</v>
      </c>
      <c r="J31" s="40">
        <v>749</v>
      </c>
      <c r="K31" s="41">
        <v>3697</v>
      </c>
      <c r="M31" s="29" t="s">
        <v>111</v>
      </c>
      <c r="N31" s="34" t="s">
        <v>85</v>
      </c>
      <c r="O31" s="56" t="str">
        <f t="shared" si="0"/>
        <v>-</v>
      </c>
      <c r="P31" s="56" t="str">
        <f t="shared" si="1"/>
        <v>-</v>
      </c>
      <c r="Q31" s="56" t="str">
        <f t="shared" si="2"/>
        <v>-</v>
      </c>
      <c r="R31" s="56" t="str">
        <f t="shared" si="3"/>
        <v>-</v>
      </c>
      <c r="S31" s="56" t="str">
        <f t="shared" si="4"/>
        <v>-</v>
      </c>
      <c r="T31" s="56" t="str">
        <f t="shared" si="5"/>
        <v>-</v>
      </c>
      <c r="U31" s="56" t="str">
        <f t="shared" si="6"/>
        <v>-</v>
      </c>
      <c r="V31" s="56" t="str">
        <f t="shared" si="7"/>
        <v>-</v>
      </c>
      <c r="W31" s="59" t="str">
        <f t="shared" si="8"/>
        <v>-</v>
      </c>
      <c r="X31" s="58"/>
      <c r="Y31" s="29" t="s">
        <v>111</v>
      </c>
      <c r="Z31" s="34" t="s">
        <v>85</v>
      </c>
      <c r="AA31" s="66">
        <f t="shared" si="12"/>
        <v>100</v>
      </c>
      <c r="AB31" s="66">
        <f t="shared" si="13"/>
        <v>74.3</v>
      </c>
      <c r="AC31" s="66">
        <f t="shared" si="14"/>
        <v>63.9</v>
      </c>
      <c r="AD31" s="66">
        <f t="shared" si="15"/>
        <v>10.4</v>
      </c>
      <c r="AE31" s="66">
        <f t="shared" si="16"/>
        <v>4.8</v>
      </c>
      <c r="AF31" s="66">
        <f t="shared" si="17"/>
        <v>20.9</v>
      </c>
      <c r="AG31" s="66">
        <f t="shared" si="18"/>
        <v>8.6999999999999993</v>
      </c>
      <c r="AH31" s="66">
        <f t="shared" si="19"/>
        <v>2.1</v>
      </c>
      <c r="AI31" s="67">
        <f t="shared" si="20"/>
        <v>10.199999999999999</v>
      </c>
      <c r="AJ31" s="40"/>
      <c r="AK31" s="29" t="s">
        <v>111</v>
      </c>
      <c r="AL31" s="34" t="s">
        <v>85</v>
      </c>
      <c r="AM31" s="66">
        <f t="shared" si="21"/>
        <v>1.3</v>
      </c>
      <c r="AN31" s="66">
        <f t="shared" si="22"/>
        <v>1.4</v>
      </c>
      <c r="AO31" s="66">
        <f t="shared" si="23"/>
        <v>1.4</v>
      </c>
      <c r="AP31" s="66">
        <f t="shared" si="24"/>
        <v>1.3</v>
      </c>
      <c r="AQ31" s="66">
        <f t="shared" si="25"/>
        <v>0.8</v>
      </c>
      <c r="AR31" s="66">
        <f t="shared" si="26"/>
        <v>1.2</v>
      </c>
      <c r="AS31" s="66">
        <f t="shared" si="27"/>
        <v>0.9</v>
      </c>
      <c r="AT31" s="66">
        <f t="shared" si="28"/>
        <v>5.8</v>
      </c>
      <c r="AU31" s="67">
        <f t="shared" si="29"/>
        <v>1.4</v>
      </c>
      <c r="AV31" s="40"/>
      <c r="AW31" s="29" t="s">
        <v>111</v>
      </c>
      <c r="AX31" s="34" t="s">
        <v>85</v>
      </c>
      <c r="AY31" s="66" t="str">
        <f t="shared" si="30"/>
        <v>-</v>
      </c>
      <c r="AZ31" s="66" t="str">
        <f t="shared" si="31"/>
        <v>-</v>
      </c>
      <c r="BA31" s="66" t="str">
        <f t="shared" si="32"/>
        <v>-</v>
      </c>
      <c r="BB31" s="66" t="str">
        <f t="shared" si="33"/>
        <v>-</v>
      </c>
      <c r="BC31" s="66" t="str">
        <f t="shared" si="34"/>
        <v>-</v>
      </c>
      <c r="BD31" s="66" t="str">
        <f t="shared" si="35"/>
        <v>-</v>
      </c>
      <c r="BE31" s="66" t="str">
        <f t="shared" si="36"/>
        <v>-</v>
      </c>
      <c r="BF31" s="66" t="str">
        <f t="shared" si="37"/>
        <v>-</v>
      </c>
      <c r="BG31" s="67" t="str">
        <f t="shared" si="38"/>
        <v>-</v>
      </c>
      <c r="BH31" s="40"/>
      <c r="BI31" s="29" t="s">
        <v>111</v>
      </c>
      <c r="BJ31" s="34" t="s">
        <v>85</v>
      </c>
      <c r="BK31" s="66" t="str">
        <f t="shared" si="39"/>
        <v>-</v>
      </c>
      <c r="BL31" s="66" t="str">
        <f t="shared" si="40"/>
        <v>-</v>
      </c>
      <c r="BM31" s="66" t="str">
        <f t="shared" si="41"/>
        <v>-</v>
      </c>
      <c r="BN31" s="66" t="str">
        <f t="shared" si="42"/>
        <v>-</v>
      </c>
      <c r="BO31" s="66" t="str">
        <f t="shared" si="43"/>
        <v>-</v>
      </c>
      <c r="BP31" s="66" t="str">
        <f t="shared" si="44"/>
        <v>-</v>
      </c>
      <c r="BQ31" s="66" t="str">
        <f t="shared" si="45"/>
        <v>-</v>
      </c>
      <c r="BR31" s="66" t="str">
        <f t="shared" si="46"/>
        <v>-</v>
      </c>
      <c r="BS31" s="67" t="str">
        <f t="shared" si="47"/>
        <v>-</v>
      </c>
      <c r="BT31" s="40"/>
      <c r="BU31" s="29" t="s">
        <v>111</v>
      </c>
      <c r="BV31" s="34" t="s">
        <v>85</v>
      </c>
      <c r="BW31" s="40"/>
      <c r="BX31" s="40"/>
      <c r="BY31" s="40"/>
      <c r="BZ31" s="40"/>
      <c r="CA31" s="40"/>
      <c r="CB31" s="40"/>
      <c r="CC31" s="40"/>
      <c r="CD31" s="40"/>
      <c r="CE31" s="41"/>
    </row>
    <row r="32" spans="1:83" ht="16.5" customHeight="1">
      <c r="A32" s="29" t="s">
        <v>112</v>
      </c>
      <c r="B32" s="34" t="s">
        <v>86</v>
      </c>
      <c r="C32" s="40">
        <v>74336</v>
      </c>
      <c r="D32" s="40">
        <v>55242</v>
      </c>
      <c r="E32" s="40">
        <v>47468</v>
      </c>
      <c r="F32" s="40">
        <v>7774</v>
      </c>
      <c r="G32" s="40">
        <v>3719</v>
      </c>
      <c r="H32" s="40">
        <v>15375</v>
      </c>
      <c r="I32" s="40">
        <v>11963</v>
      </c>
      <c r="J32" s="40">
        <v>-2717</v>
      </c>
      <c r="K32" s="41">
        <v>6129</v>
      </c>
      <c r="M32" s="29" t="s">
        <v>112</v>
      </c>
      <c r="N32" s="34" t="s">
        <v>86</v>
      </c>
      <c r="O32" s="56" t="str">
        <f t="shared" si="0"/>
        <v>-</v>
      </c>
      <c r="P32" s="56" t="str">
        <f t="shared" si="1"/>
        <v>-</v>
      </c>
      <c r="Q32" s="56" t="str">
        <f t="shared" si="2"/>
        <v>-</v>
      </c>
      <c r="R32" s="56" t="str">
        <f t="shared" si="3"/>
        <v>-</v>
      </c>
      <c r="S32" s="56" t="str">
        <f t="shared" si="4"/>
        <v>-</v>
      </c>
      <c r="T32" s="56" t="str">
        <f t="shared" si="5"/>
        <v>-</v>
      </c>
      <c r="U32" s="56" t="str">
        <f t="shared" si="6"/>
        <v>-</v>
      </c>
      <c r="V32" s="56" t="str">
        <f t="shared" si="7"/>
        <v>-</v>
      </c>
      <c r="W32" s="59" t="str">
        <f t="shared" si="8"/>
        <v>-</v>
      </c>
      <c r="X32" s="58"/>
      <c r="Y32" s="29" t="s">
        <v>112</v>
      </c>
      <c r="Z32" s="34" t="s">
        <v>86</v>
      </c>
      <c r="AA32" s="66">
        <f t="shared" si="12"/>
        <v>100</v>
      </c>
      <c r="AB32" s="66">
        <f t="shared" si="13"/>
        <v>74.3</v>
      </c>
      <c r="AC32" s="66">
        <f t="shared" si="14"/>
        <v>63.9</v>
      </c>
      <c r="AD32" s="66">
        <f t="shared" si="15"/>
        <v>10.5</v>
      </c>
      <c r="AE32" s="66">
        <f t="shared" si="16"/>
        <v>5</v>
      </c>
      <c r="AF32" s="66">
        <f t="shared" si="17"/>
        <v>20.7</v>
      </c>
      <c r="AG32" s="66">
        <f t="shared" si="18"/>
        <v>16.100000000000001</v>
      </c>
      <c r="AH32" s="66">
        <f t="shared" si="19"/>
        <v>-3.7</v>
      </c>
      <c r="AI32" s="67">
        <f t="shared" si="20"/>
        <v>8.1999999999999993</v>
      </c>
      <c r="AJ32" s="40"/>
      <c r="AK32" s="29" t="s">
        <v>112</v>
      </c>
      <c r="AL32" s="34" t="s">
        <v>86</v>
      </c>
      <c r="AM32" s="66">
        <f t="shared" si="21"/>
        <v>2.6</v>
      </c>
      <c r="AN32" s="66">
        <f t="shared" si="22"/>
        <v>2.8</v>
      </c>
      <c r="AO32" s="66">
        <f t="shared" si="23"/>
        <v>2.8</v>
      </c>
      <c r="AP32" s="66">
        <f t="shared" si="24"/>
        <v>2.7</v>
      </c>
      <c r="AQ32" s="66">
        <f t="shared" si="25"/>
        <v>1.6</v>
      </c>
      <c r="AR32" s="66">
        <f t="shared" si="26"/>
        <v>2.4</v>
      </c>
      <c r="AS32" s="66">
        <f t="shared" si="27"/>
        <v>3.4</v>
      </c>
      <c r="AT32" s="66">
        <f t="shared" si="28"/>
        <v>-20.9</v>
      </c>
      <c r="AU32" s="67">
        <f t="shared" si="29"/>
        <v>2.2000000000000002</v>
      </c>
      <c r="AV32" s="40"/>
      <c r="AW32" s="29" t="s">
        <v>112</v>
      </c>
      <c r="AX32" s="34" t="s">
        <v>86</v>
      </c>
      <c r="AY32" s="66" t="str">
        <f t="shared" si="30"/>
        <v>-</v>
      </c>
      <c r="AZ32" s="66" t="str">
        <f t="shared" si="31"/>
        <v>-</v>
      </c>
      <c r="BA32" s="66" t="str">
        <f t="shared" si="32"/>
        <v>-</v>
      </c>
      <c r="BB32" s="66" t="str">
        <f t="shared" si="33"/>
        <v>-</v>
      </c>
      <c r="BC32" s="66" t="str">
        <f t="shared" si="34"/>
        <v>-</v>
      </c>
      <c r="BD32" s="66" t="str">
        <f t="shared" si="35"/>
        <v>-</v>
      </c>
      <c r="BE32" s="66" t="str">
        <f t="shared" si="36"/>
        <v>-</v>
      </c>
      <c r="BF32" s="66" t="str">
        <f t="shared" si="37"/>
        <v>-</v>
      </c>
      <c r="BG32" s="67" t="str">
        <f t="shared" si="38"/>
        <v>-</v>
      </c>
      <c r="BH32" s="40"/>
      <c r="BI32" s="29" t="s">
        <v>112</v>
      </c>
      <c r="BJ32" s="34" t="s">
        <v>86</v>
      </c>
      <c r="BK32" s="66" t="str">
        <f t="shared" si="39"/>
        <v>-</v>
      </c>
      <c r="BL32" s="66" t="str">
        <f t="shared" si="40"/>
        <v>-</v>
      </c>
      <c r="BM32" s="66" t="str">
        <f t="shared" si="41"/>
        <v>-</v>
      </c>
      <c r="BN32" s="66" t="str">
        <f t="shared" si="42"/>
        <v>-</v>
      </c>
      <c r="BO32" s="66" t="str">
        <f t="shared" si="43"/>
        <v>-</v>
      </c>
      <c r="BP32" s="66" t="str">
        <f t="shared" si="44"/>
        <v>-</v>
      </c>
      <c r="BQ32" s="66" t="str">
        <f t="shared" si="45"/>
        <v>-</v>
      </c>
      <c r="BR32" s="66" t="str">
        <f t="shared" si="46"/>
        <v>-</v>
      </c>
      <c r="BS32" s="67" t="str">
        <f t="shared" si="47"/>
        <v>-</v>
      </c>
      <c r="BT32" s="40"/>
      <c r="BU32" s="29" t="s">
        <v>112</v>
      </c>
      <c r="BV32" s="34" t="s">
        <v>86</v>
      </c>
      <c r="BW32" s="40"/>
      <c r="BX32" s="40"/>
      <c r="BY32" s="40"/>
      <c r="BZ32" s="40"/>
      <c r="CA32" s="40"/>
      <c r="CB32" s="40"/>
      <c r="CC32" s="40"/>
      <c r="CD32" s="40"/>
      <c r="CE32" s="41"/>
    </row>
    <row r="33" spans="1:83" ht="16.5" customHeight="1">
      <c r="A33" s="31" t="s">
        <v>113</v>
      </c>
      <c r="B33" s="33" t="s">
        <v>87</v>
      </c>
      <c r="C33" s="42">
        <v>31724</v>
      </c>
      <c r="D33" s="42">
        <v>24307</v>
      </c>
      <c r="E33" s="42">
        <v>20835</v>
      </c>
      <c r="F33" s="42">
        <v>3472</v>
      </c>
      <c r="G33" s="42">
        <v>1568</v>
      </c>
      <c r="H33" s="42">
        <v>5849</v>
      </c>
      <c r="I33" s="42">
        <v>2516</v>
      </c>
      <c r="J33" s="42">
        <v>62</v>
      </c>
      <c r="K33" s="43">
        <v>3271</v>
      </c>
      <c r="M33" s="31" t="s">
        <v>113</v>
      </c>
      <c r="N33" s="33" t="s">
        <v>87</v>
      </c>
      <c r="O33" s="60" t="str">
        <f t="shared" si="0"/>
        <v>-</v>
      </c>
      <c r="P33" s="60" t="str">
        <f t="shared" si="1"/>
        <v>-</v>
      </c>
      <c r="Q33" s="60" t="str">
        <f t="shared" si="2"/>
        <v>-</v>
      </c>
      <c r="R33" s="60" t="str">
        <f t="shared" si="3"/>
        <v>-</v>
      </c>
      <c r="S33" s="60" t="str">
        <f t="shared" si="4"/>
        <v>-</v>
      </c>
      <c r="T33" s="60" t="str">
        <f t="shared" si="5"/>
        <v>-</v>
      </c>
      <c r="U33" s="60" t="str">
        <f t="shared" si="6"/>
        <v>-</v>
      </c>
      <c r="V33" s="60" t="str">
        <f t="shared" si="7"/>
        <v>-</v>
      </c>
      <c r="W33" s="61" t="str">
        <f t="shared" si="8"/>
        <v>-</v>
      </c>
      <c r="X33" s="58"/>
      <c r="Y33" s="31" t="s">
        <v>113</v>
      </c>
      <c r="Z33" s="33" t="s">
        <v>87</v>
      </c>
      <c r="AA33" s="68">
        <f t="shared" si="12"/>
        <v>100</v>
      </c>
      <c r="AB33" s="68">
        <f t="shared" si="13"/>
        <v>76.599999999999994</v>
      </c>
      <c r="AC33" s="68">
        <f t="shared" si="14"/>
        <v>65.7</v>
      </c>
      <c r="AD33" s="68">
        <f t="shared" si="15"/>
        <v>10.9</v>
      </c>
      <c r="AE33" s="68">
        <f t="shared" si="16"/>
        <v>4.9000000000000004</v>
      </c>
      <c r="AF33" s="68">
        <f t="shared" si="17"/>
        <v>18.399999999999999</v>
      </c>
      <c r="AG33" s="68">
        <f t="shared" si="18"/>
        <v>7.9</v>
      </c>
      <c r="AH33" s="68">
        <f t="shared" si="19"/>
        <v>0.2</v>
      </c>
      <c r="AI33" s="69">
        <f t="shared" si="20"/>
        <v>10.3</v>
      </c>
      <c r="AJ33" s="40"/>
      <c r="AK33" s="31" t="s">
        <v>113</v>
      </c>
      <c r="AL33" s="33" t="s">
        <v>87</v>
      </c>
      <c r="AM33" s="68">
        <f t="shared" si="21"/>
        <v>1.1000000000000001</v>
      </c>
      <c r="AN33" s="68">
        <f t="shared" si="22"/>
        <v>1.2</v>
      </c>
      <c r="AO33" s="68">
        <f t="shared" si="23"/>
        <v>1.2</v>
      </c>
      <c r="AP33" s="68">
        <f t="shared" si="24"/>
        <v>1.2</v>
      </c>
      <c r="AQ33" s="68">
        <f t="shared" si="25"/>
        <v>0.7</v>
      </c>
      <c r="AR33" s="68">
        <f t="shared" si="26"/>
        <v>0.9</v>
      </c>
      <c r="AS33" s="68">
        <f t="shared" si="27"/>
        <v>0.7</v>
      </c>
      <c r="AT33" s="68">
        <f t="shared" si="28"/>
        <v>0.5</v>
      </c>
      <c r="AU33" s="69">
        <f t="shared" si="29"/>
        <v>1.2</v>
      </c>
      <c r="AV33" s="40"/>
      <c r="AW33" s="31" t="s">
        <v>113</v>
      </c>
      <c r="AX33" s="33" t="s">
        <v>87</v>
      </c>
      <c r="AY33" s="68" t="str">
        <f t="shared" si="30"/>
        <v>-</v>
      </c>
      <c r="AZ33" s="68" t="str">
        <f t="shared" si="31"/>
        <v>-</v>
      </c>
      <c r="BA33" s="68" t="str">
        <f t="shared" si="32"/>
        <v>-</v>
      </c>
      <c r="BB33" s="68" t="str">
        <f t="shared" si="33"/>
        <v>-</v>
      </c>
      <c r="BC33" s="68" t="str">
        <f t="shared" si="34"/>
        <v>-</v>
      </c>
      <c r="BD33" s="68" t="str">
        <f t="shared" si="35"/>
        <v>-</v>
      </c>
      <c r="BE33" s="68" t="str">
        <f t="shared" si="36"/>
        <v>-</v>
      </c>
      <c r="BF33" s="68" t="str">
        <f t="shared" si="37"/>
        <v>-</v>
      </c>
      <c r="BG33" s="69" t="str">
        <f t="shared" si="38"/>
        <v>-</v>
      </c>
      <c r="BH33" s="40"/>
      <c r="BI33" s="31" t="s">
        <v>113</v>
      </c>
      <c r="BJ33" s="33" t="s">
        <v>87</v>
      </c>
      <c r="BK33" s="68" t="str">
        <f t="shared" si="39"/>
        <v>-</v>
      </c>
      <c r="BL33" s="68" t="str">
        <f t="shared" si="40"/>
        <v>-</v>
      </c>
      <c r="BM33" s="68" t="str">
        <f t="shared" si="41"/>
        <v>-</v>
      </c>
      <c r="BN33" s="68" t="str">
        <f t="shared" si="42"/>
        <v>-</v>
      </c>
      <c r="BO33" s="68" t="str">
        <f t="shared" si="43"/>
        <v>-</v>
      </c>
      <c r="BP33" s="68" t="str">
        <f t="shared" si="44"/>
        <v>-</v>
      </c>
      <c r="BQ33" s="68" t="str">
        <f t="shared" si="45"/>
        <v>-</v>
      </c>
      <c r="BR33" s="68" t="str">
        <f t="shared" si="46"/>
        <v>-</v>
      </c>
      <c r="BS33" s="69" t="str">
        <f t="shared" si="47"/>
        <v>-</v>
      </c>
      <c r="BT33" s="40"/>
      <c r="BU33" s="31" t="s">
        <v>113</v>
      </c>
      <c r="BV33" s="33" t="s">
        <v>87</v>
      </c>
      <c r="BW33" s="42"/>
      <c r="BX33" s="42"/>
      <c r="BY33" s="42"/>
      <c r="BZ33" s="42"/>
      <c r="CA33" s="42"/>
      <c r="CB33" s="42"/>
      <c r="CC33" s="42"/>
      <c r="CD33" s="42"/>
      <c r="CE33" s="43"/>
    </row>
    <row r="34" spans="1:83" ht="16.5" customHeight="1">
      <c r="A34" s="29" t="s">
        <v>114</v>
      </c>
      <c r="B34" s="34" t="s">
        <v>88</v>
      </c>
      <c r="C34" s="40">
        <v>71501</v>
      </c>
      <c r="D34" s="40">
        <v>56017</v>
      </c>
      <c r="E34" s="40">
        <v>48027</v>
      </c>
      <c r="F34" s="40">
        <v>7990</v>
      </c>
      <c r="G34" s="40">
        <v>3905</v>
      </c>
      <c r="H34" s="40">
        <v>11579</v>
      </c>
      <c r="I34" s="40">
        <v>4907</v>
      </c>
      <c r="J34" s="40">
        <v>1456</v>
      </c>
      <c r="K34" s="41">
        <v>5216</v>
      </c>
      <c r="M34" s="29" t="s">
        <v>114</v>
      </c>
      <c r="N34" s="34" t="s">
        <v>88</v>
      </c>
      <c r="O34" s="56" t="str">
        <f t="shared" si="0"/>
        <v>-</v>
      </c>
      <c r="P34" s="56" t="str">
        <f t="shared" si="1"/>
        <v>-</v>
      </c>
      <c r="Q34" s="56" t="str">
        <f t="shared" si="2"/>
        <v>-</v>
      </c>
      <c r="R34" s="56" t="str">
        <f t="shared" si="3"/>
        <v>-</v>
      </c>
      <c r="S34" s="56" t="str">
        <f t="shared" si="4"/>
        <v>-</v>
      </c>
      <c r="T34" s="56" t="str">
        <f t="shared" si="5"/>
        <v>-</v>
      </c>
      <c r="U34" s="56" t="str">
        <f t="shared" si="6"/>
        <v>-</v>
      </c>
      <c r="V34" s="56" t="str">
        <f t="shared" si="7"/>
        <v>-</v>
      </c>
      <c r="W34" s="59" t="str">
        <f t="shared" si="8"/>
        <v>-</v>
      </c>
      <c r="X34" s="58"/>
      <c r="Y34" s="29" t="s">
        <v>114</v>
      </c>
      <c r="Z34" s="34" t="s">
        <v>88</v>
      </c>
      <c r="AA34" s="66">
        <f t="shared" si="12"/>
        <v>100</v>
      </c>
      <c r="AB34" s="66">
        <f t="shared" si="13"/>
        <v>78.3</v>
      </c>
      <c r="AC34" s="66">
        <f t="shared" si="14"/>
        <v>67.2</v>
      </c>
      <c r="AD34" s="66">
        <f t="shared" si="15"/>
        <v>11.2</v>
      </c>
      <c r="AE34" s="66">
        <f t="shared" si="16"/>
        <v>5.5</v>
      </c>
      <c r="AF34" s="66">
        <f t="shared" si="17"/>
        <v>16.2</v>
      </c>
      <c r="AG34" s="66">
        <f t="shared" si="18"/>
        <v>6.9</v>
      </c>
      <c r="AH34" s="66">
        <f t="shared" si="19"/>
        <v>2</v>
      </c>
      <c r="AI34" s="67">
        <f t="shared" si="20"/>
        <v>7.3</v>
      </c>
      <c r="AJ34" s="40"/>
      <c r="AK34" s="29" t="s">
        <v>114</v>
      </c>
      <c r="AL34" s="34" t="s">
        <v>88</v>
      </c>
      <c r="AM34" s="66">
        <f t="shared" si="21"/>
        <v>2.5</v>
      </c>
      <c r="AN34" s="66">
        <f t="shared" si="22"/>
        <v>2.8</v>
      </c>
      <c r="AO34" s="66">
        <f t="shared" si="23"/>
        <v>2.8</v>
      </c>
      <c r="AP34" s="66">
        <f t="shared" si="24"/>
        <v>2.8</v>
      </c>
      <c r="AQ34" s="66">
        <f t="shared" si="25"/>
        <v>1.7</v>
      </c>
      <c r="AR34" s="66">
        <f t="shared" si="26"/>
        <v>1.8</v>
      </c>
      <c r="AS34" s="66">
        <f t="shared" si="27"/>
        <v>1.4</v>
      </c>
      <c r="AT34" s="66">
        <f t="shared" si="28"/>
        <v>11.2</v>
      </c>
      <c r="AU34" s="67">
        <f t="shared" si="29"/>
        <v>1.9</v>
      </c>
      <c r="AV34" s="40"/>
      <c r="AW34" s="29" t="s">
        <v>114</v>
      </c>
      <c r="AX34" s="34" t="s">
        <v>88</v>
      </c>
      <c r="AY34" s="66" t="str">
        <f t="shared" si="30"/>
        <v>-</v>
      </c>
      <c r="AZ34" s="66" t="str">
        <f t="shared" si="31"/>
        <v>-</v>
      </c>
      <c r="BA34" s="66" t="str">
        <f t="shared" si="32"/>
        <v>-</v>
      </c>
      <c r="BB34" s="66" t="str">
        <f t="shared" si="33"/>
        <v>-</v>
      </c>
      <c r="BC34" s="66" t="str">
        <f t="shared" si="34"/>
        <v>-</v>
      </c>
      <c r="BD34" s="66" t="str">
        <f t="shared" si="35"/>
        <v>-</v>
      </c>
      <c r="BE34" s="66" t="str">
        <f t="shared" si="36"/>
        <v>-</v>
      </c>
      <c r="BF34" s="66" t="str">
        <f t="shared" si="37"/>
        <v>-</v>
      </c>
      <c r="BG34" s="67" t="str">
        <f t="shared" si="38"/>
        <v>-</v>
      </c>
      <c r="BH34" s="40"/>
      <c r="BI34" s="29" t="s">
        <v>114</v>
      </c>
      <c r="BJ34" s="34" t="s">
        <v>88</v>
      </c>
      <c r="BK34" s="66" t="str">
        <f t="shared" si="39"/>
        <v>-</v>
      </c>
      <c r="BL34" s="66" t="str">
        <f t="shared" si="40"/>
        <v>-</v>
      </c>
      <c r="BM34" s="66" t="str">
        <f t="shared" si="41"/>
        <v>-</v>
      </c>
      <c r="BN34" s="66" t="str">
        <f t="shared" si="42"/>
        <v>-</v>
      </c>
      <c r="BO34" s="66" t="str">
        <f t="shared" si="43"/>
        <v>-</v>
      </c>
      <c r="BP34" s="66" t="str">
        <f t="shared" si="44"/>
        <v>-</v>
      </c>
      <c r="BQ34" s="66" t="str">
        <f t="shared" si="45"/>
        <v>-</v>
      </c>
      <c r="BR34" s="66" t="str">
        <f t="shared" si="46"/>
        <v>-</v>
      </c>
      <c r="BS34" s="67" t="str">
        <f t="shared" si="47"/>
        <v>-</v>
      </c>
      <c r="BT34" s="40"/>
      <c r="BU34" s="29" t="s">
        <v>114</v>
      </c>
      <c r="BV34" s="34" t="s">
        <v>88</v>
      </c>
      <c r="BW34" s="40"/>
      <c r="BX34" s="40"/>
      <c r="BY34" s="40"/>
      <c r="BZ34" s="40"/>
      <c r="CA34" s="40"/>
      <c r="CB34" s="40"/>
      <c r="CC34" s="40"/>
      <c r="CD34" s="40"/>
      <c r="CE34" s="41"/>
    </row>
    <row r="35" spans="1:83" ht="16.5" customHeight="1">
      <c r="A35" s="29" t="s">
        <v>115</v>
      </c>
      <c r="B35" s="34" t="s">
        <v>89</v>
      </c>
      <c r="C35" s="40">
        <v>2020</v>
      </c>
      <c r="D35" s="40">
        <v>1574</v>
      </c>
      <c r="E35" s="40">
        <v>1318</v>
      </c>
      <c r="F35" s="40">
        <v>256</v>
      </c>
      <c r="G35" s="40">
        <v>119</v>
      </c>
      <c r="H35" s="40">
        <v>327</v>
      </c>
      <c r="I35" s="40">
        <v>206</v>
      </c>
      <c r="J35" s="40">
        <v>-19</v>
      </c>
      <c r="K35" s="41">
        <v>140</v>
      </c>
      <c r="M35" s="29" t="s">
        <v>115</v>
      </c>
      <c r="N35" s="34" t="s">
        <v>89</v>
      </c>
      <c r="O35" s="56" t="str">
        <f t="shared" si="0"/>
        <v>-</v>
      </c>
      <c r="P35" s="56" t="str">
        <f t="shared" si="1"/>
        <v>-</v>
      </c>
      <c r="Q35" s="56" t="str">
        <f t="shared" si="2"/>
        <v>-</v>
      </c>
      <c r="R35" s="56" t="str">
        <f t="shared" si="3"/>
        <v>-</v>
      </c>
      <c r="S35" s="56" t="str">
        <f t="shared" si="4"/>
        <v>-</v>
      </c>
      <c r="T35" s="56" t="str">
        <f t="shared" si="5"/>
        <v>-</v>
      </c>
      <c r="U35" s="56" t="str">
        <f t="shared" si="6"/>
        <v>-</v>
      </c>
      <c r="V35" s="56" t="str">
        <f t="shared" si="7"/>
        <v>-</v>
      </c>
      <c r="W35" s="59" t="str">
        <f t="shared" si="8"/>
        <v>-</v>
      </c>
      <c r="X35" s="58"/>
      <c r="Y35" s="29" t="s">
        <v>115</v>
      </c>
      <c r="Z35" s="34" t="s">
        <v>89</v>
      </c>
      <c r="AA35" s="66">
        <f t="shared" si="12"/>
        <v>100</v>
      </c>
      <c r="AB35" s="66">
        <f t="shared" si="13"/>
        <v>77.900000000000006</v>
      </c>
      <c r="AC35" s="66">
        <f t="shared" si="14"/>
        <v>65.2</v>
      </c>
      <c r="AD35" s="66">
        <f t="shared" si="15"/>
        <v>12.7</v>
      </c>
      <c r="AE35" s="66">
        <f t="shared" si="16"/>
        <v>5.9</v>
      </c>
      <c r="AF35" s="66">
        <f t="shared" si="17"/>
        <v>16.2</v>
      </c>
      <c r="AG35" s="66">
        <f t="shared" si="18"/>
        <v>10.199999999999999</v>
      </c>
      <c r="AH35" s="66">
        <f t="shared" si="19"/>
        <v>-0.9</v>
      </c>
      <c r="AI35" s="67">
        <f t="shared" si="20"/>
        <v>6.9</v>
      </c>
      <c r="AJ35" s="40"/>
      <c r="AK35" s="29" t="s">
        <v>115</v>
      </c>
      <c r="AL35" s="34" t="s">
        <v>89</v>
      </c>
      <c r="AM35" s="66">
        <f t="shared" si="21"/>
        <v>0.1</v>
      </c>
      <c r="AN35" s="66">
        <f t="shared" si="22"/>
        <v>0.1</v>
      </c>
      <c r="AO35" s="66">
        <f t="shared" si="23"/>
        <v>0.1</v>
      </c>
      <c r="AP35" s="66">
        <f t="shared" si="24"/>
        <v>0.1</v>
      </c>
      <c r="AQ35" s="66">
        <f t="shared" si="25"/>
        <v>0.1</v>
      </c>
      <c r="AR35" s="66">
        <f t="shared" si="26"/>
        <v>0.1</v>
      </c>
      <c r="AS35" s="66">
        <f t="shared" si="27"/>
        <v>0.1</v>
      </c>
      <c r="AT35" s="66">
        <f t="shared" si="28"/>
        <v>-0.1</v>
      </c>
      <c r="AU35" s="67">
        <f t="shared" si="29"/>
        <v>0.1</v>
      </c>
      <c r="AV35" s="40"/>
      <c r="AW35" s="29" t="s">
        <v>115</v>
      </c>
      <c r="AX35" s="34" t="s">
        <v>89</v>
      </c>
      <c r="AY35" s="66" t="str">
        <f t="shared" si="30"/>
        <v>-</v>
      </c>
      <c r="AZ35" s="66" t="str">
        <f t="shared" si="31"/>
        <v>-</v>
      </c>
      <c r="BA35" s="66" t="str">
        <f t="shared" si="32"/>
        <v>-</v>
      </c>
      <c r="BB35" s="66" t="str">
        <f t="shared" si="33"/>
        <v>-</v>
      </c>
      <c r="BC35" s="66" t="str">
        <f t="shared" si="34"/>
        <v>-</v>
      </c>
      <c r="BD35" s="66" t="str">
        <f t="shared" si="35"/>
        <v>-</v>
      </c>
      <c r="BE35" s="66" t="str">
        <f t="shared" si="36"/>
        <v>-</v>
      </c>
      <c r="BF35" s="66" t="str">
        <f t="shared" si="37"/>
        <v>-</v>
      </c>
      <c r="BG35" s="67" t="str">
        <f t="shared" si="38"/>
        <v>-</v>
      </c>
      <c r="BH35" s="40"/>
      <c r="BI35" s="29" t="s">
        <v>115</v>
      </c>
      <c r="BJ35" s="34" t="s">
        <v>89</v>
      </c>
      <c r="BK35" s="66" t="str">
        <f t="shared" si="39"/>
        <v>-</v>
      </c>
      <c r="BL35" s="66" t="str">
        <f t="shared" si="40"/>
        <v>-</v>
      </c>
      <c r="BM35" s="66" t="str">
        <f t="shared" si="41"/>
        <v>-</v>
      </c>
      <c r="BN35" s="66" t="str">
        <f t="shared" si="42"/>
        <v>-</v>
      </c>
      <c r="BO35" s="66" t="str">
        <f t="shared" si="43"/>
        <v>-</v>
      </c>
      <c r="BP35" s="66" t="str">
        <f t="shared" si="44"/>
        <v>-</v>
      </c>
      <c r="BQ35" s="66" t="str">
        <f t="shared" si="45"/>
        <v>-</v>
      </c>
      <c r="BR35" s="66" t="str">
        <f t="shared" si="46"/>
        <v>-</v>
      </c>
      <c r="BS35" s="67" t="str">
        <f t="shared" si="47"/>
        <v>-</v>
      </c>
      <c r="BT35" s="40"/>
      <c r="BU35" s="29" t="s">
        <v>115</v>
      </c>
      <c r="BV35" s="34" t="s">
        <v>89</v>
      </c>
      <c r="BW35" s="40"/>
      <c r="BX35" s="40"/>
      <c r="BY35" s="40"/>
      <c r="BZ35" s="40"/>
      <c r="CA35" s="40"/>
      <c r="CB35" s="40"/>
      <c r="CC35" s="40"/>
      <c r="CD35" s="40"/>
      <c r="CE35" s="41"/>
    </row>
    <row r="36" spans="1:83" ht="16.5" customHeight="1">
      <c r="A36" s="29" t="s">
        <v>116</v>
      </c>
      <c r="B36" s="34" t="s">
        <v>90</v>
      </c>
      <c r="C36" s="40">
        <v>2294</v>
      </c>
      <c r="D36" s="40">
        <v>1359</v>
      </c>
      <c r="E36" s="40">
        <v>1139</v>
      </c>
      <c r="F36" s="40">
        <v>220</v>
      </c>
      <c r="G36" s="40">
        <v>93</v>
      </c>
      <c r="H36" s="40">
        <v>842</v>
      </c>
      <c r="I36" s="40">
        <v>422</v>
      </c>
      <c r="J36" s="40">
        <v>130</v>
      </c>
      <c r="K36" s="41">
        <v>290</v>
      </c>
      <c r="M36" s="29" t="s">
        <v>116</v>
      </c>
      <c r="N36" s="34" t="s">
        <v>90</v>
      </c>
      <c r="O36" s="56" t="str">
        <f t="shared" si="0"/>
        <v>-</v>
      </c>
      <c r="P36" s="56" t="str">
        <f t="shared" si="1"/>
        <v>-</v>
      </c>
      <c r="Q36" s="56" t="str">
        <f t="shared" si="2"/>
        <v>-</v>
      </c>
      <c r="R36" s="56" t="str">
        <f t="shared" si="3"/>
        <v>-</v>
      </c>
      <c r="S36" s="56" t="str">
        <f t="shared" si="4"/>
        <v>-</v>
      </c>
      <c r="T36" s="56" t="str">
        <f t="shared" si="5"/>
        <v>-</v>
      </c>
      <c r="U36" s="56" t="str">
        <f t="shared" si="6"/>
        <v>-</v>
      </c>
      <c r="V36" s="56" t="str">
        <f t="shared" si="7"/>
        <v>-</v>
      </c>
      <c r="W36" s="59" t="str">
        <f t="shared" si="8"/>
        <v>-</v>
      </c>
      <c r="X36" s="58"/>
      <c r="Y36" s="29" t="s">
        <v>116</v>
      </c>
      <c r="Z36" s="34" t="s">
        <v>90</v>
      </c>
      <c r="AA36" s="66">
        <f t="shared" si="12"/>
        <v>100</v>
      </c>
      <c r="AB36" s="66">
        <f t="shared" si="13"/>
        <v>59.2</v>
      </c>
      <c r="AC36" s="66">
        <f t="shared" si="14"/>
        <v>49.7</v>
      </c>
      <c r="AD36" s="66">
        <f t="shared" si="15"/>
        <v>9.6</v>
      </c>
      <c r="AE36" s="66">
        <f t="shared" si="16"/>
        <v>4.0999999999999996</v>
      </c>
      <c r="AF36" s="66">
        <f t="shared" si="17"/>
        <v>36.700000000000003</v>
      </c>
      <c r="AG36" s="66">
        <f t="shared" si="18"/>
        <v>18.399999999999999</v>
      </c>
      <c r="AH36" s="66">
        <f t="shared" si="19"/>
        <v>5.7</v>
      </c>
      <c r="AI36" s="67">
        <f t="shared" si="20"/>
        <v>12.6</v>
      </c>
      <c r="AJ36" s="40"/>
      <c r="AK36" s="29" t="s">
        <v>116</v>
      </c>
      <c r="AL36" s="34" t="s">
        <v>90</v>
      </c>
      <c r="AM36" s="66">
        <f t="shared" si="21"/>
        <v>0.1</v>
      </c>
      <c r="AN36" s="66">
        <f t="shared" si="22"/>
        <v>0.1</v>
      </c>
      <c r="AO36" s="66">
        <f t="shared" si="23"/>
        <v>0.1</v>
      </c>
      <c r="AP36" s="66">
        <f t="shared" si="24"/>
        <v>0.1</v>
      </c>
      <c r="AQ36" s="66">
        <f t="shared" si="25"/>
        <v>0</v>
      </c>
      <c r="AR36" s="66">
        <f t="shared" si="26"/>
        <v>0.1</v>
      </c>
      <c r="AS36" s="66">
        <f t="shared" si="27"/>
        <v>0.1</v>
      </c>
      <c r="AT36" s="66">
        <f t="shared" si="28"/>
        <v>1</v>
      </c>
      <c r="AU36" s="67">
        <f t="shared" si="29"/>
        <v>0.1</v>
      </c>
      <c r="AV36" s="40"/>
      <c r="AW36" s="29" t="s">
        <v>116</v>
      </c>
      <c r="AX36" s="34" t="s">
        <v>90</v>
      </c>
      <c r="AY36" s="66" t="str">
        <f t="shared" si="30"/>
        <v>-</v>
      </c>
      <c r="AZ36" s="66" t="str">
        <f t="shared" si="31"/>
        <v>-</v>
      </c>
      <c r="BA36" s="66" t="str">
        <f t="shared" si="32"/>
        <v>-</v>
      </c>
      <c r="BB36" s="66" t="str">
        <f t="shared" si="33"/>
        <v>-</v>
      </c>
      <c r="BC36" s="66" t="str">
        <f t="shared" si="34"/>
        <v>-</v>
      </c>
      <c r="BD36" s="66" t="str">
        <f t="shared" si="35"/>
        <v>-</v>
      </c>
      <c r="BE36" s="66" t="str">
        <f t="shared" si="36"/>
        <v>-</v>
      </c>
      <c r="BF36" s="66" t="str">
        <f t="shared" si="37"/>
        <v>-</v>
      </c>
      <c r="BG36" s="67" t="str">
        <f t="shared" si="38"/>
        <v>-</v>
      </c>
      <c r="BH36" s="40"/>
      <c r="BI36" s="29" t="s">
        <v>116</v>
      </c>
      <c r="BJ36" s="34" t="s">
        <v>90</v>
      </c>
      <c r="BK36" s="66" t="str">
        <f t="shared" si="39"/>
        <v>-</v>
      </c>
      <c r="BL36" s="66" t="str">
        <f t="shared" si="40"/>
        <v>-</v>
      </c>
      <c r="BM36" s="66" t="str">
        <f t="shared" si="41"/>
        <v>-</v>
      </c>
      <c r="BN36" s="66" t="str">
        <f t="shared" si="42"/>
        <v>-</v>
      </c>
      <c r="BO36" s="66" t="str">
        <f t="shared" si="43"/>
        <v>-</v>
      </c>
      <c r="BP36" s="66" t="str">
        <f t="shared" si="44"/>
        <v>-</v>
      </c>
      <c r="BQ36" s="66" t="str">
        <f t="shared" si="45"/>
        <v>-</v>
      </c>
      <c r="BR36" s="66" t="str">
        <f t="shared" si="46"/>
        <v>-</v>
      </c>
      <c r="BS36" s="67" t="str">
        <f t="shared" si="47"/>
        <v>-</v>
      </c>
      <c r="BT36" s="40"/>
      <c r="BU36" s="29" t="s">
        <v>116</v>
      </c>
      <c r="BV36" s="34" t="s">
        <v>90</v>
      </c>
      <c r="BW36" s="40"/>
      <c r="BX36" s="40"/>
      <c r="BY36" s="40"/>
      <c r="BZ36" s="40"/>
      <c r="CA36" s="40"/>
      <c r="CB36" s="40"/>
      <c r="CC36" s="40"/>
      <c r="CD36" s="40"/>
      <c r="CE36" s="41"/>
    </row>
    <row r="37" spans="1:83" ht="16.5" customHeight="1">
      <c r="A37" s="29" t="s">
        <v>117</v>
      </c>
      <c r="B37" s="34" t="s">
        <v>91</v>
      </c>
      <c r="C37" s="40">
        <v>1608</v>
      </c>
      <c r="D37" s="40">
        <v>1290</v>
      </c>
      <c r="E37" s="40">
        <v>1085</v>
      </c>
      <c r="F37" s="40">
        <v>205</v>
      </c>
      <c r="G37" s="40">
        <v>82</v>
      </c>
      <c r="H37" s="40">
        <v>236</v>
      </c>
      <c r="I37" s="40">
        <v>87</v>
      </c>
      <c r="J37" s="40">
        <v>-21</v>
      </c>
      <c r="K37" s="41">
        <v>170</v>
      </c>
      <c r="M37" s="29" t="s">
        <v>117</v>
      </c>
      <c r="N37" s="34" t="s">
        <v>91</v>
      </c>
      <c r="O37" s="56" t="str">
        <f t="shared" si="0"/>
        <v>-</v>
      </c>
      <c r="P37" s="56" t="str">
        <f t="shared" si="1"/>
        <v>-</v>
      </c>
      <c r="Q37" s="56" t="str">
        <f t="shared" si="2"/>
        <v>-</v>
      </c>
      <c r="R37" s="56" t="str">
        <f t="shared" si="3"/>
        <v>-</v>
      </c>
      <c r="S37" s="56" t="str">
        <f t="shared" si="4"/>
        <v>-</v>
      </c>
      <c r="T37" s="56" t="str">
        <f t="shared" si="5"/>
        <v>-</v>
      </c>
      <c r="U37" s="56" t="str">
        <f t="shared" si="6"/>
        <v>-</v>
      </c>
      <c r="V37" s="56" t="str">
        <f t="shared" si="7"/>
        <v>-</v>
      </c>
      <c r="W37" s="59" t="str">
        <f t="shared" si="8"/>
        <v>-</v>
      </c>
      <c r="X37" s="58"/>
      <c r="Y37" s="29" t="s">
        <v>117</v>
      </c>
      <c r="Z37" s="34" t="s">
        <v>91</v>
      </c>
      <c r="AA37" s="66">
        <f t="shared" si="12"/>
        <v>100</v>
      </c>
      <c r="AB37" s="66">
        <f t="shared" si="13"/>
        <v>80.2</v>
      </c>
      <c r="AC37" s="66">
        <f t="shared" si="14"/>
        <v>67.5</v>
      </c>
      <c r="AD37" s="66">
        <f t="shared" si="15"/>
        <v>12.7</v>
      </c>
      <c r="AE37" s="66">
        <f t="shared" si="16"/>
        <v>5.0999999999999996</v>
      </c>
      <c r="AF37" s="66">
        <f t="shared" si="17"/>
        <v>14.7</v>
      </c>
      <c r="AG37" s="66">
        <f t="shared" si="18"/>
        <v>5.4</v>
      </c>
      <c r="AH37" s="66">
        <f t="shared" si="19"/>
        <v>-1.3</v>
      </c>
      <c r="AI37" s="67">
        <f t="shared" si="20"/>
        <v>10.6</v>
      </c>
      <c r="AJ37" s="40"/>
      <c r="AK37" s="29" t="s">
        <v>117</v>
      </c>
      <c r="AL37" s="34" t="s">
        <v>91</v>
      </c>
      <c r="AM37" s="66">
        <f t="shared" si="21"/>
        <v>0.1</v>
      </c>
      <c r="AN37" s="66">
        <f t="shared" si="22"/>
        <v>0.1</v>
      </c>
      <c r="AO37" s="66">
        <f t="shared" si="23"/>
        <v>0.1</v>
      </c>
      <c r="AP37" s="66">
        <f t="shared" si="24"/>
        <v>0.1</v>
      </c>
      <c r="AQ37" s="66">
        <f t="shared" si="25"/>
        <v>0</v>
      </c>
      <c r="AR37" s="66">
        <f t="shared" si="26"/>
        <v>0</v>
      </c>
      <c r="AS37" s="66">
        <f t="shared" si="27"/>
        <v>0</v>
      </c>
      <c r="AT37" s="66">
        <f t="shared" si="28"/>
        <v>-0.2</v>
      </c>
      <c r="AU37" s="67">
        <f t="shared" si="29"/>
        <v>0.1</v>
      </c>
      <c r="AV37" s="40"/>
      <c r="AW37" s="29" t="s">
        <v>117</v>
      </c>
      <c r="AX37" s="34" t="s">
        <v>91</v>
      </c>
      <c r="AY37" s="66" t="str">
        <f t="shared" si="30"/>
        <v>-</v>
      </c>
      <c r="AZ37" s="66" t="str">
        <f t="shared" si="31"/>
        <v>-</v>
      </c>
      <c r="BA37" s="66" t="str">
        <f t="shared" si="32"/>
        <v>-</v>
      </c>
      <c r="BB37" s="66" t="str">
        <f t="shared" si="33"/>
        <v>-</v>
      </c>
      <c r="BC37" s="66" t="str">
        <f t="shared" si="34"/>
        <v>-</v>
      </c>
      <c r="BD37" s="66" t="str">
        <f t="shared" si="35"/>
        <v>-</v>
      </c>
      <c r="BE37" s="66" t="str">
        <f t="shared" si="36"/>
        <v>-</v>
      </c>
      <c r="BF37" s="66" t="str">
        <f t="shared" si="37"/>
        <v>-</v>
      </c>
      <c r="BG37" s="67" t="str">
        <f t="shared" si="38"/>
        <v>-</v>
      </c>
      <c r="BH37" s="40"/>
      <c r="BI37" s="29" t="s">
        <v>117</v>
      </c>
      <c r="BJ37" s="34" t="s">
        <v>91</v>
      </c>
      <c r="BK37" s="66" t="str">
        <f t="shared" si="39"/>
        <v>-</v>
      </c>
      <c r="BL37" s="66" t="str">
        <f t="shared" si="40"/>
        <v>-</v>
      </c>
      <c r="BM37" s="66" t="str">
        <f t="shared" si="41"/>
        <v>-</v>
      </c>
      <c r="BN37" s="66" t="str">
        <f t="shared" si="42"/>
        <v>-</v>
      </c>
      <c r="BO37" s="66" t="str">
        <f t="shared" si="43"/>
        <v>-</v>
      </c>
      <c r="BP37" s="66" t="str">
        <f t="shared" si="44"/>
        <v>-</v>
      </c>
      <c r="BQ37" s="66" t="str">
        <f t="shared" si="45"/>
        <v>-</v>
      </c>
      <c r="BR37" s="66" t="str">
        <f t="shared" si="46"/>
        <v>-</v>
      </c>
      <c r="BS37" s="67" t="str">
        <f t="shared" si="47"/>
        <v>-</v>
      </c>
      <c r="BT37" s="40"/>
      <c r="BU37" s="29" t="s">
        <v>117</v>
      </c>
      <c r="BV37" s="34" t="s">
        <v>91</v>
      </c>
      <c r="BW37" s="40"/>
      <c r="BX37" s="40"/>
      <c r="BY37" s="40"/>
      <c r="BZ37" s="40"/>
      <c r="CA37" s="40"/>
      <c r="CB37" s="40"/>
      <c r="CC37" s="40"/>
      <c r="CD37" s="40"/>
      <c r="CE37" s="41"/>
    </row>
    <row r="38" spans="1:83" ht="16.5" customHeight="1">
      <c r="A38" s="29" t="s">
        <v>118</v>
      </c>
      <c r="B38" s="34" t="s">
        <v>92</v>
      </c>
      <c r="C38" s="40">
        <v>1262</v>
      </c>
      <c r="D38" s="40">
        <v>947</v>
      </c>
      <c r="E38" s="40">
        <v>802</v>
      </c>
      <c r="F38" s="40">
        <v>145</v>
      </c>
      <c r="G38" s="40">
        <v>67</v>
      </c>
      <c r="H38" s="40">
        <v>248</v>
      </c>
      <c r="I38" s="40">
        <v>107</v>
      </c>
      <c r="J38" s="40">
        <v>67</v>
      </c>
      <c r="K38" s="41">
        <v>74</v>
      </c>
      <c r="M38" s="29" t="s">
        <v>118</v>
      </c>
      <c r="N38" s="34" t="s">
        <v>92</v>
      </c>
      <c r="O38" s="56" t="str">
        <f t="shared" si="0"/>
        <v>-</v>
      </c>
      <c r="P38" s="56" t="str">
        <f t="shared" si="1"/>
        <v>-</v>
      </c>
      <c r="Q38" s="56" t="str">
        <f t="shared" si="2"/>
        <v>-</v>
      </c>
      <c r="R38" s="56" t="str">
        <f t="shared" si="3"/>
        <v>-</v>
      </c>
      <c r="S38" s="56" t="str">
        <f t="shared" si="4"/>
        <v>-</v>
      </c>
      <c r="T38" s="56" t="str">
        <f t="shared" si="5"/>
        <v>-</v>
      </c>
      <c r="U38" s="56" t="str">
        <f t="shared" si="6"/>
        <v>-</v>
      </c>
      <c r="V38" s="56" t="str">
        <f t="shared" si="7"/>
        <v>-</v>
      </c>
      <c r="W38" s="59" t="str">
        <f t="shared" si="8"/>
        <v>-</v>
      </c>
      <c r="X38" s="58"/>
      <c r="Y38" s="29" t="s">
        <v>118</v>
      </c>
      <c r="Z38" s="34" t="s">
        <v>92</v>
      </c>
      <c r="AA38" s="66">
        <f t="shared" si="12"/>
        <v>100</v>
      </c>
      <c r="AB38" s="66">
        <f t="shared" si="13"/>
        <v>75</v>
      </c>
      <c r="AC38" s="66">
        <f t="shared" si="14"/>
        <v>63.5</v>
      </c>
      <c r="AD38" s="66">
        <f t="shared" si="15"/>
        <v>11.5</v>
      </c>
      <c r="AE38" s="66">
        <f t="shared" si="16"/>
        <v>5.3</v>
      </c>
      <c r="AF38" s="66">
        <f t="shared" si="17"/>
        <v>19.7</v>
      </c>
      <c r="AG38" s="66">
        <f t="shared" si="18"/>
        <v>8.5</v>
      </c>
      <c r="AH38" s="66">
        <f t="shared" si="19"/>
        <v>5.3</v>
      </c>
      <c r="AI38" s="67">
        <f t="shared" si="20"/>
        <v>5.9</v>
      </c>
      <c r="AJ38" s="40"/>
      <c r="AK38" s="29" t="s">
        <v>118</v>
      </c>
      <c r="AL38" s="34" t="s">
        <v>92</v>
      </c>
      <c r="AM38" s="66">
        <f t="shared" si="21"/>
        <v>0</v>
      </c>
      <c r="AN38" s="66">
        <f t="shared" si="22"/>
        <v>0</v>
      </c>
      <c r="AO38" s="66">
        <f t="shared" si="23"/>
        <v>0</v>
      </c>
      <c r="AP38" s="66">
        <f t="shared" si="24"/>
        <v>0.1</v>
      </c>
      <c r="AQ38" s="66">
        <f t="shared" si="25"/>
        <v>0</v>
      </c>
      <c r="AR38" s="66">
        <f t="shared" si="26"/>
        <v>0</v>
      </c>
      <c r="AS38" s="66">
        <f t="shared" si="27"/>
        <v>0</v>
      </c>
      <c r="AT38" s="66">
        <f t="shared" si="28"/>
        <v>0.5</v>
      </c>
      <c r="AU38" s="67">
        <f t="shared" si="29"/>
        <v>0</v>
      </c>
      <c r="AV38" s="40"/>
      <c r="AW38" s="29" t="s">
        <v>118</v>
      </c>
      <c r="AX38" s="34" t="s">
        <v>92</v>
      </c>
      <c r="AY38" s="66" t="str">
        <f t="shared" si="30"/>
        <v>-</v>
      </c>
      <c r="AZ38" s="66" t="str">
        <f t="shared" si="31"/>
        <v>-</v>
      </c>
      <c r="BA38" s="66" t="str">
        <f t="shared" si="32"/>
        <v>-</v>
      </c>
      <c r="BB38" s="66" t="str">
        <f t="shared" si="33"/>
        <v>-</v>
      </c>
      <c r="BC38" s="66" t="str">
        <f t="shared" si="34"/>
        <v>-</v>
      </c>
      <c r="BD38" s="66" t="str">
        <f t="shared" si="35"/>
        <v>-</v>
      </c>
      <c r="BE38" s="66" t="str">
        <f t="shared" si="36"/>
        <v>-</v>
      </c>
      <c r="BF38" s="66" t="str">
        <f t="shared" si="37"/>
        <v>-</v>
      </c>
      <c r="BG38" s="67" t="str">
        <f t="shared" si="38"/>
        <v>-</v>
      </c>
      <c r="BH38" s="40"/>
      <c r="BI38" s="29" t="s">
        <v>118</v>
      </c>
      <c r="BJ38" s="34" t="s">
        <v>92</v>
      </c>
      <c r="BK38" s="66" t="str">
        <f t="shared" si="39"/>
        <v>-</v>
      </c>
      <c r="BL38" s="66" t="str">
        <f t="shared" si="40"/>
        <v>-</v>
      </c>
      <c r="BM38" s="66" t="str">
        <f t="shared" si="41"/>
        <v>-</v>
      </c>
      <c r="BN38" s="66" t="str">
        <f t="shared" si="42"/>
        <v>-</v>
      </c>
      <c r="BO38" s="66" t="str">
        <f t="shared" si="43"/>
        <v>-</v>
      </c>
      <c r="BP38" s="66" t="str">
        <f t="shared" si="44"/>
        <v>-</v>
      </c>
      <c r="BQ38" s="66" t="str">
        <f t="shared" si="45"/>
        <v>-</v>
      </c>
      <c r="BR38" s="66" t="str">
        <f t="shared" si="46"/>
        <v>-</v>
      </c>
      <c r="BS38" s="67" t="str">
        <f t="shared" si="47"/>
        <v>-</v>
      </c>
      <c r="BT38" s="40"/>
      <c r="BU38" s="29" t="s">
        <v>118</v>
      </c>
      <c r="BV38" s="34" t="s">
        <v>92</v>
      </c>
      <c r="BW38" s="40"/>
      <c r="BX38" s="40"/>
      <c r="BY38" s="40"/>
      <c r="BZ38" s="40"/>
      <c r="CA38" s="40"/>
      <c r="CB38" s="40"/>
      <c r="CC38" s="40"/>
      <c r="CD38" s="40"/>
      <c r="CE38" s="41"/>
    </row>
    <row r="39" spans="1:83" ht="16.5" customHeight="1">
      <c r="A39" s="29" t="s">
        <v>119</v>
      </c>
      <c r="B39" s="34" t="s">
        <v>93</v>
      </c>
      <c r="C39" s="40">
        <v>4406</v>
      </c>
      <c r="D39" s="40">
        <v>3373</v>
      </c>
      <c r="E39" s="40">
        <v>2897</v>
      </c>
      <c r="F39" s="40">
        <v>476</v>
      </c>
      <c r="G39" s="40">
        <v>220</v>
      </c>
      <c r="H39" s="40">
        <v>813</v>
      </c>
      <c r="I39" s="40">
        <v>422</v>
      </c>
      <c r="J39" s="40">
        <v>15</v>
      </c>
      <c r="K39" s="41">
        <v>376</v>
      </c>
      <c r="M39" s="29" t="s">
        <v>119</v>
      </c>
      <c r="N39" s="34" t="s">
        <v>93</v>
      </c>
      <c r="O39" s="56" t="str">
        <f t="shared" si="0"/>
        <v>-</v>
      </c>
      <c r="P39" s="56" t="str">
        <f t="shared" si="1"/>
        <v>-</v>
      </c>
      <c r="Q39" s="56" t="str">
        <f t="shared" si="2"/>
        <v>-</v>
      </c>
      <c r="R39" s="56" t="str">
        <f t="shared" si="3"/>
        <v>-</v>
      </c>
      <c r="S39" s="56" t="str">
        <f t="shared" si="4"/>
        <v>-</v>
      </c>
      <c r="T39" s="56" t="str">
        <f t="shared" si="5"/>
        <v>-</v>
      </c>
      <c r="U39" s="56" t="str">
        <f t="shared" si="6"/>
        <v>-</v>
      </c>
      <c r="V39" s="56" t="str">
        <f t="shared" si="7"/>
        <v>-</v>
      </c>
      <c r="W39" s="59" t="str">
        <f t="shared" si="8"/>
        <v>-</v>
      </c>
      <c r="X39" s="58"/>
      <c r="Y39" s="29" t="s">
        <v>119</v>
      </c>
      <c r="Z39" s="34" t="s">
        <v>93</v>
      </c>
      <c r="AA39" s="66">
        <f t="shared" si="12"/>
        <v>100</v>
      </c>
      <c r="AB39" s="66">
        <f t="shared" si="13"/>
        <v>76.599999999999994</v>
      </c>
      <c r="AC39" s="66">
        <f t="shared" si="14"/>
        <v>65.8</v>
      </c>
      <c r="AD39" s="66">
        <f t="shared" si="15"/>
        <v>10.8</v>
      </c>
      <c r="AE39" s="66">
        <f t="shared" si="16"/>
        <v>5</v>
      </c>
      <c r="AF39" s="66">
        <f t="shared" si="17"/>
        <v>18.5</v>
      </c>
      <c r="AG39" s="66">
        <f t="shared" si="18"/>
        <v>9.6</v>
      </c>
      <c r="AH39" s="66">
        <f t="shared" si="19"/>
        <v>0.3</v>
      </c>
      <c r="AI39" s="67">
        <f t="shared" si="20"/>
        <v>8.5</v>
      </c>
      <c r="AJ39" s="40"/>
      <c r="AK39" s="29" t="s">
        <v>119</v>
      </c>
      <c r="AL39" s="34" t="s">
        <v>93</v>
      </c>
      <c r="AM39" s="66">
        <f t="shared" si="21"/>
        <v>0.2</v>
      </c>
      <c r="AN39" s="66">
        <f t="shared" si="22"/>
        <v>0.2</v>
      </c>
      <c r="AO39" s="66">
        <f t="shared" si="23"/>
        <v>0.2</v>
      </c>
      <c r="AP39" s="66">
        <f t="shared" si="24"/>
        <v>0.2</v>
      </c>
      <c r="AQ39" s="66">
        <f t="shared" si="25"/>
        <v>0.1</v>
      </c>
      <c r="AR39" s="66">
        <f t="shared" si="26"/>
        <v>0.1</v>
      </c>
      <c r="AS39" s="66">
        <f t="shared" si="27"/>
        <v>0.1</v>
      </c>
      <c r="AT39" s="66">
        <f t="shared" si="28"/>
        <v>0.1</v>
      </c>
      <c r="AU39" s="67">
        <f t="shared" si="29"/>
        <v>0.1</v>
      </c>
      <c r="AV39" s="40"/>
      <c r="AW39" s="29" t="s">
        <v>119</v>
      </c>
      <c r="AX39" s="34" t="s">
        <v>93</v>
      </c>
      <c r="AY39" s="66" t="str">
        <f t="shared" si="30"/>
        <v>-</v>
      </c>
      <c r="AZ39" s="66" t="str">
        <f t="shared" si="31"/>
        <v>-</v>
      </c>
      <c r="BA39" s="66" t="str">
        <f t="shared" si="32"/>
        <v>-</v>
      </c>
      <c r="BB39" s="66" t="str">
        <f t="shared" si="33"/>
        <v>-</v>
      </c>
      <c r="BC39" s="66" t="str">
        <f t="shared" si="34"/>
        <v>-</v>
      </c>
      <c r="BD39" s="66" t="str">
        <f t="shared" si="35"/>
        <v>-</v>
      </c>
      <c r="BE39" s="66" t="str">
        <f t="shared" si="36"/>
        <v>-</v>
      </c>
      <c r="BF39" s="66" t="str">
        <f t="shared" si="37"/>
        <v>-</v>
      </c>
      <c r="BG39" s="67" t="str">
        <f t="shared" si="38"/>
        <v>-</v>
      </c>
      <c r="BH39" s="40"/>
      <c r="BI39" s="29" t="s">
        <v>119</v>
      </c>
      <c r="BJ39" s="34" t="s">
        <v>93</v>
      </c>
      <c r="BK39" s="66" t="str">
        <f t="shared" si="39"/>
        <v>-</v>
      </c>
      <c r="BL39" s="66" t="str">
        <f t="shared" si="40"/>
        <v>-</v>
      </c>
      <c r="BM39" s="66" t="str">
        <f t="shared" si="41"/>
        <v>-</v>
      </c>
      <c r="BN39" s="66" t="str">
        <f t="shared" si="42"/>
        <v>-</v>
      </c>
      <c r="BO39" s="66" t="str">
        <f t="shared" si="43"/>
        <v>-</v>
      </c>
      <c r="BP39" s="66" t="str">
        <f t="shared" si="44"/>
        <v>-</v>
      </c>
      <c r="BQ39" s="66" t="str">
        <f t="shared" si="45"/>
        <v>-</v>
      </c>
      <c r="BR39" s="66" t="str">
        <f t="shared" si="46"/>
        <v>-</v>
      </c>
      <c r="BS39" s="67" t="str">
        <f t="shared" si="47"/>
        <v>-</v>
      </c>
      <c r="BT39" s="40"/>
      <c r="BU39" s="29" t="s">
        <v>119</v>
      </c>
      <c r="BV39" s="34" t="s">
        <v>93</v>
      </c>
      <c r="BW39" s="40"/>
      <c r="BX39" s="40"/>
      <c r="BY39" s="40"/>
      <c r="BZ39" s="40"/>
      <c r="CA39" s="40"/>
      <c r="CB39" s="40"/>
      <c r="CC39" s="40"/>
      <c r="CD39" s="40"/>
      <c r="CE39" s="41"/>
    </row>
    <row r="40" spans="1:83" ht="16.5" customHeight="1">
      <c r="A40" s="29" t="s">
        <v>120</v>
      </c>
      <c r="B40" s="34" t="s">
        <v>94</v>
      </c>
      <c r="C40" s="40">
        <v>2729</v>
      </c>
      <c r="D40" s="40">
        <v>2149</v>
      </c>
      <c r="E40" s="40">
        <v>1850</v>
      </c>
      <c r="F40" s="40">
        <v>299</v>
      </c>
      <c r="G40" s="40">
        <v>142</v>
      </c>
      <c r="H40" s="40">
        <v>438</v>
      </c>
      <c r="I40" s="40">
        <v>247</v>
      </c>
      <c r="J40" s="40">
        <v>33</v>
      </c>
      <c r="K40" s="41">
        <v>158</v>
      </c>
      <c r="M40" s="29" t="s">
        <v>120</v>
      </c>
      <c r="N40" s="34" t="s">
        <v>94</v>
      </c>
      <c r="O40" s="56" t="str">
        <f t="shared" si="0"/>
        <v>-</v>
      </c>
      <c r="P40" s="56" t="str">
        <f t="shared" si="1"/>
        <v>-</v>
      </c>
      <c r="Q40" s="56" t="str">
        <f t="shared" si="2"/>
        <v>-</v>
      </c>
      <c r="R40" s="56" t="str">
        <f t="shared" si="3"/>
        <v>-</v>
      </c>
      <c r="S40" s="56" t="str">
        <f t="shared" si="4"/>
        <v>-</v>
      </c>
      <c r="T40" s="56" t="str">
        <f t="shared" si="5"/>
        <v>-</v>
      </c>
      <c r="U40" s="56" t="str">
        <f t="shared" si="6"/>
        <v>-</v>
      </c>
      <c r="V40" s="56" t="str">
        <f t="shared" si="7"/>
        <v>-</v>
      </c>
      <c r="W40" s="59" t="str">
        <f t="shared" si="8"/>
        <v>-</v>
      </c>
      <c r="X40" s="58"/>
      <c r="Y40" s="29" t="s">
        <v>120</v>
      </c>
      <c r="Z40" s="34" t="s">
        <v>94</v>
      </c>
      <c r="AA40" s="66">
        <f t="shared" si="12"/>
        <v>100</v>
      </c>
      <c r="AB40" s="66">
        <f t="shared" si="13"/>
        <v>78.7</v>
      </c>
      <c r="AC40" s="66">
        <f t="shared" si="14"/>
        <v>67.8</v>
      </c>
      <c r="AD40" s="66">
        <f t="shared" si="15"/>
        <v>11</v>
      </c>
      <c r="AE40" s="66">
        <f t="shared" si="16"/>
        <v>5.2</v>
      </c>
      <c r="AF40" s="66">
        <f t="shared" si="17"/>
        <v>16</v>
      </c>
      <c r="AG40" s="66">
        <f t="shared" si="18"/>
        <v>9.1</v>
      </c>
      <c r="AH40" s="66">
        <f t="shared" si="19"/>
        <v>1.2</v>
      </c>
      <c r="AI40" s="67">
        <f t="shared" si="20"/>
        <v>5.8</v>
      </c>
      <c r="AJ40" s="40"/>
      <c r="AK40" s="29" t="s">
        <v>120</v>
      </c>
      <c r="AL40" s="34" t="s">
        <v>94</v>
      </c>
      <c r="AM40" s="66">
        <f t="shared" si="21"/>
        <v>0.1</v>
      </c>
      <c r="AN40" s="66">
        <f t="shared" si="22"/>
        <v>0.1</v>
      </c>
      <c r="AO40" s="66">
        <f t="shared" si="23"/>
        <v>0.1</v>
      </c>
      <c r="AP40" s="66">
        <f t="shared" si="24"/>
        <v>0.1</v>
      </c>
      <c r="AQ40" s="66">
        <f t="shared" si="25"/>
        <v>0.1</v>
      </c>
      <c r="AR40" s="66">
        <f t="shared" si="26"/>
        <v>0.1</v>
      </c>
      <c r="AS40" s="66">
        <f t="shared" si="27"/>
        <v>0.1</v>
      </c>
      <c r="AT40" s="66">
        <f t="shared" si="28"/>
        <v>0.3</v>
      </c>
      <c r="AU40" s="67">
        <f t="shared" si="29"/>
        <v>0.1</v>
      </c>
      <c r="AV40" s="40"/>
      <c r="AW40" s="29" t="s">
        <v>120</v>
      </c>
      <c r="AX40" s="34" t="s">
        <v>94</v>
      </c>
      <c r="AY40" s="66" t="str">
        <f t="shared" si="30"/>
        <v>-</v>
      </c>
      <c r="AZ40" s="66" t="str">
        <f t="shared" si="31"/>
        <v>-</v>
      </c>
      <c r="BA40" s="66" t="str">
        <f t="shared" si="32"/>
        <v>-</v>
      </c>
      <c r="BB40" s="66" t="str">
        <f t="shared" si="33"/>
        <v>-</v>
      </c>
      <c r="BC40" s="66" t="str">
        <f t="shared" si="34"/>
        <v>-</v>
      </c>
      <c r="BD40" s="66" t="str">
        <f t="shared" si="35"/>
        <v>-</v>
      </c>
      <c r="BE40" s="66" t="str">
        <f t="shared" si="36"/>
        <v>-</v>
      </c>
      <c r="BF40" s="66" t="str">
        <f t="shared" si="37"/>
        <v>-</v>
      </c>
      <c r="BG40" s="67" t="str">
        <f t="shared" si="38"/>
        <v>-</v>
      </c>
      <c r="BH40" s="40"/>
      <c r="BI40" s="29" t="s">
        <v>120</v>
      </c>
      <c r="BJ40" s="34" t="s">
        <v>94</v>
      </c>
      <c r="BK40" s="66" t="str">
        <f t="shared" si="39"/>
        <v>-</v>
      </c>
      <c r="BL40" s="66" t="str">
        <f t="shared" si="40"/>
        <v>-</v>
      </c>
      <c r="BM40" s="66" t="str">
        <f t="shared" si="41"/>
        <v>-</v>
      </c>
      <c r="BN40" s="66" t="str">
        <f t="shared" si="42"/>
        <v>-</v>
      </c>
      <c r="BO40" s="66" t="str">
        <f t="shared" si="43"/>
        <v>-</v>
      </c>
      <c r="BP40" s="66" t="str">
        <f t="shared" si="44"/>
        <v>-</v>
      </c>
      <c r="BQ40" s="66" t="str">
        <f t="shared" si="45"/>
        <v>-</v>
      </c>
      <c r="BR40" s="66" t="str">
        <f t="shared" si="46"/>
        <v>-</v>
      </c>
      <c r="BS40" s="67" t="str">
        <f t="shared" si="47"/>
        <v>-</v>
      </c>
      <c r="BT40" s="40"/>
      <c r="BU40" s="29" t="s">
        <v>120</v>
      </c>
      <c r="BV40" s="34" t="s">
        <v>94</v>
      </c>
      <c r="BW40" s="40"/>
      <c r="BX40" s="40"/>
      <c r="BY40" s="40"/>
      <c r="BZ40" s="40"/>
      <c r="CA40" s="40"/>
      <c r="CB40" s="40"/>
      <c r="CC40" s="40"/>
      <c r="CD40" s="40"/>
      <c r="CE40" s="41"/>
    </row>
    <row r="41" spans="1:83" ht="16.5" customHeight="1">
      <c r="A41" s="29" t="s">
        <v>121</v>
      </c>
      <c r="B41" s="34" t="s">
        <v>95</v>
      </c>
      <c r="C41" s="40">
        <v>2537</v>
      </c>
      <c r="D41" s="40">
        <v>1858</v>
      </c>
      <c r="E41" s="40">
        <v>1575</v>
      </c>
      <c r="F41" s="40">
        <v>283</v>
      </c>
      <c r="G41" s="40">
        <v>126</v>
      </c>
      <c r="H41" s="40">
        <v>553</v>
      </c>
      <c r="I41" s="40">
        <v>314</v>
      </c>
      <c r="J41" s="40">
        <v>36</v>
      </c>
      <c r="K41" s="41">
        <v>203</v>
      </c>
      <c r="M41" s="29" t="s">
        <v>121</v>
      </c>
      <c r="N41" s="34" t="s">
        <v>95</v>
      </c>
      <c r="O41" s="56" t="str">
        <f t="shared" si="0"/>
        <v>-</v>
      </c>
      <c r="P41" s="56" t="str">
        <f t="shared" si="1"/>
        <v>-</v>
      </c>
      <c r="Q41" s="56" t="str">
        <f t="shared" si="2"/>
        <v>-</v>
      </c>
      <c r="R41" s="56" t="str">
        <f t="shared" si="3"/>
        <v>-</v>
      </c>
      <c r="S41" s="56" t="str">
        <f t="shared" si="4"/>
        <v>-</v>
      </c>
      <c r="T41" s="56" t="str">
        <f t="shared" si="5"/>
        <v>-</v>
      </c>
      <c r="U41" s="56" t="str">
        <f t="shared" si="6"/>
        <v>-</v>
      </c>
      <c r="V41" s="56" t="str">
        <f t="shared" si="7"/>
        <v>-</v>
      </c>
      <c r="W41" s="59" t="str">
        <f t="shared" si="8"/>
        <v>-</v>
      </c>
      <c r="X41" s="58"/>
      <c r="Y41" s="29" t="s">
        <v>121</v>
      </c>
      <c r="Z41" s="34" t="s">
        <v>95</v>
      </c>
      <c r="AA41" s="66">
        <f t="shared" si="12"/>
        <v>100</v>
      </c>
      <c r="AB41" s="66">
        <f t="shared" si="13"/>
        <v>73.2</v>
      </c>
      <c r="AC41" s="66">
        <f t="shared" si="14"/>
        <v>62.1</v>
      </c>
      <c r="AD41" s="66">
        <f t="shared" si="15"/>
        <v>11.2</v>
      </c>
      <c r="AE41" s="66">
        <f t="shared" si="16"/>
        <v>5</v>
      </c>
      <c r="AF41" s="66">
        <f t="shared" si="17"/>
        <v>21.8</v>
      </c>
      <c r="AG41" s="66">
        <f t="shared" si="18"/>
        <v>12.4</v>
      </c>
      <c r="AH41" s="66">
        <f t="shared" si="19"/>
        <v>1.4</v>
      </c>
      <c r="AI41" s="67">
        <f t="shared" si="20"/>
        <v>8</v>
      </c>
      <c r="AJ41" s="40"/>
      <c r="AK41" s="29" t="s">
        <v>121</v>
      </c>
      <c r="AL41" s="34" t="s">
        <v>95</v>
      </c>
      <c r="AM41" s="66">
        <f t="shared" si="21"/>
        <v>0.1</v>
      </c>
      <c r="AN41" s="66">
        <f t="shared" si="22"/>
        <v>0.1</v>
      </c>
      <c r="AO41" s="66">
        <f t="shared" si="23"/>
        <v>0.1</v>
      </c>
      <c r="AP41" s="66">
        <f t="shared" si="24"/>
        <v>0.1</v>
      </c>
      <c r="AQ41" s="66">
        <f t="shared" si="25"/>
        <v>0.1</v>
      </c>
      <c r="AR41" s="66">
        <f t="shared" si="26"/>
        <v>0.1</v>
      </c>
      <c r="AS41" s="66">
        <f t="shared" si="27"/>
        <v>0.1</v>
      </c>
      <c r="AT41" s="66">
        <f t="shared" si="28"/>
        <v>0.3</v>
      </c>
      <c r="AU41" s="67">
        <f t="shared" si="29"/>
        <v>0.1</v>
      </c>
      <c r="AV41" s="40"/>
      <c r="AW41" s="29" t="s">
        <v>121</v>
      </c>
      <c r="AX41" s="34" t="s">
        <v>95</v>
      </c>
      <c r="AY41" s="66" t="str">
        <f t="shared" si="30"/>
        <v>-</v>
      </c>
      <c r="AZ41" s="66" t="str">
        <f t="shared" si="31"/>
        <v>-</v>
      </c>
      <c r="BA41" s="66" t="str">
        <f t="shared" si="32"/>
        <v>-</v>
      </c>
      <c r="BB41" s="66" t="str">
        <f t="shared" si="33"/>
        <v>-</v>
      </c>
      <c r="BC41" s="66" t="str">
        <f t="shared" si="34"/>
        <v>-</v>
      </c>
      <c r="BD41" s="66" t="str">
        <f t="shared" si="35"/>
        <v>-</v>
      </c>
      <c r="BE41" s="66" t="str">
        <f t="shared" si="36"/>
        <v>-</v>
      </c>
      <c r="BF41" s="66" t="str">
        <f t="shared" si="37"/>
        <v>-</v>
      </c>
      <c r="BG41" s="67" t="str">
        <f t="shared" si="38"/>
        <v>-</v>
      </c>
      <c r="BH41" s="40"/>
      <c r="BI41" s="29" t="s">
        <v>121</v>
      </c>
      <c r="BJ41" s="34" t="s">
        <v>95</v>
      </c>
      <c r="BK41" s="66" t="str">
        <f t="shared" si="39"/>
        <v>-</v>
      </c>
      <c r="BL41" s="66" t="str">
        <f t="shared" si="40"/>
        <v>-</v>
      </c>
      <c r="BM41" s="66" t="str">
        <f t="shared" si="41"/>
        <v>-</v>
      </c>
      <c r="BN41" s="66" t="str">
        <f t="shared" si="42"/>
        <v>-</v>
      </c>
      <c r="BO41" s="66" t="str">
        <f t="shared" si="43"/>
        <v>-</v>
      </c>
      <c r="BP41" s="66" t="str">
        <f t="shared" si="44"/>
        <v>-</v>
      </c>
      <c r="BQ41" s="66" t="str">
        <f t="shared" si="45"/>
        <v>-</v>
      </c>
      <c r="BR41" s="66" t="str">
        <f t="shared" si="46"/>
        <v>-</v>
      </c>
      <c r="BS41" s="67" t="str">
        <f t="shared" si="47"/>
        <v>-</v>
      </c>
      <c r="BT41" s="40"/>
      <c r="BU41" s="29" t="s">
        <v>121</v>
      </c>
      <c r="BV41" s="34" t="s">
        <v>95</v>
      </c>
      <c r="BW41" s="40"/>
      <c r="BX41" s="40"/>
      <c r="BY41" s="40"/>
      <c r="BZ41" s="40"/>
      <c r="CA41" s="40"/>
      <c r="CB41" s="40"/>
      <c r="CC41" s="40"/>
      <c r="CD41" s="40"/>
      <c r="CE41" s="41"/>
    </row>
    <row r="42" spans="1:83" ht="16.5" customHeight="1">
      <c r="A42" s="29" t="s">
        <v>122</v>
      </c>
      <c r="B42" s="34" t="s">
        <v>96</v>
      </c>
      <c r="C42" s="40">
        <v>3150</v>
      </c>
      <c r="D42" s="40">
        <v>2354</v>
      </c>
      <c r="E42" s="40">
        <v>1998</v>
      </c>
      <c r="F42" s="40">
        <v>356</v>
      </c>
      <c r="G42" s="40">
        <v>150</v>
      </c>
      <c r="H42" s="40">
        <v>646</v>
      </c>
      <c r="I42" s="40">
        <v>233</v>
      </c>
      <c r="J42" s="40">
        <v>34</v>
      </c>
      <c r="K42" s="41">
        <v>379</v>
      </c>
      <c r="M42" s="29" t="s">
        <v>122</v>
      </c>
      <c r="N42" s="34" t="s">
        <v>96</v>
      </c>
      <c r="O42" s="56" t="str">
        <f t="shared" si="0"/>
        <v>-</v>
      </c>
      <c r="P42" s="56" t="str">
        <f t="shared" si="1"/>
        <v>-</v>
      </c>
      <c r="Q42" s="56" t="str">
        <f t="shared" si="2"/>
        <v>-</v>
      </c>
      <c r="R42" s="56" t="str">
        <f t="shared" si="3"/>
        <v>-</v>
      </c>
      <c r="S42" s="56" t="str">
        <f t="shared" si="4"/>
        <v>-</v>
      </c>
      <c r="T42" s="56" t="str">
        <f t="shared" si="5"/>
        <v>-</v>
      </c>
      <c r="U42" s="56" t="str">
        <f t="shared" si="6"/>
        <v>-</v>
      </c>
      <c r="V42" s="56" t="str">
        <f t="shared" si="7"/>
        <v>-</v>
      </c>
      <c r="W42" s="59" t="str">
        <f t="shared" si="8"/>
        <v>-</v>
      </c>
      <c r="X42" s="58"/>
      <c r="Y42" s="29" t="s">
        <v>122</v>
      </c>
      <c r="Z42" s="34" t="s">
        <v>96</v>
      </c>
      <c r="AA42" s="66">
        <f t="shared" si="12"/>
        <v>100</v>
      </c>
      <c r="AB42" s="66">
        <f t="shared" si="13"/>
        <v>74.7</v>
      </c>
      <c r="AC42" s="66">
        <f t="shared" si="14"/>
        <v>63.4</v>
      </c>
      <c r="AD42" s="66">
        <f t="shared" si="15"/>
        <v>11.3</v>
      </c>
      <c r="AE42" s="66">
        <f t="shared" si="16"/>
        <v>4.8</v>
      </c>
      <c r="AF42" s="66">
        <f t="shared" si="17"/>
        <v>20.5</v>
      </c>
      <c r="AG42" s="66">
        <f t="shared" si="18"/>
        <v>7.4</v>
      </c>
      <c r="AH42" s="66">
        <f t="shared" si="19"/>
        <v>1.1000000000000001</v>
      </c>
      <c r="AI42" s="67">
        <f t="shared" si="20"/>
        <v>12</v>
      </c>
      <c r="AJ42" s="40"/>
      <c r="AK42" s="29" t="s">
        <v>122</v>
      </c>
      <c r="AL42" s="34" t="s">
        <v>96</v>
      </c>
      <c r="AM42" s="66">
        <f t="shared" si="21"/>
        <v>0.1</v>
      </c>
      <c r="AN42" s="66">
        <f t="shared" si="22"/>
        <v>0.1</v>
      </c>
      <c r="AO42" s="66">
        <f t="shared" si="23"/>
        <v>0.1</v>
      </c>
      <c r="AP42" s="66">
        <f t="shared" si="24"/>
        <v>0.1</v>
      </c>
      <c r="AQ42" s="66">
        <f t="shared" si="25"/>
        <v>0.1</v>
      </c>
      <c r="AR42" s="66">
        <f t="shared" si="26"/>
        <v>0.1</v>
      </c>
      <c r="AS42" s="66">
        <f t="shared" si="27"/>
        <v>0.1</v>
      </c>
      <c r="AT42" s="66">
        <f t="shared" si="28"/>
        <v>0.3</v>
      </c>
      <c r="AU42" s="67">
        <f t="shared" si="29"/>
        <v>0.1</v>
      </c>
      <c r="AV42" s="40"/>
      <c r="AW42" s="29" t="s">
        <v>122</v>
      </c>
      <c r="AX42" s="34" t="s">
        <v>96</v>
      </c>
      <c r="AY42" s="66" t="str">
        <f t="shared" si="30"/>
        <v>-</v>
      </c>
      <c r="AZ42" s="66" t="str">
        <f t="shared" si="31"/>
        <v>-</v>
      </c>
      <c r="BA42" s="66" t="str">
        <f t="shared" si="32"/>
        <v>-</v>
      </c>
      <c r="BB42" s="66" t="str">
        <f t="shared" si="33"/>
        <v>-</v>
      </c>
      <c r="BC42" s="66" t="str">
        <f t="shared" si="34"/>
        <v>-</v>
      </c>
      <c r="BD42" s="66" t="str">
        <f t="shared" si="35"/>
        <v>-</v>
      </c>
      <c r="BE42" s="66" t="str">
        <f t="shared" si="36"/>
        <v>-</v>
      </c>
      <c r="BF42" s="66" t="str">
        <f t="shared" si="37"/>
        <v>-</v>
      </c>
      <c r="BG42" s="67" t="str">
        <f t="shared" si="38"/>
        <v>-</v>
      </c>
      <c r="BH42" s="40"/>
      <c r="BI42" s="29" t="s">
        <v>122</v>
      </c>
      <c r="BJ42" s="34" t="s">
        <v>96</v>
      </c>
      <c r="BK42" s="66" t="str">
        <f t="shared" si="39"/>
        <v>-</v>
      </c>
      <c r="BL42" s="66" t="str">
        <f t="shared" si="40"/>
        <v>-</v>
      </c>
      <c r="BM42" s="66" t="str">
        <f t="shared" si="41"/>
        <v>-</v>
      </c>
      <c r="BN42" s="66" t="str">
        <f t="shared" si="42"/>
        <v>-</v>
      </c>
      <c r="BO42" s="66" t="str">
        <f t="shared" si="43"/>
        <v>-</v>
      </c>
      <c r="BP42" s="66" t="str">
        <f t="shared" si="44"/>
        <v>-</v>
      </c>
      <c r="BQ42" s="66" t="str">
        <f t="shared" si="45"/>
        <v>-</v>
      </c>
      <c r="BR42" s="66" t="str">
        <f t="shared" si="46"/>
        <v>-</v>
      </c>
      <c r="BS42" s="67" t="str">
        <f t="shared" si="47"/>
        <v>-</v>
      </c>
      <c r="BT42" s="40"/>
      <c r="BU42" s="29" t="s">
        <v>122</v>
      </c>
      <c r="BV42" s="34" t="s">
        <v>96</v>
      </c>
      <c r="BW42" s="40"/>
      <c r="BX42" s="40"/>
      <c r="BY42" s="40"/>
      <c r="BZ42" s="40"/>
      <c r="CA42" s="40"/>
      <c r="CB42" s="40"/>
      <c r="CC42" s="40"/>
      <c r="CD42" s="40"/>
      <c r="CE42" s="41"/>
    </row>
    <row r="43" spans="1:83" ht="16.5" customHeight="1">
      <c r="A43" s="29" t="s">
        <v>123</v>
      </c>
      <c r="B43" s="34" t="s">
        <v>97</v>
      </c>
      <c r="C43" s="40">
        <v>15196</v>
      </c>
      <c r="D43" s="40">
        <v>10869</v>
      </c>
      <c r="E43" s="40">
        <v>9176</v>
      </c>
      <c r="F43" s="40">
        <v>1693</v>
      </c>
      <c r="G43" s="40">
        <v>691</v>
      </c>
      <c r="H43" s="40">
        <v>3636</v>
      </c>
      <c r="I43" s="40">
        <v>1668</v>
      </c>
      <c r="J43" s="40">
        <v>-21</v>
      </c>
      <c r="K43" s="41">
        <v>1989</v>
      </c>
      <c r="M43" s="29" t="s">
        <v>123</v>
      </c>
      <c r="N43" s="34" t="s">
        <v>97</v>
      </c>
      <c r="O43" s="56" t="str">
        <f t="shared" si="0"/>
        <v>-</v>
      </c>
      <c r="P43" s="56" t="str">
        <f t="shared" si="1"/>
        <v>-</v>
      </c>
      <c r="Q43" s="56" t="str">
        <f t="shared" si="2"/>
        <v>-</v>
      </c>
      <c r="R43" s="56" t="str">
        <f t="shared" si="3"/>
        <v>-</v>
      </c>
      <c r="S43" s="56" t="str">
        <f t="shared" si="4"/>
        <v>-</v>
      </c>
      <c r="T43" s="56" t="str">
        <f t="shared" si="5"/>
        <v>-</v>
      </c>
      <c r="U43" s="56" t="str">
        <f t="shared" si="6"/>
        <v>-</v>
      </c>
      <c r="V43" s="56" t="str">
        <f t="shared" si="7"/>
        <v>-</v>
      </c>
      <c r="W43" s="59" t="str">
        <f t="shared" si="8"/>
        <v>-</v>
      </c>
      <c r="X43" s="58"/>
      <c r="Y43" s="29" t="s">
        <v>123</v>
      </c>
      <c r="Z43" s="34" t="s">
        <v>97</v>
      </c>
      <c r="AA43" s="66">
        <f t="shared" si="12"/>
        <v>100</v>
      </c>
      <c r="AB43" s="66">
        <f t="shared" si="13"/>
        <v>71.5</v>
      </c>
      <c r="AC43" s="66">
        <f t="shared" si="14"/>
        <v>60.4</v>
      </c>
      <c r="AD43" s="66">
        <f t="shared" si="15"/>
        <v>11.1</v>
      </c>
      <c r="AE43" s="66">
        <f t="shared" si="16"/>
        <v>4.5</v>
      </c>
      <c r="AF43" s="66">
        <f t="shared" si="17"/>
        <v>23.9</v>
      </c>
      <c r="AG43" s="66">
        <f t="shared" si="18"/>
        <v>11</v>
      </c>
      <c r="AH43" s="66">
        <f t="shared" si="19"/>
        <v>-0.1</v>
      </c>
      <c r="AI43" s="67">
        <f t="shared" si="20"/>
        <v>13.1</v>
      </c>
      <c r="AJ43" s="40"/>
      <c r="AK43" s="29" t="s">
        <v>123</v>
      </c>
      <c r="AL43" s="34" t="s">
        <v>97</v>
      </c>
      <c r="AM43" s="66">
        <f t="shared" si="21"/>
        <v>0.5</v>
      </c>
      <c r="AN43" s="66">
        <f t="shared" si="22"/>
        <v>0.5</v>
      </c>
      <c r="AO43" s="66">
        <f t="shared" si="23"/>
        <v>0.5</v>
      </c>
      <c r="AP43" s="66">
        <f t="shared" si="24"/>
        <v>0.6</v>
      </c>
      <c r="AQ43" s="66">
        <f t="shared" si="25"/>
        <v>0.3</v>
      </c>
      <c r="AR43" s="66">
        <f t="shared" si="26"/>
        <v>0.6</v>
      </c>
      <c r="AS43" s="66">
        <f t="shared" si="27"/>
        <v>0.5</v>
      </c>
      <c r="AT43" s="66">
        <f t="shared" si="28"/>
        <v>-0.2</v>
      </c>
      <c r="AU43" s="67">
        <f t="shared" si="29"/>
        <v>0.7</v>
      </c>
      <c r="AV43" s="40"/>
      <c r="AW43" s="29" t="s">
        <v>123</v>
      </c>
      <c r="AX43" s="34" t="s">
        <v>97</v>
      </c>
      <c r="AY43" s="66" t="str">
        <f t="shared" si="30"/>
        <v>-</v>
      </c>
      <c r="AZ43" s="66" t="str">
        <f t="shared" si="31"/>
        <v>-</v>
      </c>
      <c r="BA43" s="66" t="str">
        <f t="shared" si="32"/>
        <v>-</v>
      </c>
      <c r="BB43" s="66" t="str">
        <f t="shared" si="33"/>
        <v>-</v>
      </c>
      <c r="BC43" s="66" t="str">
        <f t="shared" si="34"/>
        <v>-</v>
      </c>
      <c r="BD43" s="66" t="str">
        <f t="shared" si="35"/>
        <v>-</v>
      </c>
      <c r="BE43" s="66" t="str">
        <f t="shared" si="36"/>
        <v>-</v>
      </c>
      <c r="BF43" s="66" t="str">
        <f t="shared" si="37"/>
        <v>-</v>
      </c>
      <c r="BG43" s="67" t="str">
        <f t="shared" si="38"/>
        <v>-</v>
      </c>
      <c r="BH43" s="40"/>
      <c r="BI43" s="29" t="s">
        <v>123</v>
      </c>
      <c r="BJ43" s="34" t="s">
        <v>97</v>
      </c>
      <c r="BK43" s="66" t="str">
        <f t="shared" si="39"/>
        <v>-</v>
      </c>
      <c r="BL43" s="66" t="str">
        <f t="shared" si="40"/>
        <v>-</v>
      </c>
      <c r="BM43" s="66" t="str">
        <f t="shared" si="41"/>
        <v>-</v>
      </c>
      <c r="BN43" s="66" t="str">
        <f t="shared" si="42"/>
        <v>-</v>
      </c>
      <c r="BO43" s="66" t="str">
        <f t="shared" si="43"/>
        <v>-</v>
      </c>
      <c r="BP43" s="66" t="str">
        <f t="shared" si="44"/>
        <v>-</v>
      </c>
      <c r="BQ43" s="66" t="str">
        <f t="shared" si="45"/>
        <v>-</v>
      </c>
      <c r="BR43" s="66" t="str">
        <f t="shared" si="46"/>
        <v>-</v>
      </c>
      <c r="BS43" s="67" t="str">
        <f t="shared" si="47"/>
        <v>-</v>
      </c>
      <c r="BT43" s="40"/>
      <c r="BU43" s="29" t="s">
        <v>123</v>
      </c>
      <c r="BV43" s="34" t="s">
        <v>97</v>
      </c>
      <c r="BW43" s="40"/>
      <c r="BX43" s="40"/>
      <c r="BY43" s="40"/>
      <c r="BZ43" s="40"/>
      <c r="CA43" s="40"/>
      <c r="CB43" s="40"/>
      <c r="CC43" s="40"/>
      <c r="CD43" s="40"/>
      <c r="CE43" s="41"/>
    </row>
    <row r="44" spans="1:83" ht="16.5" customHeight="1">
      <c r="A44" s="29" t="s">
        <v>124</v>
      </c>
      <c r="B44" s="34" t="s">
        <v>98</v>
      </c>
      <c r="C44" s="40">
        <v>49153</v>
      </c>
      <c r="D44" s="40">
        <v>36777</v>
      </c>
      <c r="E44" s="40">
        <v>31327</v>
      </c>
      <c r="F44" s="40">
        <v>5450</v>
      </c>
      <c r="G44" s="40">
        <v>2521</v>
      </c>
      <c r="H44" s="40">
        <v>9855</v>
      </c>
      <c r="I44" s="40">
        <v>3565</v>
      </c>
      <c r="J44" s="40">
        <v>535</v>
      </c>
      <c r="K44" s="41">
        <v>5755</v>
      </c>
      <c r="M44" s="29" t="s">
        <v>124</v>
      </c>
      <c r="N44" s="34" t="s">
        <v>98</v>
      </c>
      <c r="O44" s="56" t="str">
        <f t="shared" si="0"/>
        <v>-</v>
      </c>
      <c r="P44" s="56" t="str">
        <f t="shared" si="1"/>
        <v>-</v>
      </c>
      <c r="Q44" s="56" t="str">
        <f t="shared" si="2"/>
        <v>-</v>
      </c>
      <c r="R44" s="56" t="str">
        <f t="shared" si="3"/>
        <v>-</v>
      </c>
      <c r="S44" s="56" t="str">
        <f t="shared" si="4"/>
        <v>-</v>
      </c>
      <c r="T44" s="56" t="str">
        <f t="shared" si="5"/>
        <v>-</v>
      </c>
      <c r="U44" s="56" t="str">
        <f t="shared" si="6"/>
        <v>-</v>
      </c>
      <c r="V44" s="56" t="str">
        <f t="shared" si="7"/>
        <v>-</v>
      </c>
      <c r="W44" s="59" t="str">
        <f t="shared" si="8"/>
        <v>-</v>
      </c>
      <c r="X44" s="58"/>
      <c r="Y44" s="29" t="s">
        <v>124</v>
      </c>
      <c r="Z44" s="34" t="s">
        <v>98</v>
      </c>
      <c r="AA44" s="66">
        <f t="shared" si="12"/>
        <v>100</v>
      </c>
      <c r="AB44" s="66">
        <f t="shared" si="13"/>
        <v>74.8</v>
      </c>
      <c r="AC44" s="66">
        <f t="shared" si="14"/>
        <v>63.7</v>
      </c>
      <c r="AD44" s="66">
        <f t="shared" si="15"/>
        <v>11.1</v>
      </c>
      <c r="AE44" s="66">
        <f t="shared" si="16"/>
        <v>5.0999999999999996</v>
      </c>
      <c r="AF44" s="66">
        <f t="shared" si="17"/>
        <v>20</v>
      </c>
      <c r="AG44" s="66">
        <f t="shared" si="18"/>
        <v>7.3</v>
      </c>
      <c r="AH44" s="66">
        <f t="shared" si="19"/>
        <v>1.1000000000000001</v>
      </c>
      <c r="AI44" s="67">
        <f t="shared" si="20"/>
        <v>11.7</v>
      </c>
      <c r="AJ44" s="40"/>
      <c r="AK44" s="29" t="s">
        <v>124</v>
      </c>
      <c r="AL44" s="34" t="s">
        <v>98</v>
      </c>
      <c r="AM44" s="66">
        <f t="shared" si="21"/>
        <v>1.7</v>
      </c>
      <c r="AN44" s="66">
        <f t="shared" si="22"/>
        <v>1.8</v>
      </c>
      <c r="AO44" s="66">
        <f t="shared" si="23"/>
        <v>1.8</v>
      </c>
      <c r="AP44" s="66">
        <f t="shared" si="24"/>
        <v>1.9</v>
      </c>
      <c r="AQ44" s="66">
        <f t="shared" si="25"/>
        <v>1.1000000000000001</v>
      </c>
      <c r="AR44" s="66">
        <f t="shared" si="26"/>
        <v>1.5</v>
      </c>
      <c r="AS44" s="66">
        <f t="shared" si="27"/>
        <v>1</v>
      </c>
      <c r="AT44" s="66">
        <f t="shared" si="28"/>
        <v>4.0999999999999996</v>
      </c>
      <c r="AU44" s="67">
        <f t="shared" si="29"/>
        <v>2.1</v>
      </c>
      <c r="AV44" s="40"/>
      <c r="AW44" s="29" t="s">
        <v>124</v>
      </c>
      <c r="AX44" s="34" t="s">
        <v>98</v>
      </c>
      <c r="AY44" s="66" t="str">
        <f t="shared" si="30"/>
        <v>-</v>
      </c>
      <c r="AZ44" s="66" t="str">
        <f t="shared" si="31"/>
        <v>-</v>
      </c>
      <c r="BA44" s="66" t="str">
        <f t="shared" si="32"/>
        <v>-</v>
      </c>
      <c r="BB44" s="66" t="str">
        <f t="shared" si="33"/>
        <v>-</v>
      </c>
      <c r="BC44" s="66" t="str">
        <f t="shared" si="34"/>
        <v>-</v>
      </c>
      <c r="BD44" s="66" t="str">
        <f t="shared" si="35"/>
        <v>-</v>
      </c>
      <c r="BE44" s="66" t="str">
        <f t="shared" si="36"/>
        <v>-</v>
      </c>
      <c r="BF44" s="66" t="str">
        <f t="shared" si="37"/>
        <v>-</v>
      </c>
      <c r="BG44" s="67" t="str">
        <f t="shared" si="38"/>
        <v>-</v>
      </c>
      <c r="BH44" s="40"/>
      <c r="BI44" s="29" t="s">
        <v>124</v>
      </c>
      <c r="BJ44" s="34" t="s">
        <v>98</v>
      </c>
      <c r="BK44" s="66" t="str">
        <f t="shared" si="39"/>
        <v>-</v>
      </c>
      <c r="BL44" s="66" t="str">
        <f t="shared" si="40"/>
        <v>-</v>
      </c>
      <c r="BM44" s="66" t="str">
        <f t="shared" si="41"/>
        <v>-</v>
      </c>
      <c r="BN44" s="66" t="str">
        <f t="shared" si="42"/>
        <v>-</v>
      </c>
      <c r="BO44" s="66" t="str">
        <f t="shared" si="43"/>
        <v>-</v>
      </c>
      <c r="BP44" s="66" t="str">
        <f t="shared" si="44"/>
        <v>-</v>
      </c>
      <c r="BQ44" s="66" t="str">
        <f t="shared" si="45"/>
        <v>-</v>
      </c>
      <c r="BR44" s="66" t="str">
        <f t="shared" si="46"/>
        <v>-</v>
      </c>
      <c r="BS44" s="67" t="str">
        <f t="shared" si="47"/>
        <v>-</v>
      </c>
      <c r="BT44" s="40"/>
      <c r="BU44" s="29" t="s">
        <v>124</v>
      </c>
      <c r="BV44" s="34" t="s">
        <v>98</v>
      </c>
      <c r="BW44" s="40"/>
      <c r="BX44" s="40"/>
      <c r="BY44" s="40"/>
      <c r="BZ44" s="40"/>
      <c r="CA44" s="40"/>
      <c r="CB44" s="40"/>
      <c r="CC44" s="40"/>
      <c r="CD44" s="40"/>
      <c r="CE44" s="41"/>
    </row>
    <row r="45" spans="1:83" ht="16.5" customHeight="1">
      <c r="A45" s="32" t="s">
        <v>125</v>
      </c>
      <c r="B45" s="35" t="s">
        <v>99</v>
      </c>
      <c r="C45" s="46">
        <v>2444</v>
      </c>
      <c r="D45" s="46">
        <v>1564</v>
      </c>
      <c r="E45" s="46">
        <v>1316</v>
      </c>
      <c r="F45" s="46">
        <v>248</v>
      </c>
      <c r="G45" s="46">
        <v>102</v>
      </c>
      <c r="H45" s="46">
        <v>778</v>
      </c>
      <c r="I45" s="46">
        <v>418</v>
      </c>
      <c r="J45" s="46">
        <v>22</v>
      </c>
      <c r="K45" s="47">
        <v>338</v>
      </c>
      <c r="M45" s="32" t="s">
        <v>125</v>
      </c>
      <c r="N45" s="35" t="s">
        <v>99</v>
      </c>
      <c r="O45" s="64" t="str">
        <f t="shared" si="0"/>
        <v>-</v>
      </c>
      <c r="P45" s="64" t="str">
        <f t="shared" si="1"/>
        <v>-</v>
      </c>
      <c r="Q45" s="64" t="str">
        <f t="shared" si="2"/>
        <v>-</v>
      </c>
      <c r="R45" s="64" t="str">
        <f t="shared" si="3"/>
        <v>-</v>
      </c>
      <c r="S45" s="64" t="str">
        <f t="shared" si="4"/>
        <v>-</v>
      </c>
      <c r="T45" s="64" t="str">
        <f t="shared" si="5"/>
        <v>-</v>
      </c>
      <c r="U45" s="64" t="str">
        <f t="shared" si="6"/>
        <v>-</v>
      </c>
      <c r="V45" s="64" t="str">
        <f t="shared" si="7"/>
        <v>-</v>
      </c>
      <c r="W45" s="65" t="str">
        <f t="shared" si="8"/>
        <v>-</v>
      </c>
      <c r="X45" s="58"/>
      <c r="Y45" s="32" t="s">
        <v>125</v>
      </c>
      <c r="Z45" s="35" t="s">
        <v>99</v>
      </c>
      <c r="AA45" s="72">
        <f t="shared" si="12"/>
        <v>100</v>
      </c>
      <c r="AB45" s="72">
        <f t="shared" si="13"/>
        <v>64</v>
      </c>
      <c r="AC45" s="72">
        <f t="shared" si="14"/>
        <v>53.8</v>
      </c>
      <c r="AD45" s="72">
        <f t="shared" si="15"/>
        <v>10.1</v>
      </c>
      <c r="AE45" s="72">
        <f t="shared" si="16"/>
        <v>4.2</v>
      </c>
      <c r="AF45" s="72">
        <f t="shared" si="17"/>
        <v>31.8</v>
      </c>
      <c r="AG45" s="72">
        <f t="shared" si="18"/>
        <v>17.100000000000001</v>
      </c>
      <c r="AH45" s="72">
        <f t="shared" si="19"/>
        <v>0.9</v>
      </c>
      <c r="AI45" s="73">
        <f t="shared" si="20"/>
        <v>13.8</v>
      </c>
      <c r="AJ45" s="40"/>
      <c r="AK45" s="32" t="s">
        <v>125</v>
      </c>
      <c r="AL45" s="35" t="s">
        <v>99</v>
      </c>
      <c r="AM45" s="72">
        <f t="shared" si="21"/>
        <v>0.1</v>
      </c>
      <c r="AN45" s="72">
        <f t="shared" si="22"/>
        <v>0.1</v>
      </c>
      <c r="AO45" s="72">
        <f t="shared" si="23"/>
        <v>0.1</v>
      </c>
      <c r="AP45" s="72">
        <f t="shared" si="24"/>
        <v>0.1</v>
      </c>
      <c r="AQ45" s="72">
        <f t="shared" si="25"/>
        <v>0</v>
      </c>
      <c r="AR45" s="72">
        <f t="shared" si="26"/>
        <v>0.1</v>
      </c>
      <c r="AS45" s="72">
        <f t="shared" si="27"/>
        <v>0.1</v>
      </c>
      <c r="AT45" s="72">
        <f t="shared" si="28"/>
        <v>0.2</v>
      </c>
      <c r="AU45" s="73">
        <f t="shared" si="29"/>
        <v>0.1</v>
      </c>
      <c r="AV45" s="40"/>
      <c r="AW45" s="32" t="s">
        <v>125</v>
      </c>
      <c r="AX45" s="35" t="s">
        <v>99</v>
      </c>
      <c r="AY45" s="72" t="str">
        <f t="shared" si="30"/>
        <v>-</v>
      </c>
      <c r="AZ45" s="72" t="str">
        <f t="shared" si="31"/>
        <v>-</v>
      </c>
      <c r="BA45" s="72" t="str">
        <f t="shared" si="32"/>
        <v>-</v>
      </c>
      <c r="BB45" s="72" t="str">
        <f t="shared" si="33"/>
        <v>-</v>
      </c>
      <c r="BC45" s="72" t="str">
        <f t="shared" si="34"/>
        <v>-</v>
      </c>
      <c r="BD45" s="72" t="str">
        <f t="shared" si="35"/>
        <v>-</v>
      </c>
      <c r="BE45" s="72" t="str">
        <f t="shared" si="36"/>
        <v>-</v>
      </c>
      <c r="BF45" s="72" t="str">
        <f t="shared" si="37"/>
        <v>-</v>
      </c>
      <c r="BG45" s="73" t="str">
        <f t="shared" si="38"/>
        <v>-</v>
      </c>
      <c r="BH45" s="40"/>
      <c r="BI45" s="32" t="s">
        <v>125</v>
      </c>
      <c r="BJ45" s="35" t="s">
        <v>99</v>
      </c>
      <c r="BK45" s="72" t="str">
        <f t="shared" si="39"/>
        <v>-</v>
      </c>
      <c r="BL45" s="72" t="str">
        <f t="shared" si="40"/>
        <v>-</v>
      </c>
      <c r="BM45" s="72" t="str">
        <f t="shared" si="41"/>
        <v>-</v>
      </c>
      <c r="BN45" s="72" t="str">
        <f t="shared" si="42"/>
        <v>-</v>
      </c>
      <c r="BO45" s="72" t="str">
        <f t="shared" si="43"/>
        <v>-</v>
      </c>
      <c r="BP45" s="72" t="str">
        <f t="shared" si="44"/>
        <v>-</v>
      </c>
      <c r="BQ45" s="72" t="str">
        <f t="shared" si="45"/>
        <v>-</v>
      </c>
      <c r="BR45" s="72" t="str">
        <f t="shared" si="46"/>
        <v>-</v>
      </c>
      <c r="BS45" s="73" t="str">
        <f t="shared" si="47"/>
        <v>-</v>
      </c>
      <c r="BT45" s="40"/>
      <c r="BU45" s="32" t="s">
        <v>125</v>
      </c>
      <c r="BV45" s="35" t="s">
        <v>99</v>
      </c>
      <c r="BW45" s="46"/>
      <c r="BX45" s="46"/>
      <c r="BY45" s="46"/>
      <c r="BZ45" s="46"/>
      <c r="CA45" s="46"/>
      <c r="CB45" s="46"/>
      <c r="CC45" s="46"/>
      <c r="CD45" s="46"/>
      <c r="CE45" s="47"/>
    </row>
    <row r="46" spans="1:83" ht="16.5" customHeight="1">
      <c r="A46" s="31" t="s">
        <v>126</v>
      </c>
      <c r="B46" s="33" t="s">
        <v>100</v>
      </c>
      <c r="C46" s="42">
        <v>9289</v>
      </c>
      <c r="D46" s="42">
        <v>5668</v>
      </c>
      <c r="E46" s="42">
        <v>4833</v>
      </c>
      <c r="F46" s="42">
        <v>835</v>
      </c>
      <c r="G46" s="42">
        <v>417</v>
      </c>
      <c r="H46" s="42">
        <v>3204</v>
      </c>
      <c r="I46" s="42">
        <v>1823</v>
      </c>
      <c r="J46" s="42">
        <v>91</v>
      </c>
      <c r="K46" s="43">
        <v>1290</v>
      </c>
      <c r="M46" s="31" t="s">
        <v>126</v>
      </c>
      <c r="N46" s="33" t="s">
        <v>100</v>
      </c>
      <c r="O46" s="60" t="str">
        <f t="shared" si="0"/>
        <v>-</v>
      </c>
      <c r="P46" s="60" t="str">
        <f t="shared" si="1"/>
        <v>-</v>
      </c>
      <c r="Q46" s="60" t="str">
        <f t="shared" si="2"/>
        <v>-</v>
      </c>
      <c r="R46" s="60" t="str">
        <f t="shared" si="3"/>
        <v>-</v>
      </c>
      <c r="S46" s="60" t="str">
        <f t="shared" si="4"/>
        <v>-</v>
      </c>
      <c r="T46" s="60" t="str">
        <f t="shared" si="5"/>
        <v>-</v>
      </c>
      <c r="U46" s="60" t="str">
        <f t="shared" si="6"/>
        <v>-</v>
      </c>
      <c r="V46" s="60" t="str">
        <f t="shared" si="7"/>
        <v>-</v>
      </c>
      <c r="W46" s="61" t="str">
        <f t="shared" si="8"/>
        <v>-</v>
      </c>
      <c r="X46" s="58"/>
      <c r="Y46" s="31" t="s">
        <v>126</v>
      </c>
      <c r="Z46" s="33" t="s">
        <v>100</v>
      </c>
      <c r="AA46" s="68">
        <f t="shared" si="12"/>
        <v>100</v>
      </c>
      <c r="AB46" s="68">
        <f t="shared" si="13"/>
        <v>61</v>
      </c>
      <c r="AC46" s="68">
        <f t="shared" si="14"/>
        <v>52</v>
      </c>
      <c r="AD46" s="68">
        <f t="shared" si="15"/>
        <v>9</v>
      </c>
      <c r="AE46" s="68">
        <f t="shared" si="16"/>
        <v>4.5</v>
      </c>
      <c r="AF46" s="68">
        <f t="shared" si="17"/>
        <v>34.5</v>
      </c>
      <c r="AG46" s="68">
        <f t="shared" si="18"/>
        <v>19.600000000000001</v>
      </c>
      <c r="AH46" s="68">
        <f t="shared" si="19"/>
        <v>1</v>
      </c>
      <c r="AI46" s="69">
        <f t="shared" si="20"/>
        <v>13.9</v>
      </c>
      <c r="AJ46" s="40"/>
      <c r="AK46" s="31" t="s">
        <v>126</v>
      </c>
      <c r="AL46" s="33" t="s">
        <v>100</v>
      </c>
      <c r="AM46" s="68">
        <f t="shared" si="21"/>
        <v>0.3</v>
      </c>
      <c r="AN46" s="68">
        <f t="shared" si="22"/>
        <v>0.3</v>
      </c>
      <c r="AO46" s="68">
        <f t="shared" si="23"/>
        <v>0.3</v>
      </c>
      <c r="AP46" s="68">
        <f t="shared" si="24"/>
        <v>0.3</v>
      </c>
      <c r="AQ46" s="68">
        <f t="shared" si="25"/>
        <v>0.2</v>
      </c>
      <c r="AR46" s="68">
        <f t="shared" si="26"/>
        <v>0.5</v>
      </c>
      <c r="AS46" s="68">
        <f t="shared" si="27"/>
        <v>0.5</v>
      </c>
      <c r="AT46" s="68">
        <f t="shared" si="28"/>
        <v>0.7</v>
      </c>
      <c r="AU46" s="69">
        <f t="shared" si="29"/>
        <v>0.5</v>
      </c>
      <c r="AV46" s="40"/>
      <c r="AW46" s="31" t="s">
        <v>126</v>
      </c>
      <c r="AX46" s="33" t="s">
        <v>100</v>
      </c>
      <c r="AY46" s="68" t="str">
        <f t="shared" si="30"/>
        <v>-</v>
      </c>
      <c r="AZ46" s="68" t="str">
        <f t="shared" si="31"/>
        <v>-</v>
      </c>
      <c r="BA46" s="68" t="str">
        <f t="shared" si="32"/>
        <v>-</v>
      </c>
      <c r="BB46" s="68" t="str">
        <f t="shared" si="33"/>
        <v>-</v>
      </c>
      <c r="BC46" s="68" t="str">
        <f t="shared" si="34"/>
        <v>-</v>
      </c>
      <c r="BD46" s="68" t="str">
        <f t="shared" si="35"/>
        <v>-</v>
      </c>
      <c r="BE46" s="68" t="str">
        <f t="shared" si="36"/>
        <v>-</v>
      </c>
      <c r="BF46" s="68" t="str">
        <f t="shared" si="37"/>
        <v>-</v>
      </c>
      <c r="BG46" s="69" t="str">
        <f t="shared" si="38"/>
        <v>-</v>
      </c>
      <c r="BH46" s="40"/>
      <c r="BI46" s="31" t="s">
        <v>126</v>
      </c>
      <c r="BJ46" s="33" t="s">
        <v>100</v>
      </c>
      <c r="BK46" s="68" t="str">
        <f t="shared" si="39"/>
        <v>-</v>
      </c>
      <c r="BL46" s="68" t="str">
        <f t="shared" si="40"/>
        <v>-</v>
      </c>
      <c r="BM46" s="68" t="str">
        <f t="shared" si="41"/>
        <v>-</v>
      </c>
      <c r="BN46" s="68" t="str">
        <f t="shared" si="42"/>
        <v>-</v>
      </c>
      <c r="BO46" s="68" t="str">
        <f t="shared" si="43"/>
        <v>-</v>
      </c>
      <c r="BP46" s="68" t="str">
        <f t="shared" si="44"/>
        <v>-</v>
      </c>
      <c r="BQ46" s="68" t="str">
        <f t="shared" si="45"/>
        <v>-</v>
      </c>
      <c r="BR46" s="68" t="str">
        <f t="shared" si="46"/>
        <v>-</v>
      </c>
      <c r="BS46" s="69" t="str">
        <f t="shared" si="47"/>
        <v>-</v>
      </c>
      <c r="BT46" s="40"/>
      <c r="BU46" s="31" t="s">
        <v>126</v>
      </c>
      <c r="BV46" s="33" t="s">
        <v>100</v>
      </c>
      <c r="BW46" s="42"/>
      <c r="BX46" s="42"/>
      <c r="BY46" s="42"/>
      <c r="BZ46" s="42"/>
      <c r="CA46" s="42"/>
      <c r="CB46" s="42"/>
      <c r="CC46" s="42"/>
      <c r="CD46" s="42"/>
      <c r="CE46" s="43"/>
    </row>
    <row r="47" spans="1:83" ht="16.5" customHeight="1">
      <c r="A47" s="30" t="s">
        <v>127</v>
      </c>
      <c r="B47" s="28" t="s">
        <v>101</v>
      </c>
      <c r="C47" s="44">
        <v>4074</v>
      </c>
      <c r="D47" s="44">
        <v>2863</v>
      </c>
      <c r="E47" s="44">
        <v>2435</v>
      </c>
      <c r="F47" s="44">
        <v>428</v>
      </c>
      <c r="G47" s="44">
        <v>197</v>
      </c>
      <c r="H47" s="44">
        <v>1014</v>
      </c>
      <c r="I47" s="44">
        <v>521</v>
      </c>
      <c r="J47" s="44">
        <v>18</v>
      </c>
      <c r="K47" s="45">
        <v>475</v>
      </c>
      <c r="M47" s="30" t="s">
        <v>127</v>
      </c>
      <c r="N47" s="28" t="s">
        <v>101</v>
      </c>
      <c r="O47" s="62" t="str">
        <f t="shared" si="0"/>
        <v>-</v>
      </c>
      <c r="P47" s="62" t="str">
        <f t="shared" si="1"/>
        <v>-</v>
      </c>
      <c r="Q47" s="62" t="str">
        <f t="shared" si="2"/>
        <v>-</v>
      </c>
      <c r="R47" s="62" t="str">
        <f t="shared" si="3"/>
        <v>-</v>
      </c>
      <c r="S47" s="62" t="str">
        <f t="shared" si="4"/>
        <v>-</v>
      </c>
      <c r="T47" s="62" t="str">
        <f t="shared" si="5"/>
        <v>-</v>
      </c>
      <c r="U47" s="62" t="str">
        <f t="shared" si="6"/>
        <v>-</v>
      </c>
      <c r="V47" s="62" t="str">
        <f t="shared" si="7"/>
        <v>-</v>
      </c>
      <c r="W47" s="63" t="str">
        <f t="shared" si="8"/>
        <v>-</v>
      </c>
      <c r="X47" s="58"/>
      <c r="Y47" s="30" t="s">
        <v>127</v>
      </c>
      <c r="Z47" s="28" t="s">
        <v>101</v>
      </c>
      <c r="AA47" s="70">
        <f t="shared" si="12"/>
        <v>100</v>
      </c>
      <c r="AB47" s="70">
        <f t="shared" si="13"/>
        <v>70.3</v>
      </c>
      <c r="AC47" s="70">
        <f t="shared" si="14"/>
        <v>59.8</v>
      </c>
      <c r="AD47" s="70">
        <f t="shared" si="15"/>
        <v>10.5</v>
      </c>
      <c r="AE47" s="70">
        <f t="shared" si="16"/>
        <v>4.8</v>
      </c>
      <c r="AF47" s="70">
        <f t="shared" si="17"/>
        <v>24.9</v>
      </c>
      <c r="AG47" s="70">
        <f t="shared" si="18"/>
        <v>12.8</v>
      </c>
      <c r="AH47" s="70">
        <f t="shared" si="19"/>
        <v>0.4</v>
      </c>
      <c r="AI47" s="71">
        <f t="shared" si="20"/>
        <v>11.7</v>
      </c>
      <c r="AJ47" s="40"/>
      <c r="AK47" s="30" t="s">
        <v>127</v>
      </c>
      <c r="AL47" s="28" t="s">
        <v>101</v>
      </c>
      <c r="AM47" s="70">
        <f t="shared" si="21"/>
        <v>0.1</v>
      </c>
      <c r="AN47" s="70">
        <f t="shared" si="22"/>
        <v>0.1</v>
      </c>
      <c r="AO47" s="70">
        <f t="shared" si="23"/>
        <v>0.1</v>
      </c>
      <c r="AP47" s="70">
        <f t="shared" si="24"/>
        <v>0.1</v>
      </c>
      <c r="AQ47" s="70">
        <f t="shared" si="25"/>
        <v>0.1</v>
      </c>
      <c r="AR47" s="70">
        <f t="shared" si="26"/>
        <v>0.2</v>
      </c>
      <c r="AS47" s="70">
        <f t="shared" si="27"/>
        <v>0.1</v>
      </c>
      <c r="AT47" s="70">
        <f t="shared" si="28"/>
        <v>0.1</v>
      </c>
      <c r="AU47" s="71">
        <f t="shared" si="29"/>
        <v>0.2</v>
      </c>
      <c r="AV47" s="40"/>
      <c r="AW47" s="30" t="s">
        <v>127</v>
      </c>
      <c r="AX47" s="28" t="s">
        <v>101</v>
      </c>
      <c r="AY47" s="70" t="str">
        <f t="shared" si="30"/>
        <v>-</v>
      </c>
      <c r="AZ47" s="70" t="str">
        <f t="shared" si="31"/>
        <v>-</v>
      </c>
      <c r="BA47" s="70" t="str">
        <f t="shared" si="32"/>
        <v>-</v>
      </c>
      <c r="BB47" s="70" t="str">
        <f t="shared" si="33"/>
        <v>-</v>
      </c>
      <c r="BC47" s="70" t="str">
        <f t="shared" si="34"/>
        <v>-</v>
      </c>
      <c r="BD47" s="70" t="str">
        <f t="shared" si="35"/>
        <v>-</v>
      </c>
      <c r="BE47" s="70" t="str">
        <f t="shared" si="36"/>
        <v>-</v>
      </c>
      <c r="BF47" s="70" t="str">
        <f t="shared" si="37"/>
        <v>-</v>
      </c>
      <c r="BG47" s="71" t="str">
        <f t="shared" si="38"/>
        <v>-</v>
      </c>
      <c r="BH47" s="40"/>
      <c r="BI47" s="30" t="s">
        <v>127</v>
      </c>
      <c r="BJ47" s="28" t="s">
        <v>101</v>
      </c>
      <c r="BK47" s="70" t="str">
        <f t="shared" si="39"/>
        <v>-</v>
      </c>
      <c r="BL47" s="70" t="str">
        <f t="shared" si="40"/>
        <v>-</v>
      </c>
      <c r="BM47" s="70" t="str">
        <f t="shared" si="41"/>
        <v>-</v>
      </c>
      <c r="BN47" s="70" t="str">
        <f t="shared" si="42"/>
        <v>-</v>
      </c>
      <c r="BO47" s="70" t="str">
        <f t="shared" si="43"/>
        <v>-</v>
      </c>
      <c r="BP47" s="70" t="str">
        <f t="shared" si="44"/>
        <v>-</v>
      </c>
      <c r="BQ47" s="70" t="str">
        <f t="shared" si="45"/>
        <v>-</v>
      </c>
      <c r="BR47" s="70" t="str">
        <f t="shared" si="46"/>
        <v>-</v>
      </c>
      <c r="BS47" s="71" t="str">
        <f t="shared" si="47"/>
        <v>-</v>
      </c>
      <c r="BT47" s="40"/>
      <c r="BU47" s="30" t="s">
        <v>127</v>
      </c>
      <c r="BV47" s="28" t="s">
        <v>101</v>
      </c>
      <c r="BW47" s="44"/>
      <c r="BX47" s="44"/>
      <c r="BY47" s="44"/>
      <c r="BZ47" s="44"/>
      <c r="CA47" s="44"/>
      <c r="CB47" s="44"/>
      <c r="CC47" s="44"/>
      <c r="CD47" s="44"/>
      <c r="CE47" s="45"/>
    </row>
    <row r="48" spans="1:83" ht="16.5" customHeight="1">
      <c r="A48" s="31" t="s">
        <v>129</v>
      </c>
      <c r="B48" s="33" t="s">
        <v>102</v>
      </c>
      <c r="C48" s="42">
        <v>245355</v>
      </c>
      <c r="D48" s="42">
        <v>156112</v>
      </c>
      <c r="E48" s="42">
        <v>133763</v>
      </c>
      <c r="F48" s="42">
        <v>22349</v>
      </c>
      <c r="G48" s="42">
        <v>23965</v>
      </c>
      <c r="H48" s="42">
        <v>65278</v>
      </c>
      <c r="I48" s="42">
        <v>35032</v>
      </c>
      <c r="J48" s="42">
        <v>1954</v>
      </c>
      <c r="K48" s="43">
        <v>28292</v>
      </c>
      <c r="M48" s="31" t="s">
        <v>129</v>
      </c>
      <c r="N48" s="33" t="s">
        <v>102</v>
      </c>
      <c r="O48" s="60" t="str">
        <f t="shared" si="0"/>
        <v>-</v>
      </c>
      <c r="P48" s="60" t="str">
        <f t="shared" si="1"/>
        <v>-</v>
      </c>
      <c r="Q48" s="60" t="str">
        <f t="shared" si="2"/>
        <v>-</v>
      </c>
      <c r="R48" s="60" t="str">
        <f t="shared" si="3"/>
        <v>-</v>
      </c>
      <c r="S48" s="60" t="str">
        <f t="shared" si="4"/>
        <v>-</v>
      </c>
      <c r="T48" s="60" t="str">
        <f t="shared" si="5"/>
        <v>-</v>
      </c>
      <c r="U48" s="60" t="str">
        <f t="shared" si="6"/>
        <v>-</v>
      </c>
      <c r="V48" s="60" t="str">
        <f t="shared" si="7"/>
        <v>-</v>
      </c>
      <c r="W48" s="61" t="str">
        <f t="shared" si="8"/>
        <v>-</v>
      </c>
      <c r="X48" s="58"/>
      <c r="Y48" s="31" t="s">
        <v>129</v>
      </c>
      <c r="Z48" s="33" t="s">
        <v>102</v>
      </c>
      <c r="AA48" s="68">
        <f t="shared" si="12"/>
        <v>100</v>
      </c>
      <c r="AB48" s="68">
        <f t="shared" si="13"/>
        <v>63.6</v>
      </c>
      <c r="AC48" s="68">
        <f t="shared" si="14"/>
        <v>54.5</v>
      </c>
      <c r="AD48" s="68">
        <f t="shared" si="15"/>
        <v>9.1</v>
      </c>
      <c r="AE48" s="68">
        <f t="shared" si="16"/>
        <v>9.8000000000000007</v>
      </c>
      <c r="AF48" s="68">
        <f t="shared" si="17"/>
        <v>26.6</v>
      </c>
      <c r="AG48" s="68">
        <f t="shared" si="18"/>
        <v>14.3</v>
      </c>
      <c r="AH48" s="68">
        <f t="shared" si="19"/>
        <v>0.8</v>
      </c>
      <c r="AI48" s="69">
        <f t="shared" si="20"/>
        <v>11.5</v>
      </c>
      <c r="AJ48" s="40"/>
      <c r="AK48" s="31" t="s">
        <v>129</v>
      </c>
      <c r="AL48" s="33" t="s">
        <v>102</v>
      </c>
      <c r="AM48" s="68">
        <f t="shared" si="21"/>
        <v>8.6</v>
      </c>
      <c r="AN48" s="68">
        <f t="shared" si="22"/>
        <v>7.8</v>
      </c>
      <c r="AO48" s="68">
        <f t="shared" si="23"/>
        <v>7.8</v>
      </c>
      <c r="AP48" s="68">
        <f t="shared" si="24"/>
        <v>7.8</v>
      </c>
      <c r="AQ48" s="68">
        <f t="shared" si="25"/>
        <v>10.3</v>
      </c>
      <c r="AR48" s="68">
        <f t="shared" si="26"/>
        <v>10.199999999999999</v>
      </c>
      <c r="AS48" s="68">
        <f t="shared" si="27"/>
        <v>10</v>
      </c>
      <c r="AT48" s="68">
        <f t="shared" si="28"/>
        <v>15</v>
      </c>
      <c r="AU48" s="69">
        <f t="shared" si="29"/>
        <v>10.3</v>
      </c>
      <c r="AV48" s="40"/>
      <c r="AW48" s="31" t="s">
        <v>129</v>
      </c>
      <c r="AX48" s="33" t="s">
        <v>102</v>
      </c>
      <c r="AY48" s="68" t="str">
        <f t="shared" si="30"/>
        <v>-</v>
      </c>
      <c r="AZ48" s="68" t="str">
        <f t="shared" si="31"/>
        <v>-</v>
      </c>
      <c r="BA48" s="68" t="str">
        <f t="shared" si="32"/>
        <v>-</v>
      </c>
      <c r="BB48" s="68" t="str">
        <f t="shared" si="33"/>
        <v>-</v>
      </c>
      <c r="BC48" s="68" t="str">
        <f t="shared" si="34"/>
        <v>-</v>
      </c>
      <c r="BD48" s="68" t="str">
        <f t="shared" si="35"/>
        <v>-</v>
      </c>
      <c r="BE48" s="68" t="str">
        <f t="shared" si="36"/>
        <v>-</v>
      </c>
      <c r="BF48" s="68" t="str">
        <f t="shared" si="37"/>
        <v>-</v>
      </c>
      <c r="BG48" s="69" t="str">
        <f t="shared" si="38"/>
        <v>-</v>
      </c>
      <c r="BH48" s="40"/>
      <c r="BI48" s="31" t="s">
        <v>129</v>
      </c>
      <c r="BJ48" s="33" t="s">
        <v>102</v>
      </c>
      <c r="BK48" s="68" t="str">
        <f t="shared" si="39"/>
        <v>-</v>
      </c>
      <c r="BL48" s="68" t="str">
        <f t="shared" si="40"/>
        <v>-</v>
      </c>
      <c r="BM48" s="68" t="str">
        <f t="shared" si="41"/>
        <v>-</v>
      </c>
      <c r="BN48" s="68" t="str">
        <f t="shared" si="42"/>
        <v>-</v>
      </c>
      <c r="BO48" s="68" t="str">
        <f t="shared" si="43"/>
        <v>-</v>
      </c>
      <c r="BP48" s="68" t="str">
        <f t="shared" si="44"/>
        <v>-</v>
      </c>
      <c r="BQ48" s="68" t="str">
        <f t="shared" si="45"/>
        <v>-</v>
      </c>
      <c r="BR48" s="68" t="str">
        <f t="shared" si="46"/>
        <v>-</v>
      </c>
      <c r="BS48" s="69" t="str">
        <f t="shared" si="47"/>
        <v>-</v>
      </c>
      <c r="BT48" s="40"/>
      <c r="BU48" s="31" t="s">
        <v>129</v>
      </c>
      <c r="BV48" s="33" t="s">
        <v>102</v>
      </c>
      <c r="BW48" s="42"/>
      <c r="BX48" s="42"/>
      <c r="BY48" s="42"/>
      <c r="BZ48" s="42"/>
      <c r="CA48" s="42"/>
      <c r="CB48" s="42"/>
      <c r="CC48" s="42"/>
      <c r="CD48" s="42"/>
      <c r="CE48" s="43"/>
    </row>
    <row r="49" spans="1:83" ht="16.5" customHeight="1">
      <c r="A49" s="29" t="s">
        <v>36</v>
      </c>
      <c r="B49" s="34" t="s">
        <v>103</v>
      </c>
      <c r="C49" s="40">
        <v>1192307</v>
      </c>
      <c r="D49" s="40">
        <v>834528</v>
      </c>
      <c r="E49" s="40">
        <v>716683</v>
      </c>
      <c r="F49" s="40">
        <v>117845</v>
      </c>
      <c r="G49" s="40">
        <v>122491</v>
      </c>
      <c r="H49" s="40">
        <v>235288</v>
      </c>
      <c r="I49" s="40">
        <v>117037</v>
      </c>
      <c r="J49" s="40">
        <v>6166</v>
      </c>
      <c r="K49" s="41">
        <v>112085</v>
      </c>
      <c r="M49" s="29" t="s">
        <v>36</v>
      </c>
      <c r="N49" s="34" t="s">
        <v>103</v>
      </c>
      <c r="O49" s="56" t="str">
        <f t="shared" si="0"/>
        <v>-</v>
      </c>
      <c r="P49" s="56" t="str">
        <f t="shared" si="1"/>
        <v>-</v>
      </c>
      <c r="Q49" s="56" t="str">
        <f t="shared" si="2"/>
        <v>-</v>
      </c>
      <c r="R49" s="56" t="str">
        <f t="shared" si="3"/>
        <v>-</v>
      </c>
      <c r="S49" s="56" t="str">
        <f t="shared" si="4"/>
        <v>-</v>
      </c>
      <c r="T49" s="56" t="str">
        <f t="shared" si="5"/>
        <v>-</v>
      </c>
      <c r="U49" s="56" t="str">
        <f t="shared" si="6"/>
        <v>-</v>
      </c>
      <c r="V49" s="56" t="str">
        <f t="shared" si="7"/>
        <v>-</v>
      </c>
      <c r="W49" s="59" t="str">
        <f t="shared" si="8"/>
        <v>-</v>
      </c>
      <c r="X49" s="58"/>
      <c r="Y49" s="29" t="s">
        <v>36</v>
      </c>
      <c r="Z49" s="34" t="s">
        <v>103</v>
      </c>
      <c r="AA49" s="66">
        <f t="shared" si="12"/>
        <v>100</v>
      </c>
      <c r="AB49" s="66">
        <f t="shared" si="13"/>
        <v>70</v>
      </c>
      <c r="AC49" s="66">
        <f t="shared" si="14"/>
        <v>60.1</v>
      </c>
      <c r="AD49" s="66">
        <f t="shared" si="15"/>
        <v>9.9</v>
      </c>
      <c r="AE49" s="66">
        <f t="shared" si="16"/>
        <v>10.3</v>
      </c>
      <c r="AF49" s="66">
        <f t="shared" si="17"/>
        <v>19.7</v>
      </c>
      <c r="AG49" s="66">
        <f t="shared" si="18"/>
        <v>9.8000000000000007</v>
      </c>
      <c r="AH49" s="66">
        <f t="shared" si="19"/>
        <v>0.5</v>
      </c>
      <c r="AI49" s="67">
        <f t="shared" si="20"/>
        <v>9.4</v>
      </c>
      <c r="AJ49" s="40"/>
      <c r="AK49" s="29" t="s">
        <v>36</v>
      </c>
      <c r="AL49" s="34" t="s">
        <v>103</v>
      </c>
      <c r="AM49" s="66">
        <f t="shared" si="21"/>
        <v>41.6</v>
      </c>
      <c r="AN49" s="66">
        <f t="shared" si="22"/>
        <v>41.8</v>
      </c>
      <c r="AO49" s="66">
        <f t="shared" si="23"/>
        <v>41.9</v>
      </c>
      <c r="AP49" s="66">
        <f t="shared" si="24"/>
        <v>41.2</v>
      </c>
      <c r="AQ49" s="66">
        <f t="shared" si="25"/>
        <v>52.7</v>
      </c>
      <c r="AR49" s="66">
        <f t="shared" si="26"/>
        <v>36.799999999999997</v>
      </c>
      <c r="AS49" s="66">
        <f t="shared" si="27"/>
        <v>33.200000000000003</v>
      </c>
      <c r="AT49" s="66">
        <f t="shared" si="28"/>
        <v>47.4</v>
      </c>
      <c r="AU49" s="67">
        <f t="shared" si="29"/>
        <v>41</v>
      </c>
      <c r="AV49" s="40"/>
      <c r="AW49" s="29" t="s">
        <v>36</v>
      </c>
      <c r="AX49" s="34" t="s">
        <v>103</v>
      </c>
      <c r="AY49" s="66" t="str">
        <f t="shared" si="30"/>
        <v>-</v>
      </c>
      <c r="AZ49" s="66" t="str">
        <f t="shared" si="31"/>
        <v>-</v>
      </c>
      <c r="BA49" s="66" t="str">
        <f t="shared" si="32"/>
        <v>-</v>
      </c>
      <c r="BB49" s="66" t="str">
        <f t="shared" si="33"/>
        <v>-</v>
      </c>
      <c r="BC49" s="66" t="str">
        <f t="shared" si="34"/>
        <v>-</v>
      </c>
      <c r="BD49" s="66" t="str">
        <f t="shared" si="35"/>
        <v>-</v>
      </c>
      <c r="BE49" s="66" t="str">
        <f t="shared" si="36"/>
        <v>-</v>
      </c>
      <c r="BF49" s="66" t="str">
        <f t="shared" si="37"/>
        <v>-</v>
      </c>
      <c r="BG49" s="67" t="str">
        <f t="shared" si="38"/>
        <v>-</v>
      </c>
      <c r="BH49" s="40"/>
      <c r="BI49" s="29" t="s">
        <v>36</v>
      </c>
      <c r="BJ49" s="34" t="s">
        <v>103</v>
      </c>
      <c r="BK49" s="66" t="str">
        <f t="shared" si="39"/>
        <v>-</v>
      </c>
      <c r="BL49" s="66" t="str">
        <f t="shared" si="40"/>
        <v>-</v>
      </c>
      <c r="BM49" s="66" t="str">
        <f t="shared" si="41"/>
        <v>-</v>
      </c>
      <c r="BN49" s="66" t="str">
        <f t="shared" si="42"/>
        <v>-</v>
      </c>
      <c r="BO49" s="66" t="str">
        <f t="shared" si="43"/>
        <v>-</v>
      </c>
      <c r="BP49" s="66" t="str">
        <f t="shared" si="44"/>
        <v>-</v>
      </c>
      <c r="BQ49" s="66" t="str">
        <f t="shared" si="45"/>
        <v>-</v>
      </c>
      <c r="BR49" s="66" t="str">
        <f t="shared" si="46"/>
        <v>-</v>
      </c>
      <c r="BS49" s="67" t="str">
        <f t="shared" si="47"/>
        <v>-</v>
      </c>
      <c r="BT49" s="40"/>
      <c r="BU49" s="29" t="s">
        <v>36</v>
      </c>
      <c r="BV49" s="34" t="s">
        <v>103</v>
      </c>
      <c r="BW49" s="40"/>
      <c r="BX49" s="40"/>
      <c r="BY49" s="40"/>
      <c r="BZ49" s="40"/>
      <c r="CA49" s="40"/>
      <c r="CB49" s="40"/>
      <c r="CC49" s="40"/>
      <c r="CD49" s="40"/>
      <c r="CE49" s="41"/>
    </row>
    <row r="50" spans="1:83" ht="16.5" customHeight="1">
      <c r="A50" s="29" t="s">
        <v>37</v>
      </c>
      <c r="B50" s="34" t="s">
        <v>104</v>
      </c>
      <c r="C50" s="40">
        <v>470081</v>
      </c>
      <c r="D50" s="40">
        <v>355608</v>
      </c>
      <c r="E50" s="40">
        <v>304357</v>
      </c>
      <c r="F50" s="40">
        <v>51251</v>
      </c>
      <c r="G50" s="40">
        <v>24819</v>
      </c>
      <c r="H50" s="40">
        <v>89654</v>
      </c>
      <c r="I50" s="40">
        <v>39582</v>
      </c>
      <c r="J50" s="40">
        <v>3125</v>
      </c>
      <c r="K50" s="41">
        <v>46947</v>
      </c>
      <c r="M50" s="29" t="s">
        <v>37</v>
      </c>
      <c r="N50" s="34" t="s">
        <v>104</v>
      </c>
      <c r="O50" s="56" t="str">
        <f t="shared" si="0"/>
        <v>-</v>
      </c>
      <c r="P50" s="56" t="str">
        <f t="shared" si="1"/>
        <v>-</v>
      </c>
      <c r="Q50" s="56" t="str">
        <f t="shared" si="2"/>
        <v>-</v>
      </c>
      <c r="R50" s="56" t="str">
        <f t="shared" si="3"/>
        <v>-</v>
      </c>
      <c r="S50" s="56" t="str">
        <f t="shared" si="4"/>
        <v>-</v>
      </c>
      <c r="T50" s="56" t="str">
        <f t="shared" si="5"/>
        <v>-</v>
      </c>
      <c r="U50" s="56" t="str">
        <f t="shared" si="6"/>
        <v>-</v>
      </c>
      <c r="V50" s="56" t="str">
        <f t="shared" si="7"/>
        <v>-</v>
      </c>
      <c r="W50" s="59" t="str">
        <f t="shared" si="8"/>
        <v>-</v>
      </c>
      <c r="X50" s="58"/>
      <c r="Y50" s="29" t="s">
        <v>37</v>
      </c>
      <c r="Z50" s="34" t="s">
        <v>104</v>
      </c>
      <c r="AA50" s="66">
        <f t="shared" si="12"/>
        <v>100</v>
      </c>
      <c r="AB50" s="66">
        <f t="shared" si="13"/>
        <v>75.599999999999994</v>
      </c>
      <c r="AC50" s="66">
        <f t="shared" si="14"/>
        <v>64.7</v>
      </c>
      <c r="AD50" s="66">
        <f t="shared" si="15"/>
        <v>10.9</v>
      </c>
      <c r="AE50" s="66">
        <f t="shared" si="16"/>
        <v>5.3</v>
      </c>
      <c r="AF50" s="66">
        <f t="shared" si="17"/>
        <v>19.100000000000001</v>
      </c>
      <c r="AG50" s="66">
        <f t="shared" si="18"/>
        <v>8.4</v>
      </c>
      <c r="AH50" s="66">
        <f t="shared" si="19"/>
        <v>0.7</v>
      </c>
      <c r="AI50" s="67">
        <f t="shared" si="20"/>
        <v>10</v>
      </c>
      <c r="AJ50" s="40"/>
      <c r="AK50" s="29" t="s">
        <v>37</v>
      </c>
      <c r="AL50" s="34" t="s">
        <v>104</v>
      </c>
      <c r="AM50" s="66">
        <f t="shared" si="21"/>
        <v>16.399999999999999</v>
      </c>
      <c r="AN50" s="66">
        <f t="shared" si="22"/>
        <v>17.8</v>
      </c>
      <c r="AO50" s="66">
        <f t="shared" si="23"/>
        <v>17.8</v>
      </c>
      <c r="AP50" s="66">
        <f t="shared" si="24"/>
        <v>17.899999999999999</v>
      </c>
      <c r="AQ50" s="66">
        <f t="shared" si="25"/>
        <v>10.7</v>
      </c>
      <c r="AR50" s="66">
        <f t="shared" si="26"/>
        <v>14</v>
      </c>
      <c r="AS50" s="66">
        <f t="shared" si="27"/>
        <v>11.2</v>
      </c>
      <c r="AT50" s="66">
        <f t="shared" si="28"/>
        <v>24</v>
      </c>
      <c r="AU50" s="67">
        <f t="shared" si="29"/>
        <v>17.2</v>
      </c>
      <c r="AV50" s="40"/>
      <c r="AW50" s="29" t="s">
        <v>37</v>
      </c>
      <c r="AX50" s="34" t="s">
        <v>104</v>
      </c>
      <c r="AY50" s="66" t="str">
        <f t="shared" si="30"/>
        <v>-</v>
      </c>
      <c r="AZ50" s="66" t="str">
        <f t="shared" si="31"/>
        <v>-</v>
      </c>
      <c r="BA50" s="66" t="str">
        <f t="shared" si="32"/>
        <v>-</v>
      </c>
      <c r="BB50" s="66" t="str">
        <f t="shared" si="33"/>
        <v>-</v>
      </c>
      <c r="BC50" s="66" t="str">
        <f t="shared" si="34"/>
        <v>-</v>
      </c>
      <c r="BD50" s="66" t="str">
        <f t="shared" si="35"/>
        <v>-</v>
      </c>
      <c r="BE50" s="66" t="str">
        <f t="shared" si="36"/>
        <v>-</v>
      </c>
      <c r="BF50" s="66" t="str">
        <f t="shared" si="37"/>
        <v>-</v>
      </c>
      <c r="BG50" s="67" t="str">
        <f t="shared" si="38"/>
        <v>-</v>
      </c>
      <c r="BH50" s="40"/>
      <c r="BI50" s="29" t="s">
        <v>37</v>
      </c>
      <c r="BJ50" s="34" t="s">
        <v>104</v>
      </c>
      <c r="BK50" s="66" t="str">
        <f t="shared" si="39"/>
        <v>-</v>
      </c>
      <c r="BL50" s="66" t="str">
        <f t="shared" si="40"/>
        <v>-</v>
      </c>
      <c r="BM50" s="66" t="str">
        <f t="shared" si="41"/>
        <v>-</v>
      </c>
      <c r="BN50" s="66" t="str">
        <f t="shared" si="42"/>
        <v>-</v>
      </c>
      <c r="BO50" s="66" t="str">
        <f t="shared" si="43"/>
        <v>-</v>
      </c>
      <c r="BP50" s="66" t="str">
        <f t="shared" si="44"/>
        <v>-</v>
      </c>
      <c r="BQ50" s="66" t="str">
        <f t="shared" si="45"/>
        <v>-</v>
      </c>
      <c r="BR50" s="66" t="str">
        <f t="shared" si="46"/>
        <v>-</v>
      </c>
      <c r="BS50" s="67" t="str">
        <f t="shared" si="47"/>
        <v>-</v>
      </c>
      <c r="BT50" s="40"/>
      <c r="BU50" s="29" t="s">
        <v>37</v>
      </c>
      <c r="BV50" s="34" t="s">
        <v>104</v>
      </c>
      <c r="BW50" s="40"/>
      <c r="BX50" s="40"/>
      <c r="BY50" s="40"/>
      <c r="BZ50" s="40"/>
      <c r="CA50" s="40"/>
      <c r="CB50" s="40"/>
      <c r="CC50" s="40"/>
      <c r="CD50" s="40"/>
      <c r="CE50" s="41"/>
    </row>
    <row r="51" spans="1:83" ht="16.5" customHeight="1">
      <c r="A51" s="29" t="s">
        <v>130</v>
      </c>
      <c r="B51" s="34" t="s">
        <v>105</v>
      </c>
      <c r="C51" s="40">
        <v>742940</v>
      </c>
      <c r="D51" s="40">
        <v>501963</v>
      </c>
      <c r="E51" s="40">
        <v>428808</v>
      </c>
      <c r="F51" s="40">
        <v>73155</v>
      </c>
      <c r="G51" s="40">
        <v>51401</v>
      </c>
      <c r="H51" s="40">
        <v>189576</v>
      </c>
      <c r="I51" s="40">
        <v>129292</v>
      </c>
      <c r="J51" s="40">
        <v>93</v>
      </c>
      <c r="K51" s="41">
        <v>60191</v>
      </c>
      <c r="M51" s="29" t="s">
        <v>130</v>
      </c>
      <c r="N51" s="34" t="s">
        <v>105</v>
      </c>
      <c r="O51" s="56" t="str">
        <f t="shared" si="0"/>
        <v>-</v>
      </c>
      <c r="P51" s="56" t="str">
        <f t="shared" si="1"/>
        <v>-</v>
      </c>
      <c r="Q51" s="56" t="str">
        <f t="shared" si="2"/>
        <v>-</v>
      </c>
      <c r="R51" s="56" t="str">
        <f t="shared" si="3"/>
        <v>-</v>
      </c>
      <c r="S51" s="56" t="str">
        <f t="shared" si="4"/>
        <v>-</v>
      </c>
      <c r="T51" s="56" t="str">
        <f t="shared" si="5"/>
        <v>-</v>
      </c>
      <c r="U51" s="56" t="str">
        <f t="shared" si="6"/>
        <v>-</v>
      </c>
      <c r="V51" s="56" t="str">
        <f t="shared" si="7"/>
        <v>-</v>
      </c>
      <c r="W51" s="59" t="str">
        <f t="shared" si="8"/>
        <v>-</v>
      </c>
      <c r="X51" s="58"/>
      <c r="Y51" s="29" t="s">
        <v>130</v>
      </c>
      <c r="Z51" s="34" t="s">
        <v>105</v>
      </c>
      <c r="AA51" s="66">
        <f t="shared" si="12"/>
        <v>100</v>
      </c>
      <c r="AB51" s="66">
        <f t="shared" si="13"/>
        <v>67.599999999999994</v>
      </c>
      <c r="AC51" s="66">
        <f t="shared" si="14"/>
        <v>57.7</v>
      </c>
      <c r="AD51" s="66">
        <f t="shared" si="15"/>
        <v>9.8000000000000007</v>
      </c>
      <c r="AE51" s="66">
        <f t="shared" si="16"/>
        <v>6.9</v>
      </c>
      <c r="AF51" s="66">
        <f t="shared" si="17"/>
        <v>25.5</v>
      </c>
      <c r="AG51" s="66">
        <f t="shared" si="18"/>
        <v>17.399999999999999</v>
      </c>
      <c r="AH51" s="66">
        <f t="shared" si="19"/>
        <v>0</v>
      </c>
      <c r="AI51" s="67">
        <f t="shared" si="20"/>
        <v>8.1</v>
      </c>
      <c r="AJ51" s="40"/>
      <c r="AK51" s="29" t="s">
        <v>130</v>
      </c>
      <c r="AL51" s="34" t="s">
        <v>105</v>
      </c>
      <c r="AM51" s="66">
        <f t="shared" si="21"/>
        <v>25.9</v>
      </c>
      <c r="AN51" s="66">
        <f t="shared" si="22"/>
        <v>25.1</v>
      </c>
      <c r="AO51" s="66">
        <f t="shared" si="23"/>
        <v>25.1</v>
      </c>
      <c r="AP51" s="66">
        <f t="shared" si="24"/>
        <v>25.6</v>
      </c>
      <c r="AQ51" s="66">
        <f t="shared" si="25"/>
        <v>22.1</v>
      </c>
      <c r="AR51" s="66">
        <f t="shared" si="26"/>
        <v>29.7</v>
      </c>
      <c r="AS51" s="66">
        <f t="shared" si="27"/>
        <v>36.700000000000003</v>
      </c>
      <c r="AT51" s="66">
        <f t="shared" si="28"/>
        <v>0.7</v>
      </c>
      <c r="AU51" s="67">
        <f t="shared" si="29"/>
        <v>22</v>
      </c>
      <c r="AV51" s="40"/>
      <c r="AW51" s="29" t="s">
        <v>130</v>
      </c>
      <c r="AX51" s="34" t="s">
        <v>105</v>
      </c>
      <c r="AY51" s="66" t="str">
        <f t="shared" si="30"/>
        <v>-</v>
      </c>
      <c r="AZ51" s="66" t="str">
        <f t="shared" si="31"/>
        <v>-</v>
      </c>
      <c r="BA51" s="66" t="str">
        <f t="shared" si="32"/>
        <v>-</v>
      </c>
      <c r="BB51" s="66" t="str">
        <f t="shared" si="33"/>
        <v>-</v>
      </c>
      <c r="BC51" s="66" t="str">
        <f t="shared" si="34"/>
        <v>-</v>
      </c>
      <c r="BD51" s="66" t="str">
        <f t="shared" si="35"/>
        <v>-</v>
      </c>
      <c r="BE51" s="66" t="str">
        <f t="shared" si="36"/>
        <v>-</v>
      </c>
      <c r="BF51" s="66" t="str">
        <f t="shared" si="37"/>
        <v>-</v>
      </c>
      <c r="BG51" s="67" t="str">
        <f t="shared" si="38"/>
        <v>-</v>
      </c>
      <c r="BH51" s="40"/>
      <c r="BI51" s="29" t="s">
        <v>130</v>
      </c>
      <c r="BJ51" s="34" t="s">
        <v>105</v>
      </c>
      <c r="BK51" s="66" t="str">
        <f t="shared" si="39"/>
        <v>-</v>
      </c>
      <c r="BL51" s="66" t="str">
        <f t="shared" si="40"/>
        <v>-</v>
      </c>
      <c r="BM51" s="66" t="str">
        <f t="shared" si="41"/>
        <v>-</v>
      </c>
      <c r="BN51" s="66" t="str">
        <f t="shared" si="42"/>
        <v>-</v>
      </c>
      <c r="BO51" s="66" t="str">
        <f t="shared" si="43"/>
        <v>-</v>
      </c>
      <c r="BP51" s="66" t="str">
        <f t="shared" si="44"/>
        <v>-</v>
      </c>
      <c r="BQ51" s="66" t="str">
        <f t="shared" si="45"/>
        <v>-</v>
      </c>
      <c r="BR51" s="66" t="str">
        <f t="shared" si="46"/>
        <v>-</v>
      </c>
      <c r="BS51" s="67" t="str">
        <f t="shared" si="47"/>
        <v>-</v>
      </c>
      <c r="BT51" s="40"/>
      <c r="BU51" s="29" t="s">
        <v>130</v>
      </c>
      <c r="BV51" s="34" t="s">
        <v>105</v>
      </c>
      <c r="BW51" s="40"/>
      <c r="BX51" s="40"/>
      <c r="BY51" s="40"/>
      <c r="BZ51" s="40"/>
      <c r="CA51" s="40"/>
      <c r="CB51" s="40"/>
      <c r="CC51" s="40"/>
      <c r="CD51" s="40"/>
      <c r="CE51" s="41"/>
    </row>
    <row r="52" spans="1:83" ht="16.5" customHeight="1">
      <c r="A52" s="29" t="s">
        <v>131</v>
      </c>
      <c r="B52" s="34" t="s">
        <v>106</v>
      </c>
      <c r="C52" s="40">
        <v>106054</v>
      </c>
      <c r="D52" s="40">
        <v>73775</v>
      </c>
      <c r="E52" s="40">
        <v>62807</v>
      </c>
      <c r="F52" s="40">
        <v>10968</v>
      </c>
      <c r="G52" s="40">
        <v>4875</v>
      </c>
      <c r="H52" s="40">
        <v>27404</v>
      </c>
      <c r="I52" s="40">
        <v>14656</v>
      </c>
      <c r="J52" s="40">
        <v>842</v>
      </c>
      <c r="K52" s="41">
        <v>11906</v>
      </c>
      <c r="M52" s="29" t="s">
        <v>131</v>
      </c>
      <c r="N52" s="34" t="s">
        <v>106</v>
      </c>
      <c r="O52" s="56" t="str">
        <f t="shared" si="0"/>
        <v>-</v>
      </c>
      <c r="P52" s="56" t="str">
        <f t="shared" si="1"/>
        <v>-</v>
      </c>
      <c r="Q52" s="56" t="str">
        <f t="shared" si="2"/>
        <v>-</v>
      </c>
      <c r="R52" s="56" t="str">
        <f t="shared" si="3"/>
        <v>-</v>
      </c>
      <c r="S52" s="56" t="str">
        <f t="shared" si="4"/>
        <v>-</v>
      </c>
      <c r="T52" s="56" t="str">
        <f t="shared" si="5"/>
        <v>-</v>
      </c>
      <c r="U52" s="56" t="str">
        <f t="shared" si="6"/>
        <v>-</v>
      </c>
      <c r="V52" s="56" t="str">
        <f t="shared" si="7"/>
        <v>-</v>
      </c>
      <c r="W52" s="59" t="str">
        <f t="shared" si="8"/>
        <v>-</v>
      </c>
      <c r="X52" s="58"/>
      <c r="Y52" s="29" t="s">
        <v>131</v>
      </c>
      <c r="Z52" s="34" t="s">
        <v>106</v>
      </c>
      <c r="AA52" s="66">
        <f t="shared" si="12"/>
        <v>100</v>
      </c>
      <c r="AB52" s="66">
        <f t="shared" si="13"/>
        <v>69.599999999999994</v>
      </c>
      <c r="AC52" s="66">
        <f t="shared" si="14"/>
        <v>59.2</v>
      </c>
      <c r="AD52" s="66">
        <f t="shared" si="15"/>
        <v>10.3</v>
      </c>
      <c r="AE52" s="66">
        <f t="shared" si="16"/>
        <v>4.5999999999999996</v>
      </c>
      <c r="AF52" s="66">
        <f t="shared" si="17"/>
        <v>25.8</v>
      </c>
      <c r="AG52" s="66">
        <f t="shared" si="18"/>
        <v>13.8</v>
      </c>
      <c r="AH52" s="66">
        <f t="shared" si="19"/>
        <v>0.8</v>
      </c>
      <c r="AI52" s="67">
        <f t="shared" si="20"/>
        <v>11.2</v>
      </c>
      <c r="AJ52" s="40"/>
      <c r="AK52" s="29" t="s">
        <v>131</v>
      </c>
      <c r="AL52" s="34" t="s">
        <v>106</v>
      </c>
      <c r="AM52" s="66">
        <f t="shared" si="21"/>
        <v>3.7</v>
      </c>
      <c r="AN52" s="66">
        <f t="shared" si="22"/>
        <v>3.7</v>
      </c>
      <c r="AO52" s="66">
        <f t="shared" si="23"/>
        <v>3.7</v>
      </c>
      <c r="AP52" s="66">
        <f t="shared" si="24"/>
        <v>3.8</v>
      </c>
      <c r="AQ52" s="66">
        <f t="shared" si="25"/>
        <v>2.1</v>
      </c>
      <c r="AR52" s="66">
        <f t="shared" si="26"/>
        <v>4.3</v>
      </c>
      <c r="AS52" s="66">
        <f t="shared" si="27"/>
        <v>4.2</v>
      </c>
      <c r="AT52" s="66">
        <f t="shared" si="28"/>
        <v>6.5</v>
      </c>
      <c r="AU52" s="67">
        <f t="shared" si="29"/>
        <v>4.4000000000000004</v>
      </c>
      <c r="AV52" s="40"/>
      <c r="AW52" s="29" t="s">
        <v>131</v>
      </c>
      <c r="AX52" s="34" t="s">
        <v>106</v>
      </c>
      <c r="AY52" s="66" t="str">
        <f t="shared" si="30"/>
        <v>-</v>
      </c>
      <c r="AZ52" s="66" t="str">
        <f t="shared" si="31"/>
        <v>-</v>
      </c>
      <c r="BA52" s="66" t="str">
        <f t="shared" si="32"/>
        <v>-</v>
      </c>
      <c r="BB52" s="66" t="str">
        <f t="shared" si="33"/>
        <v>-</v>
      </c>
      <c r="BC52" s="66" t="str">
        <f t="shared" si="34"/>
        <v>-</v>
      </c>
      <c r="BD52" s="66" t="str">
        <f t="shared" si="35"/>
        <v>-</v>
      </c>
      <c r="BE52" s="66" t="str">
        <f t="shared" si="36"/>
        <v>-</v>
      </c>
      <c r="BF52" s="66" t="str">
        <f t="shared" si="37"/>
        <v>-</v>
      </c>
      <c r="BG52" s="67" t="str">
        <f t="shared" si="38"/>
        <v>-</v>
      </c>
      <c r="BH52" s="40"/>
      <c r="BI52" s="29" t="s">
        <v>131</v>
      </c>
      <c r="BJ52" s="34" t="s">
        <v>106</v>
      </c>
      <c r="BK52" s="66" t="str">
        <f t="shared" si="39"/>
        <v>-</v>
      </c>
      <c r="BL52" s="66" t="str">
        <f t="shared" si="40"/>
        <v>-</v>
      </c>
      <c r="BM52" s="66" t="str">
        <f t="shared" si="41"/>
        <v>-</v>
      </c>
      <c r="BN52" s="66" t="str">
        <f t="shared" si="42"/>
        <v>-</v>
      </c>
      <c r="BO52" s="66" t="str">
        <f t="shared" si="43"/>
        <v>-</v>
      </c>
      <c r="BP52" s="66" t="str">
        <f t="shared" si="44"/>
        <v>-</v>
      </c>
      <c r="BQ52" s="66" t="str">
        <f t="shared" si="45"/>
        <v>-</v>
      </c>
      <c r="BR52" s="66" t="str">
        <f t="shared" si="46"/>
        <v>-</v>
      </c>
      <c r="BS52" s="67" t="str">
        <f t="shared" si="47"/>
        <v>-</v>
      </c>
      <c r="BT52" s="40"/>
      <c r="BU52" s="29" t="s">
        <v>131</v>
      </c>
      <c r="BV52" s="34" t="s">
        <v>106</v>
      </c>
      <c r="BW52" s="40"/>
      <c r="BX52" s="40"/>
      <c r="BY52" s="40"/>
      <c r="BZ52" s="40"/>
      <c r="CA52" s="40"/>
      <c r="CB52" s="40"/>
      <c r="CC52" s="40"/>
      <c r="CD52" s="40"/>
      <c r="CE52" s="41"/>
    </row>
    <row r="53" spans="1:83" ht="16.5" customHeight="1">
      <c r="A53" s="30" t="s">
        <v>132</v>
      </c>
      <c r="B53" s="28" t="s">
        <v>107</v>
      </c>
      <c r="C53" s="44">
        <v>110480</v>
      </c>
      <c r="D53" s="44">
        <v>73968</v>
      </c>
      <c r="E53" s="44">
        <v>63282</v>
      </c>
      <c r="F53" s="44">
        <v>10686</v>
      </c>
      <c r="G53" s="44">
        <v>5009</v>
      </c>
      <c r="H53" s="44">
        <v>31503</v>
      </c>
      <c r="I53" s="44">
        <v>16436</v>
      </c>
      <c r="J53" s="44">
        <v>817</v>
      </c>
      <c r="K53" s="45">
        <v>14250</v>
      </c>
      <c r="M53" s="30" t="s">
        <v>132</v>
      </c>
      <c r="N53" s="28" t="s">
        <v>107</v>
      </c>
      <c r="O53" s="62" t="str">
        <f t="shared" si="0"/>
        <v>-</v>
      </c>
      <c r="P53" s="62" t="str">
        <f t="shared" si="1"/>
        <v>-</v>
      </c>
      <c r="Q53" s="62" t="str">
        <f t="shared" si="2"/>
        <v>-</v>
      </c>
      <c r="R53" s="62" t="str">
        <f t="shared" si="3"/>
        <v>-</v>
      </c>
      <c r="S53" s="62" t="str">
        <f t="shared" si="4"/>
        <v>-</v>
      </c>
      <c r="T53" s="62" t="str">
        <f t="shared" si="5"/>
        <v>-</v>
      </c>
      <c r="U53" s="62" t="str">
        <f t="shared" si="6"/>
        <v>-</v>
      </c>
      <c r="V53" s="62" t="str">
        <f t="shared" si="7"/>
        <v>-</v>
      </c>
      <c r="W53" s="63" t="str">
        <f t="shared" si="8"/>
        <v>-</v>
      </c>
      <c r="X53" s="58"/>
      <c r="Y53" s="30" t="s">
        <v>132</v>
      </c>
      <c r="Z53" s="28" t="s">
        <v>107</v>
      </c>
      <c r="AA53" s="70">
        <f t="shared" si="12"/>
        <v>100</v>
      </c>
      <c r="AB53" s="70">
        <f t="shared" si="13"/>
        <v>67</v>
      </c>
      <c r="AC53" s="70">
        <f t="shared" si="14"/>
        <v>57.3</v>
      </c>
      <c r="AD53" s="70">
        <f t="shared" si="15"/>
        <v>9.6999999999999993</v>
      </c>
      <c r="AE53" s="70">
        <f t="shared" si="16"/>
        <v>4.5</v>
      </c>
      <c r="AF53" s="70">
        <f t="shared" si="17"/>
        <v>28.5</v>
      </c>
      <c r="AG53" s="70">
        <f t="shared" si="18"/>
        <v>14.9</v>
      </c>
      <c r="AH53" s="70">
        <f t="shared" si="19"/>
        <v>0.7</v>
      </c>
      <c r="AI53" s="71">
        <f t="shared" si="20"/>
        <v>12.9</v>
      </c>
      <c r="AJ53" s="40"/>
      <c r="AK53" s="30" t="s">
        <v>132</v>
      </c>
      <c r="AL53" s="28" t="s">
        <v>107</v>
      </c>
      <c r="AM53" s="70">
        <f t="shared" si="21"/>
        <v>3.9</v>
      </c>
      <c r="AN53" s="70">
        <f t="shared" si="22"/>
        <v>3.7</v>
      </c>
      <c r="AO53" s="70">
        <f t="shared" si="23"/>
        <v>3.7</v>
      </c>
      <c r="AP53" s="70">
        <f t="shared" si="24"/>
        <v>3.7</v>
      </c>
      <c r="AQ53" s="70">
        <f t="shared" si="25"/>
        <v>2.2000000000000002</v>
      </c>
      <c r="AR53" s="70">
        <f t="shared" si="26"/>
        <v>4.9000000000000004</v>
      </c>
      <c r="AS53" s="70">
        <f t="shared" si="27"/>
        <v>4.7</v>
      </c>
      <c r="AT53" s="70">
        <f t="shared" si="28"/>
        <v>6.3</v>
      </c>
      <c r="AU53" s="71">
        <f t="shared" si="29"/>
        <v>5.2</v>
      </c>
      <c r="AV53" s="40"/>
      <c r="AW53" s="30" t="s">
        <v>132</v>
      </c>
      <c r="AX53" s="28" t="s">
        <v>107</v>
      </c>
      <c r="AY53" s="70" t="str">
        <f t="shared" si="30"/>
        <v>-</v>
      </c>
      <c r="AZ53" s="70" t="str">
        <f t="shared" si="31"/>
        <v>-</v>
      </c>
      <c r="BA53" s="70" t="str">
        <f t="shared" si="32"/>
        <v>-</v>
      </c>
      <c r="BB53" s="70" t="str">
        <f t="shared" si="33"/>
        <v>-</v>
      </c>
      <c r="BC53" s="70" t="str">
        <f t="shared" si="34"/>
        <v>-</v>
      </c>
      <c r="BD53" s="70" t="str">
        <f t="shared" si="35"/>
        <v>-</v>
      </c>
      <c r="BE53" s="70" t="str">
        <f t="shared" si="36"/>
        <v>-</v>
      </c>
      <c r="BF53" s="70" t="str">
        <f t="shared" si="37"/>
        <v>-</v>
      </c>
      <c r="BG53" s="71" t="str">
        <f t="shared" si="38"/>
        <v>-</v>
      </c>
      <c r="BH53" s="40"/>
      <c r="BI53" s="30" t="s">
        <v>132</v>
      </c>
      <c r="BJ53" s="28" t="s">
        <v>107</v>
      </c>
      <c r="BK53" s="70" t="str">
        <f t="shared" si="39"/>
        <v>-</v>
      </c>
      <c r="BL53" s="70" t="str">
        <f t="shared" si="40"/>
        <v>-</v>
      </c>
      <c r="BM53" s="70" t="str">
        <f t="shared" si="41"/>
        <v>-</v>
      </c>
      <c r="BN53" s="70" t="str">
        <f t="shared" si="42"/>
        <v>-</v>
      </c>
      <c r="BO53" s="70" t="str">
        <f t="shared" si="43"/>
        <v>-</v>
      </c>
      <c r="BP53" s="70" t="str">
        <f t="shared" si="44"/>
        <v>-</v>
      </c>
      <c r="BQ53" s="70" t="str">
        <f t="shared" si="45"/>
        <v>-</v>
      </c>
      <c r="BR53" s="70" t="str">
        <f t="shared" si="46"/>
        <v>-</v>
      </c>
      <c r="BS53" s="71" t="str">
        <f t="shared" si="47"/>
        <v>-</v>
      </c>
      <c r="BT53" s="40"/>
      <c r="BU53" s="30" t="s">
        <v>132</v>
      </c>
      <c r="BV53" s="28" t="s">
        <v>107</v>
      </c>
      <c r="BW53" s="44"/>
      <c r="BX53" s="44"/>
      <c r="BY53" s="44"/>
      <c r="BZ53" s="44"/>
      <c r="CA53" s="44"/>
      <c r="CB53" s="44"/>
      <c r="CC53" s="44"/>
      <c r="CD53" s="44"/>
      <c r="CE53" s="45"/>
    </row>
    <row r="54" spans="1:83" ht="16.5" customHeight="1">
      <c r="A54" s="78" t="s">
        <v>180</v>
      </c>
    </row>
    <row r="55" spans="1:83" ht="16.5" customHeight="1">
      <c r="A55" s="78" t="s">
        <v>179</v>
      </c>
    </row>
    <row r="56" spans="1:83" ht="16.5" customHeight="1">
      <c r="A56" s="36">
        <f>A2+1</f>
        <v>24</v>
      </c>
      <c r="B56" s="20" t="str">
        <f>IF(A56&lt;22,"令和"&amp;A56&amp;"年度","平成"&amp;A56&amp;"年度")</f>
        <v>平成24年度</v>
      </c>
      <c r="C56" s="1" t="s">
        <v>49</v>
      </c>
      <c r="N56" s="20" t="str">
        <f>B56</f>
        <v>平成24年度</v>
      </c>
      <c r="O56" s="1" t="s">
        <v>134</v>
      </c>
      <c r="Z56" s="20" t="str">
        <f>B56</f>
        <v>平成24年度</v>
      </c>
      <c r="AA56" s="1" t="s">
        <v>135</v>
      </c>
      <c r="AL56" s="20" t="str">
        <f>B56</f>
        <v>平成24年度</v>
      </c>
      <c r="AM56" s="1" t="s">
        <v>136</v>
      </c>
      <c r="AX56" s="20" t="str">
        <f>N56</f>
        <v>平成24年度</v>
      </c>
      <c r="AY56" s="1" t="s">
        <v>137</v>
      </c>
      <c r="BJ56" s="20" t="str">
        <f>Z56</f>
        <v>平成24年度</v>
      </c>
      <c r="BK56" s="1" t="s">
        <v>138</v>
      </c>
      <c r="BU56" s="36">
        <f>IF(A56=1,30,A56-1)</f>
        <v>23</v>
      </c>
      <c r="BV56" s="20" t="str">
        <f>IF(BU56&lt;22,"令和"&amp;BU56&amp;"年度","平成"&amp;BU56&amp;"年度")</f>
        <v>平成23年度</v>
      </c>
      <c r="BW56" s="1" t="s">
        <v>133</v>
      </c>
    </row>
    <row r="57" spans="1:83" ht="16.5" customHeight="1">
      <c r="A57" s="21"/>
      <c r="B57" s="5"/>
      <c r="C57" s="4" t="s">
        <v>50</v>
      </c>
      <c r="D57" s="24"/>
      <c r="E57" s="24"/>
      <c r="F57" s="24"/>
      <c r="G57" s="24"/>
      <c r="H57" s="24"/>
      <c r="I57" s="24"/>
      <c r="J57" s="24"/>
      <c r="K57" s="15"/>
      <c r="M57" s="21"/>
      <c r="N57" s="5"/>
      <c r="O57" s="4" t="s">
        <v>50</v>
      </c>
      <c r="P57" s="24"/>
      <c r="Q57" s="24"/>
      <c r="R57" s="24"/>
      <c r="S57" s="24"/>
      <c r="T57" s="24"/>
      <c r="U57" s="24"/>
      <c r="V57" s="24"/>
      <c r="W57" s="15"/>
      <c r="Y57" s="21"/>
      <c r="Z57" s="5"/>
      <c r="AA57" s="4" t="s">
        <v>50</v>
      </c>
      <c r="AB57" s="24"/>
      <c r="AC57" s="24"/>
      <c r="AD57" s="24"/>
      <c r="AE57" s="24"/>
      <c r="AF57" s="24"/>
      <c r="AG57" s="24"/>
      <c r="AH57" s="24"/>
      <c r="AI57" s="15"/>
      <c r="AK57" s="21"/>
      <c r="AL57" s="5"/>
      <c r="AM57" s="4" t="s">
        <v>50</v>
      </c>
      <c r="AN57" s="24"/>
      <c r="AO57" s="24"/>
      <c r="AP57" s="24"/>
      <c r="AQ57" s="24"/>
      <c r="AR57" s="24"/>
      <c r="AS57" s="24"/>
      <c r="AT57" s="24"/>
      <c r="AU57" s="15"/>
      <c r="AW57" s="21"/>
      <c r="AX57" s="5"/>
      <c r="AY57" s="4" t="s">
        <v>50</v>
      </c>
      <c r="AZ57" s="24"/>
      <c r="BA57" s="24"/>
      <c r="BB57" s="24"/>
      <c r="BC57" s="24"/>
      <c r="BD57" s="24"/>
      <c r="BE57" s="24"/>
      <c r="BF57" s="24"/>
      <c r="BG57" s="15"/>
      <c r="BI57" s="21"/>
      <c r="BJ57" s="5"/>
      <c r="BK57" s="4" t="s">
        <v>50</v>
      </c>
      <c r="BL57" s="24"/>
      <c r="BM57" s="24"/>
      <c r="BN57" s="24"/>
      <c r="BO57" s="24"/>
      <c r="BP57" s="24"/>
      <c r="BQ57" s="24"/>
      <c r="BR57" s="24"/>
      <c r="BS57" s="15"/>
      <c r="BU57" s="21"/>
      <c r="BV57" s="5"/>
      <c r="BW57" s="4" t="s">
        <v>50</v>
      </c>
      <c r="BX57" s="24"/>
      <c r="BY57" s="24"/>
      <c r="BZ57" s="24"/>
      <c r="CA57" s="24"/>
      <c r="CB57" s="24"/>
      <c r="CC57" s="24"/>
      <c r="CD57" s="24"/>
      <c r="CE57" s="15"/>
    </row>
    <row r="58" spans="1:83" ht="16.5" customHeight="1">
      <c r="A58" s="22"/>
      <c r="B58" s="8"/>
      <c r="C58" s="7"/>
      <c r="D58" s="27" t="s">
        <v>51</v>
      </c>
      <c r="E58" s="24"/>
      <c r="F58" s="15"/>
      <c r="G58" s="6" t="s">
        <v>54</v>
      </c>
      <c r="H58" s="27" t="s">
        <v>55</v>
      </c>
      <c r="I58" s="24"/>
      <c r="J58" s="24"/>
      <c r="K58" s="15"/>
      <c r="M58" s="22"/>
      <c r="N58" s="8"/>
      <c r="O58" s="7"/>
      <c r="P58" s="27" t="s">
        <v>51</v>
      </c>
      <c r="Q58" s="24"/>
      <c r="R58" s="15"/>
      <c r="S58" s="6" t="s">
        <v>54</v>
      </c>
      <c r="T58" s="27" t="s">
        <v>55</v>
      </c>
      <c r="U58" s="24"/>
      <c r="V58" s="24"/>
      <c r="W58" s="15"/>
      <c r="Y58" s="22"/>
      <c r="Z58" s="8"/>
      <c r="AA58" s="7"/>
      <c r="AB58" s="27" t="s">
        <v>51</v>
      </c>
      <c r="AC58" s="24"/>
      <c r="AD58" s="15"/>
      <c r="AE58" s="6" t="s">
        <v>54</v>
      </c>
      <c r="AF58" s="27" t="s">
        <v>55</v>
      </c>
      <c r="AG58" s="24"/>
      <c r="AH58" s="24"/>
      <c r="AI58" s="15"/>
      <c r="AK58" s="22"/>
      <c r="AL58" s="8"/>
      <c r="AM58" s="7"/>
      <c r="AN58" s="27" t="s">
        <v>51</v>
      </c>
      <c r="AO58" s="24"/>
      <c r="AP58" s="15"/>
      <c r="AQ58" s="6" t="s">
        <v>54</v>
      </c>
      <c r="AR58" s="27" t="s">
        <v>55</v>
      </c>
      <c r="AS58" s="24"/>
      <c r="AT58" s="24"/>
      <c r="AU58" s="15"/>
      <c r="AW58" s="22"/>
      <c r="AX58" s="8"/>
      <c r="AY58" s="7"/>
      <c r="AZ58" s="27" t="s">
        <v>51</v>
      </c>
      <c r="BA58" s="24"/>
      <c r="BB58" s="15"/>
      <c r="BC58" s="6" t="s">
        <v>54</v>
      </c>
      <c r="BD58" s="27" t="s">
        <v>55</v>
      </c>
      <c r="BE58" s="24"/>
      <c r="BF58" s="24"/>
      <c r="BG58" s="15"/>
      <c r="BI58" s="22"/>
      <c r="BJ58" s="8"/>
      <c r="BK58" s="7"/>
      <c r="BL58" s="27" t="s">
        <v>51</v>
      </c>
      <c r="BM58" s="24"/>
      <c r="BN58" s="15"/>
      <c r="BO58" s="6" t="s">
        <v>54</v>
      </c>
      <c r="BP58" s="27" t="s">
        <v>55</v>
      </c>
      <c r="BQ58" s="24"/>
      <c r="BR58" s="24"/>
      <c r="BS58" s="15"/>
      <c r="BU58" s="22"/>
      <c r="BV58" s="8"/>
      <c r="BW58" s="7"/>
      <c r="BX58" s="27" t="s">
        <v>51</v>
      </c>
      <c r="BY58" s="24"/>
      <c r="BZ58" s="15"/>
      <c r="CA58" s="6" t="s">
        <v>54</v>
      </c>
      <c r="CB58" s="27" t="s">
        <v>55</v>
      </c>
      <c r="CC58" s="24"/>
      <c r="CD58" s="24"/>
      <c r="CE58" s="15"/>
    </row>
    <row r="59" spans="1:83" ht="27" customHeight="1">
      <c r="A59" s="23"/>
      <c r="B59" s="11"/>
      <c r="C59" s="10"/>
      <c r="D59" s="10"/>
      <c r="E59" s="16" t="s">
        <v>52</v>
      </c>
      <c r="F59" s="26" t="s">
        <v>53</v>
      </c>
      <c r="G59" s="12"/>
      <c r="H59" s="12"/>
      <c r="I59" s="16" t="s">
        <v>56</v>
      </c>
      <c r="J59" s="16" t="s">
        <v>57</v>
      </c>
      <c r="K59" s="16" t="s">
        <v>58</v>
      </c>
      <c r="M59" s="23"/>
      <c r="N59" s="11"/>
      <c r="O59" s="10"/>
      <c r="P59" s="10"/>
      <c r="Q59" s="16" t="s">
        <v>52</v>
      </c>
      <c r="R59" s="26" t="s">
        <v>53</v>
      </c>
      <c r="S59" s="12"/>
      <c r="T59" s="12"/>
      <c r="U59" s="16" t="s">
        <v>56</v>
      </c>
      <c r="V59" s="16" t="s">
        <v>57</v>
      </c>
      <c r="W59" s="16" t="s">
        <v>58</v>
      </c>
      <c r="Y59" s="23"/>
      <c r="Z59" s="11"/>
      <c r="AA59" s="10"/>
      <c r="AB59" s="10"/>
      <c r="AC59" s="16" t="s">
        <v>52</v>
      </c>
      <c r="AD59" s="26" t="s">
        <v>53</v>
      </c>
      <c r="AE59" s="12"/>
      <c r="AF59" s="12"/>
      <c r="AG59" s="16" t="s">
        <v>56</v>
      </c>
      <c r="AH59" s="16" t="s">
        <v>57</v>
      </c>
      <c r="AI59" s="16" t="s">
        <v>58</v>
      </c>
      <c r="AK59" s="23"/>
      <c r="AL59" s="11"/>
      <c r="AM59" s="10"/>
      <c r="AN59" s="10"/>
      <c r="AO59" s="16" t="s">
        <v>52</v>
      </c>
      <c r="AP59" s="26" t="s">
        <v>53</v>
      </c>
      <c r="AQ59" s="12"/>
      <c r="AR59" s="12"/>
      <c r="AS59" s="16" t="s">
        <v>56</v>
      </c>
      <c r="AT59" s="16" t="s">
        <v>57</v>
      </c>
      <c r="AU59" s="16" t="s">
        <v>58</v>
      </c>
      <c r="AW59" s="23"/>
      <c r="AX59" s="11"/>
      <c r="AY59" s="10"/>
      <c r="AZ59" s="10"/>
      <c r="BA59" s="16" t="s">
        <v>52</v>
      </c>
      <c r="BB59" s="26" t="s">
        <v>53</v>
      </c>
      <c r="BC59" s="12"/>
      <c r="BD59" s="12"/>
      <c r="BE59" s="16" t="s">
        <v>56</v>
      </c>
      <c r="BF59" s="16" t="s">
        <v>57</v>
      </c>
      <c r="BG59" s="16" t="s">
        <v>58</v>
      </c>
      <c r="BI59" s="23"/>
      <c r="BJ59" s="11"/>
      <c r="BK59" s="10"/>
      <c r="BL59" s="10"/>
      <c r="BM59" s="16" t="s">
        <v>52</v>
      </c>
      <c r="BN59" s="26" t="s">
        <v>53</v>
      </c>
      <c r="BO59" s="12"/>
      <c r="BP59" s="12"/>
      <c r="BQ59" s="16" t="s">
        <v>56</v>
      </c>
      <c r="BR59" s="16" t="s">
        <v>57</v>
      </c>
      <c r="BS59" s="16" t="s">
        <v>58</v>
      </c>
      <c r="BU59" s="23"/>
      <c r="BV59" s="11"/>
      <c r="BW59" s="10"/>
      <c r="BX59" s="10"/>
      <c r="BY59" s="16" t="s">
        <v>52</v>
      </c>
      <c r="BZ59" s="26" t="s">
        <v>53</v>
      </c>
      <c r="CA59" s="12"/>
      <c r="CB59" s="12"/>
      <c r="CC59" s="16" t="s">
        <v>56</v>
      </c>
      <c r="CD59" s="16" t="s">
        <v>57</v>
      </c>
      <c r="CE59" s="16" t="s">
        <v>58</v>
      </c>
    </row>
    <row r="60" spans="1:83" ht="16.5" customHeight="1">
      <c r="A60" s="31" t="s">
        <v>60</v>
      </c>
      <c r="B60" s="33" t="s">
        <v>108</v>
      </c>
      <c r="C60" s="13">
        <v>2863895</v>
      </c>
      <c r="D60" s="13">
        <v>1988611</v>
      </c>
      <c r="E60" s="13">
        <v>1699840</v>
      </c>
      <c r="F60" s="13">
        <v>288771</v>
      </c>
      <c r="G60" s="13">
        <v>228247</v>
      </c>
      <c r="H60" s="13">
        <v>647037</v>
      </c>
      <c r="I60" s="13">
        <v>353195</v>
      </c>
      <c r="J60" s="13">
        <v>12325</v>
      </c>
      <c r="K60" s="14">
        <v>281517</v>
      </c>
      <c r="M60" s="31" t="s">
        <v>60</v>
      </c>
      <c r="N60" s="33" t="s">
        <v>108</v>
      </c>
      <c r="O60" s="66">
        <f t="shared" ref="O60:O107" si="48">IF(C60="X","X",IF(BW60="X","X",IF(BW60&lt;&gt;0,ROUND((C60-BW60)/ABS(BW60)*100,3),"-")))</f>
        <v>-0.11600000000000001</v>
      </c>
      <c r="P60" s="66">
        <f t="shared" ref="P60:P107" si="49">IF(D60="X","X",IF(BX60="X","X",IF(BX60&lt;&gt;0,ROUND((D60-BX60)/ABS(BX60)*100,3),"-")))</f>
        <v>-0.36799999999999999</v>
      </c>
      <c r="Q60" s="66">
        <f t="shared" ref="Q60:Q107" si="50">IF(E60="X","X",IF(BY60="X","X",IF(BY60&lt;&gt;0,ROUND((E60-BY60)/ABS(BY60)*100,3),"-")))</f>
        <v>-0.57699999999999996</v>
      </c>
      <c r="R60" s="66">
        <f t="shared" ref="R60:R107" si="51">IF(F60="X","X",IF(BZ60="X","X",IF(BZ60&lt;&gt;0,ROUND((F60-BZ60)/ABS(BZ60)*100,3),"-")))</f>
        <v>0.879</v>
      </c>
      <c r="S60" s="66">
        <f t="shared" ref="S60:S107" si="52">IF(G60="X","X",IF(CA60="X","X",IF(CA60&lt;&gt;0,ROUND((G60-CA60)/ABS(CA60)*100,3),"-")))</f>
        <v>-1.855</v>
      </c>
      <c r="T60" s="66">
        <f t="shared" ref="T60:T107" si="53">IF(H60="X","X",IF(CB60="X","X",IF(CB60&lt;&gt;0,ROUND((H60-CB60)/ABS(CB60)*100,3),"-")))</f>
        <v>1.3049999999999999</v>
      </c>
      <c r="U60" s="66">
        <f t="shared" ref="U60:U107" si="54">IF(I60="X","X",IF(CC60="X","X",IF(CC60&lt;&gt;0,ROUND((I60-CC60)/ABS(CC60)*100,3),"-")))</f>
        <v>0.33</v>
      </c>
      <c r="V60" s="66">
        <f t="shared" ref="V60:V107" si="55">IF(J60="X","X",IF(CD60="X","X",IF(CD60&lt;&gt;0,ROUND((J60-CD60)/ABS(CD60)*100,3),"-")))</f>
        <v>-5.17</v>
      </c>
      <c r="W60" s="67">
        <f t="shared" ref="W60:W107" si="56">IF(K60="X","X",IF(CE60="X","X",IF(CE60&lt;&gt;0,ROUND((K60-CE60)/ABS(CE60)*100,3),"-")))</f>
        <v>2.867</v>
      </c>
      <c r="Y60" s="31" t="s">
        <v>60</v>
      </c>
      <c r="Z60" s="33" t="s">
        <v>108</v>
      </c>
      <c r="AA60" s="66">
        <f>IF(C60=0,"-",IF(C60="X","X",ROUND(C60/$C60*100,1)))</f>
        <v>100</v>
      </c>
      <c r="AB60" s="66">
        <f t="shared" ref="AB60:AB107" si="57">IF(D60=0,"-",IF(D60="X","X",ROUND(D60/$C60*100,1)))</f>
        <v>69.400000000000006</v>
      </c>
      <c r="AC60" s="66">
        <f t="shared" ref="AC60:AC107" si="58">IF(E60=0,"-",IF(E60="X","X",ROUND(E60/$C60*100,1)))</f>
        <v>59.4</v>
      </c>
      <c r="AD60" s="66">
        <f t="shared" ref="AD60:AD107" si="59">IF(F60=0,"-",IF(F60="X","X",ROUND(F60/$C60*100,1)))</f>
        <v>10.1</v>
      </c>
      <c r="AE60" s="66">
        <f t="shared" ref="AE60:AE107" si="60">IF(G60=0,"-",IF(G60="X","X",ROUND(G60/$C60*100,1)))</f>
        <v>8</v>
      </c>
      <c r="AF60" s="66">
        <f t="shared" ref="AF60:AF107" si="61">IF(H60=0,"-",IF(H60="X","X",ROUND(H60/$C60*100,1)))</f>
        <v>22.6</v>
      </c>
      <c r="AG60" s="66">
        <f t="shared" ref="AG60:AG107" si="62">IF(I60=0,"-",IF(I60="X","X",ROUND(I60/$C60*100,1)))</f>
        <v>12.3</v>
      </c>
      <c r="AH60" s="66">
        <f t="shared" ref="AH60:AH107" si="63">IF(J60=0,"-",IF(J60="X","X",ROUND(J60/$C60*100,1)))</f>
        <v>0.4</v>
      </c>
      <c r="AI60" s="67">
        <f t="shared" ref="AI60:AI107" si="64">IF(K60=0,"-",IF(K60="X","X",ROUND(K60/$C60*100,1)))</f>
        <v>9.8000000000000007</v>
      </c>
      <c r="AK60" s="31" t="s">
        <v>60</v>
      </c>
      <c r="AL60" s="33" t="s">
        <v>108</v>
      </c>
      <c r="AM60" s="66">
        <f>IF(C60=0,"-",IF(C60="X","X",ROUND(C60/$C$60*100,1)))</f>
        <v>100</v>
      </c>
      <c r="AN60" s="66">
        <f>IF(D60=0,"-",IF(D60="X","X",ROUND(D60/$D$60*100,1)))</f>
        <v>100</v>
      </c>
      <c r="AO60" s="66">
        <f>IF(E60=0,"-",IF(E60="X","X",ROUND(E60/$E$60*100,1)))</f>
        <v>100</v>
      </c>
      <c r="AP60" s="66">
        <f>IF(F60=0,"-",IF(F60="X","X",ROUND(F60/$F$60*100,1)))</f>
        <v>100</v>
      </c>
      <c r="AQ60" s="66">
        <f>IF(G60=0,"-",IF(G60="X","X",ROUND(G60/$G$60*100,1)))</f>
        <v>100</v>
      </c>
      <c r="AR60" s="66">
        <f>IF(H60=0,"-",IF(H60="X","X",ROUND(H60/$H$60*100,1)))</f>
        <v>100</v>
      </c>
      <c r="AS60" s="66">
        <f>IF(I60=0,"-",IF(I60="X","X",ROUND(I60/$I$60*100,1)))</f>
        <v>100</v>
      </c>
      <c r="AT60" s="66">
        <f>IF(J60=0,"-",IF(J60="X","X",ROUND(J60/$J$60*100,1)))</f>
        <v>100</v>
      </c>
      <c r="AU60" s="67">
        <f>IF(K60=0,"-",IF(K60="X","X",ROUND(K60/$K$60*100,1)))</f>
        <v>100</v>
      </c>
      <c r="AW60" s="31" t="s">
        <v>60</v>
      </c>
      <c r="AX60" s="33" t="s">
        <v>108</v>
      </c>
      <c r="AY60" s="66">
        <f>IF(C60="X","X",IF(BW60="X","X",IF(BW60&lt;&gt;0,ROUND((C60-BW60)/$BW60*100,3),"-")))</f>
        <v>-0.11600000000000001</v>
      </c>
      <c r="AZ60" s="66">
        <f t="shared" ref="AZ60:AZ107" si="65">IF(D60="X","X",IF(BX60="X","X",IF(BX60&lt;&gt;0,ROUND((D60-BX60)/$BW60*100,3),"-")))</f>
        <v>-0.25600000000000001</v>
      </c>
      <c r="BA60" s="66">
        <f t="shared" ref="BA60:BA107" si="66">IF(E60="X","X",IF(BY60="X","X",IF(BY60&lt;&gt;0,ROUND((E60-BY60)/$BW60*100,3),"-")))</f>
        <v>-0.34399999999999997</v>
      </c>
      <c r="BB60" s="66">
        <f t="shared" ref="BB60:BB107" si="67">IF(F60="X","X",IF(BZ60="X","X",IF(BZ60&lt;&gt;0,ROUND((F60-BZ60)/$BW60*100,3),"-")))</f>
        <v>8.7999999999999995E-2</v>
      </c>
      <c r="BC60" s="66">
        <f t="shared" ref="BC60:BC107" si="68">IF(G60="X","X",IF(CA60="X","X",IF(CA60&lt;&gt;0,ROUND((G60-CA60)/$BW60*100,3),"-")))</f>
        <v>-0.15</v>
      </c>
      <c r="BD60" s="66">
        <f t="shared" ref="BD60:BD107" si="69">IF(H60="X","X",IF(CB60="X","X",IF(CB60&lt;&gt;0,ROUND((H60-CB60)/$BW60*100,3),"-")))</f>
        <v>0.29099999999999998</v>
      </c>
      <c r="BE60" s="66">
        <f t="shared" ref="BE60:BE107" si="70">IF(I60="X","X",IF(CC60="X","X",IF(CC60&lt;&gt;0,ROUND((I60-CC60)/$BW60*100,3),"-")))</f>
        <v>0.04</v>
      </c>
      <c r="BF60" s="66">
        <f t="shared" ref="BF60:BF107" si="71">IF(J60="X","X",IF(CD60="X","X",IF(CD60&lt;&gt;0,ROUND((J60-CD60)/$BW60*100,3),"-")))</f>
        <v>-2.3E-2</v>
      </c>
      <c r="BG60" s="67">
        <f t="shared" ref="BG60:BG107" si="72">IF(K60="X","X",IF(CE60="X","X",IF(CE60&lt;&gt;0,ROUND((K60-CE60)/$BW60*100,3),"-")))</f>
        <v>0.27400000000000002</v>
      </c>
      <c r="BI60" s="31" t="s">
        <v>60</v>
      </c>
      <c r="BJ60" s="33" t="s">
        <v>108</v>
      </c>
      <c r="BK60" s="66">
        <f>IF(C60="X","X",IF(BW60="X","X",IF(BW60&lt;&gt;0,ROUND((C60-BW60)/$BW$60*100,3),"-")))</f>
        <v>-0.11600000000000001</v>
      </c>
      <c r="BL60" s="66">
        <f>IF(D60="X","X",IF(BX60="X","X",IF(BX60&lt;&gt;0,ROUND((D60-BX60)/$BX$60*100,3),"-")))</f>
        <v>-0.36799999999999999</v>
      </c>
      <c r="BM60" s="66">
        <f>IF(E60="X","X",IF(BY60="X","X",IF(BY60&lt;&gt;0,ROUND((E60-BY60)/$BY$60*100,3),"-")))</f>
        <v>-0.57699999999999996</v>
      </c>
      <c r="BN60" s="66">
        <f>IF(F60="X","X",IF(BZ60="X","X",IF(BZ60&lt;&gt;0,ROUND((F60-BZ60)/$BZ$60*100,3),"-")))</f>
        <v>0.879</v>
      </c>
      <c r="BO60" s="66">
        <f>IF(G60="X","X",IF(CA60="X","X",IF(CA60&lt;&gt;0,ROUND((G60-CA60)/$CA$60*100,3),"-")))</f>
        <v>-1.855</v>
      </c>
      <c r="BP60" s="66">
        <f>IF(H60="X","X",IF(CB60="X","X",IF(CB60&lt;&gt;0,ROUND((H60-CB60)/$CB$60*100,3),"-")))</f>
        <v>1.3049999999999999</v>
      </c>
      <c r="BQ60" s="66">
        <f>IF(I60="X","X",IF(CC60="X","X",IF(CC60&lt;&gt;0,ROUND((I60-CC60)/$CC$60*100,3),"-")))</f>
        <v>0.33</v>
      </c>
      <c r="BR60" s="66">
        <f>IF(J60="X","X",IF(CD60="X","X",IF(CD60&lt;&gt;0,ROUND((J60-CD60)/$CD$60*100,3),"-")))</f>
        <v>-5.17</v>
      </c>
      <c r="BS60" s="67">
        <f>IF(K60="X","X",IF(CE60="X","X",IF(CE60&lt;&gt;0,ROUND((K60-CE60)/$CE$60*100,3),"-")))</f>
        <v>2.867</v>
      </c>
      <c r="BU60" s="31" t="s">
        <v>60</v>
      </c>
      <c r="BV60" s="33" t="s">
        <v>108</v>
      </c>
      <c r="BW60" s="48">
        <f>C6</f>
        <v>2867217</v>
      </c>
      <c r="BX60" s="48">
        <f t="shared" ref="BX60:CE60" si="73">D6</f>
        <v>1995954</v>
      </c>
      <c r="BY60" s="48">
        <f t="shared" si="73"/>
        <v>1709700</v>
      </c>
      <c r="BZ60" s="48">
        <f t="shared" si="73"/>
        <v>286254</v>
      </c>
      <c r="CA60" s="48">
        <f t="shared" si="73"/>
        <v>232560</v>
      </c>
      <c r="CB60" s="48">
        <f t="shared" si="73"/>
        <v>638703</v>
      </c>
      <c r="CC60" s="48">
        <f t="shared" si="73"/>
        <v>352035</v>
      </c>
      <c r="CD60" s="48">
        <f t="shared" si="73"/>
        <v>12997</v>
      </c>
      <c r="CE60" s="49">
        <f t="shared" si="73"/>
        <v>273671</v>
      </c>
    </row>
    <row r="61" spans="1:83" ht="16.5" customHeight="1">
      <c r="A61" s="29" t="s">
        <v>109</v>
      </c>
      <c r="B61" s="34" t="s">
        <v>61</v>
      </c>
      <c r="C61" s="40">
        <v>736103</v>
      </c>
      <c r="D61" s="40">
        <v>498887</v>
      </c>
      <c r="E61" s="40">
        <v>425380</v>
      </c>
      <c r="F61" s="40">
        <v>73507</v>
      </c>
      <c r="G61" s="40">
        <v>50008</v>
      </c>
      <c r="H61" s="40">
        <v>187208</v>
      </c>
      <c r="I61" s="40">
        <v>126228</v>
      </c>
      <c r="J61" s="40">
        <v>954</v>
      </c>
      <c r="K61" s="41">
        <v>60026</v>
      </c>
      <c r="M61" s="29" t="s">
        <v>109</v>
      </c>
      <c r="N61" s="34" t="s">
        <v>61</v>
      </c>
      <c r="O61" s="66">
        <f t="shared" si="48"/>
        <v>-0.92</v>
      </c>
      <c r="P61" s="66">
        <f t="shared" si="49"/>
        <v>-0.61299999999999999</v>
      </c>
      <c r="Q61" s="66">
        <f t="shared" si="50"/>
        <v>-0.79900000000000004</v>
      </c>
      <c r="R61" s="66">
        <f t="shared" si="51"/>
        <v>0.48099999999999998</v>
      </c>
      <c r="S61" s="66">
        <f t="shared" si="52"/>
        <v>-2.71</v>
      </c>
      <c r="T61" s="66">
        <f t="shared" si="53"/>
        <v>-1.2490000000000001</v>
      </c>
      <c r="U61" s="66">
        <f t="shared" si="54"/>
        <v>-2.37</v>
      </c>
      <c r="V61" s="66">
        <f t="shared" si="55"/>
        <v>925.80600000000004</v>
      </c>
      <c r="W61" s="67">
        <f t="shared" si="56"/>
        <v>-0.27400000000000002</v>
      </c>
      <c r="Y61" s="29" t="s">
        <v>109</v>
      </c>
      <c r="Z61" s="34" t="s">
        <v>61</v>
      </c>
      <c r="AA61" s="66">
        <f t="shared" ref="AA61:AA107" si="74">IF(C61=0,"-",IF(C61="X","X",ROUND(C61/$C61*100,1)))</f>
        <v>100</v>
      </c>
      <c r="AB61" s="66">
        <f t="shared" si="57"/>
        <v>67.8</v>
      </c>
      <c r="AC61" s="66">
        <f t="shared" si="58"/>
        <v>57.8</v>
      </c>
      <c r="AD61" s="66">
        <f t="shared" si="59"/>
        <v>10</v>
      </c>
      <c r="AE61" s="66">
        <f t="shared" si="60"/>
        <v>6.8</v>
      </c>
      <c r="AF61" s="66">
        <f t="shared" si="61"/>
        <v>25.4</v>
      </c>
      <c r="AG61" s="66">
        <f t="shared" si="62"/>
        <v>17.100000000000001</v>
      </c>
      <c r="AH61" s="66">
        <f t="shared" si="63"/>
        <v>0.1</v>
      </c>
      <c r="AI61" s="67">
        <f t="shared" si="64"/>
        <v>8.1999999999999993</v>
      </c>
      <c r="AK61" s="29" t="s">
        <v>109</v>
      </c>
      <c r="AL61" s="34" t="s">
        <v>61</v>
      </c>
      <c r="AM61" s="66">
        <f t="shared" ref="AM61:AM107" si="75">IF(C61=0,"-",IF(C61="X","X",ROUND(C61/$C$60*100,1)))</f>
        <v>25.7</v>
      </c>
      <c r="AN61" s="66">
        <f t="shared" ref="AN61:AN107" si="76">IF(D61=0,"-",IF(D61="X","X",ROUND(D61/$D$60*100,1)))</f>
        <v>25.1</v>
      </c>
      <c r="AO61" s="66">
        <f t="shared" ref="AO61:AO107" si="77">IF(E61=0,"-",IF(E61="X","X",ROUND(E61/$E$60*100,1)))</f>
        <v>25</v>
      </c>
      <c r="AP61" s="66">
        <f t="shared" ref="AP61:AP107" si="78">IF(F61=0,"-",IF(F61="X","X",ROUND(F61/$F$60*100,1)))</f>
        <v>25.5</v>
      </c>
      <c r="AQ61" s="66">
        <f t="shared" ref="AQ61:AQ107" si="79">IF(G61=0,"-",IF(G61="X","X",ROUND(G61/$G$60*100,1)))</f>
        <v>21.9</v>
      </c>
      <c r="AR61" s="66">
        <f t="shared" ref="AR61:AR107" si="80">IF(H61=0,"-",IF(H61="X","X",ROUND(H61/$H$60*100,1)))</f>
        <v>28.9</v>
      </c>
      <c r="AS61" s="66">
        <f t="shared" ref="AS61:AS107" si="81">IF(I61=0,"-",IF(I61="X","X",ROUND(I61/$I$60*100,1)))</f>
        <v>35.700000000000003</v>
      </c>
      <c r="AT61" s="66">
        <f t="shared" ref="AT61:AT107" si="82">IF(J61=0,"-",IF(J61="X","X",ROUND(J61/$J$60*100,1)))</f>
        <v>7.7</v>
      </c>
      <c r="AU61" s="67">
        <f t="shared" ref="AU61:AU107" si="83">IF(K61=0,"-",IF(K61="X","X",ROUND(K61/$K$60*100,1)))</f>
        <v>21.3</v>
      </c>
      <c r="AW61" s="29" t="s">
        <v>109</v>
      </c>
      <c r="AX61" s="34" t="s">
        <v>61</v>
      </c>
      <c r="AY61" s="66">
        <f t="shared" ref="AY61:AY107" si="84">IF(C61="X","X",IF(BW61="X","X",IF(BW61&lt;&gt;0,ROUND((C61-BW61)/$BW61*100,3),"-")))</f>
        <v>-0.92</v>
      </c>
      <c r="AZ61" s="66">
        <f t="shared" si="65"/>
        <v>-0.41399999999999998</v>
      </c>
      <c r="BA61" s="66">
        <f t="shared" si="66"/>
        <v>-0.46100000000000002</v>
      </c>
      <c r="BB61" s="66">
        <f t="shared" si="67"/>
        <v>4.7E-2</v>
      </c>
      <c r="BC61" s="66">
        <f t="shared" si="68"/>
        <v>-0.187</v>
      </c>
      <c r="BD61" s="66">
        <f t="shared" si="69"/>
        <v>-0.31900000000000001</v>
      </c>
      <c r="BE61" s="66">
        <f t="shared" si="70"/>
        <v>-0.41199999999999998</v>
      </c>
      <c r="BF61" s="66">
        <f t="shared" si="71"/>
        <v>0.11600000000000001</v>
      </c>
      <c r="BG61" s="67">
        <f t="shared" si="72"/>
        <v>-2.1999999999999999E-2</v>
      </c>
      <c r="BI61" s="29" t="s">
        <v>109</v>
      </c>
      <c r="BJ61" s="34" t="s">
        <v>61</v>
      </c>
      <c r="BK61" s="66">
        <f t="shared" ref="BK61:BK107" si="85">IF(C61="X","X",IF(BW61="X","X",IF(BW61&lt;&gt;0,ROUND((C61-BW61)/$BW$60*100,3),"-")))</f>
        <v>-0.23799999999999999</v>
      </c>
      <c r="BL61" s="66">
        <f t="shared" ref="BL61:BL107" si="86">IF(D61="X","X",IF(BX61="X","X",IF(BX61&lt;&gt;0,ROUND((D61-BX61)/$BX$60*100,3),"-")))</f>
        <v>-0.154</v>
      </c>
      <c r="BM61" s="66">
        <f t="shared" ref="BM61:BM107" si="87">IF(E61="X","X",IF(BY61="X","X",IF(BY61&lt;&gt;0,ROUND((E61-BY61)/$BY$60*100,3),"-")))</f>
        <v>-0.20100000000000001</v>
      </c>
      <c r="BN61" s="66">
        <f t="shared" ref="BN61:BN107" si="88">IF(F61="X","X",IF(BZ61="X","X",IF(BZ61&lt;&gt;0,ROUND((F61-BZ61)/$BZ$60*100,3),"-")))</f>
        <v>0.123</v>
      </c>
      <c r="BO61" s="66">
        <f t="shared" ref="BO61:BO107" si="89">IF(G61="X","X",IF(CA61="X","X",IF(CA61&lt;&gt;0,ROUND((G61-CA61)/$CA$60*100,3),"-")))</f>
        <v>-0.59899999999999998</v>
      </c>
      <c r="BP61" s="66">
        <f t="shared" ref="BP61:BP107" si="90">IF(H61="X","X",IF(CB61="X","X",IF(CB61&lt;&gt;0,ROUND((H61-CB61)/$CB$60*100,3),"-")))</f>
        <v>-0.371</v>
      </c>
      <c r="BQ61" s="66">
        <f t="shared" ref="BQ61:BQ107" si="91">IF(I61="X","X",IF(CC61="X","X",IF(CC61&lt;&gt;0,ROUND((I61-CC61)/$CC$60*100,3),"-")))</f>
        <v>-0.87</v>
      </c>
      <c r="BR61" s="66">
        <f t="shared" ref="BR61:BR107" si="92">IF(J61="X","X",IF(CD61="X","X",IF(CD61&lt;&gt;0,ROUND((J61-CD61)/$CD$60*100,3),"-")))</f>
        <v>6.625</v>
      </c>
      <c r="BS61" s="67">
        <f t="shared" ref="BS61:BS107" si="93">IF(K61="X","X",IF(CE61="X","X",IF(CE61&lt;&gt;0,ROUND((K61-CE61)/$CE$60*100,3),"-")))</f>
        <v>-0.06</v>
      </c>
      <c r="BU61" s="29" t="s">
        <v>109</v>
      </c>
      <c r="BV61" s="34" t="s">
        <v>61</v>
      </c>
      <c r="BW61" s="48">
        <f t="shared" ref="BW61:BW107" si="94">C7</f>
        <v>742940</v>
      </c>
      <c r="BX61" s="48">
        <f t="shared" ref="BX61:BX107" si="95">D7</f>
        <v>501963</v>
      </c>
      <c r="BY61" s="48">
        <f t="shared" ref="BY61:BY107" si="96">E7</f>
        <v>428808</v>
      </c>
      <c r="BZ61" s="48">
        <f t="shared" ref="BZ61:BZ107" si="97">F7</f>
        <v>73155</v>
      </c>
      <c r="CA61" s="48">
        <f t="shared" ref="CA61:CA107" si="98">G7</f>
        <v>51401</v>
      </c>
      <c r="CB61" s="48">
        <f t="shared" ref="CB61:CB107" si="99">H7</f>
        <v>189576</v>
      </c>
      <c r="CC61" s="48">
        <f t="shared" ref="CC61:CC107" si="100">I7</f>
        <v>129292</v>
      </c>
      <c r="CD61" s="48">
        <f t="shared" ref="CD61:CD107" si="101">J7</f>
        <v>93</v>
      </c>
      <c r="CE61" s="49">
        <f t="shared" ref="CE61:CE107" si="102">K7</f>
        <v>60191</v>
      </c>
    </row>
    <row r="62" spans="1:83" ht="16.5" customHeight="1">
      <c r="A62" s="29" t="s">
        <v>14</v>
      </c>
      <c r="B62" s="34" t="s">
        <v>62</v>
      </c>
      <c r="C62" s="40">
        <v>182722</v>
      </c>
      <c r="D62" s="40">
        <v>134045</v>
      </c>
      <c r="E62" s="40">
        <v>114992</v>
      </c>
      <c r="F62" s="40">
        <v>19053</v>
      </c>
      <c r="G62" s="40">
        <v>17955</v>
      </c>
      <c r="H62" s="40">
        <v>30722</v>
      </c>
      <c r="I62" s="40">
        <v>13441</v>
      </c>
      <c r="J62" s="40">
        <v>499</v>
      </c>
      <c r="K62" s="41">
        <v>16782</v>
      </c>
      <c r="M62" s="29" t="s">
        <v>14</v>
      </c>
      <c r="N62" s="34" t="s">
        <v>62</v>
      </c>
      <c r="O62" s="66">
        <f t="shared" si="48"/>
        <v>-0.877</v>
      </c>
      <c r="P62" s="66">
        <f t="shared" si="49"/>
        <v>-0.115</v>
      </c>
      <c r="Q62" s="66">
        <f t="shared" si="50"/>
        <v>-0.33600000000000002</v>
      </c>
      <c r="R62" s="66">
        <f t="shared" si="51"/>
        <v>1.238</v>
      </c>
      <c r="S62" s="66">
        <f t="shared" si="52"/>
        <v>-0.56999999999999995</v>
      </c>
      <c r="T62" s="66">
        <f t="shared" si="53"/>
        <v>-4.2329999999999997</v>
      </c>
      <c r="U62" s="66">
        <f t="shared" si="54"/>
        <v>-11.683</v>
      </c>
      <c r="V62" s="66">
        <f t="shared" si="55"/>
        <v>15.242000000000001</v>
      </c>
      <c r="W62" s="67">
        <f t="shared" si="56"/>
        <v>2.1549999999999998</v>
      </c>
      <c r="Y62" s="29" t="s">
        <v>14</v>
      </c>
      <c r="Z62" s="34" t="s">
        <v>62</v>
      </c>
      <c r="AA62" s="66">
        <f t="shared" si="74"/>
        <v>100</v>
      </c>
      <c r="AB62" s="66">
        <f t="shared" si="57"/>
        <v>73.400000000000006</v>
      </c>
      <c r="AC62" s="66">
        <f t="shared" si="58"/>
        <v>62.9</v>
      </c>
      <c r="AD62" s="66">
        <f t="shared" si="59"/>
        <v>10.4</v>
      </c>
      <c r="AE62" s="66">
        <f t="shared" si="60"/>
        <v>9.8000000000000007</v>
      </c>
      <c r="AF62" s="66">
        <f t="shared" si="61"/>
        <v>16.8</v>
      </c>
      <c r="AG62" s="66">
        <f t="shared" si="62"/>
        <v>7.4</v>
      </c>
      <c r="AH62" s="66">
        <f t="shared" si="63"/>
        <v>0.3</v>
      </c>
      <c r="AI62" s="67">
        <f t="shared" si="64"/>
        <v>9.1999999999999993</v>
      </c>
      <c r="AK62" s="29" t="s">
        <v>14</v>
      </c>
      <c r="AL62" s="34" t="s">
        <v>62</v>
      </c>
      <c r="AM62" s="66">
        <f t="shared" si="75"/>
        <v>6.4</v>
      </c>
      <c r="AN62" s="66">
        <f t="shared" si="76"/>
        <v>6.7</v>
      </c>
      <c r="AO62" s="66">
        <f t="shared" si="77"/>
        <v>6.8</v>
      </c>
      <c r="AP62" s="66">
        <f t="shared" si="78"/>
        <v>6.6</v>
      </c>
      <c r="AQ62" s="66">
        <f t="shared" si="79"/>
        <v>7.9</v>
      </c>
      <c r="AR62" s="66">
        <f t="shared" si="80"/>
        <v>4.7</v>
      </c>
      <c r="AS62" s="66">
        <f t="shared" si="81"/>
        <v>3.8</v>
      </c>
      <c r="AT62" s="66">
        <f t="shared" si="82"/>
        <v>4</v>
      </c>
      <c r="AU62" s="67">
        <f t="shared" si="83"/>
        <v>6</v>
      </c>
      <c r="AW62" s="29" t="s">
        <v>14</v>
      </c>
      <c r="AX62" s="34" t="s">
        <v>62</v>
      </c>
      <c r="AY62" s="66">
        <f t="shared" si="84"/>
        <v>-0.877</v>
      </c>
      <c r="AZ62" s="66">
        <f t="shared" si="65"/>
        <v>-8.4000000000000005E-2</v>
      </c>
      <c r="BA62" s="66">
        <f t="shared" si="66"/>
        <v>-0.21</v>
      </c>
      <c r="BB62" s="66">
        <f t="shared" si="67"/>
        <v>0.126</v>
      </c>
      <c r="BC62" s="66">
        <f t="shared" si="68"/>
        <v>-5.6000000000000001E-2</v>
      </c>
      <c r="BD62" s="66">
        <f t="shared" si="69"/>
        <v>-0.73699999999999999</v>
      </c>
      <c r="BE62" s="66">
        <f t="shared" si="70"/>
        <v>-0.96499999999999997</v>
      </c>
      <c r="BF62" s="66">
        <f t="shared" si="71"/>
        <v>3.5999999999999997E-2</v>
      </c>
      <c r="BG62" s="67">
        <f t="shared" si="72"/>
        <v>0.192</v>
      </c>
      <c r="BI62" s="29" t="s">
        <v>14</v>
      </c>
      <c r="BJ62" s="34" t="s">
        <v>62</v>
      </c>
      <c r="BK62" s="66">
        <f t="shared" si="85"/>
        <v>-5.6000000000000001E-2</v>
      </c>
      <c r="BL62" s="66">
        <f t="shared" si="86"/>
        <v>-8.0000000000000002E-3</v>
      </c>
      <c r="BM62" s="66">
        <f t="shared" si="87"/>
        <v>-2.3E-2</v>
      </c>
      <c r="BN62" s="66">
        <f t="shared" si="88"/>
        <v>8.1000000000000003E-2</v>
      </c>
      <c r="BO62" s="66">
        <f t="shared" si="89"/>
        <v>-4.3999999999999997E-2</v>
      </c>
      <c r="BP62" s="66">
        <f t="shared" si="90"/>
        <v>-0.21299999999999999</v>
      </c>
      <c r="BQ62" s="66">
        <f t="shared" si="91"/>
        <v>-0.505</v>
      </c>
      <c r="BR62" s="66">
        <f t="shared" si="92"/>
        <v>0.50800000000000001</v>
      </c>
      <c r="BS62" s="67">
        <f t="shared" si="93"/>
        <v>0.129</v>
      </c>
      <c r="BU62" s="29" t="s">
        <v>14</v>
      </c>
      <c r="BV62" s="34" t="s">
        <v>62</v>
      </c>
      <c r="BW62" s="48">
        <f t="shared" si="94"/>
        <v>184338</v>
      </c>
      <c r="BX62" s="48">
        <f t="shared" si="95"/>
        <v>134200</v>
      </c>
      <c r="BY62" s="48">
        <f t="shared" si="96"/>
        <v>115380</v>
      </c>
      <c r="BZ62" s="48">
        <f t="shared" si="97"/>
        <v>18820</v>
      </c>
      <c r="CA62" s="48">
        <f t="shared" si="98"/>
        <v>18058</v>
      </c>
      <c r="CB62" s="48">
        <f t="shared" si="99"/>
        <v>32080</v>
      </c>
      <c r="CC62" s="48">
        <f t="shared" si="100"/>
        <v>15219</v>
      </c>
      <c r="CD62" s="48">
        <f t="shared" si="101"/>
        <v>433</v>
      </c>
      <c r="CE62" s="49">
        <f t="shared" si="102"/>
        <v>16428</v>
      </c>
    </row>
    <row r="63" spans="1:83" ht="16.5" customHeight="1">
      <c r="A63" s="29" t="s">
        <v>15</v>
      </c>
      <c r="B63" s="34" t="s">
        <v>63</v>
      </c>
      <c r="C63" s="40">
        <v>97422</v>
      </c>
      <c r="D63" s="40">
        <v>66354</v>
      </c>
      <c r="E63" s="40">
        <v>56631</v>
      </c>
      <c r="F63" s="40">
        <v>9723</v>
      </c>
      <c r="G63" s="40">
        <v>4172</v>
      </c>
      <c r="H63" s="40">
        <v>26896</v>
      </c>
      <c r="I63" s="40">
        <v>13254</v>
      </c>
      <c r="J63" s="40">
        <v>408</v>
      </c>
      <c r="K63" s="41">
        <v>13234</v>
      </c>
      <c r="M63" s="29" t="s">
        <v>15</v>
      </c>
      <c r="N63" s="34" t="s">
        <v>63</v>
      </c>
      <c r="O63" s="66">
        <f t="shared" si="48"/>
        <v>0.314</v>
      </c>
      <c r="P63" s="66">
        <f t="shared" si="49"/>
        <v>1.401</v>
      </c>
      <c r="Q63" s="66">
        <f t="shared" si="50"/>
        <v>1.1020000000000001</v>
      </c>
      <c r="R63" s="66">
        <f t="shared" si="51"/>
        <v>3.1840000000000002</v>
      </c>
      <c r="S63" s="66">
        <f t="shared" si="52"/>
        <v>-5.0739999999999998</v>
      </c>
      <c r="T63" s="66">
        <f t="shared" si="53"/>
        <v>-1.4259999999999999</v>
      </c>
      <c r="U63" s="66">
        <f t="shared" si="54"/>
        <v>-5.9470000000000001</v>
      </c>
      <c r="V63" s="66">
        <f t="shared" si="55"/>
        <v>-42.372999999999998</v>
      </c>
      <c r="W63" s="67">
        <f t="shared" si="56"/>
        <v>5.9989999999999997</v>
      </c>
      <c r="Y63" s="29" t="s">
        <v>15</v>
      </c>
      <c r="Z63" s="34" t="s">
        <v>63</v>
      </c>
      <c r="AA63" s="66">
        <f t="shared" si="74"/>
        <v>100</v>
      </c>
      <c r="AB63" s="66">
        <f t="shared" si="57"/>
        <v>68.099999999999994</v>
      </c>
      <c r="AC63" s="66">
        <f t="shared" si="58"/>
        <v>58.1</v>
      </c>
      <c r="AD63" s="66">
        <f t="shared" si="59"/>
        <v>10</v>
      </c>
      <c r="AE63" s="66">
        <f t="shared" si="60"/>
        <v>4.3</v>
      </c>
      <c r="AF63" s="66">
        <f t="shared" si="61"/>
        <v>27.6</v>
      </c>
      <c r="AG63" s="66">
        <f t="shared" si="62"/>
        <v>13.6</v>
      </c>
      <c r="AH63" s="66">
        <f t="shared" si="63"/>
        <v>0.4</v>
      </c>
      <c r="AI63" s="67">
        <f t="shared" si="64"/>
        <v>13.6</v>
      </c>
      <c r="AK63" s="29" t="s">
        <v>15</v>
      </c>
      <c r="AL63" s="34" t="s">
        <v>63</v>
      </c>
      <c r="AM63" s="66">
        <f t="shared" si="75"/>
        <v>3.4</v>
      </c>
      <c r="AN63" s="66">
        <f t="shared" si="76"/>
        <v>3.3</v>
      </c>
      <c r="AO63" s="66">
        <f t="shared" si="77"/>
        <v>3.3</v>
      </c>
      <c r="AP63" s="66">
        <f t="shared" si="78"/>
        <v>3.4</v>
      </c>
      <c r="AQ63" s="66">
        <f t="shared" si="79"/>
        <v>1.8</v>
      </c>
      <c r="AR63" s="66">
        <f t="shared" si="80"/>
        <v>4.2</v>
      </c>
      <c r="AS63" s="66">
        <f t="shared" si="81"/>
        <v>3.8</v>
      </c>
      <c r="AT63" s="66">
        <f t="shared" si="82"/>
        <v>3.3</v>
      </c>
      <c r="AU63" s="67">
        <f t="shared" si="83"/>
        <v>4.7</v>
      </c>
      <c r="AW63" s="29" t="s">
        <v>15</v>
      </c>
      <c r="AX63" s="34" t="s">
        <v>63</v>
      </c>
      <c r="AY63" s="66">
        <f t="shared" si="84"/>
        <v>0.314</v>
      </c>
      <c r="AZ63" s="66">
        <f t="shared" si="65"/>
        <v>0.94399999999999995</v>
      </c>
      <c r="BA63" s="66">
        <f t="shared" si="66"/>
        <v>0.63500000000000001</v>
      </c>
      <c r="BB63" s="66">
        <f t="shared" si="67"/>
        <v>0.309</v>
      </c>
      <c r="BC63" s="66">
        <f t="shared" si="68"/>
        <v>-0.23</v>
      </c>
      <c r="BD63" s="66">
        <f t="shared" si="69"/>
        <v>-0.40100000000000002</v>
      </c>
      <c r="BE63" s="66">
        <f t="shared" si="70"/>
        <v>-0.86299999999999999</v>
      </c>
      <c r="BF63" s="66">
        <f t="shared" si="71"/>
        <v>-0.309</v>
      </c>
      <c r="BG63" s="67">
        <f t="shared" si="72"/>
        <v>0.77100000000000002</v>
      </c>
      <c r="BI63" s="29" t="s">
        <v>15</v>
      </c>
      <c r="BJ63" s="34" t="s">
        <v>63</v>
      </c>
      <c r="BK63" s="66">
        <f t="shared" si="85"/>
        <v>1.0999999999999999E-2</v>
      </c>
      <c r="BL63" s="66">
        <f t="shared" si="86"/>
        <v>4.5999999999999999E-2</v>
      </c>
      <c r="BM63" s="66">
        <f t="shared" si="87"/>
        <v>3.5999999999999997E-2</v>
      </c>
      <c r="BN63" s="66">
        <f t="shared" si="88"/>
        <v>0.105</v>
      </c>
      <c r="BO63" s="66">
        <f t="shared" si="89"/>
        <v>-9.6000000000000002E-2</v>
      </c>
      <c r="BP63" s="66">
        <f t="shared" si="90"/>
        <v>-6.0999999999999999E-2</v>
      </c>
      <c r="BQ63" s="66">
        <f t="shared" si="91"/>
        <v>-0.23799999999999999</v>
      </c>
      <c r="BR63" s="66">
        <f t="shared" si="92"/>
        <v>-2.3079999999999998</v>
      </c>
      <c r="BS63" s="67">
        <f t="shared" si="93"/>
        <v>0.27400000000000002</v>
      </c>
      <c r="BU63" s="29" t="s">
        <v>15</v>
      </c>
      <c r="BV63" s="34" t="s">
        <v>63</v>
      </c>
      <c r="BW63" s="48">
        <f t="shared" si="94"/>
        <v>97117</v>
      </c>
      <c r="BX63" s="48">
        <f t="shared" si="95"/>
        <v>65437</v>
      </c>
      <c r="BY63" s="48">
        <f t="shared" si="96"/>
        <v>56014</v>
      </c>
      <c r="BZ63" s="48">
        <f t="shared" si="97"/>
        <v>9423</v>
      </c>
      <c r="CA63" s="48">
        <f t="shared" si="98"/>
        <v>4395</v>
      </c>
      <c r="CB63" s="48">
        <f t="shared" si="99"/>
        <v>27285</v>
      </c>
      <c r="CC63" s="48">
        <f t="shared" si="100"/>
        <v>14092</v>
      </c>
      <c r="CD63" s="48">
        <f t="shared" si="101"/>
        <v>708</v>
      </c>
      <c r="CE63" s="49">
        <f t="shared" si="102"/>
        <v>12485</v>
      </c>
    </row>
    <row r="64" spans="1:83" ht="16.5" customHeight="1">
      <c r="A64" s="29" t="s">
        <v>16</v>
      </c>
      <c r="B64" s="34" t="s">
        <v>64</v>
      </c>
      <c r="C64" s="40">
        <v>251585</v>
      </c>
      <c r="D64" s="40">
        <v>174798</v>
      </c>
      <c r="E64" s="40">
        <v>149811</v>
      </c>
      <c r="F64" s="40">
        <v>24987</v>
      </c>
      <c r="G64" s="40">
        <v>15845</v>
      </c>
      <c r="H64" s="40">
        <v>60942</v>
      </c>
      <c r="I64" s="40">
        <v>37474</v>
      </c>
      <c r="J64" s="40">
        <v>4575</v>
      </c>
      <c r="K64" s="41">
        <v>18893</v>
      </c>
      <c r="M64" s="29" t="s">
        <v>16</v>
      </c>
      <c r="N64" s="34" t="s">
        <v>64</v>
      </c>
      <c r="O64" s="66">
        <f t="shared" si="48"/>
        <v>0.58299999999999996</v>
      </c>
      <c r="P64" s="66">
        <f t="shared" si="49"/>
        <v>-1.677</v>
      </c>
      <c r="Q64" s="66">
        <f t="shared" si="50"/>
        <v>-1.9079999999999999</v>
      </c>
      <c r="R64" s="66">
        <f t="shared" si="51"/>
        <v>-0.26700000000000002</v>
      </c>
      <c r="S64" s="66">
        <f t="shared" si="52"/>
        <v>-4.3289999999999997</v>
      </c>
      <c r="T64" s="66">
        <f t="shared" si="53"/>
        <v>9.2439999999999998</v>
      </c>
      <c r="U64" s="66">
        <f t="shared" si="54"/>
        <v>14.785</v>
      </c>
      <c r="V64" s="66">
        <f t="shared" si="55"/>
        <v>9.7390000000000008</v>
      </c>
      <c r="W64" s="67">
        <f t="shared" si="56"/>
        <v>-0.40100000000000002</v>
      </c>
      <c r="Y64" s="29" t="s">
        <v>16</v>
      </c>
      <c r="Z64" s="34" t="s">
        <v>64</v>
      </c>
      <c r="AA64" s="66">
        <f t="shared" si="74"/>
        <v>100</v>
      </c>
      <c r="AB64" s="66">
        <f t="shared" si="57"/>
        <v>69.5</v>
      </c>
      <c r="AC64" s="66">
        <f t="shared" si="58"/>
        <v>59.5</v>
      </c>
      <c r="AD64" s="66">
        <f t="shared" si="59"/>
        <v>9.9</v>
      </c>
      <c r="AE64" s="66">
        <f t="shared" si="60"/>
        <v>6.3</v>
      </c>
      <c r="AF64" s="66">
        <f t="shared" si="61"/>
        <v>24.2</v>
      </c>
      <c r="AG64" s="66">
        <f t="shared" si="62"/>
        <v>14.9</v>
      </c>
      <c r="AH64" s="66">
        <f t="shared" si="63"/>
        <v>1.8</v>
      </c>
      <c r="AI64" s="67">
        <f t="shared" si="64"/>
        <v>7.5</v>
      </c>
      <c r="AK64" s="29" t="s">
        <v>16</v>
      </c>
      <c r="AL64" s="34" t="s">
        <v>64</v>
      </c>
      <c r="AM64" s="66">
        <f t="shared" si="75"/>
        <v>8.8000000000000007</v>
      </c>
      <c r="AN64" s="66">
        <f t="shared" si="76"/>
        <v>8.8000000000000007</v>
      </c>
      <c r="AO64" s="66">
        <f t="shared" si="77"/>
        <v>8.8000000000000007</v>
      </c>
      <c r="AP64" s="66">
        <f t="shared" si="78"/>
        <v>8.6999999999999993</v>
      </c>
      <c r="AQ64" s="66">
        <f t="shared" si="79"/>
        <v>6.9</v>
      </c>
      <c r="AR64" s="66">
        <f t="shared" si="80"/>
        <v>9.4</v>
      </c>
      <c r="AS64" s="66">
        <f t="shared" si="81"/>
        <v>10.6</v>
      </c>
      <c r="AT64" s="66">
        <f t="shared" si="82"/>
        <v>37.1</v>
      </c>
      <c r="AU64" s="67">
        <f t="shared" si="83"/>
        <v>6.7</v>
      </c>
      <c r="AW64" s="29" t="s">
        <v>16</v>
      </c>
      <c r="AX64" s="34" t="s">
        <v>64</v>
      </c>
      <c r="AY64" s="66">
        <f t="shared" si="84"/>
        <v>0.58299999999999996</v>
      </c>
      <c r="AZ64" s="66">
        <f t="shared" si="65"/>
        <v>-1.1919999999999999</v>
      </c>
      <c r="BA64" s="66">
        <f t="shared" si="66"/>
        <v>-1.165</v>
      </c>
      <c r="BB64" s="66">
        <f t="shared" si="67"/>
        <v>-2.7E-2</v>
      </c>
      <c r="BC64" s="66">
        <f t="shared" si="68"/>
        <v>-0.28699999999999998</v>
      </c>
      <c r="BD64" s="66">
        <f t="shared" si="69"/>
        <v>2.0619999999999998</v>
      </c>
      <c r="BE64" s="66">
        <f t="shared" si="70"/>
        <v>1.93</v>
      </c>
      <c r="BF64" s="66">
        <f t="shared" si="71"/>
        <v>0.16200000000000001</v>
      </c>
      <c r="BG64" s="67">
        <f t="shared" si="72"/>
        <v>-0.03</v>
      </c>
      <c r="BI64" s="29" t="s">
        <v>16</v>
      </c>
      <c r="BJ64" s="34" t="s">
        <v>64</v>
      </c>
      <c r="BK64" s="66">
        <f t="shared" si="85"/>
        <v>5.0999999999999997E-2</v>
      </c>
      <c r="BL64" s="66">
        <f t="shared" si="86"/>
        <v>-0.14899999999999999</v>
      </c>
      <c r="BM64" s="66">
        <f t="shared" si="87"/>
        <v>-0.17</v>
      </c>
      <c r="BN64" s="66">
        <f t="shared" si="88"/>
        <v>-2.3E-2</v>
      </c>
      <c r="BO64" s="66">
        <f t="shared" si="89"/>
        <v>-0.308</v>
      </c>
      <c r="BP64" s="66">
        <f t="shared" si="90"/>
        <v>0.80700000000000005</v>
      </c>
      <c r="BQ64" s="66">
        <f t="shared" si="91"/>
        <v>1.371</v>
      </c>
      <c r="BR64" s="66">
        <f t="shared" si="92"/>
        <v>3.1240000000000001</v>
      </c>
      <c r="BS64" s="67">
        <f t="shared" si="93"/>
        <v>-2.8000000000000001E-2</v>
      </c>
      <c r="BU64" s="29" t="s">
        <v>16</v>
      </c>
      <c r="BV64" s="34" t="s">
        <v>64</v>
      </c>
      <c r="BW64" s="48">
        <f t="shared" si="94"/>
        <v>250126</v>
      </c>
      <c r="BX64" s="48">
        <f t="shared" si="95"/>
        <v>177779</v>
      </c>
      <c r="BY64" s="48">
        <f t="shared" si="96"/>
        <v>152725</v>
      </c>
      <c r="BZ64" s="48">
        <f t="shared" si="97"/>
        <v>25054</v>
      </c>
      <c r="CA64" s="48">
        <f t="shared" si="98"/>
        <v>16562</v>
      </c>
      <c r="CB64" s="48">
        <f t="shared" si="99"/>
        <v>55785</v>
      </c>
      <c r="CC64" s="48">
        <f t="shared" si="100"/>
        <v>32647</v>
      </c>
      <c r="CD64" s="48">
        <f t="shared" si="101"/>
        <v>4169</v>
      </c>
      <c r="CE64" s="49">
        <f t="shared" si="102"/>
        <v>18969</v>
      </c>
    </row>
    <row r="65" spans="1:83" ht="16.5" customHeight="1">
      <c r="A65" s="29" t="s">
        <v>17</v>
      </c>
      <c r="B65" s="34" t="s">
        <v>65</v>
      </c>
      <c r="C65" s="40">
        <v>114279</v>
      </c>
      <c r="D65" s="40">
        <v>78211</v>
      </c>
      <c r="E65" s="40">
        <v>66852</v>
      </c>
      <c r="F65" s="40">
        <v>11359</v>
      </c>
      <c r="G65" s="40">
        <v>8256</v>
      </c>
      <c r="H65" s="40">
        <v>27812</v>
      </c>
      <c r="I65" s="40">
        <v>15577</v>
      </c>
      <c r="J65" s="40">
        <v>903</v>
      </c>
      <c r="K65" s="41">
        <v>11332</v>
      </c>
      <c r="M65" s="29" t="s">
        <v>17</v>
      </c>
      <c r="N65" s="34" t="s">
        <v>65</v>
      </c>
      <c r="O65" s="66">
        <f t="shared" si="48"/>
        <v>1.35</v>
      </c>
      <c r="P65" s="66">
        <f t="shared" si="49"/>
        <v>1.228</v>
      </c>
      <c r="Q65" s="66">
        <f t="shared" si="50"/>
        <v>0.84899999999999998</v>
      </c>
      <c r="R65" s="66">
        <f t="shared" si="51"/>
        <v>3.5179999999999998</v>
      </c>
      <c r="S65" s="66">
        <f t="shared" si="52"/>
        <v>-2.996</v>
      </c>
      <c r="T65" s="66">
        <f t="shared" si="53"/>
        <v>3.0680000000000001</v>
      </c>
      <c r="U65" s="66">
        <f t="shared" si="54"/>
        <v>4.4740000000000002</v>
      </c>
      <c r="V65" s="66">
        <f t="shared" si="55"/>
        <v>-20.088000000000001</v>
      </c>
      <c r="W65" s="67">
        <f t="shared" si="56"/>
        <v>3.5449999999999999</v>
      </c>
      <c r="Y65" s="29" t="s">
        <v>17</v>
      </c>
      <c r="Z65" s="34" t="s">
        <v>65</v>
      </c>
      <c r="AA65" s="66">
        <f t="shared" si="74"/>
        <v>100</v>
      </c>
      <c r="AB65" s="66">
        <f t="shared" si="57"/>
        <v>68.400000000000006</v>
      </c>
      <c r="AC65" s="66">
        <f t="shared" si="58"/>
        <v>58.5</v>
      </c>
      <c r="AD65" s="66">
        <f t="shared" si="59"/>
        <v>9.9</v>
      </c>
      <c r="AE65" s="66">
        <f t="shared" si="60"/>
        <v>7.2</v>
      </c>
      <c r="AF65" s="66">
        <f t="shared" si="61"/>
        <v>24.3</v>
      </c>
      <c r="AG65" s="66">
        <f t="shared" si="62"/>
        <v>13.6</v>
      </c>
      <c r="AH65" s="66">
        <f t="shared" si="63"/>
        <v>0.8</v>
      </c>
      <c r="AI65" s="67">
        <f t="shared" si="64"/>
        <v>9.9</v>
      </c>
      <c r="AK65" s="29" t="s">
        <v>17</v>
      </c>
      <c r="AL65" s="34" t="s">
        <v>65</v>
      </c>
      <c r="AM65" s="66">
        <f t="shared" si="75"/>
        <v>4</v>
      </c>
      <c r="AN65" s="66">
        <f t="shared" si="76"/>
        <v>3.9</v>
      </c>
      <c r="AO65" s="66">
        <f t="shared" si="77"/>
        <v>3.9</v>
      </c>
      <c r="AP65" s="66">
        <f t="shared" si="78"/>
        <v>3.9</v>
      </c>
      <c r="AQ65" s="66">
        <f t="shared" si="79"/>
        <v>3.6</v>
      </c>
      <c r="AR65" s="66">
        <f t="shared" si="80"/>
        <v>4.3</v>
      </c>
      <c r="AS65" s="66">
        <f t="shared" si="81"/>
        <v>4.4000000000000004</v>
      </c>
      <c r="AT65" s="66">
        <f t="shared" si="82"/>
        <v>7.3</v>
      </c>
      <c r="AU65" s="67">
        <f t="shared" si="83"/>
        <v>4</v>
      </c>
      <c r="AW65" s="29" t="s">
        <v>17</v>
      </c>
      <c r="AX65" s="34" t="s">
        <v>65</v>
      </c>
      <c r="AY65" s="66">
        <f t="shared" si="84"/>
        <v>1.35</v>
      </c>
      <c r="AZ65" s="66">
        <f t="shared" si="65"/>
        <v>0.84199999999999997</v>
      </c>
      <c r="BA65" s="66">
        <f t="shared" si="66"/>
        <v>0.499</v>
      </c>
      <c r="BB65" s="66">
        <f t="shared" si="67"/>
        <v>0.34200000000000003</v>
      </c>
      <c r="BC65" s="66">
        <f t="shared" si="68"/>
        <v>-0.22600000000000001</v>
      </c>
      <c r="BD65" s="66">
        <f t="shared" si="69"/>
        <v>0.73399999999999999</v>
      </c>
      <c r="BE65" s="66">
        <f t="shared" si="70"/>
        <v>0.59199999999999997</v>
      </c>
      <c r="BF65" s="66">
        <f t="shared" si="71"/>
        <v>-0.20100000000000001</v>
      </c>
      <c r="BG65" s="67">
        <f t="shared" si="72"/>
        <v>0.34399999999999997</v>
      </c>
      <c r="BI65" s="29" t="s">
        <v>17</v>
      </c>
      <c r="BJ65" s="34" t="s">
        <v>65</v>
      </c>
      <c r="BK65" s="66">
        <f t="shared" si="85"/>
        <v>5.2999999999999999E-2</v>
      </c>
      <c r="BL65" s="66">
        <f t="shared" si="86"/>
        <v>4.8000000000000001E-2</v>
      </c>
      <c r="BM65" s="66">
        <f t="shared" si="87"/>
        <v>3.3000000000000002E-2</v>
      </c>
      <c r="BN65" s="66">
        <f t="shared" si="88"/>
        <v>0.13500000000000001</v>
      </c>
      <c r="BO65" s="66">
        <f t="shared" si="89"/>
        <v>-0.11</v>
      </c>
      <c r="BP65" s="66">
        <f t="shared" si="90"/>
        <v>0.13</v>
      </c>
      <c r="BQ65" s="66">
        <f t="shared" si="91"/>
        <v>0.189</v>
      </c>
      <c r="BR65" s="66">
        <f t="shared" si="92"/>
        <v>-1.7470000000000001</v>
      </c>
      <c r="BS65" s="67">
        <f t="shared" si="93"/>
        <v>0.14199999999999999</v>
      </c>
      <c r="BU65" s="29" t="s">
        <v>17</v>
      </c>
      <c r="BV65" s="34" t="s">
        <v>65</v>
      </c>
      <c r="BW65" s="48">
        <f t="shared" si="94"/>
        <v>112757</v>
      </c>
      <c r="BX65" s="48">
        <f t="shared" si="95"/>
        <v>77262</v>
      </c>
      <c r="BY65" s="48">
        <f t="shared" si="96"/>
        <v>66289</v>
      </c>
      <c r="BZ65" s="48">
        <f t="shared" si="97"/>
        <v>10973</v>
      </c>
      <c r="CA65" s="48">
        <f t="shared" si="98"/>
        <v>8511</v>
      </c>
      <c r="CB65" s="48">
        <f t="shared" si="99"/>
        <v>26984</v>
      </c>
      <c r="CC65" s="48">
        <f t="shared" si="100"/>
        <v>14910</v>
      </c>
      <c r="CD65" s="48">
        <f t="shared" si="101"/>
        <v>1130</v>
      </c>
      <c r="CE65" s="49">
        <f t="shared" si="102"/>
        <v>10944</v>
      </c>
    </row>
    <row r="66" spans="1:83" ht="16.5" customHeight="1">
      <c r="A66" s="29" t="s">
        <v>18</v>
      </c>
      <c r="B66" s="34" t="s">
        <v>66</v>
      </c>
      <c r="C66" s="40">
        <v>103137</v>
      </c>
      <c r="D66" s="40">
        <v>76672</v>
      </c>
      <c r="E66" s="40">
        <v>65718</v>
      </c>
      <c r="F66" s="40">
        <v>10954</v>
      </c>
      <c r="G66" s="40">
        <v>5134</v>
      </c>
      <c r="H66" s="40">
        <v>21331</v>
      </c>
      <c r="I66" s="40">
        <v>9966</v>
      </c>
      <c r="J66" s="40">
        <v>445</v>
      </c>
      <c r="K66" s="41">
        <v>10920</v>
      </c>
      <c r="M66" s="29" t="s">
        <v>18</v>
      </c>
      <c r="N66" s="34" t="s">
        <v>66</v>
      </c>
      <c r="O66" s="66">
        <f t="shared" si="48"/>
        <v>0.85099999999999998</v>
      </c>
      <c r="P66" s="66">
        <f t="shared" si="49"/>
        <v>0.998</v>
      </c>
      <c r="Q66" s="66">
        <f t="shared" si="50"/>
        <v>0.81799999999999995</v>
      </c>
      <c r="R66" s="66">
        <f t="shared" si="51"/>
        <v>2.097</v>
      </c>
      <c r="S66" s="66">
        <f t="shared" si="52"/>
        <v>-4.6260000000000003</v>
      </c>
      <c r="T66" s="66">
        <f t="shared" si="53"/>
        <v>1.722</v>
      </c>
      <c r="U66" s="66">
        <f t="shared" si="54"/>
        <v>-0.70699999999999996</v>
      </c>
      <c r="V66" s="66">
        <f t="shared" si="55"/>
        <v>12.657999999999999</v>
      </c>
      <c r="W66" s="67">
        <f t="shared" si="56"/>
        <v>3.625</v>
      </c>
      <c r="Y66" s="29" t="s">
        <v>18</v>
      </c>
      <c r="Z66" s="34" t="s">
        <v>66</v>
      </c>
      <c r="AA66" s="66">
        <f t="shared" si="74"/>
        <v>100</v>
      </c>
      <c r="AB66" s="66">
        <f t="shared" si="57"/>
        <v>74.3</v>
      </c>
      <c r="AC66" s="66">
        <f t="shared" si="58"/>
        <v>63.7</v>
      </c>
      <c r="AD66" s="66">
        <f t="shared" si="59"/>
        <v>10.6</v>
      </c>
      <c r="AE66" s="66">
        <f t="shared" si="60"/>
        <v>5</v>
      </c>
      <c r="AF66" s="66">
        <f t="shared" si="61"/>
        <v>20.7</v>
      </c>
      <c r="AG66" s="66">
        <f t="shared" si="62"/>
        <v>9.6999999999999993</v>
      </c>
      <c r="AH66" s="66">
        <f t="shared" si="63"/>
        <v>0.4</v>
      </c>
      <c r="AI66" s="67">
        <f t="shared" si="64"/>
        <v>10.6</v>
      </c>
      <c r="AK66" s="29" t="s">
        <v>18</v>
      </c>
      <c r="AL66" s="34" t="s">
        <v>66</v>
      </c>
      <c r="AM66" s="66">
        <f t="shared" si="75"/>
        <v>3.6</v>
      </c>
      <c r="AN66" s="66">
        <f t="shared" si="76"/>
        <v>3.9</v>
      </c>
      <c r="AO66" s="66">
        <f t="shared" si="77"/>
        <v>3.9</v>
      </c>
      <c r="AP66" s="66">
        <f t="shared" si="78"/>
        <v>3.8</v>
      </c>
      <c r="AQ66" s="66">
        <f t="shared" si="79"/>
        <v>2.2000000000000002</v>
      </c>
      <c r="AR66" s="66">
        <f t="shared" si="80"/>
        <v>3.3</v>
      </c>
      <c r="AS66" s="66">
        <f t="shared" si="81"/>
        <v>2.8</v>
      </c>
      <c r="AT66" s="66">
        <f t="shared" si="82"/>
        <v>3.6</v>
      </c>
      <c r="AU66" s="67">
        <f t="shared" si="83"/>
        <v>3.9</v>
      </c>
      <c r="AW66" s="29" t="s">
        <v>18</v>
      </c>
      <c r="AX66" s="34" t="s">
        <v>66</v>
      </c>
      <c r="AY66" s="66">
        <f t="shared" si="84"/>
        <v>0.85099999999999998</v>
      </c>
      <c r="AZ66" s="66">
        <f t="shared" si="65"/>
        <v>0.74099999999999999</v>
      </c>
      <c r="BA66" s="66">
        <f t="shared" si="66"/>
        <v>0.52100000000000002</v>
      </c>
      <c r="BB66" s="66">
        <f t="shared" si="67"/>
        <v>0.22</v>
      </c>
      <c r="BC66" s="66">
        <f t="shared" si="68"/>
        <v>-0.24299999999999999</v>
      </c>
      <c r="BD66" s="66">
        <f t="shared" si="69"/>
        <v>0.35299999999999998</v>
      </c>
      <c r="BE66" s="66">
        <f t="shared" si="70"/>
        <v>-6.9000000000000006E-2</v>
      </c>
      <c r="BF66" s="66">
        <f t="shared" si="71"/>
        <v>4.9000000000000002E-2</v>
      </c>
      <c r="BG66" s="67">
        <f t="shared" si="72"/>
        <v>0.374</v>
      </c>
      <c r="BI66" s="29" t="s">
        <v>18</v>
      </c>
      <c r="BJ66" s="34" t="s">
        <v>66</v>
      </c>
      <c r="BK66" s="66">
        <f t="shared" si="85"/>
        <v>0.03</v>
      </c>
      <c r="BL66" s="66">
        <f t="shared" si="86"/>
        <v>3.7999999999999999E-2</v>
      </c>
      <c r="BM66" s="66">
        <f t="shared" si="87"/>
        <v>3.1E-2</v>
      </c>
      <c r="BN66" s="66">
        <f t="shared" si="88"/>
        <v>7.9000000000000001E-2</v>
      </c>
      <c r="BO66" s="66">
        <f t="shared" si="89"/>
        <v>-0.107</v>
      </c>
      <c r="BP66" s="66">
        <f t="shared" si="90"/>
        <v>5.7000000000000002E-2</v>
      </c>
      <c r="BQ66" s="66">
        <f t="shared" si="91"/>
        <v>-0.02</v>
      </c>
      <c r="BR66" s="66">
        <f t="shared" si="92"/>
        <v>0.38500000000000001</v>
      </c>
      <c r="BS66" s="67">
        <f t="shared" si="93"/>
        <v>0.14000000000000001</v>
      </c>
      <c r="BU66" s="29" t="s">
        <v>18</v>
      </c>
      <c r="BV66" s="34" t="s">
        <v>66</v>
      </c>
      <c r="BW66" s="48">
        <f t="shared" si="94"/>
        <v>102267</v>
      </c>
      <c r="BX66" s="48">
        <f t="shared" si="95"/>
        <v>75914</v>
      </c>
      <c r="BY66" s="48">
        <f t="shared" si="96"/>
        <v>65185</v>
      </c>
      <c r="BZ66" s="48">
        <f t="shared" si="97"/>
        <v>10729</v>
      </c>
      <c r="CA66" s="48">
        <f t="shared" si="98"/>
        <v>5383</v>
      </c>
      <c r="CB66" s="48">
        <f t="shared" si="99"/>
        <v>20970</v>
      </c>
      <c r="CC66" s="48">
        <f t="shared" si="100"/>
        <v>10037</v>
      </c>
      <c r="CD66" s="48">
        <f t="shared" si="101"/>
        <v>395</v>
      </c>
      <c r="CE66" s="49">
        <f t="shared" si="102"/>
        <v>10538</v>
      </c>
    </row>
    <row r="67" spans="1:83" ht="16.5" customHeight="1">
      <c r="A67" s="29" t="s">
        <v>19</v>
      </c>
      <c r="B67" s="34" t="s">
        <v>67</v>
      </c>
      <c r="C67" s="40">
        <v>245774</v>
      </c>
      <c r="D67" s="40">
        <v>169539</v>
      </c>
      <c r="E67" s="40">
        <v>145235</v>
      </c>
      <c r="F67" s="40">
        <v>24304</v>
      </c>
      <c r="G67" s="40">
        <v>28518</v>
      </c>
      <c r="H67" s="40">
        <v>47717</v>
      </c>
      <c r="I67" s="40">
        <v>23127</v>
      </c>
      <c r="J67" s="40">
        <v>746</v>
      </c>
      <c r="K67" s="41">
        <v>23844</v>
      </c>
      <c r="M67" s="29" t="s">
        <v>19</v>
      </c>
      <c r="N67" s="34" t="s">
        <v>67</v>
      </c>
      <c r="O67" s="66">
        <f t="shared" si="48"/>
        <v>-0.27300000000000002</v>
      </c>
      <c r="P67" s="66">
        <f t="shared" si="49"/>
        <v>-1.7529999999999999</v>
      </c>
      <c r="Q67" s="66">
        <f t="shared" si="50"/>
        <v>-1.9830000000000001</v>
      </c>
      <c r="R67" s="66">
        <f t="shared" si="51"/>
        <v>-0.35699999999999998</v>
      </c>
      <c r="S67" s="66">
        <f t="shared" si="52"/>
        <v>-0.21299999999999999</v>
      </c>
      <c r="T67" s="66">
        <f t="shared" si="53"/>
        <v>5.3259999999999996</v>
      </c>
      <c r="U67" s="66">
        <f t="shared" si="54"/>
        <v>10.37</v>
      </c>
      <c r="V67" s="66">
        <f t="shared" si="55"/>
        <v>4.3360000000000003</v>
      </c>
      <c r="W67" s="67">
        <f t="shared" si="56"/>
        <v>0.88400000000000001</v>
      </c>
      <c r="Y67" s="29" t="s">
        <v>19</v>
      </c>
      <c r="Z67" s="34" t="s">
        <v>67</v>
      </c>
      <c r="AA67" s="66">
        <f t="shared" si="74"/>
        <v>100</v>
      </c>
      <c r="AB67" s="66">
        <f t="shared" si="57"/>
        <v>69</v>
      </c>
      <c r="AC67" s="66">
        <f t="shared" si="58"/>
        <v>59.1</v>
      </c>
      <c r="AD67" s="66">
        <f t="shared" si="59"/>
        <v>9.9</v>
      </c>
      <c r="AE67" s="66">
        <f t="shared" si="60"/>
        <v>11.6</v>
      </c>
      <c r="AF67" s="66">
        <f t="shared" si="61"/>
        <v>19.399999999999999</v>
      </c>
      <c r="AG67" s="66">
        <f t="shared" si="62"/>
        <v>9.4</v>
      </c>
      <c r="AH67" s="66">
        <f t="shared" si="63"/>
        <v>0.3</v>
      </c>
      <c r="AI67" s="67">
        <f t="shared" si="64"/>
        <v>9.6999999999999993</v>
      </c>
      <c r="AK67" s="29" t="s">
        <v>19</v>
      </c>
      <c r="AL67" s="34" t="s">
        <v>67</v>
      </c>
      <c r="AM67" s="66">
        <f t="shared" si="75"/>
        <v>8.6</v>
      </c>
      <c r="AN67" s="66">
        <f t="shared" si="76"/>
        <v>8.5</v>
      </c>
      <c r="AO67" s="66">
        <f t="shared" si="77"/>
        <v>8.5</v>
      </c>
      <c r="AP67" s="66">
        <f t="shared" si="78"/>
        <v>8.4</v>
      </c>
      <c r="AQ67" s="66">
        <f t="shared" si="79"/>
        <v>12.5</v>
      </c>
      <c r="AR67" s="66">
        <f t="shared" si="80"/>
        <v>7.4</v>
      </c>
      <c r="AS67" s="66">
        <f t="shared" si="81"/>
        <v>6.5</v>
      </c>
      <c r="AT67" s="66">
        <f t="shared" si="82"/>
        <v>6.1</v>
      </c>
      <c r="AU67" s="67">
        <f t="shared" si="83"/>
        <v>8.5</v>
      </c>
      <c r="AW67" s="29" t="s">
        <v>19</v>
      </c>
      <c r="AX67" s="34" t="s">
        <v>67</v>
      </c>
      <c r="AY67" s="66">
        <f t="shared" si="84"/>
        <v>-0.27300000000000002</v>
      </c>
      <c r="AZ67" s="66">
        <f t="shared" si="65"/>
        <v>-1.2270000000000001</v>
      </c>
      <c r="BA67" s="66">
        <f t="shared" si="66"/>
        <v>-1.1919999999999999</v>
      </c>
      <c r="BB67" s="66">
        <f t="shared" si="67"/>
        <v>-3.5000000000000003E-2</v>
      </c>
      <c r="BC67" s="66">
        <f t="shared" si="68"/>
        <v>-2.5000000000000001E-2</v>
      </c>
      <c r="BD67" s="66">
        <f t="shared" si="69"/>
        <v>0.97899999999999998</v>
      </c>
      <c r="BE67" s="66">
        <f t="shared" si="70"/>
        <v>0.88200000000000001</v>
      </c>
      <c r="BF67" s="66">
        <f t="shared" si="71"/>
        <v>1.2999999999999999E-2</v>
      </c>
      <c r="BG67" s="67">
        <f t="shared" si="72"/>
        <v>8.5000000000000006E-2</v>
      </c>
      <c r="BI67" s="29" t="s">
        <v>19</v>
      </c>
      <c r="BJ67" s="34" t="s">
        <v>67</v>
      </c>
      <c r="BK67" s="66">
        <f t="shared" si="85"/>
        <v>-2.3E-2</v>
      </c>
      <c r="BL67" s="66">
        <f t="shared" si="86"/>
        <v>-0.152</v>
      </c>
      <c r="BM67" s="66">
        <f t="shared" si="87"/>
        <v>-0.17199999999999999</v>
      </c>
      <c r="BN67" s="66">
        <f t="shared" si="88"/>
        <v>-0.03</v>
      </c>
      <c r="BO67" s="66">
        <f t="shared" si="89"/>
        <v>-2.5999999999999999E-2</v>
      </c>
      <c r="BP67" s="66">
        <f t="shared" si="90"/>
        <v>0.378</v>
      </c>
      <c r="BQ67" s="66">
        <f t="shared" si="91"/>
        <v>0.61699999999999999</v>
      </c>
      <c r="BR67" s="66">
        <f t="shared" si="92"/>
        <v>0.23899999999999999</v>
      </c>
      <c r="BS67" s="67">
        <f t="shared" si="93"/>
        <v>7.5999999999999998E-2</v>
      </c>
      <c r="BU67" s="29" t="s">
        <v>19</v>
      </c>
      <c r="BV67" s="34" t="s">
        <v>67</v>
      </c>
      <c r="BW67" s="48">
        <f t="shared" si="94"/>
        <v>246447</v>
      </c>
      <c r="BX67" s="48">
        <f t="shared" si="95"/>
        <v>172564</v>
      </c>
      <c r="BY67" s="48">
        <f t="shared" si="96"/>
        <v>148173</v>
      </c>
      <c r="BZ67" s="48">
        <f t="shared" si="97"/>
        <v>24391</v>
      </c>
      <c r="CA67" s="48">
        <f t="shared" si="98"/>
        <v>28579</v>
      </c>
      <c r="CB67" s="48">
        <f t="shared" si="99"/>
        <v>45304</v>
      </c>
      <c r="CC67" s="48">
        <f t="shared" si="100"/>
        <v>20954</v>
      </c>
      <c r="CD67" s="48">
        <f t="shared" si="101"/>
        <v>715</v>
      </c>
      <c r="CE67" s="49">
        <f t="shared" si="102"/>
        <v>23635</v>
      </c>
    </row>
    <row r="68" spans="1:83" ht="16.5" customHeight="1">
      <c r="A68" s="29" t="s">
        <v>20</v>
      </c>
      <c r="B68" s="34" t="s">
        <v>68</v>
      </c>
      <c r="C68" s="40">
        <v>116229</v>
      </c>
      <c r="D68" s="40">
        <v>87859</v>
      </c>
      <c r="E68" s="40">
        <v>75190</v>
      </c>
      <c r="F68" s="40">
        <v>12669</v>
      </c>
      <c r="G68" s="40">
        <v>5938</v>
      </c>
      <c r="H68" s="40">
        <v>22432</v>
      </c>
      <c r="I68" s="40">
        <v>11751</v>
      </c>
      <c r="J68" s="40">
        <v>283</v>
      </c>
      <c r="K68" s="41">
        <v>10398</v>
      </c>
      <c r="M68" s="29" t="s">
        <v>20</v>
      </c>
      <c r="N68" s="34" t="s">
        <v>68</v>
      </c>
      <c r="O68" s="66">
        <f t="shared" si="48"/>
        <v>0.26800000000000002</v>
      </c>
      <c r="P68" s="66">
        <f t="shared" si="49"/>
        <v>-0.56399999999999995</v>
      </c>
      <c r="Q68" s="66">
        <f t="shared" si="50"/>
        <v>-0.752</v>
      </c>
      <c r="R68" s="66">
        <f t="shared" si="51"/>
        <v>0.57199999999999995</v>
      </c>
      <c r="S68" s="66">
        <f t="shared" si="52"/>
        <v>-6</v>
      </c>
      <c r="T68" s="66">
        <f t="shared" si="53"/>
        <v>5.5919999999999996</v>
      </c>
      <c r="U68" s="66">
        <f t="shared" si="54"/>
        <v>10.018000000000001</v>
      </c>
      <c r="V68" s="66">
        <f t="shared" si="55"/>
        <v>-28.535</v>
      </c>
      <c r="W68" s="67">
        <f t="shared" si="56"/>
        <v>2.2719999999999998</v>
      </c>
      <c r="Y68" s="29" t="s">
        <v>20</v>
      </c>
      <c r="Z68" s="34" t="s">
        <v>68</v>
      </c>
      <c r="AA68" s="66">
        <f t="shared" si="74"/>
        <v>100</v>
      </c>
      <c r="AB68" s="66">
        <f t="shared" si="57"/>
        <v>75.599999999999994</v>
      </c>
      <c r="AC68" s="66">
        <f t="shared" si="58"/>
        <v>64.7</v>
      </c>
      <c r="AD68" s="66">
        <f t="shared" si="59"/>
        <v>10.9</v>
      </c>
      <c r="AE68" s="66">
        <f t="shared" si="60"/>
        <v>5.0999999999999996</v>
      </c>
      <c r="AF68" s="66">
        <f t="shared" si="61"/>
        <v>19.3</v>
      </c>
      <c r="AG68" s="66">
        <f t="shared" si="62"/>
        <v>10.1</v>
      </c>
      <c r="AH68" s="66">
        <f t="shared" si="63"/>
        <v>0.2</v>
      </c>
      <c r="AI68" s="67">
        <f t="shared" si="64"/>
        <v>8.9</v>
      </c>
      <c r="AK68" s="29" t="s">
        <v>20</v>
      </c>
      <c r="AL68" s="34" t="s">
        <v>68</v>
      </c>
      <c r="AM68" s="66">
        <f t="shared" si="75"/>
        <v>4.0999999999999996</v>
      </c>
      <c r="AN68" s="66">
        <f t="shared" si="76"/>
        <v>4.4000000000000004</v>
      </c>
      <c r="AO68" s="66">
        <f t="shared" si="77"/>
        <v>4.4000000000000004</v>
      </c>
      <c r="AP68" s="66">
        <f t="shared" si="78"/>
        <v>4.4000000000000004</v>
      </c>
      <c r="AQ68" s="66">
        <f t="shared" si="79"/>
        <v>2.6</v>
      </c>
      <c r="AR68" s="66">
        <f t="shared" si="80"/>
        <v>3.5</v>
      </c>
      <c r="AS68" s="66">
        <f t="shared" si="81"/>
        <v>3.3</v>
      </c>
      <c r="AT68" s="66">
        <f t="shared" si="82"/>
        <v>2.2999999999999998</v>
      </c>
      <c r="AU68" s="67">
        <f t="shared" si="83"/>
        <v>3.7</v>
      </c>
      <c r="AW68" s="29" t="s">
        <v>20</v>
      </c>
      <c r="AX68" s="34" t="s">
        <v>68</v>
      </c>
      <c r="AY68" s="66">
        <f t="shared" si="84"/>
        <v>0.26800000000000002</v>
      </c>
      <c r="AZ68" s="66">
        <f t="shared" si="65"/>
        <v>-0.43</v>
      </c>
      <c r="BA68" s="66">
        <f t="shared" si="66"/>
        <v>-0.49199999999999999</v>
      </c>
      <c r="BB68" s="66">
        <f t="shared" si="67"/>
        <v>6.2E-2</v>
      </c>
      <c r="BC68" s="66">
        <f t="shared" si="68"/>
        <v>-0.32700000000000001</v>
      </c>
      <c r="BD68" s="66">
        <f t="shared" si="69"/>
        <v>1.0249999999999999</v>
      </c>
      <c r="BE68" s="66">
        <f t="shared" si="70"/>
        <v>0.92300000000000004</v>
      </c>
      <c r="BF68" s="66">
        <f t="shared" si="71"/>
        <v>-9.7000000000000003E-2</v>
      </c>
      <c r="BG68" s="67">
        <f t="shared" si="72"/>
        <v>0.19900000000000001</v>
      </c>
      <c r="BI68" s="29" t="s">
        <v>20</v>
      </c>
      <c r="BJ68" s="34" t="s">
        <v>68</v>
      </c>
      <c r="BK68" s="66">
        <f t="shared" si="85"/>
        <v>1.0999999999999999E-2</v>
      </c>
      <c r="BL68" s="66">
        <f t="shared" si="86"/>
        <v>-2.5000000000000001E-2</v>
      </c>
      <c r="BM68" s="66">
        <f t="shared" si="87"/>
        <v>-3.3000000000000002E-2</v>
      </c>
      <c r="BN68" s="66">
        <f t="shared" si="88"/>
        <v>2.5000000000000001E-2</v>
      </c>
      <c r="BO68" s="66">
        <f t="shared" si="89"/>
        <v>-0.16300000000000001</v>
      </c>
      <c r="BP68" s="66">
        <f t="shared" si="90"/>
        <v>0.186</v>
      </c>
      <c r="BQ68" s="66">
        <f t="shared" si="91"/>
        <v>0.30399999999999999</v>
      </c>
      <c r="BR68" s="66">
        <f t="shared" si="92"/>
        <v>-0.86899999999999999</v>
      </c>
      <c r="BS68" s="67">
        <f t="shared" si="93"/>
        <v>8.4000000000000005E-2</v>
      </c>
      <c r="BU68" s="29" t="s">
        <v>20</v>
      </c>
      <c r="BV68" s="34" t="s">
        <v>68</v>
      </c>
      <c r="BW68" s="48">
        <f t="shared" si="94"/>
        <v>115918</v>
      </c>
      <c r="BX68" s="48">
        <f t="shared" si="95"/>
        <v>88357</v>
      </c>
      <c r="BY68" s="48">
        <f t="shared" si="96"/>
        <v>75760</v>
      </c>
      <c r="BZ68" s="48">
        <f t="shared" si="97"/>
        <v>12597</v>
      </c>
      <c r="CA68" s="48">
        <f t="shared" si="98"/>
        <v>6317</v>
      </c>
      <c r="CB68" s="48">
        <f t="shared" si="99"/>
        <v>21244</v>
      </c>
      <c r="CC68" s="48">
        <f t="shared" si="100"/>
        <v>10681</v>
      </c>
      <c r="CD68" s="48">
        <f t="shared" si="101"/>
        <v>396</v>
      </c>
      <c r="CE68" s="49">
        <f t="shared" si="102"/>
        <v>10167</v>
      </c>
    </row>
    <row r="69" spans="1:83" ht="16.5" customHeight="1">
      <c r="A69" s="29" t="s">
        <v>21</v>
      </c>
      <c r="B69" s="34" t="s">
        <v>69</v>
      </c>
      <c r="C69" s="40">
        <v>196773</v>
      </c>
      <c r="D69" s="40">
        <v>135438</v>
      </c>
      <c r="E69" s="40">
        <v>116012</v>
      </c>
      <c r="F69" s="40">
        <v>19426</v>
      </c>
      <c r="G69" s="40">
        <v>12777</v>
      </c>
      <c r="H69" s="40">
        <v>48558</v>
      </c>
      <c r="I69" s="40">
        <v>25417</v>
      </c>
      <c r="J69" s="40">
        <v>1144</v>
      </c>
      <c r="K69" s="41">
        <v>21997</v>
      </c>
      <c r="M69" s="29" t="s">
        <v>21</v>
      </c>
      <c r="N69" s="34" t="s">
        <v>69</v>
      </c>
      <c r="O69" s="66">
        <f t="shared" si="48"/>
        <v>0.65</v>
      </c>
      <c r="P69" s="66">
        <f t="shared" si="49"/>
        <v>-0.60099999999999998</v>
      </c>
      <c r="Q69" s="66">
        <f t="shared" si="50"/>
        <v>-0.76800000000000002</v>
      </c>
      <c r="R69" s="66">
        <f t="shared" si="51"/>
        <v>0.40799999999999997</v>
      </c>
      <c r="S69" s="66">
        <f t="shared" si="52"/>
        <v>-3.27</v>
      </c>
      <c r="T69" s="66">
        <f t="shared" si="53"/>
        <v>5.476</v>
      </c>
      <c r="U69" s="66">
        <f t="shared" si="54"/>
        <v>11.659000000000001</v>
      </c>
      <c r="V69" s="66">
        <f t="shared" si="55"/>
        <v>-37.143000000000001</v>
      </c>
      <c r="W69" s="67">
        <f t="shared" si="56"/>
        <v>2.5310000000000001</v>
      </c>
      <c r="Y69" s="29" t="s">
        <v>21</v>
      </c>
      <c r="Z69" s="34" t="s">
        <v>69</v>
      </c>
      <c r="AA69" s="66">
        <f t="shared" si="74"/>
        <v>100</v>
      </c>
      <c r="AB69" s="66">
        <f t="shared" si="57"/>
        <v>68.8</v>
      </c>
      <c r="AC69" s="66">
        <f t="shared" si="58"/>
        <v>59</v>
      </c>
      <c r="AD69" s="66">
        <f t="shared" si="59"/>
        <v>9.9</v>
      </c>
      <c r="AE69" s="66">
        <f t="shared" si="60"/>
        <v>6.5</v>
      </c>
      <c r="AF69" s="66">
        <f t="shared" si="61"/>
        <v>24.7</v>
      </c>
      <c r="AG69" s="66">
        <f t="shared" si="62"/>
        <v>12.9</v>
      </c>
      <c r="AH69" s="66">
        <f t="shared" si="63"/>
        <v>0.6</v>
      </c>
      <c r="AI69" s="67">
        <f t="shared" si="64"/>
        <v>11.2</v>
      </c>
      <c r="AK69" s="29" t="s">
        <v>21</v>
      </c>
      <c r="AL69" s="34" t="s">
        <v>69</v>
      </c>
      <c r="AM69" s="66">
        <f t="shared" si="75"/>
        <v>6.9</v>
      </c>
      <c r="AN69" s="66">
        <f t="shared" si="76"/>
        <v>6.8</v>
      </c>
      <c r="AO69" s="66">
        <f t="shared" si="77"/>
        <v>6.8</v>
      </c>
      <c r="AP69" s="66">
        <f t="shared" si="78"/>
        <v>6.7</v>
      </c>
      <c r="AQ69" s="66">
        <f t="shared" si="79"/>
        <v>5.6</v>
      </c>
      <c r="AR69" s="66">
        <f t="shared" si="80"/>
        <v>7.5</v>
      </c>
      <c r="AS69" s="66">
        <f t="shared" si="81"/>
        <v>7.2</v>
      </c>
      <c r="AT69" s="66">
        <f t="shared" si="82"/>
        <v>9.3000000000000007</v>
      </c>
      <c r="AU69" s="67">
        <f t="shared" si="83"/>
        <v>7.8</v>
      </c>
      <c r="AW69" s="29" t="s">
        <v>21</v>
      </c>
      <c r="AX69" s="34" t="s">
        <v>69</v>
      </c>
      <c r="AY69" s="66">
        <f t="shared" si="84"/>
        <v>0.65</v>
      </c>
      <c r="AZ69" s="66">
        <f t="shared" si="65"/>
        <v>-0.41899999999999998</v>
      </c>
      <c r="BA69" s="66">
        <f t="shared" si="66"/>
        <v>-0.45900000000000002</v>
      </c>
      <c r="BB69" s="66">
        <f t="shared" si="67"/>
        <v>0.04</v>
      </c>
      <c r="BC69" s="66">
        <f t="shared" si="68"/>
        <v>-0.221</v>
      </c>
      <c r="BD69" s="66">
        <f t="shared" si="69"/>
        <v>1.2889999999999999</v>
      </c>
      <c r="BE69" s="66">
        <f t="shared" si="70"/>
        <v>1.3580000000000001</v>
      </c>
      <c r="BF69" s="66">
        <f t="shared" si="71"/>
        <v>-0.34599999999999997</v>
      </c>
      <c r="BG69" s="67">
        <f t="shared" si="72"/>
        <v>0.27800000000000002</v>
      </c>
      <c r="BI69" s="29" t="s">
        <v>21</v>
      </c>
      <c r="BJ69" s="34" t="s">
        <v>69</v>
      </c>
      <c r="BK69" s="66">
        <f t="shared" si="85"/>
        <v>4.3999999999999997E-2</v>
      </c>
      <c r="BL69" s="66">
        <f t="shared" si="86"/>
        <v>-4.1000000000000002E-2</v>
      </c>
      <c r="BM69" s="66">
        <f t="shared" si="87"/>
        <v>-5.2999999999999999E-2</v>
      </c>
      <c r="BN69" s="66">
        <f t="shared" si="88"/>
        <v>2.8000000000000001E-2</v>
      </c>
      <c r="BO69" s="66">
        <f t="shared" si="89"/>
        <v>-0.186</v>
      </c>
      <c r="BP69" s="66">
        <f t="shared" si="90"/>
        <v>0.39500000000000002</v>
      </c>
      <c r="BQ69" s="66">
        <f t="shared" si="91"/>
        <v>0.754</v>
      </c>
      <c r="BR69" s="66">
        <f t="shared" si="92"/>
        <v>-5.2009999999999996</v>
      </c>
      <c r="BS69" s="67">
        <f t="shared" si="93"/>
        <v>0.19800000000000001</v>
      </c>
      <c r="BU69" s="29" t="s">
        <v>21</v>
      </c>
      <c r="BV69" s="34" t="s">
        <v>69</v>
      </c>
      <c r="BW69" s="48">
        <f t="shared" si="94"/>
        <v>195503</v>
      </c>
      <c r="BX69" s="48">
        <f t="shared" si="95"/>
        <v>136257</v>
      </c>
      <c r="BY69" s="48">
        <f t="shared" si="96"/>
        <v>116910</v>
      </c>
      <c r="BZ69" s="48">
        <f t="shared" si="97"/>
        <v>19347</v>
      </c>
      <c r="CA69" s="48">
        <f t="shared" si="98"/>
        <v>13209</v>
      </c>
      <c r="CB69" s="48">
        <f t="shared" si="99"/>
        <v>46037</v>
      </c>
      <c r="CC69" s="48">
        <f t="shared" si="100"/>
        <v>22763</v>
      </c>
      <c r="CD69" s="48">
        <f t="shared" si="101"/>
        <v>1820</v>
      </c>
      <c r="CE69" s="49">
        <f t="shared" si="102"/>
        <v>21454</v>
      </c>
    </row>
    <row r="70" spans="1:83" ht="16.5" customHeight="1">
      <c r="A70" s="29" t="s">
        <v>22</v>
      </c>
      <c r="B70" s="34" t="s">
        <v>70</v>
      </c>
      <c r="C70" s="40">
        <v>103640</v>
      </c>
      <c r="D70" s="40">
        <v>70681</v>
      </c>
      <c r="E70" s="40">
        <v>60063</v>
      </c>
      <c r="F70" s="40">
        <v>10618</v>
      </c>
      <c r="G70" s="40">
        <v>4547</v>
      </c>
      <c r="H70" s="40">
        <v>28412</v>
      </c>
      <c r="I70" s="40">
        <v>14928</v>
      </c>
      <c r="J70" s="40">
        <v>587</v>
      </c>
      <c r="K70" s="41">
        <v>12897</v>
      </c>
      <c r="M70" s="29" t="s">
        <v>22</v>
      </c>
      <c r="N70" s="34" t="s">
        <v>70</v>
      </c>
      <c r="O70" s="66">
        <f t="shared" si="48"/>
        <v>2.9000000000000001E-2</v>
      </c>
      <c r="P70" s="66">
        <f t="shared" si="49"/>
        <v>-2.1190000000000002</v>
      </c>
      <c r="Q70" s="66">
        <f t="shared" si="50"/>
        <v>-2.3220000000000001</v>
      </c>
      <c r="R70" s="66">
        <f t="shared" si="51"/>
        <v>-0.95099999999999996</v>
      </c>
      <c r="S70" s="66">
        <f t="shared" si="52"/>
        <v>-4.7350000000000003</v>
      </c>
      <c r="T70" s="66">
        <f t="shared" si="53"/>
        <v>6.7080000000000002</v>
      </c>
      <c r="U70" s="66">
        <f t="shared" si="54"/>
        <v>4.8460000000000001</v>
      </c>
      <c r="V70" s="66">
        <f t="shared" si="55"/>
        <v>-28.414999999999999</v>
      </c>
      <c r="W70" s="67">
        <f t="shared" si="56"/>
        <v>11.489000000000001</v>
      </c>
      <c r="Y70" s="29" t="s">
        <v>22</v>
      </c>
      <c r="Z70" s="34" t="s">
        <v>70</v>
      </c>
      <c r="AA70" s="66">
        <f t="shared" si="74"/>
        <v>100</v>
      </c>
      <c r="AB70" s="66">
        <f t="shared" si="57"/>
        <v>68.2</v>
      </c>
      <c r="AC70" s="66">
        <f t="shared" si="58"/>
        <v>58</v>
      </c>
      <c r="AD70" s="66">
        <f t="shared" si="59"/>
        <v>10.199999999999999</v>
      </c>
      <c r="AE70" s="66">
        <f t="shared" si="60"/>
        <v>4.4000000000000004</v>
      </c>
      <c r="AF70" s="66">
        <f t="shared" si="61"/>
        <v>27.4</v>
      </c>
      <c r="AG70" s="66">
        <f t="shared" si="62"/>
        <v>14.4</v>
      </c>
      <c r="AH70" s="66">
        <f t="shared" si="63"/>
        <v>0.6</v>
      </c>
      <c r="AI70" s="67">
        <f t="shared" si="64"/>
        <v>12.4</v>
      </c>
      <c r="AK70" s="29" t="s">
        <v>22</v>
      </c>
      <c r="AL70" s="34" t="s">
        <v>70</v>
      </c>
      <c r="AM70" s="66">
        <f t="shared" si="75"/>
        <v>3.6</v>
      </c>
      <c r="AN70" s="66">
        <f t="shared" si="76"/>
        <v>3.6</v>
      </c>
      <c r="AO70" s="66">
        <f t="shared" si="77"/>
        <v>3.5</v>
      </c>
      <c r="AP70" s="66">
        <f t="shared" si="78"/>
        <v>3.7</v>
      </c>
      <c r="AQ70" s="66">
        <f t="shared" si="79"/>
        <v>2</v>
      </c>
      <c r="AR70" s="66">
        <f t="shared" si="80"/>
        <v>4.4000000000000004</v>
      </c>
      <c r="AS70" s="66">
        <f t="shared" si="81"/>
        <v>4.2</v>
      </c>
      <c r="AT70" s="66">
        <f t="shared" si="82"/>
        <v>4.8</v>
      </c>
      <c r="AU70" s="67">
        <f t="shared" si="83"/>
        <v>4.5999999999999996</v>
      </c>
      <c r="AW70" s="29" t="s">
        <v>22</v>
      </c>
      <c r="AX70" s="34" t="s">
        <v>70</v>
      </c>
      <c r="AY70" s="66">
        <f t="shared" si="84"/>
        <v>2.9000000000000001E-2</v>
      </c>
      <c r="AZ70" s="66">
        <f t="shared" si="65"/>
        <v>-1.4770000000000001</v>
      </c>
      <c r="BA70" s="66">
        <f t="shared" si="66"/>
        <v>-1.3779999999999999</v>
      </c>
      <c r="BB70" s="66">
        <f t="shared" si="67"/>
        <v>-9.8000000000000004E-2</v>
      </c>
      <c r="BC70" s="66">
        <f t="shared" si="68"/>
        <v>-0.218</v>
      </c>
      <c r="BD70" s="66">
        <f t="shared" si="69"/>
        <v>1.724</v>
      </c>
      <c r="BE70" s="66">
        <f t="shared" si="70"/>
        <v>0.66600000000000004</v>
      </c>
      <c r="BF70" s="66">
        <f t="shared" si="71"/>
        <v>-0.22500000000000001</v>
      </c>
      <c r="BG70" s="67">
        <f t="shared" si="72"/>
        <v>1.2829999999999999</v>
      </c>
      <c r="BI70" s="29" t="s">
        <v>22</v>
      </c>
      <c r="BJ70" s="34" t="s">
        <v>70</v>
      </c>
      <c r="BK70" s="66">
        <f t="shared" si="85"/>
        <v>1E-3</v>
      </c>
      <c r="BL70" s="66">
        <f t="shared" si="86"/>
        <v>-7.6999999999999999E-2</v>
      </c>
      <c r="BM70" s="66">
        <f t="shared" si="87"/>
        <v>-8.4000000000000005E-2</v>
      </c>
      <c r="BN70" s="66">
        <f t="shared" si="88"/>
        <v>-3.5999999999999997E-2</v>
      </c>
      <c r="BO70" s="66">
        <f t="shared" si="89"/>
        <v>-9.7000000000000003E-2</v>
      </c>
      <c r="BP70" s="66">
        <f t="shared" si="90"/>
        <v>0.28000000000000003</v>
      </c>
      <c r="BQ70" s="66">
        <f t="shared" si="91"/>
        <v>0.19600000000000001</v>
      </c>
      <c r="BR70" s="66">
        <f t="shared" si="92"/>
        <v>-1.7929999999999999</v>
      </c>
      <c r="BS70" s="67">
        <f t="shared" si="93"/>
        <v>0.48599999999999999</v>
      </c>
      <c r="BU70" s="29" t="s">
        <v>22</v>
      </c>
      <c r="BV70" s="34" t="s">
        <v>70</v>
      </c>
      <c r="BW70" s="48">
        <f t="shared" si="94"/>
        <v>103610</v>
      </c>
      <c r="BX70" s="48">
        <f t="shared" si="95"/>
        <v>72211</v>
      </c>
      <c r="BY70" s="48">
        <f t="shared" si="96"/>
        <v>61491</v>
      </c>
      <c r="BZ70" s="48">
        <f t="shared" si="97"/>
        <v>10720</v>
      </c>
      <c r="CA70" s="48">
        <f t="shared" si="98"/>
        <v>4773</v>
      </c>
      <c r="CB70" s="48">
        <f t="shared" si="99"/>
        <v>26626</v>
      </c>
      <c r="CC70" s="48">
        <f t="shared" si="100"/>
        <v>14238</v>
      </c>
      <c r="CD70" s="48">
        <f t="shared" si="101"/>
        <v>820</v>
      </c>
      <c r="CE70" s="49">
        <f t="shared" si="102"/>
        <v>11568</v>
      </c>
    </row>
    <row r="71" spans="1:83" ht="16.5" customHeight="1">
      <c r="A71" s="29" t="s">
        <v>23</v>
      </c>
      <c r="B71" s="34" t="s">
        <v>71</v>
      </c>
      <c r="C71" s="40">
        <v>70473</v>
      </c>
      <c r="D71" s="40">
        <v>53402</v>
      </c>
      <c r="E71" s="40">
        <v>45513</v>
      </c>
      <c r="F71" s="40">
        <v>7889</v>
      </c>
      <c r="G71" s="40">
        <v>3571</v>
      </c>
      <c r="H71" s="40">
        <v>13500</v>
      </c>
      <c r="I71" s="40">
        <v>4202</v>
      </c>
      <c r="J71" s="40">
        <v>87</v>
      </c>
      <c r="K71" s="41">
        <v>9211</v>
      </c>
      <c r="M71" s="29" t="s">
        <v>23</v>
      </c>
      <c r="N71" s="34" t="s">
        <v>71</v>
      </c>
      <c r="O71" s="66">
        <f t="shared" si="48"/>
        <v>0.67100000000000004</v>
      </c>
      <c r="P71" s="66">
        <f t="shared" si="49"/>
        <v>1.38</v>
      </c>
      <c r="Q71" s="66">
        <f t="shared" si="50"/>
        <v>1.2390000000000001</v>
      </c>
      <c r="R71" s="66">
        <f t="shared" si="51"/>
        <v>2.202</v>
      </c>
      <c r="S71" s="66">
        <f t="shared" si="52"/>
        <v>-3.7730000000000001</v>
      </c>
      <c r="T71" s="66">
        <f t="shared" si="53"/>
        <v>-0.85899999999999999</v>
      </c>
      <c r="U71" s="66">
        <f t="shared" si="54"/>
        <v>-10.917999999999999</v>
      </c>
      <c r="V71" s="66">
        <f t="shared" si="55"/>
        <v>-10.308999999999999</v>
      </c>
      <c r="W71" s="67">
        <f t="shared" si="56"/>
        <v>4.6349999999999998</v>
      </c>
      <c r="Y71" s="29" t="s">
        <v>23</v>
      </c>
      <c r="Z71" s="34" t="s">
        <v>71</v>
      </c>
      <c r="AA71" s="66">
        <f t="shared" si="74"/>
        <v>100</v>
      </c>
      <c r="AB71" s="66">
        <f t="shared" si="57"/>
        <v>75.8</v>
      </c>
      <c r="AC71" s="66">
        <f t="shared" si="58"/>
        <v>64.599999999999994</v>
      </c>
      <c r="AD71" s="66">
        <f t="shared" si="59"/>
        <v>11.2</v>
      </c>
      <c r="AE71" s="66">
        <f t="shared" si="60"/>
        <v>5.0999999999999996</v>
      </c>
      <c r="AF71" s="66">
        <f t="shared" si="61"/>
        <v>19.2</v>
      </c>
      <c r="AG71" s="66">
        <f t="shared" si="62"/>
        <v>6</v>
      </c>
      <c r="AH71" s="66">
        <f t="shared" si="63"/>
        <v>0.1</v>
      </c>
      <c r="AI71" s="67">
        <f t="shared" si="64"/>
        <v>13.1</v>
      </c>
      <c r="AK71" s="29" t="s">
        <v>23</v>
      </c>
      <c r="AL71" s="34" t="s">
        <v>71</v>
      </c>
      <c r="AM71" s="66">
        <f t="shared" si="75"/>
        <v>2.5</v>
      </c>
      <c r="AN71" s="66">
        <f t="shared" si="76"/>
        <v>2.7</v>
      </c>
      <c r="AO71" s="66">
        <f t="shared" si="77"/>
        <v>2.7</v>
      </c>
      <c r="AP71" s="66">
        <f t="shared" si="78"/>
        <v>2.7</v>
      </c>
      <c r="AQ71" s="66">
        <f t="shared" si="79"/>
        <v>1.6</v>
      </c>
      <c r="AR71" s="66">
        <f t="shared" si="80"/>
        <v>2.1</v>
      </c>
      <c r="AS71" s="66">
        <f t="shared" si="81"/>
        <v>1.2</v>
      </c>
      <c r="AT71" s="66">
        <f t="shared" si="82"/>
        <v>0.7</v>
      </c>
      <c r="AU71" s="67">
        <f t="shared" si="83"/>
        <v>3.3</v>
      </c>
      <c r="AW71" s="29" t="s">
        <v>23</v>
      </c>
      <c r="AX71" s="34" t="s">
        <v>71</v>
      </c>
      <c r="AY71" s="66">
        <f t="shared" si="84"/>
        <v>0.67100000000000004</v>
      </c>
      <c r="AZ71" s="66">
        <f t="shared" si="65"/>
        <v>1.0389999999999999</v>
      </c>
      <c r="BA71" s="66">
        <f t="shared" si="66"/>
        <v>0.79600000000000004</v>
      </c>
      <c r="BB71" s="66">
        <f t="shared" si="67"/>
        <v>0.24299999999999999</v>
      </c>
      <c r="BC71" s="66">
        <f t="shared" si="68"/>
        <v>-0.2</v>
      </c>
      <c r="BD71" s="66">
        <f t="shared" si="69"/>
        <v>-0.16700000000000001</v>
      </c>
      <c r="BE71" s="66">
        <f t="shared" si="70"/>
        <v>-0.73599999999999999</v>
      </c>
      <c r="BF71" s="66">
        <f t="shared" si="71"/>
        <v>-1.4E-2</v>
      </c>
      <c r="BG71" s="67">
        <f t="shared" si="72"/>
        <v>0.58299999999999996</v>
      </c>
      <c r="BI71" s="29" t="s">
        <v>23</v>
      </c>
      <c r="BJ71" s="34" t="s">
        <v>71</v>
      </c>
      <c r="BK71" s="66">
        <f t="shared" si="85"/>
        <v>1.6E-2</v>
      </c>
      <c r="BL71" s="66">
        <f t="shared" si="86"/>
        <v>3.5999999999999997E-2</v>
      </c>
      <c r="BM71" s="66">
        <f t="shared" si="87"/>
        <v>3.3000000000000002E-2</v>
      </c>
      <c r="BN71" s="66">
        <f t="shared" si="88"/>
        <v>5.8999999999999997E-2</v>
      </c>
      <c r="BO71" s="66">
        <f t="shared" si="89"/>
        <v>-0.06</v>
      </c>
      <c r="BP71" s="66">
        <f t="shared" si="90"/>
        <v>-1.7999999999999999E-2</v>
      </c>
      <c r="BQ71" s="66">
        <f t="shared" si="91"/>
        <v>-0.14599999999999999</v>
      </c>
      <c r="BR71" s="66">
        <f t="shared" si="92"/>
        <v>-7.6999999999999999E-2</v>
      </c>
      <c r="BS71" s="67">
        <f t="shared" si="93"/>
        <v>0.14899999999999999</v>
      </c>
      <c r="BU71" s="29" t="s">
        <v>23</v>
      </c>
      <c r="BV71" s="34" t="s">
        <v>71</v>
      </c>
      <c r="BW71" s="48">
        <f t="shared" si="94"/>
        <v>70003</v>
      </c>
      <c r="BX71" s="48">
        <f t="shared" si="95"/>
        <v>52675</v>
      </c>
      <c r="BY71" s="48">
        <f t="shared" si="96"/>
        <v>44956</v>
      </c>
      <c r="BZ71" s="48">
        <f t="shared" si="97"/>
        <v>7719</v>
      </c>
      <c r="CA71" s="48">
        <f t="shared" si="98"/>
        <v>3711</v>
      </c>
      <c r="CB71" s="48">
        <f t="shared" si="99"/>
        <v>13617</v>
      </c>
      <c r="CC71" s="48">
        <f t="shared" si="100"/>
        <v>4717</v>
      </c>
      <c r="CD71" s="48">
        <f t="shared" si="101"/>
        <v>97</v>
      </c>
      <c r="CE71" s="49">
        <f t="shared" si="102"/>
        <v>8803</v>
      </c>
    </row>
    <row r="72" spans="1:83" ht="16.5" customHeight="1">
      <c r="A72" s="31" t="s">
        <v>24</v>
      </c>
      <c r="B72" s="33" t="s">
        <v>72</v>
      </c>
      <c r="C72" s="42">
        <v>9749</v>
      </c>
      <c r="D72" s="42">
        <v>6425</v>
      </c>
      <c r="E72" s="42">
        <v>5459</v>
      </c>
      <c r="F72" s="42">
        <v>966</v>
      </c>
      <c r="G72" s="42">
        <v>646</v>
      </c>
      <c r="H72" s="42">
        <v>2678</v>
      </c>
      <c r="I72" s="42">
        <v>969</v>
      </c>
      <c r="J72" s="42">
        <v>27</v>
      </c>
      <c r="K72" s="43">
        <v>1682</v>
      </c>
      <c r="M72" s="31" t="s">
        <v>24</v>
      </c>
      <c r="N72" s="33" t="s">
        <v>72</v>
      </c>
      <c r="O72" s="68">
        <f t="shared" si="48"/>
        <v>-1.216</v>
      </c>
      <c r="P72" s="68">
        <f t="shared" si="49"/>
        <v>-0.58799999999999997</v>
      </c>
      <c r="Q72" s="68">
        <f t="shared" si="50"/>
        <v>-0.78200000000000003</v>
      </c>
      <c r="R72" s="68">
        <f t="shared" si="51"/>
        <v>0.52</v>
      </c>
      <c r="S72" s="68">
        <f t="shared" si="52"/>
        <v>-1.6739999999999999</v>
      </c>
      <c r="T72" s="68">
        <f t="shared" si="53"/>
        <v>-2.5830000000000002</v>
      </c>
      <c r="U72" s="68">
        <f t="shared" si="54"/>
        <v>-20.247</v>
      </c>
      <c r="V72" s="68">
        <f t="shared" si="55"/>
        <v>-3.5710000000000002</v>
      </c>
      <c r="W72" s="69">
        <f t="shared" si="56"/>
        <v>11.686999999999999</v>
      </c>
      <c r="Y72" s="31" t="s">
        <v>24</v>
      </c>
      <c r="Z72" s="33" t="s">
        <v>72</v>
      </c>
      <c r="AA72" s="68">
        <f t="shared" si="74"/>
        <v>100</v>
      </c>
      <c r="AB72" s="68">
        <f t="shared" si="57"/>
        <v>65.900000000000006</v>
      </c>
      <c r="AC72" s="68">
        <f t="shared" si="58"/>
        <v>56</v>
      </c>
      <c r="AD72" s="68">
        <f t="shared" si="59"/>
        <v>9.9</v>
      </c>
      <c r="AE72" s="68">
        <f t="shared" si="60"/>
        <v>6.6</v>
      </c>
      <c r="AF72" s="68">
        <f t="shared" si="61"/>
        <v>27.5</v>
      </c>
      <c r="AG72" s="68">
        <f t="shared" si="62"/>
        <v>9.9</v>
      </c>
      <c r="AH72" s="68">
        <f t="shared" si="63"/>
        <v>0.3</v>
      </c>
      <c r="AI72" s="69">
        <f t="shared" si="64"/>
        <v>17.3</v>
      </c>
      <c r="AK72" s="31" t="s">
        <v>24</v>
      </c>
      <c r="AL72" s="33" t="s">
        <v>72</v>
      </c>
      <c r="AM72" s="68">
        <f t="shared" si="75"/>
        <v>0.3</v>
      </c>
      <c r="AN72" s="68">
        <f t="shared" si="76"/>
        <v>0.3</v>
      </c>
      <c r="AO72" s="68">
        <f t="shared" si="77"/>
        <v>0.3</v>
      </c>
      <c r="AP72" s="68">
        <f t="shared" si="78"/>
        <v>0.3</v>
      </c>
      <c r="AQ72" s="68">
        <f t="shared" si="79"/>
        <v>0.3</v>
      </c>
      <c r="AR72" s="68">
        <f t="shared" si="80"/>
        <v>0.4</v>
      </c>
      <c r="AS72" s="68">
        <f t="shared" si="81"/>
        <v>0.3</v>
      </c>
      <c r="AT72" s="68">
        <f t="shared" si="82"/>
        <v>0.2</v>
      </c>
      <c r="AU72" s="69">
        <f t="shared" si="83"/>
        <v>0.6</v>
      </c>
      <c r="AW72" s="31" t="s">
        <v>24</v>
      </c>
      <c r="AX72" s="33" t="s">
        <v>72</v>
      </c>
      <c r="AY72" s="68">
        <f t="shared" si="84"/>
        <v>-1.216</v>
      </c>
      <c r="AZ72" s="68">
        <f t="shared" si="65"/>
        <v>-0.38500000000000001</v>
      </c>
      <c r="BA72" s="68">
        <f t="shared" si="66"/>
        <v>-0.436</v>
      </c>
      <c r="BB72" s="68">
        <f t="shared" si="67"/>
        <v>5.0999999999999997E-2</v>
      </c>
      <c r="BC72" s="68">
        <f t="shared" si="68"/>
        <v>-0.111</v>
      </c>
      <c r="BD72" s="68">
        <f t="shared" si="69"/>
        <v>-0.71899999999999997</v>
      </c>
      <c r="BE72" s="68">
        <f t="shared" si="70"/>
        <v>-2.4929999999999999</v>
      </c>
      <c r="BF72" s="68">
        <f t="shared" si="71"/>
        <v>-0.01</v>
      </c>
      <c r="BG72" s="69">
        <f t="shared" si="72"/>
        <v>1.7829999999999999</v>
      </c>
      <c r="BI72" s="31" t="s">
        <v>24</v>
      </c>
      <c r="BJ72" s="33" t="s">
        <v>72</v>
      </c>
      <c r="BK72" s="68">
        <f t="shared" si="85"/>
        <v>-4.0000000000000001E-3</v>
      </c>
      <c r="BL72" s="68">
        <f t="shared" si="86"/>
        <v>-2E-3</v>
      </c>
      <c r="BM72" s="68">
        <f t="shared" si="87"/>
        <v>-3.0000000000000001E-3</v>
      </c>
      <c r="BN72" s="68">
        <f t="shared" si="88"/>
        <v>2E-3</v>
      </c>
      <c r="BO72" s="68">
        <f t="shared" si="89"/>
        <v>-5.0000000000000001E-3</v>
      </c>
      <c r="BP72" s="68">
        <f t="shared" si="90"/>
        <v>-1.0999999999999999E-2</v>
      </c>
      <c r="BQ72" s="68">
        <f t="shared" si="91"/>
        <v>-7.0000000000000007E-2</v>
      </c>
      <c r="BR72" s="68">
        <f t="shared" si="92"/>
        <v>-8.0000000000000002E-3</v>
      </c>
      <c r="BS72" s="69">
        <f t="shared" si="93"/>
        <v>6.4000000000000001E-2</v>
      </c>
      <c r="BU72" s="31" t="s">
        <v>24</v>
      </c>
      <c r="BV72" s="33" t="s">
        <v>72</v>
      </c>
      <c r="BW72" s="50">
        <f t="shared" si="94"/>
        <v>9869</v>
      </c>
      <c r="BX72" s="50">
        <f t="shared" si="95"/>
        <v>6463</v>
      </c>
      <c r="BY72" s="50">
        <f t="shared" si="96"/>
        <v>5502</v>
      </c>
      <c r="BZ72" s="50">
        <f t="shared" si="97"/>
        <v>961</v>
      </c>
      <c r="CA72" s="50">
        <f t="shared" si="98"/>
        <v>657</v>
      </c>
      <c r="CB72" s="50">
        <f t="shared" si="99"/>
        <v>2749</v>
      </c>
      <c r="CC72" s="50">
        <f t="shared" si="100"/>
        <v>1215</v>
      </c>
      <c r="CD72" s="50">
        <f t="shared" si="101"/>
        <v>28</v>
      </c>
      <c r="CE72" s="51">
        <f t="shared" si="102"/>
        <v>1506</v>
      </c>
    </row>
    <row r="73" spans="1:83" ht="16.5" customHeight="1">
      <c r="A73" s="29" t="s">
        <v>25</v>
      </c>
      <c r="B73" s="34" t="s">
        <v>73</v>
      </c>
      <c r="C73" s="40">
        <v>5192</v>
      </c>
      <c r="D73" s="40">
        <v>3388</v>
      </c>
      <c r="E73" s="40">
        <v>2886</v>
      </c>
      <c r="F73" s="40">
        <v>502</v>
      </c>
      <c r="G73" s="40">
        <v>270</v>
      </c>
      <c r="H73" s="40">
        <v>1534</v>
      </c>
      <c r="I73" s="40">
        <v>516</v>
      </c>
      <c r="J73" s="40">
        <v>-8</v>
      </c>
      <c r="K73" s="41">
        <v>1026</v>
      </c>
      <c r="M73" s="29" t="s">
        <v>25</v>
      </c>
      <c r="N73" s="34" t="s">
        <v>73</v>
      </c>
      <c r="O73" s="66">
        <f t="shared" si="48"/>
        <v>4.5720000000000001</v>
      </c>
      <c r="P73" s="66">
        <f t="shared" si="49"/>
        <v>0.80300000000000005</v>
      </c>
      <c r="Q73" s="66">
        <f t="shared" si="50"/>
        <v>0.48699999999999999</v>
      </c>
      <c r="R73" s="66">
        <f t="shared" si="51"/>
        <v>2.6579999999999999</v>
      </c>
      <c r="S73" s="66">
        <f t="shared" si="52"/>
        <v>-0.73499999999999999</v>
      </c>
      <c r="T73" s="66">
        <f t="shared" si="53"/>
        <v>15.164999999999999</v>
      </c>
      <c r="U73" s="66">
        <f t="shared" si="54"/>
        <v>40.216999999999999</v>
      </c>
      <c r="V73" s="66">
        <f t="shared" si="55"/>
        <v>42.856999999999999</v>
      </c>
      <c r="W73" s="67">
        <f t="shared" si="56"/>
        <v>4.9080000000000004</v>
      </c>
      <c r="Y73" s="29" t="s">
        <v>25</v>
      </c>
      <c r="Z73" s="34" t="s">
        <v>73</v>
      </c>
      <c r="AA73" s="66">
        <f t="shared" si="74"/>
        <v>100</v>
      </c>
      <c r="AB73" s="66">
        <f t="shared" si="57"/>
        <v>65.3</v>
      </c>
      <c r="AC73" s="66">
        <f t="shared" si="58"/>
        <v>55.6</v>
      </c>
      <c r="AD73" s="66">
        <f t="shared" si="59"/>
        <v>9.6999999999999993</v>
      </c>
      <c r="AE73" s="66">
        <f t="shared" si="60"/>
        <v>5.2</v>
      </c>
      <c r="AF73" s="66">
        <f t="shared" si="61"/>
        <v>29.5</v>
      </c>
      <c r="AG73" s="66">
        <f t="shared" si="62"/>
        <v>9.9</v>
      </c>
      <c r="AH73" s="66">
        <f t="shared" si="63"/>
        <v>-0.2</v>
      </c>
      <c r="AI73" s="67">
        <f t="shared" si="64"/>
        <v>19.8</v>
      </c>
      <c r="AK73" s="29" t="s">
        <v>25</v>
      </c>
      <c r="AL73" s="34" t="s">
        <v>73</v>
      </c>
      <c r="AM73" s="66">
        <f t="shared" si="75"/>
        <v>0.2</v>
      </c>
      <c r="AN73" s="66">
        <f t="shared" si="76"/>
        <v>0.2</v>
      </c>
      <c r="AO73" s="66">
        <f t="shared" si="77"/>
        <v>0.2</v>
      </c>
      <c r="AP73" s="66">
        <f t="shared" si="78"/>
        <v>0.2</v>
      </c>
      <c r="AQ73" s="66">
        <f t="shared" si="79"/>
        <v>0.1</v>
      </c>
      <c r="AR73" s="66">
        <f t="shared" si="80"/>
        <v>0.2</v>
      </c>
      <c r="AS73" s="66">
        <f t="shared" si="81"/>
        <v>0.1</v>
      </c>
      <c r="AT73" s="66">
        <f t="shared" si="82"/>
        <v>-0.1</v>
      </c>
      <c r="AU73" s="67">
        <f t="shared" si="83"/>
        <v>0.4</v>
      </c>
      <c r="AW73" s="29" t="s">
        <v>25</v>
      </c>
      <c r="AX73" s="34" t="s">
        <v>73</v>
      </c>
      <c r="AY73" s="66">
        <f t="shared" si="84"/>
        <v>4.5720000000000001</v>
      </c>
      <c r="AZ73" s="66">
        <f t="shared" si="65"/>
        <v>0.54400000000000004</v>
      </c>
      <c r="BA73" s="66">
        <f t="shared" si="66"/>
        <v>0.28199999999999997</v>
      </c>
      <c r="BB73" s="66">
        <f t="shared" si="67"/>
        <v>0.26200000000000001</v>
      </c>
      <c r="BC73" s="66">
        <f t="shared" si="68"/>
        <v>-0.04</v>
      </c>
      <c r="BD73" s="66">
        <f t="shared" si="69"/>
        <v>4.0679999999999996</v>
      </c>
      <c r="BE73" s="66">
        <f t="shared" si="70"/>
        <v>2.9809999999999999</v>
      </c>
      <c r="BF73" s="66">
        <f t="shared" si="71"/>
        <v>0.121</v>
      </c>
      <c r="BG73" s="67">
        <f t="shared" si="72"/>
        <v>0.96699999999999997</v>
      </c>
      <c r="BI73" s="29" t="s">
        <v>25</v>
      </c>
      <c r="BJ73" s="34" t="s">
        <v>73</v>
      </c>
      <c r="BK73" s="66">
        <f t="shared" si="85"/>
        <v>8.0000000000000002E-3</v>
      </c>
      <c r="BL73" s="66">
        <f t="shared" si="86"/>
        <v>1E-3</v>
      </c>
      <c r="BM73" s="66">
        <f t="shared" si="87"/>
        <v>1E-3</v>
      </c>
      <c r="BN73" s="66">
        <f t="shared" si="88"/>
        <v>5.0000000000000001E-3</v>
      </c>
      <c r="BO73" s="66">
        <f t="shared" si="89"/>
        <v>-1E-3</v>
      </c>
      <c r="BP73" s="66">
        <f t="shared" si="90"/>
        <v>3.2000000000000001E-2</v>
      </c>
      <c r="BQ73" s="66">
        <f t="shared" si="91"/>
        <v>4.2000000000000003E-2</v>
      </c>
      <c r="BR73" s="66">
        <f t="shared" si="92"/>
        <v>4.5999999999999999E-2</v>
      </c>
      <c r="BS73" s="67">
        <f t="shared" si="93"/>
        <v>1.7999999999999999E-2</v>
      </c>
      <c r="BU73" s="29" t="s">
        <v>25</v>
      </c>
      <c r="BV73" s="34" t="s">
        <v>73</v>
      </c>
      <c r="BW73" s="48">
        <f t="shared" si="94"/>
        <v>4965</v>
      </c>
      <c r="BX73" s="48">
        <f t="shared" si="95"/>
        <v>3361</v>
      </c>
      <c r="BY73" s="48">
        <f t="shared" si="96"/>
        <v>2872</v>
      </c>
      <c r="BZ73" s="48">
        <f t="shared" si="97"/>
        <v>489</v>
      </c>
      <c r="CA73" s="48">
        <f t="shared" si="98"/>
        <v>272</v>
      </c>
      <c r="CB73" s="48">
        <f t="shared" si="99"/>
        <v>1332</v>
      </c>
      <c r="CC73" s="48">
        <f t="shared" si="100"/>
        <v>368</v>
      </c>
      <c r="CD73" s="48">
        <f t="shared" si="101"/>
        <v>-14</v>
      </c>
      <c r="CE73" s="49">
        <f t="shared" si="102"/>
        <v>978</v>
      </c>
    </row>
    <row r="74" spans="1:83" ht="16.5" customHeight="1">
      <c r="A74" s="29" t="s">
        <v>26</v>
      </c>
      <c r="B74" s="34" t="s">
        <v>74</v>
      </c>
      <c r="C74" s="40">
        <v>4165</v>
      </c>
      <c r="D74" s="40">
        <v>2675</v>
      </c>
      <c r="E74" s="40">
        <v>2270</v>
      </c>
      <c r="F74" s="40">
        <v>405</v>
      </c>
      <c r="G74" s="40">
        <v>192</v>
      </c>
      <c r="H74" s="40">
        <v>1298</v>
      </c>
      <c r="I74" s="40">
        <v>319</v>
      </c>
      <c r="J74" s="40">
        <v>-21</v>
      </c>
      <c r="K74" s="41">
        <v>1000</v>
      </c>
      <c r="M74" s="29" t="s">
        <v>26</v>
      </c>
      <c r="N74" s="34" t="s">
        <v>74</v>
      </c>
      <c r="O74" s="66">
        <f t="shared" si="48"/>
        <v>14.612</v>
      </c>
      <c r="P74" s="66">
        <f t="shared" si="49"/>
        <v>26.957999999999998</v>
      </c>
      <c r="Q74" s="66">
        <f t="shared" si="50"/>
        <v>27.029</v>
      </c>
      <c r="R74" s="66">
        <f t="shared" si="51"/>
        <v>26.562999999999999</v>
      </c>
      <c r="S74" s="66">
        <f t="shared" si="52"/>
        <v>15.663</v>
      </c>
      <c r="T74" s="66">
        <f t="shared" si="53"/>
        <v>-4.6289999999999996</v>
      </c>
      <c r="U74" s="66">
        <f t="shared" si="54"/>
        <v>-31.398</v>
      </c>
      <c r="V74" s="66">
        <f t="shared" si="55"/>
        <v>-184</v>
      </c>
      <c r="W74" s="67">
        <f t="shared" si="56"/>
        <v>14.811</v>
      </c>
      <c r="Y74" s="29" t="s">
        <v>26</v>
      </c>
      <c r="Z74" s="34" t="s">
        <v>74</v>
      </c>
      <c r="AA74" s="66">
        <f t="shared" si="74"/>
        <v>100</v>
      </c>
      <c r="AB74" s="66">
        <f t="shared" si="57"/>
        <v>64.2</v>
      </c>
      <c r="AC74" s="66">
        <f t="shared" si="58"/>
        <v>54.5</v>
      </c>
      <c r="AD74" s="66">
        <f t="shared" si="59"/>
        <v>9.6999999999999993</v>
      </c>
      <c r="AE74" s="66">
        <f t="shared" si="60"/>
        <v>4.5999999999999996</v>
      </c>
      <c r="AF74" s="66">
        <f t="shared" si="61"/>
        <v>31.2</v>
      </c>
      <c r="AG74" s="66">
        <f t="shared" si="62"/>
        <v>7.7</v>
      </c>
      <c r="AH74" s="66">
        <f t="shared" si="63"/>
        <v>-0.5</v>
      </c>
      <c r="AI74" s="67">
        <f t="shared" si="64"/>
        <v>24</v>
      </c>
      <c r="AK74" s="29" t="s">
        <v>26</v>
      </c>
      <c r="AL74" s="34" t="s">
        <v>74</v>
      </c>
      <c r="AM74" s="66">
        <f t="shared" si="75"/>
        <v>0.1</v>
      </c>
      <c r="AN74" s="66">
        <f t="shared" si="76"/>
        <v>0.1</v>
      </c>
      <c r="AO74" s="66">
        <f t="shared" si="77"/>
        <v>0.1</v>
      </c>
      <c r="AP74" s="66">
        <f t="shared" si="78"/>
        <v>0.1</v>
      </c>
      <c r="AQ74" s="66">
        <f t="shared" si="79"/>
        <v>0.1</v>
      </c>
      <c r="AR74" s="66">
        <f t="shared" si="80"/>
        <v>0.2</v>
      </c>
      <c r="AS74" s="66">
        <f t="shared" si="81"/>
        <v>0.1</v>
      </c>
      <c r="AT74" s="66">
        <f t="shared" si="82"/>
        <v>-0.2</v>
      </c>
      <c r="AU74" s="67">
        <f t="shared" si="83"/>
        <v>0.4</v>
      </c>
      <c r="AW74" s="29" t="s">
        <v>26</v>
      </c>
      <c r="AX74" s="34" t="s">
        <v>74</v>
      </c>
      <c r="AY74" s="66">
        <f t="shared" si="84"/>
        <v>14.612</v>
      </c>
      <c r="AZ74" s="66">
        <f t="shared" si="65"/>
        <v>15.63</v>
      </c>
      <c r="BA74" s="66">
        <f t="shared" si="66"/>
        <v>13.291</v>
      </c>
      <c r="BB74" s="66">
        <f t="shared" si="67"/>
        <v>2.339</v>
      </c>
      <c r="BC74" s="66">
        <f t="shared" si="68"/>
        <v>0.71499999999999997</v>
      </c>
      <c r="BD74" s="66">
        <f t="shared" si="69"/>
        <v>-1.734</v>
      </c>
      <c r="BE74" s="66">
        <f t="shared" si="70"/>
        <v>-4.0179999999999998</v>
      </c>
      <c r="BF74" s="66">
        <f t="shared" si="71"/>
        <v>-1.266</v>
      </c>
      <c r="BG74" s="67">
        <f t="shared" si="72"/>
        <v>3.55</v>
      </c>
      <c r="BI74" s="29" t="s">
        <v>26</v>
      </c>
      <c r="BJ74" s="34" t="s">
        <v>74</v>
      </c>
      <c r="BK74" s="66">
        <f t="shared" si="85"/>
        <v>1.9E-2</v>
      </c>
      <c r="BL74" s="66">
        <f t="shared" si="86"/>
        <v>2.8000000000000001E-2</v>
      </c>
      <c r="BM74" s="66">
        <f t="shared" si="87"/>
        <v>2.8000000000000001E-2</v>
      </c>
      <c r="BN74" s="66">
        <f t="shared" si="88"/>
        <v>0.03</v>
      </c>
      <c r="BO74" s="66">
        <f t="shared" si="89"/>
        <v>1.0999999999999999E-2</v>
      </c>
      <c r="BP74" s="66">
        <f t="shared" si="90"/>
        <v>-0.01</v>
      </c>
      <c r="BQ74" s="66">
        <f t="shared" si="91"/>
        <v>-4.1000000000000002E-2</v>
      </c>
      <c r="BR74" s="66">
        <f t="shared" si="92"/>
        <v>-0.35399999999999998</v>
      </c>
      <c r="BS74" s="67">
        <f t="shared" si="93"/>
        <v>4.7E-2</v>
      </c>
      <c r="BU74" s="29" t="s">
        <v>26</v>
      </c>
      <c r="BV74" s="34" t="s">
        <v>74</v>
      </c>
      <c r="BW74" s="48">
        <f t="shared" si="94"/>
        <v>3634</v>
      </c>
      <c r="BX74" s="48">
        <f t="shared" si="95"/>
        <v>2107</v>
      </c>
      <c r="BY74" s="48">
        <f t="shared" si="96"/>
        <v>1787</v>
      </c>
      <c r="BZ74" s="48">
        <f t="shared" si="97"/>
        <v>320</v>
      </c>
      <c r="CA74" s="48">
        <f t="shared" si="98"/>
        <v>166</v>
      </c>
      <c r="CB74" s="48">
        <f t="shared" si="99"/>
        <v>1361</v>
      </c>
      <c r="CC74" s="48">
        <f t="shared" si="100"/>
        <v>465</v>
      </c>
      <c r="CD74" s="48">
        <f t="shared" si="101"/>
        <v>25</v>
      </c>
      <c r="CE74" s="49">
        <f t="shared" si="102"/>
        <v>871</v>
      </c>
    </row>
    <row r="75" spans="1:83" ht="16.5" customHeight="1">
      <c r="A75" s="29" t="s">
        <v>27</v>
      </c>
      <c r="B75" s="34" t="s">
        <v>75</v>
      </c>
      <c r="C75" s="40">
        <v>13265</v>
      </c>
      <c r="D75" s="40">
        <v>9054</v>
      </c>
      <c r="E75" s="40">
        <v>7746</v>
      </c>
      <c r="F75" s="40">
        <v>1308</v>
      </c>
      <c r="G75" s="40">
        <v>589</v>
      </c>
      <c r="H75" s="40">
        <v>3622</v>
      </c>
      <c r="I75" s="40">
        <v>1292</v>
      </c>
      <c r="J75" s="40">
        <v>25</v>
      </c>
      <c r="K75" s="41">
        <v>2305</v>
      </c>
      <c r="M75" s="29" t="s">
        <v>27</v>
      </c>
      <c r="N75" s="34" t="s">
        <v>75</v>
      </c>
      <c r="O75" s="66">
        <f t="shared" si="48"/>
        <v>0.47699999999999998</v>
      </c>
      <c r="P75" s="66">
        <f t="shared" si="49"/>
        <v>-0.40699999999999997</v>
      </c>
      <c r="Q75" s="66">
        <f t="shared" si="50"/>
        <v>-0.75600000000000001</v>
      </c>
      <c r="R75" s="66">
        <f t="shared" si="51"/>
        <v>1.7110000000000001</v>
      </c>
      <c r="S75" s="66">
        <f t="shared" si="52"/>
        <v>-5.1529999999999996</v>
      </c>
      <c r="T75" s="66">
        <f t="shared" si="53"/>
        <v>3.782</v>
      </c>
      <c r="U75" s="66">
        <f t="shared" si="54"/>
        <v>-4.1539999999999999</v>
      </c>
      <c r="V75" s="66">
        <f t="shared" si="55"/>
        <v>-7.407</v>
      </c>
      <c r="W75" s="67">
        <f t="shared" si="56"/>
        <v>8.9830000000000005</v>
      </c>
      <c r="Y75" s="29" t="s">
        <v>27</v>
      </c>
      <c r="Z75" s="34" t="s">
        <v>75</v>
      </c>
      <c r="AA75" s="66">
        <f t="shared" si="74"/>
        <v>100</v>
      </c>
      <c r="AB75" s="66">
        <f t="shared" si="57"/>
        <v>68.3</v>
      </c>
      <c r="AC75" s="66">
        <f t="shared" si="58"/>
        <v>58.4</v>
      </c>
      <c r="AD75" s="66">
        <f t="shared" si="59"/>
        <v>9.9</v>
      </c>
      <c r="AE75" s="66">
        <f t="shared" si="60"/>
        <v>4.4000000000000004</v>
      </c>
      <c r="AF75" s="66">
        <f t="shared" si="61"/>
        <v>27.3</v>
      </c>
      <c r="AG75" s="66">
        <f t="shared" si="62"/>
        <v>9.6999999999999993</v>
      </c>
      <c r="AH75" s="66">
        <f t="shared" si="63"/>
        <v>0.2</v>
      </c>
      <c r="AI75" s="67">
        <f t="shared" si="64"/>
        <v>17.399999999999999</v>
      </c>
      <c r="AK75" s="29" t="s">
        <v>27</v>
      </c>
      <c r="AL75" s="34" t="s">
        <v>75</v>
      </c>
      <c r="AM75" s="66">
        <f t="shared" si="75"/>
        <v>0.5</v>
      </c>
      <c r="AN75" s="66">
        <f t="shared" si="76"/>
        <v>0.5</v>
      </c>
      <c r="AO75" s="66">
        <f t="shared" si="77"/>
        <v>0.5</v>
      </c>
      <c r="AP75" s="66">
        <f t="shared" si="78"/>
        <v>0.5</v>
      </c>
      <c r="AQ75" s="66">
        <f t="shared" si="79"/>
        <v>0.3</v>
      </c>
      <c r="AR75" s="66">
        <f t="shared" si="80"/>
        <v>0.6</v>
      </c>
      <c r="AS75" s="66">
        <f t="shared" si="81"/>
        <v>0.4</v>
      </c>
      <c r="AT75" s="66">
        <f t="shared" si="82"/>
        <v>0.2</v>
      </c>
      <c r="AU75" s="67">
        <f t="shared" si="83"/>
        <v>0.8</v>
      </c>
      <c r="AW75" s="29" t="s">
        <v>27</v>
      </c>
      <c r="AX75" s="34" t="s">
        <v>75</v>
      </c>
      <c r="AY75" s="66">
        <f t="shared" si="84"/>
        <v>0.47699999999999998</v>
      </c>
      <c r="AZ75" s="66">
        <f t="shared" si="65"/>
        <v>-0.28000000000000003</v>
      </c>
      <c r="BA75" s="66">
        <f t="shared" si="66"/>
        <v>-0.44700000000000001</v>
      </c>
      <c r="BB75" s="66">
        <f t="shared" si="67"/>
        <v>0.16700000000000001</v>
      </c>
      <c r="BC75" s="66">
        <f t="shared" si="68"/>
        <v>-0.24199999999999999</v>
      </c>
      <c r="BD75" s="66">
        <f t="shared" si="69"/>
        <v>1</v>
      </c>
      <c r="BE75" s="66">
        <f t="shared" si="70"/>
        <v>-0.42399999999999999</v>
      </c>
      <c r="BF75" s="66">
        <f t="shared" si="71"/>
        <v>-1.4999999999999999E-2</v>
      </c>
      <c r="BG75" s="67">
        <f t="shared" si="72"/>
        <v>1.4390000000000001</v>
      </c>
      <c r="BI75" s="29" t="s">
        <v>27</v>
      </c>
      <c r="BJ75" s="34" t="s">
        <v>75</v>
      </c>
      <c r="BK75" s="66">
        <f t="shared" si="85"/>
        <v>2E-3</v>
      </c>
      <c r="BL75" s="66">
        <f t="shared" si="86"/>
        <v>-2E-3</v>
      </c>
      <c r="BM75" s="66">
        <f t="shared" si="87"/>
        <v>-3.0000000000000001E-3</v>
      </c>
      <c r="BN75" s="66">
        <f t="shared" si="88"/>
        <v>8.0000000000000002E-3</v>
      </c>
      <c r="BO75" s="66">
        <f t="shared" si="89"/>
        <v>-1.4E-2</v>
      </c>
      <c r="BP75" s="66">
        <f t="shared" si="90"/>
        <v>2.1000000000000001E-2</v>
      </c>
      <c r="BQ75" s="66">
        <f t="shared" si="91"/>
        <v>-1.6E-2</v>
      </c>
      <c r="BR75" s="66">
        <f t="shared" si="92"/>
        <v>-1.4999999999999999E-2</v>
      </c>
      <c r="BS75" s="67">
        <f t="shared" si="93"/>
        <v>6.9000000000000006E-2</v>
      </c>
      <c r="BU75" s="29" t="s">
        <v>27</v>
      </c>
      <c r="BV75" s="34" t="s">
        <v>75</v>
      </c>
      <c r="BW75" s="48">
        <f t="shared" si="94"/>
        <v>13202</v>
      </c>
      <c r="BX75" s="48">
        <f t="shared" si="95"/>
        <v>9091</v>
      </c>
      <c r="BY75" s="48">
        <f t="shared" si="96"/>
        <v>7805</v>
      </c>
      <c r="BZ75" s="48">
        <f t="shared" si="97"/>
        <v>1286</v>
      </c>
      <c r="CA75" s="48">
        <f t="shared" si="98"/>
        <v>621</v>
      </c>
      <c r="CB75" s="48">
        <f t="shared" si="99"/>
        <v>3490</v>
      </c>
      <c r="CC75" s="48">
        <f t="shared" si="100"/>
        <v>1348</v>
      </c>
      <c r="CD75" s="48">
        <f t="shared" si="101"/>
        <v>27</v>
      </c>
      <c r="CE75" s="49">
        <f t="shared" si="102"/>
        <v>2115</v>
      </c>
    </row>
    <row r="76" spans="1:83" ht="16.5" customHeight="1">
      <c r="A76" s="29" t="s">
        <v>28</v>
      </c>
      <c r="B76" s="34" t="s">
        <v>76</v>
      </c>
      <c r="C76" s="40">
        <v>22781</v>
      </c>
      <c r="D76" s="40">
        <v>14824</v>
      </c>
      <c r="E76" s="40">
        <v>12744</v>
      </c>
      <c r="F76" s="40">
        <v>2080</v>
      </c>
      <c r="G76" s="40">
        <v>967</v>
      </c>
      <c r="H76" s="40">
        <v>6990</v>
      </c>
      <c r="I76" s="40">
        <v>3468</v>
      </c>
      <c r="J76" s="40">
        <v>84</v>
      </c>
      <c r="K76" s="41">
        <v>3438</v>
      </c>
      <c r="M76" s="29" t="s">
        <v>28</v>
      </c>
      <c r="N76" s="34" t="s">
        <v>76</v>
      </c>
      <c r="O76" s="66">
        <f t="shared" si="48"/>
        <v>-2.6659999999999999</v>
      </c>
      <c r="P76" s="66">
        <f t="shared" si="49"/>
        <v>-1.58</v>
      </c>
      <c r="Q76" s="66">
        <f t="shared" si="50"/>
        <v>-1.871</v>
      </c>
      <c r="R76" s="66">
        <f t="shared" si="51"/>
        <v>0.24099999999999999</v>
      </c>
      <c r="S76" s="66">
        <f t="shared" si="52"/>
        <v>-7.1980000000000004</v>
      </c>
      <c r="T76" s="66">
        <f t="shared" si="53"/>
        <v>-4.26</v>
      </c>
      <c r="U76" s="66">
        <f t="shared" si="54"/>
        <v>-10.548999999999999</v>
      </c>
      <c r="V76" s="66">
        <f t="shared" si="55"/>
        <v>-16.832000000000001</v>
      </c>
      <c r="W76" s="67">
        <f t="shared" si="56"/>
        <v>3.4609999999999999</v>
      </c>
      <c r="Y76" s="29" t="s">
        <v>28</v>
      </c>
      <c r="Z76" s="34" t="s">
        <v>76</v>
      </c>
      <c r="AA76" s="66">
        <f t="shared" si="74"/>
        <v>100</v>
      </c>
      <c r="AB76" s="66">
        <f t="shared" si="57"/>
        <v>65.099999999999994</v>
      </c>
      <c r="AC76" s="66">
        <f t="shared" si="58"/>
        <v>55.9</v>
      </c>
      <c r="AD76" s="66">
        <f t="shared" si="59"/>
        <v>9.1</v>
      </c>
      <c r="AE76" s="66">
        <f t="shared" si="60"/>
        <v>4.2</v>
      </c>
      <c r="AF76" s="66">
        <f t="shared" si="61"/>
        <v>30.7</v>
      </c>
      <c r="AG76" s="66">
        <f t="shared" si="62"/>
        <v>15.2</v>
      </c>
      <c r="AH76" s="66">
        <f t="shared" si="63"/>
        <v>0.4</v>
      </c>
      <c r="AI76" s="67">
        <f t="shared" si="64"/>
        <v>15.1</v>
      </c>
      <c r="AK76" s="29" t="s">
        <v>28</v>
      </c>
      <c r="AL76" s="34" t="s">
        <v>76</v>
      </c>
      <c r="AM76" s="66">
        <f t="shared" si="75"/>
        <v>0.8</v>
      </c>
      <c r="AN76" s="66">
        <f t="shared" si="76"/>
        <v>0.7</v>
      </c>
      <c r="AO76" s="66">
        <f t="shared" si="77"/>
        <v>0.7</v>
      </c>
      <c r="AP76" s="66">
        <f t="shared" si="78"/>
        <v>0.7</v>
      </c>
      <c r="AQ76" s="66">
        <f t="shared" si="79"/>
        <v>0.4</v>
      </c>
      <c r="AR76" s="66">
        <f t="shared" si="80"/>
        <v>1.1000000000000001</v>
      </c>
      <c r="AS76" s="66">
        <f t="shared" si="81"/>
        <v>1</v>
      </c>
      <c r="AT76" s="66">
        <f t="shared" si="82"/>
        <v>0.7</v>
      </c>
      <c r="AU76" s="67">
        <f t="shared" si="83"/>
        <v>1.2</v>
      </c>
      <c r="AW76" s="29" t="s">
        <v>28</v>
      </c>
      <c r="AX76" s="34" t="s">
        <v>76</v>
      </c>
      <c r="AY76" s="66">
        <f t="shared" si="84"/>
        <v>-2.6659999999999999</v>
      </c>
      <c r="AZ76" s="66">
        <f t="shared" si="65"/>
        <v>-1.0169999999999999</v>
      </c>
      <c r="BA76" s="66">
        <f t="shared" si="66"/>
        <v>-1.038</v>
      </c>
      <c r="BB76" s="66">
        <f t="shared" si="67"/>
        <v>2.1000000000000001E-2</v>
      </c>
      <c r="BC76" s="66">
        <f t="shared" si="68"/>
        <v>-0.32</v>
      </c>
      <c r="BD76" s="66">
        <f t="shared" si="69"/>
        <v>-1.329</v>
      </c>
      <c r="BE76" s="66">
        <f t="shared" si="70"/>
        <v>-1.7470000000000001</v>
      </c>
      <c r="BF76" s="66">
        <f t="shared" si="71"/>
        <v>-7.2999999999999995E-2</v>
      </c>
      <c r="BG76" s="67">
        <f t="shared" si="72"/>
        <v>0.49099999999999999</v>
      </c>
      <c r="BI76" s="29" t="s">
        <v>28</v>
      </c>
      <c r="BJ76" s="34" t="s">
        <v>76</v>
      </c>
      <c r="BK76" s="66">
        <f t="shared" si="85"/>
        <v>-2.1999999999999999E-2</v>
      </c>
      <c r="BL76" s="66">
        <f t="shared" si="86"/>
        <v>-1.2E-2</v>
      </c>
      <c r="BM76" s="66">
        <f t="shared" si="87"/>
        <v>-1.4E-2</v>
      </c>
      <c r="BN76" s="66">
        <f t="shared" si="88"/>
        <v>2E-3</v>
      </c>
      <c r="BO76" s="66">
        <f t="shared" si="89"/>
        <v>-3.2000000000000001E-2</v>
      </c>
      <c r="BP76" s="66">
        <f t="shared" si="90"/>
        <v>-4.9000000000000002E-2</v>
      </c>
      <c r="BQ76" s="66">
        <f t="shared" si="91"/>
        <v>-0.11600000000000001</v>
      </c>
      <c r="BR76" s="66">
        <f t="shared" si="92"/>
        <v>-0.13100000000000001</v>
      </c>
      <c r="BS76" s="67">
        <f t="shared" si="93"/>
        <v>4.2000000000000003E-2</v>
      </c>
      <c r="BU76" s="29" t="s">
        <v>28</v>
      </c>
      <c r="BV76" s="34" t="s">
        <v>76</v>
      </c>
      <c r="BW76" s="48">
        <f t="shared" si="94"/>
        <v>23405</v>
      </c>
      <c r="BX76" s="48">
        <f t="shared" si="95"/>
        <v>15062</v>
      </c>
      <c r="BY76" s="48">
        <f t="shared" si="96"/>
        <v>12987</v>
      </c>
      <c r="BZ76" s="48">
        <f t="shared" si="97"/>
        <v>2075</v>
      </c>
      <c r="CA76" s="48">
        <f t="shared" si="98"/>
        <v>1042</v>
      </c>
      <c r="CB76" s="48">
        <f t="shared" si="99"/>
        <v>7301</v>
      </c>
      <c r="CC76" s="48">
        <f t="shared" si="100"/>
        <v>3877</v>
      </c>
      <c r="CD76" s="48">
        <f t="shared" si="101"/>
        <v>101</v>
      </c>
      <c r="CE76" s="49">
        <f t="shared" si="102"/>
        <v>3323</v>
      </c>
    </row>
    <row r="77" spans="1:83" ht="16.5" customHeight="1">
      <c r="A77" s="29" t="s">
        <v>29</v>
      </c>
      <c r="B77" s="34" t="s">
        <v>77</v>
      </c>
      <c r="C77" s="40">
        <v>25241</v>
      </c>
      <c r="D77" s="40">
        <v>14129</v>
      </c>
      <c r="E77" s="40">
        <v>12044</v>
      </c>
      <c r="F77" s="40">
        <v>2085</v>
      </c>
      <c r="G77" s="40">
        <v>3162</v>
      </c>
      <c r="H77" s="40">
        <v>7950</v>
      </c>
      <c r="I77" s="40">
        <v>4940</v>
      </c>
      <c r="J77" s="40">
        <v>30</v>
      </c>
      <c r="K77" s="41">
        <v>2980</v>
      </c>
      <c r="M77" s="29" t="s">
        <v>29</v>
      </c>
      <c r="N77" s="34" t="s">
        <v>77</v>
      </c>
      <c r="O77" s="66">
        <f t="shared" si="48"/>
        <v>1.1339999999999999</v>
      </c>
      <c r="P77" s="66">
        <f t="shared" si="49"/>
        <v>3.5169999999999999</v>
      </c>
      <c r="Q77" s="66">
        <f t="shared" si="50"/>
        <v>3.125</v>
      </c>
      <c r="R77" s="66">
        <f t="shared" si="51"/>
        <v>5.8380000000000001</v>
      </c>
      <c r="S77" s="66">
        <f t="shared" si="52"/>
        <v>0.76500000000000001</v>
      </c>
      <c r="T77" s="66">
        <f t="shared" si="53"/>
        <v>-2.7050000000000001</v>
      </c>
      <c r="U77" s="66">
        <f t="shared" si="54"/>
        <v>-5.31</v>
      </c>
      <c r="V77" s="66">
        <f t="shared" si="55"/>
        <v>150</v>
      </c>
      <c r="W77" s="67">
        <f t="shared" si="56"/>
        <v>1.292</v>
      </c>
      <c r="Y77" s="29" t="s">
        <v>29</v>
      </c>
      <c r="Z77" s="34" t="s">
        <v>77</v>
      </c>
      <c r="AA77" s="66">
        <f t="shared" si="74"/>
        <v>100</v>
      </c>
      <c r="AB77" s="66">
        <f t="shared" si="57"/>
        <v>56</v>
      </c>
      <c r="AC77" s="66">
        <f t="shared" si="58"/>
        <v>47.7</v>
      </c>
      <c r="AD77" s="66">
        <f t="shared" si="59"/>
        <v>8.3000000000000007</v>
      </c>
      <c r="AE77" s="66">
        <f t="shared" si="60"/>
        <v>12.5</v>
      </c>
      <c r="AF77" s="66">
        <f t="shared" si="61"/>
        <v>31.5</v>
      </c>
      <c r="AG77" s="66">
        <f t="shared" si="62"/>
        <v>19.600000000000001</v>
      </c>
      <c r="AH77" s="66">
        <f t="shared" si="63"/>
        <v>0.1</v>
      </c>
      <c r="AI77" s="67">
        <f t="shared" si="64"/>
        <v>11.8</v>
      </c>
      <c r="AK77" s="29" t="s">
        <v>29</v>
      </c>
      <c r="AL77" s="34" t="s">
        <v>77</v>
      </c>
      <c r="AM77" s="66">
        <f t="shared" si="75"/>
        <v>0.9</v>
      </c>
      <c r="AN77" s="66">
        <f t="shared" si="76"/>
        <v>0.7</v>
      </c>
      <c r="AO77" s="66">
        <f t="shared" si="77"/>
        <v>0.7</v>
      </c>
      <c r="AP77" s="66">
        <f t="shared" si="78"/>
        <v>0.7</v>
      </c>
      <c r="AQ77" s="66">
        <f t="shared" si="79"/>
        <v>1.4</v>
      </c>
      <c r="AR77" s="66">
        <f t="shared" si="80"/>
        <v>1.2</v>
      </c>
      <c r="AS77" s="66">
        <f t="shared" si="81"/>
        <v>1.4</v>
      </c>
      <c r="AT77" s="66">
        <f t="shared" si="82"/>
        <v>0.2</v>
      </c>
      <c r="AU77" s="67">
        <f t="shared" si="83"/>
        <v>1.1000000000000001</v>
      </c>
      <c r="AW77" s="29" t="s">
        <v>29</v>
      </c>
      <c r="AX77" s="34" t="s">
        <v>77</v>
      </c>
      <c r="AY77" s="66">
        <f t="shared" si="84"/>
        <v>1.1339999999999999</v>
      </c>
      <c r="AZ77" s="66">
        <f t="shared" si="65"/>
        <v>1.923</v>
      </c>
      <c r="BA77" s="66">
        <f t="shared" si="66"/>
        <v>1.462</v>
      </c>
      <c r="BB77" s="66">
        <f t="shared" si="67"/>
        <v>0.46100000000000002</v>
      </c>
      <c r="BC77" s="66">
        <f t="shared" si="68"/>
        <v>9.6000000000000002E-2</v>
      </c>
      <c r="BD77" s="66">
        <f t="shared" si="69"/>
        <v>-0.88500000000000001</v>
      </c>
      <c r="BE77" s="66">
        <f t="shared" si="70"/>
        <v>-1.1100000000000001</v>
      </c>
      <c r="BF77" s="66">
        <f t="shared" si="71"/>
        <v>7.1999999999999995E-2</v>
      </c>
      <c r="BG77" s="67">
        <f t="shared" si="72"/>
        <v>0.152</v>
      </c>
      <c r="BI77" s="29" t="s">
        <v>29</v>
      </c>
      <c r="BJ77" s="34" t="s">
        <v>77</v>
      </c>
      <c r="BK77" s="66">
        <f t="shared" si="85"/>
        <v>0.01</v>
      </c>
      <c r="BL77" s="66">
        <f t="shared" si="86"/>
        <v>2.4E-2</v>
      </c>
      <c r="BM77" s="66">
        <f t="shared" si="87"/>
        <v>2.1000000000000001E-2</v>
      </c>
      <c r="BN77" s="66">
        <f t="shared" si="88"/>
        <v>0.04</v>
      </c>
      <c r="BO77" s="66">
        <f t="shared" si="89"/>
        <v>0.01</v>
      </c>
      <c r="BP77" s="66">
        <f t="shared" si="90"/>
        <v>-3.5000000000000003E-2</v>
      </c>
      <c r="BQ77" s="66">
        <f t="shared" si="91"/>
        <v>-7.9000000000000001E-2</v>
      </c>
      <c r="BR77" s="66">
        <f t="shared" si="92"/>
        <v>0.13800000000000001</v>
      </c>
      <c r="BS77" s="67">
        <f t="shared" si="93"/>
        <v>1.4E-2</v>
      </c>
      <c r="BU77" s="29" t="s">
        <v>29</v>
      </c>
      <c r="BV77" s="34" t="s">
        <v>77</v>
      </c>
      <c r="BW77" s="48">
        <f t="shared" si="94"/>
        <v>24958</v>
      </c>
      <c r="BX77" s="48">
        <f t="shared" si="95"/>
        <v>13649</v>
      </c>
      <c r="BY77" s="48">
        <f t="shared" si="96"/>
        <v>11679</v>
      </c>
      <c r="BZ77" s="48">
        <f t="shared" si="97"/>
        <v>1970</v>
      </c>
      <c r="CA77" s="48">
        <f t="shared" si="98"/>
        <v>3138</v>
      </c>
      <c r="CB77" s="48">
        <f t="shared" si="99"/>
        <v>8171</v>
      </c>
      <c r="CC77" s="48">
        <f t="shared" si="100"/>
        <v>5217</v>
      </c>
      <c r="CD77" s="48">
        <f t="shared" si="101"/>
        <v>12</v>
      </c>
      <c r="CE77" s="49">
        <f t="shared" si="102"/>
        <v>2942</v>
      </c>
    </row>
    <row r="78" spans="1:83" ht="16.5" customHeight="1">
      <c r="A78" s="29" t="s">
        <v>30</v>
      </c>
      <c r="B78" s="34" t="s">
        <v>78</v>
      </c>
      <c r="C78" s="40">
        <v>12903</v>
      </c>
      <c r="D78" s="40">
        <v>7468</v>
      </c>
      <c r="E78" s="40">
        <v>6338</v>
      </c>
      <c r="F78" s="40">
        <v>1130</v>
      </c>
      <c r="G78" s="40">
        <v>2502</v>
      </c>
      <c r="H78" s="40">
        <v>2933</v>
      </c>
      <c r="I78" s="40">
        <v>1464</v>
      </c>
      <c r="J78" s="40">
        <v>67</v>
      </c>
      <c r="K78" s="41">
        <v>1402</v>
      </c>
      <c r="M78" s="29" t="s">
        <v>30</v>
      </c>
      <c r="N78" s="34" t="s">
        <v>78</v>
      </c>
      <c r="O78" s="66">
        <f t="shared" si="48"/>
        <v>3.4809999999999999</v>
      </c>
      <c r="P78" s="66">
        <f t="shared" si="49"/>
        <v>1.2749999999999999</v>
      </c>
      <c r="Q78" s="66">
        <f t="shared" si="50"/>
        <v>1.02</v>
      </c>
      <c r="R78" s="66">
        <f t="shared" si="51"/>
        <v>2.7269999999999999</v>
      </c>
      <c r="S78" s="66">
        <f t="shared" si="52"/>
        <v>-0.95</v>
      </c>
      <c r="T78" s="66">
        <f t="shared" si="53"/>
        <v>14.169</v>
      </c>
      <c r="U78" s="66">
        <f t="shared" si="54"/>
        <v>18.542999999999999</v>
      </c>
      <c r="V78" s="66">
        <f t="shared" si="55"/>
        <v>34</v>
      </c>
      <c r="W78" s="67">
        <f t="shared" si="56"/>
        <v>9.19</v>
      </c>
      <c r="Y78" s="29" t="s">
        <v>30</v>
      </c>
      <c r="Z78" s="34" t="s">
        <v>78</v>
      </c>
      <c r="AA78" s="66">
        <f t="shared" si="74"/>
        <v>100</v>
      </c>
      <c r="AB78" s="66">
        <f t="shared" si="57"/>
        <v>57.9</v>
      </c>
      <c r="AC78" s="66">
        <f t="shared" si="58"/>
        <v>49.1</v>
      </c>
      <c r="AD78" s="66">
        <f t="shared" si="59"/>
        <v>8.8000000000000007</v>
      </c>
      <c r="AE78" s="66">
        <f t="shared" si="60"/>
        <v>19.399999999999999</v>
      </c>
      <c r="AF78" s="66">
        <f t="shared" si="61"/>
        <v>22.7</v>
      </c>
      <c r="AG78" s="66">
        <f t="shared" si="62"/>
        <v>11.3</v>
      </c>
      <c r="AH78" s="66">
        <f t="shared" si="63"/>
        <v>0.5</v>
      </c>
      <c r="AI78" s="67">
        <f t="shared" si="64"/>
        <v>10.9</v>
      </c>
      <c r="AK78" s="29" t="s">
        <v>30</v>
      </c>
      <c r="AL78" s="34" t="s">
        <v>78</v>
      </c>
      <c r="AM78" s="66">
        <f t="shared" si="75"/>
        <v>0.5</v>
      </c>
      <c r="AN78" s="66">
        <f t="shared" si="76"/>
        <v>0.4</v>
      </c>
      <c r="AO78" s="66">
        <f t="shared" si="77"/>
        <v>0.4</v>
      </c>
      <c r="AP78" s="66">
        <f t="shared" si="78"/>
        <v>0.4</v>
      </c>
      <c r="AQ78" s="66">
        <f t="shared" si="79"/>
        <v>1.1000000000000001</v>
      </c>
      <c r="AR78" s="66">
        <f t="shared" si="80"/>
        <v>0.5</v>
      </c>
      <c r="AS78" s="66">
        <f t="shared" si="81"/>
        <v>0.4</v>
      </c>
      <c r="AT78" s="66">
        <f t="shared" si="82"/>
        <v>0.5</v>
      </c>
      <c r="AU78" s="67">
        <f t="shared" si="83"/>
        <v>0.5</v>
      </c>
      <c r="AW78" s="29" t="s">
        <v>30</v>
      </c>
      <c r="AX78" s="34" t="s">
        <v>78</v>
      </c>
      <c r="AY78" s="66">
        <f t="shared" si="84"/>
        <v>3.4809999999999999</v>
      </c>
      <c r="AZ78" s="66">
        <f t="shared" si="65"/>
        <v>0.754</v>
      </c>
      <c r="BA78" s="66">
        <f t="shared" si="66"/>
        <v>0.51300000000000001</v>
      </c>
      <c r="BB78" s="66">
        <f t="shared" si="67"/>
        <v>0.24099999999999999</v>
      </c>
      <c r="BC78" s="66">
        <f t="shared" si="68"/>
        <v>-0.192</v>
      </c>
      <c r="BD78" s="66">
        <f t="shared" si="69"/>
        <v>2.919</v>
      </c>
      <c r="BE78" s="66">
        <f t="shared" si="70"/>
        <v>1.837</v>
      </c>
      <c r="BF78" s="66">
        <f t="shared" si="71"/>
        <v>0.13600000000000001</v>
      </c>
      <c r="BG78" s="67">
        <f t="shared" si="72"/>
        <v>0.94599999999999995</v>
      </c>
      <c r="BI78" s="29" t="s">
        <v>30</v>
      </c>
      <c r="BJ78" s="34" t="s">
        <v>78</v>
      </c>
      <c r="BK78" s="66">
        <f t="shared" si="85"/>
        <v>1.4999999999999999E-2</v>
      </c>
      <c r="BL78" s="66">
        <f t="shared" si="86"/>
        <v>5.0000000000000001E-3</v>
      </c>
      <c r="BM78" s="66">
        <f t="shared" si="87"/>
        <v>4.0000000000000001E-3</v>
      </c>
      <c r="BN78" s="66">
        <f t="shared" si="88"/>
        <v>0.01</v>
      </c>
      <c r="BO78" s="66">
        <f t="shared" si="89"/>
        <v>-0.01</v>
      </c>
      <c r="BP78" s="66">
        <f t="shared" si="90"/>
        <v>5.7000000000000002E-2</v>
      </c>
      <c r="BQ78" s="66">
        <f t="shared" si="91"/>
        <v>6.5000000000000002E-2</v>
      </c>
      <c r="BR78" s="66">
        <f t="shared" si="92"/>
        <v>0.13100000000000001</v>
      </c>
      <c r="BS78" s="67">
        <f t="shared" si="93"/>
        <v>4.2999999999999997E-2</v>
      </c>
      <c r="BU78" s="29" t="s">
        <v>30</v>
      </c>
      <c r="BV78" s="34" t="s">
        <v>78</v>
      </c>
      <c r="BW78" s="48">
        <f t="shared" si="94"/>
        <v>12469</v>
      </c>
      <c r="BX78" s="48">
        <f t="shared" si="95"/>
        <v>7374</v>
      </c>
      <c r="BY78" s="48">
        <f t="shared" si="96"/>
        <v>6274</v>
      </c>
      <c r="BZ78" s="48">
        <f t="shared" si="97"/>
        <v>1100</v>
      </c>
      <c r="CA78" s="48">
        <f t="shared" si="98"/>
        <v>2526</v>
      </c>
      <c r="CB78" s="48">
        <f t="shared" si="99"/>
        <v>2569</v>
      </c>
      <c r="CC78" s="48">
        <f t="shared" si="100"/>
        <v>1235</v>
      </c>
      <c r="CD78" s="48">
        <f t="shared" si="101"/>
        <v>50</v>
      </c>
      <c r="CE78" s="49">
        <f t="shared" si="102"/>
        <v>1284</v>
      </c>
    </row>
    <row r="79" spans="1:83" ht="16.5" customHeight="1">
      <c r="A79" s="29" t="s">
        <v>31</v>
      </c>
      <c r="B79" s="34" t="s">
        <v>79</v>
      </c>
      <c r="C79" s="40">
        <v>25175</v>
      </c>
      <c r="D79" s="40">
        <v>13660</v>
      </c>
      <c r="E79" s="40">
        <v>11696</v>
      </c>
      <c r="F79" s="40">
        <v>1964</v>
      </c>
      <c r="G79" s="40">
        <v>4949</v>
      </c>
      <c r="H79" s="40">
        <v>6566</v>
      </c>
      <c r="I79" s="40">
        <v>3908</v>
      </c>
      <c r="J79" s="40">
        <v>248</v>
      </c>
      <c r="K79" s="41">
        <v>2410</v>
      </c>
      <c r="M79" s="29" t="s">
        <v>31</v>
      </c>
      <c r="N79" s="34" t="s">
        <v>79</v>
      </c>
      <c r="O79" s="66">
        <f t="shared" si="48"/>
        <v>-0.28499999999999998</v>
      </c>
      <c r="P79" s="66">
        <f t="shared" si="49"/>
        <v>4.0999999999999996</v>
      </c>
      <c r="Q79" s="66">
        <f t="shared" si="50"/>
        <v>4.1769999999999996</v>
      </c>
      <c r="R79" s="66">
        <f t="shared" si="51"/>
        <v>3.641</v>
      </c>
      <c r="S79" s="66">
        <f t="shared" si="52"/>
        <v>0.89700000000000002</v>
      </c>
      <c r="T79" s="66">
        <f t="shared" si="53"/>
        <v>-9.0579999999999998</v>
      </c>
      <c r="U79" s="66">
        <f t="shared" si="54"/>
        <v>-13.920999999999999</v>
      </c>
      <c r="V79" s="66">
        <f t="shared" si="55"/>
        <v>-26.626999999999999</v>
      </c>
      <c r="W79" s="67">
        <f t="shared" si="56"/>
        <v>2.9039999999999999</v>
      </c>
      <c r="Y79" s="29" t="s">
        <v>31</v>
      </c>
      <c r="Z79" s="34" t="s">
        <v>79</v>
      </c>
      <c r="AA79" s="66">
        <f t="shared" si="74"/>
        <v>100</v>
      </c>
      <c r="AB79" s="66">
        <f t="shared" si="57"/>
        <v>54.3</v>
      </c>
      <c r="AC79" s="66">
        <f t="shared" si="58"/>
        <v>46.5</v>
      </c>
      <c r="AD79" s="66">
        <f t="shared" si="59"/>
        <v>7.8</v>
      </c>
      <c r="AE79" s="66">
        <f t="shared" si="60"/>
        <v>19.7</v>
      </c>
      <c r="AF79" s="66">
        <f t="shared" si="61"/>
        <v>26.1</v>
      </c>
      <c r="AG79" s="66">
        <f t="shared" si="62"/>
        <v>15.5</v>
      </c>
      <c r="AH79" s="66">
        <f t="shared" si="63"/>
        <v>1</v>
      </c>
      <c r="AI79" s="67">
        <f t="shared" si="64"/>
        <v>9.6</v>
      </c>
      <c r="AK79" s="29" t="s">
        <v>31</v>
      </c>
      <c r="AL79" s="34" t="s">
        <v>79</v>
      </c>
      <c r="AM79" s="66">
        <f t="shared" si="75"/>
        <v>0.9</v>
      </c>
      <c r="AN79" s="66">
        <f t="shared" si="76"/>
        <v>0.7</v>
      </c>
      <c r="AO79" s="66">
        <f t="shared" si="77"/>
        <v>0.7</v>
      </c>
      <c r="AP79" s="66">
        <f t="shared" si="78"/>
        <v>0.7</v>
      </c>
      <c r="AQ79" s="66">
        <f t="shared" si="79"/>
        <v>2.2000000000000002</v>
      </c>
      <c r="AR79" s="66">
        <f t="shared" si="80"/>
        <v>1</v>
      </c>
      <c r="AS79" s="66">
        <f t="shared" si="81"/>
        <v>1.1000000000000001</v>
      </c>
      <c r="AT79" s="66">
        <f t="shared" si="82"/>
        <v>2</v>
      </c>
      <c r="AU79" s="67">
        <f t="shared" si="83"/>
        <v>0.9</v>
      </c>
      <c r="AW79" s="29" t="s">
        <v>31</v>
      </c>
      <c r="AX79" s="34" t="s">
        <v>79</v>
      </c>
      <c r="AY79" s="66">
        <f t="shared" si="84"/>
        <v>-0.28499999999999998</v>
      </c>
      <c r="AZ79" s="66">
        <f t="shared" si="65"/>
        <v>2.1309999999999998</v>
      </c>
      <c r="BA79" s="66">
        <f t="shared" si="66"/>
        <v>1.8580000000000001</v>
      </c>
      <c r="BB79" s="66">
        <f t="shared" si="67"/>
        <v>0.27300000000000002</v>
      </c>
      <c r="BC79" s="66">
        <f t="shared" si="68"/>
        <v>0.17399999999999999</v>
      </c>
      <c r="BD79" s="66">
        <f t="shared" si="69"/>
        <v>-2.59</v>
      </c>
      <c r="BE79" s="66">
        <f t="shared" si="70"/>
        <v>-2.5030000000000001</v>
      </c>
      <c r="BF79" s="66">
        <f t="shared" si="71"/>
        <v>-0.35599999999999998</v>
      </c>
      <c r="BG79" s="67">
        <f t="shared" si="72"/>
        <v>0.26900000000000002</v>
      </c>
      <c r="BI79" s="29" t="s">
        <v>31</v>
      </c>
      <c r="BJ79" s="34" t="s">
        <v>79</v>
      </c>
      <c r="BK79" s="66">
        <f t="shared" si="85"/>
        <v>-3.0000000000000001E-3</v>
      </c>
      <c r="BL79" s="66">
        <f t="shared" si="86"/>
        <v>2.7E-2</v>
      </c>
      <c r="BM79" s="66">
        <f t="shared" si="87"/>
        <v>2.7E-2</v>
      </c>
      <c r="BN79" s="66">
        <f t="shared" si="88"/>
        <v>2.4E-2</v>
      </c>
      <c r="BO79" s="66">
        <f t="shared" si="89"/>
        <v>1.9E-2</v>
      </c>
      <c r="BP79" s="66">
        <f t="shared" si="90"/>
        <v>-0.10199999999999999</v>
      </c>
      <c r="BQ79" s="66">
        <f t="shared" si="91"/>
        <v>-0.18</v>
      </c>
      <c r="BR79" s="66">
        <f t="shared" si="92"/>
        <v>-0.69199999999999995</v>
      </c>
      <c r="BS79" s="67">
        <f t="shared" si="93"/>
        <v>2.5000000000000001E-2</v>
      </c>
      <c r="BU79" s="29" t="s">
        <v>31</v>
      </c>
      <c r="BV79" s="34" t="s">
        <v>79</v>
      </c>
      <c r="BW79" s="48">
        <f t="shared" si="94"/>
        <v>25247</v>
      </c>
      <c r="BX79" s="48">
        <f t="shared" si="95"/>
        <v>13122</v>
      </c>
      <c r="BY79" s="48">
        <f t="shared" si="96"/>
        <v>11227</v>
      </c>
      <c r="BZ79" s="48">
        <f t="shared" si="97"/>
        <v>1895</v>
      </c>
      <c r="CA79" s="48">
        <f t="shared" si="98"/>
        <v>4905</v>
      </c>
      <c r="CB79" s="48">
        <f t="shared" si="99"/>
        <v>7220</v>
      </c>
      <c r="CC79" s="48">
        <f t="shared" si="100"/>
        <v>4540</v>
      </c>
      <c r="CD79" s="48">
        <f t="shared" si="101"/>
        <v>338</v>
      </c>
      <c r="CE79" s="49">
        <f t="shared" si="102"/>
        <v>2342</v>
      </c>
    </row>
    <row r="80" spans="1:83" ht="16.5" customHeight="1">
      <c r="A80" s="30" t="s">
        <v>32</v>
      </c>
      <c r="B80" s="28" t="s">
        <v>80</v>
      </c>
      <c r="C80" s="44">
        <v>9303</v>
      </c>
      <c r="D80" s="44">
        <v>4423</v>
      </c>
      <c r="E80" s="44">
        <v>3768</v>
      </c>
      <c r="F80" s="44">
        <v>655</v>
      </c>
      <c r="G80" s="44">
        <v>1918</v>
      </c>
      <c r="H80" s="44">
        <v>2962</v>
      </c>
      <c r="I80" s="44">
        <v>1073</v>
      </c>
      <c r="J80" s="44">
        <v>98</v>
      </c>
      <c r="K80" s="45">
        <v>1791</v>
      </c>
      <c r="M80" s="30" t="s">
        <v>32</v>
      </c>
      <c r="N80" s="28" t="s">
        <v>80</v>
      </c>
      <c r="O80" s="70">
        <f t="shared" si="48"/>
        <v>1.5389999999999999</v>
      </c>
      <c r="P80" s="70">
        <f t="shared" si="49"/>
        <v>0.318</v>
      </c>
      <c r="Q80" s="70">
        <f t="shared" si="50"/>
        <v>0</v>
      </c>
      <c r="R80" s="70">
        <f t="shared" si="51"/>
        <v>2.1840000000000002</v>
      </c>
      <c r="S80" s="70">
        <f t="shared" si="52"/>
        <v>3.62</v>
      </c>
      <c r="T80" s="70">
        <f t="shared" si="53"/>
        <v>2.0680000000000001</v>
      </c>
      <c r="U80" s="70">
        <f t="shared" si="54"/>
        <v>-18.091999999999999</v>
      </c>
      <c r="V80" s="70">
        <f t="shared" si="55"/>
        <v>-47.594000000000001</v>
      </c>
      <c r="W80" s="71">
        <f t="shared" si="56"/>
        <v>27.472999999999999</v>
      </c>
      <c r="Y80" s="30" t="s">
        <v>32</v>
      </c>
      <c r="Z80" s="28" t="s">
        <v>80</v>
      </c>
      <c r="AA80" s="70">
        <f t="shared" si="74"/>
        <v>100</v>
      </c>
      <c r="AB80" s="70">
        <f t="shared" si="57"/>
        <v>47.5</v>
      </c>
      <c r="AC80" s="70">
        <f t="shared" si="58"/>
        <v>40.5</v>
      </c>
      <c r="AD80" s="70">
        <f t="shared" si="59"/>
        <v>7</v>
      </c>
      <c r="AE80" s="70">
        <f t="shared" si="60"/>
        <v>20.6</v>
      </c>
      <c r="AF80" s="70">
        <f t="shared" si="61"/>
        <v>31.8</v>
      </c>
      <c r="AG80" s="70">
        <f t="shared" si="62"/>
        <v>11.5</v>
      </c>
      <c r="AH80" s="70">
        <f t="shared" si="63"/>
        <v>1.1000000000000001</v>
      </c>
      <c r="AI80" s="71">
        <f t="shared" si="64"/>
        <v>19.3</v>
      </c>
      <c r="AK80" s="30" t="s">
        <v>32</v>
      </c>
      <c r="AL80" s="28" t="s">
        <v>80</v>
      </c>
      <c r="AM80" s="70">
        <f t="shared" si="75"/>
        <v>0.3</v>
      </c>
      <c r="AN80" s="70">
        <f t="shared" si="76"/>
        <v>0.2</v>
      </c>
      <c r="AO80" s="70">
        <f t="shared" si="77"/>
        <v>0.2</v>
      </c>
      <c r="AP80" s="70">
        <f t="shared" si="78"/>
        <v>0.2</v>
      </c>
      <c r="AQ80" s="70">
        <f t="shared" si="79"/>
        <v>0.8</v>
      </c>
      <c r="AR80" s="70">
        <f t="shared" si="80"/>
        <v>0.5</v>
      </c>
      <c r="AS80" s="70">
        <f t="shared" si="81"/>
        <v>0.3</v>
      </c>
      <c r="AT80" s="70">
        <f t="shared" si="82"/>
        <v>0.8</v>
      </c>
      <c r="AU80" s="71">
        <f t="shared" si="83"/>
        <v>0.6</v>
      </c>
      <c r="AW80" s="30" t="s">
        <v>32</v>
      </c>
      <c r="AX80" s="28" t="s">
        <v>80</v>
      </c>
      <c r="AY80" s="70">
        <f t="shared" si="84"/>
        <v>1.5389999999999999</v>
      </c>
      <c r="AZ80" s="70">
        <f t="shared" si="65"/>
        <v>0.153</v>
      </c>
      <c r="BA80" s="70">
        <f t="shared" si="66"/>
        <v>0</v>
      </c>
      <c r="BB80" s="70">
        <f t="shared" si="67"/>
        <v>0.153</v>
      </c>
      <c r="BC80" s="70">
        <f t="shared" si="68"/>
        <v>0.73099999999999998</v>
      </c>
      <c r="BD80" s="70">
        <f t="shared" si="69"/>
        <v>0.65500000000000003</v>
      </c>
      <c r="BE80" s="70">
        <f t="shared" si="70"/>
        <v>-2.5870000000000002</v>
      </c>
      <c r="BF80" s="70">
        <f t="shared" si="71"/>
        <v>-0.97099999999999997</v>
      </c>
      <c r="BG80" s="71">
        <f t="shared" si="72"/>
        <v>4.2130000000000001</v>
      </c>
      <c r="BI80" s="30" t="s">
        <v>32</v>
      </c>
      <c r="BJ80" s="28" t="s">
        <v>80</v>
      </c>
      <c r="BK80" s="70">
        <f t="shared" si="85"/>
        <v>5.0000000000000001E-3</v>
      </c>
      <c r="BL80" s="70">
        <f t="shared" si="86"/>
        <v>1E-3</v>
      </c>
      <c r="BM80" s="70">
        <f t="shared" si="87"/>
        <v>0</v>
      </c>
      <c r="BN80" s="70">
        <f t="shared" si="88"/>
        <v>5.0000000000000001E-3</v>
      </c>
      <c r="BO80" s="70">
        <f t="shared" si="89"/>
        <v>2.9000000000000001E-2</v>
      </c>
      <c r="BP80" s="70">
        <f t="shared" si="90"/>
        <v>8.9999999999999993E-3</v>
      </c>
      <c r="BQ80" s="70">
        <f t="shared" si="91"/>
        <v>-6.7000000000000004E-2</v>
      </c>
      <c r="BR80" s="70">
        <f t="shared" si="92"/>
        <v>-0.68500000000000005</v>
      </c>
      <c r="BS80" s="71">
        <f t="shared" si="93"/>
        <v>0.14099999999999999</v>
      </c>
      <c r="BU80" s="30" t="s">
        <v>32</v>
      </c>
      <c r="BV80" s="28" t="s">
        <v>80</v>
      </c>
      <c r="BW80" s="52">
        <f t="shared" si="94"/>
        <v>9162</v>
      </c>
      <c r="BX80" s="52">
        <f t="shared" si="95"/>
        <v>4409</v>
      </c>
      <c r="BY80" s="52">
        <f t="shared" si="96"/>
        <v>3768</v>
      </c>
      <c r="BZ80" s="52">
        <f t="shared" si="97"/>
        <v>641</v>
      </c>
      <c r="CA80" s="52">
        <f t="shared" si="98"/>
        <v>1851</v>
      </c>
      <c r="CB80" s="52">
        <f t="shared" si="99"/>
        <v>2902</v>
      </c>
      <c r="CC80" s="52">
        <f t="shared" si="100"/>
        <v>1310</v>
      </c>
      <c r="CD80" s="52">
        <f t="shared" si="101"/>
        <v>187</v>
      </c>
      <c r="CE80" s="53">
        <f t="shared" si="102"/>
        <v>1405</v>
      </c>
    </row>
    <row r="81" spans="1:83" ht="16.5" customHeight="1">
      <c r="A81" s="29" t="s">
        <v>33</v>
      </c>
      <c r="B81" s="34" t="s">
        <v>81</v>
      </c>
      <c r="C81" s="40">
        <v>71347</v>
      </c>
      <c r="D81" s="40">
        <v>49781</v>
      </c>
      <c r="E81" s="40">
        <v>42706</v>
      </c>
      <c r="F81" s="40">
        <v>7075</v>
      </c>
      <c r="G81" s="40">
        <v>9028</v>
      </c>
      <c r="H81" s="40">
        <v>12538</v>
      </c>
      <c r="I81" s="40">
        <v>3374</v>
      </c>
      <c r="J81" s="40">
        <v>173</v>
      </c>
      <c r="K81" s="41">
        <v>8991</v>
      </c>
      <c r="M81" s="29" t="s">
        <v>33</v>
      </c>
      <c r="N81" s="34" t="s">
        <v>81</v>
      </c>
      <c r="O81" s="66">
        <f t="shared" si="48"/>
        <v>3.5999999999999997E-2</v>
      </c>
      <c r="P81" s="66">
        <f t="shared" si="49"/>
        <v>-1.762</v>
      </c>
      <c r="Q81" s="66">
        <f t="shared" si="50"/>
        <v>-1.9990000000000001</v>
      </c>
      <c r="R81" s="66">
        <f t="shared" si="51"/>
        <v>-0.31</v>
      </c>
      <c r="S81" s="66">
        <f t="shared" si="52"/>
        <v>0.3</v>
      </c>
      <c r="T81" s="66">
        <f t="shared" si="53"/>
        <v>7.6589999999999998</v>
      </c>
      <c r="U81" s="66">
        <f t="shared" si="54"/>
        <v>19.986000000000001</v>
      </c>
      <c r="V81" s="66">
        <f t="shared" si="55"/>
        <v>-3.3519999999999999</v>
      </c>
      <c r="W81" s="67">
        <f t="shared" si="56"/>
        <v>3.8820000000000001</v>
      </c>
      <c r="Y81" s="29" t="s">
        <v>33</v>
      </c>
      <c r="Z81" s="34" t="s">
        <v>81</v>
      </c>
      <c r="AA81" s="66">
        <f t="shared" si="74"/>
        <v>100</v>
      </c>
      <c r="AB81" s="66">
        <f t="shared" si="57"/>
        <v>69.8</v>
      </c>
      <c r="AC81" s="66">
        <f t="shared" si="58"/>
        <v>59.9</v>
      </c>
      <c r="AD81" s="66">
        <f t="shared" si="59"/>
        <v>9.9</v>
      </c>
      <c r="AE81" s="66">
        <f t="shared" si="60"/>
        <v>12.7</v>
      </c>
      <c r="AF81" s="66">
        <f t="shared" si="61"/>
        <v>17.600000000000001</v>
      </c>
      <c r="AG81" s="66">
        <f t="shared" si="62"/>
        <v>4.7</v>
      </c>
      <c r="AH81" s="66">
        <f t="shared" si="63"/>
        <v>0.2</v>
      </c>
      <c r="AI81" s="67">
        <f t="shared" si="64"/>
        <v>12.6</v>
      </c>
      <c r="AK81" s="29" t="s">
        <v>33</v>
      </c>
      <c r="AL81" s="34" t="s">
        <v>81</v>
      </c>
      <c r="AM81" s="66">
        <f t="shared" si="75"/>
        <v>2.5</v>
      </c>
      <c r="AN81" s="66">
        <f t="shared" si="76"/>
        <v>2.5</v>
      </c>
      <c r="AO81" s="66">
        <f t="shared" si="77"/>
        <v>2.5</v>
      </c>
      <c r="AP81" s="66">
        <f t="shared" si="78"/>
        <v>2.5</v>
      </c>
      <c r="AQ81" s="66">
        <f t="shared" si="79"/>
        <v>4</v>
      </c>
      <c r="AR81" s="66">
        <f t="shared" si="80"/>
        <v>1.9</v>
      </c>
      <c r="AS81" s="66">
        <f t="shared" si="81"/>
        <v>1</v>
      </c>
      <c r="AT81" s="66">
        <f t="shared" si="82"/>
        <v>1.4</v>
      </c>
      <c r="AU81" s="67">
        <f t="shared" si="83"/>
        <v>3.2</v>
      </c>
      <c r="AW81" s="29" t="s">
        <v>33</v>
      </c>
      <c r="AX81" s="34" t="s">
        <v>81</v>
      </c>
      <c r="AY81" s="66">
        <f t="shared" si="84"/>
        <v>3.5999999999999997E-2</v>
      </c>
      <c r="AZ81" s="66">
        <f t="shared" si="65"/>
        <v>-1.252</v>
      </c>
      <c r="BA81" s="66">
        <f t="shared" si="66"/>
        <v>-1.2210000000000001</v>
      </c>
      <c r="BB81" s="66">
        <f t="shared" si="67"/>
        <v>-3.1E-2</v>
      </c>
      <c r="BC81" s="66">
        <f t="shared" si="68"/>
        <v>3.7999999999999999E-2</v>
      </c>
      <c r="BD81" s="66">
        <f t="shared" si="69"/>
        <v>1.2509999999999999</v>
      </c>
      <c r="BE81" s="66">
        <f t="shared" si="70"/>
        <v>0.78800000000000003</v>
      </c>
      <c r="BF81" s="66">
        <f t="shared" si="71"/>
        <v>-8.0000000000000002E-3</v>
      </c>
      <c r="BG81" s="67">
        <f t="shared" si="72"/>
        <v>0.47099999999999997</v>
      </c>
      <c r="BI81" s="29" t="s">
        <v>33</v>
      </c>
      <c r="BJ81" s="34" t="s">
        <v>81</v>
      </c>
      <c r="BK81" s="66">
        <f t="shared" si="85"/>
        <v>1E-3</v>
      </c>
      <c r="BL81" s="66">
        <f t="shared" si="86"/>
        <v>-4.4999999999999998E-2</v>
      </c>
      <c r="BM81" s="66">
        <f t="shared" si="87"/>
        <v>-5.0999999999999997E-2</v>
      </c>
      <c r="BN81" s="66">
        <f t="shared" si="88"/>
        <v>-8.0000000000000002E-3</v>
      </c>
      <c r="BO81" s="66">
        <f t="shared" si="89"/>
        <v>1.2E-2</v>
      </c>
      <c r="BP81" s="66">
        <f t="shared" si="90"/>
        <v>0.14000000000000001</v>
      </c>
      <c r="BQ81" s="66">
        <f t="shared" si="91"/>
        <v>0.16</v>
      </c>
      <c r="BR81" s="66">
        <f t="shared" si="92"/>
        <v>-4.5999999999999999E-2</v>
      </c>
      <c r="BS81" s="67">
        <f t="shared" si="93"/>
        <v>0.123</v>
      </c>
      <c r="BU81" s="29" t="s">
        <v>33</v>
      </c>
      <c r="BV81" s="34" t="s">
        <v>81</v>
      </c>
      <c r="BW81" s="48">
        <f t="shared" si="94"/>
        <v>71321</v>
      </c>
      <c r="BX81" s="48">
        <f t="shared" si="95"/>
        <v>50674</v>
      </c>
      <c r="BY81" s="48">
        <f t="shared" si="96"/>
        <v>43577</v>
      </c>
      <c r="BZ81" s="48">
        <f t="shared" si="97"/>
        <v>7097</v>
      </c>
      <c r="CA81" s="48">
        <f t="shared" si="98"/>
        <v>9001</v>
      </c>
      <c r="CB81" s="48">
        <f t="shared" si="99"/>
        <v>11646</v>
      </c>
      <c r="CC81" s="48">
        <f t="shared" si="100"/>
        <v>2812</v>
      </c>
      <c r="CD81" s="48">
        <f t="shared" si="101"/>
        <v>179</v>
      </c>
      <c r="CE81" s="49">
        <f t="shared" si="102"/>
        <v>8655</v>
      </c>
    </row>
    <row r="82" spans="1:83" ht="16.5" customHeight="1">
      <c r="A82" s="29" t="s">
        <v>34</v>
      </c>
      <c r="B82" s="34" t="s">
        <v>82</v>
      </c>
      <c r="C82" s="40">
        <v>37442</v>
      </c>
      <c r="D82" s="40">
        <v>18284</v>
      </c>
      <c r="E82" s="40">
        <v>15514</v>
      </c>
      <c r="F82" s="40">
        <v>2770</v>
      </c>
      <c r="G82" s="40">
        <v>14753</v>
      </c>
      <c r="H82" s="40">
        <v>4405</v>
      </c>
      <c r="I82" s="40">
        <v>1858</v>
      </c>
      <c r="J82" s="40">
        <v>82</v>
      </c>
      <c r="K82" s="41">
        <v>2465</v>
      </c>
      <c r="M82" s="29" t="s">
        <v>34</v>
      </c>
      <c r="N82" s="34" t="s">
        <v>82</v>
      </c>
      <c r="O82" s="66">
        <f t="shared" si="48"/>
        <v>2.6259999999999999</v>
      </c>
      <c r="P82" s="66">
        <f t="shared" si="49"/>
        <v>-0.52200000000000002</v>
      </c>
      <c r="Q82" s="66">
        <f t="shared" si="50"/>
        <v>-0.67900000000000005</v>
      </c>
      <c r="R82" s="66">
        <f t="shared" si="51"/>
        <v>0.36199999999999999</v>
      </c>
      <c r="S82" s="66">
        <f t="shared" si="52"/>
        <v>4.2539999999999996</v>
      </c>
      <c r="T82" s="66">
        <f t="shared" si="53"/>
        <v>11.433999999999999</v>
      </c>
      <c r="U82" s="66">
        <f t="shared" si="54"/>
        <v>26.826000000000001</v>
      </c>
      <c r="V82" s="66">
        <f t="shared" si="55"/>
        <v>54.716999999999999</v>
      </c>
      <c r="W82" s="67">
        <f t="shared" si="56"/>
        <v>1.232</v>
      </c>
      <c r="Y82" s="29" t="s">
        <v>34</v>
      </c>
      <c r="Z82" s="34" t="s">
        <v>82</v>
      </c>
      <c r="AA82" s="66">
        <f t="shared" si="74"/>
        <v>100</v>
      </c>
      <c r="AB82" s="66">
        <f t="shared" si="57"/>
        <v>48.8</v>
      </c>
      <c r="AC82" s="66">
        <f t="shared" si="58"/>
        <v>41.4</v>
      </c>
      <c r="AD82" s="66">
        <f t="shared" si="59"/>
        <v>7.4</v>
      </c>
      <c r="AE82" s="66">
        <f t="shared" si="60"/>
        <v>39.4</v>
      </c>
      <c r="AF82" s="66">
        <f t="shared" si="61"/>
        <v>11.8</v>
      </c>
      <c r="AG82" s="66">
        <f t="shared" si="62"/>
        <v>5</v>
      </c>
      <c r="AH82" s="66">
        <f t="shared" si="63"/>
        <v>0.2</v>
      </c>
      <c r="AI82" s="67">
        <f t="shared" si="64"/>
        <v>6.6</v>
      </c>
      <c r="AK82" s="29" t="s">
        <v>34</v>
      </c>
      <c r="AL82" s="34" t="s">
        <v>82</v>
      </c>
      <c r="AM82" s="66">
        <f t="shared" si="75"/>
        <v>1.3</v>
      </c>
      <c r="AN82" s="66">
        <f t="shared" si="76"/>
        <v>0.9</v>
      </c>
      <c r="AO82" s="66">
        <f t="shared" si="77"/>
        <v>0.9</v>
      </c>
      <c r="AP82" s="66">
        <f t="shared" si="78"/>
        <v>1</v>
      </c>
      <c r="AQ82" s="66">
        <f t="shared" si="79"/>
        <v>6.5</v>
      </c>
      <c r="AR82" s="66">
        <f t="shared" si="80"/>
        <v>0.7</v>
      </c>
      <c r="AS82" s="66">
        <f t="shared" si="81"/>
        <v>0.5</v>
      </c>
      <c r="AT82" s="66">
        <f t="shared" si="82"/>
        <v>0.7</v>
      </c>
      <c r="AU82" s="67">
        <f t="shared" si="83"/>
        <v>0.9</v>
      </c>
      <c r="AW82" s="29" t="s">
        <v>34</v>
      </c>
      <c r="AX82" s="34" t="s">
        <v>82</v>
      </c>
      <c r="AY82" s="66">
        <f t="shared" si="84"/>
        <v>2.6259999999999999</v>
      </c>
      <c r="AZ82" s="66">
        <f t="shared" si="65"/>
        <v>-0.26300000000000001</v>
      </c>
      <c r="BA82" s="66">
        <f t="shared" si="66"/>
        <v>-0.29099999999999998</v>
      </c>
      <c r="BB82" s="66">
        <f t="shared" si="67"/>
        <v>2.7E-2</v>
      </c>
      <c r="BC82" s="66">
        <f t="shared" si="68"/>
        <v>1.65</v>
      </c>
      <c r="BD82" s="66">
        <f t="shared" si="69"/>
        <v>1.2390000000000001</v>
      </c>
      <c r="BE82" s="66">
        <f t="shared" si="70"/>
        <v>1.077</v>
      </c>
      <c r="BF82" s="66">
        <f t="shared" si="71"/>
        <v>7.9000000000000001E-2</v>
      </c>
      <c r="BG82" s="67">
        <f t="shared" si="72"/>
        <v>8.2000000000000003E-2</v>
      </c>
      <c r="BI82" s="29" t="s">
        <v>34</v>
      </c>
      <c r="BJ82" s="34" t="s">
        <v>82</v>
      </c>
      <c r="BK82" s="66">
        <f t="shared" si="85"/>
        <v>3.3000000000000002E-2</v>
      </c>
      <c r="BL82" s="66">
        <f t="shared" si="86"/>
        <v>-5.0000000000000001E-3</v>
      </c>
      <c r="BM82" s="66">
        <f t="shared" si="87"/>
        <v>-6.0000000000000001E-3</v>
      </c>
      <c r="BN82" s="66">
        <f t="shared" si="88"/>
        <v>3.0000000000000001E-3</v>
      </c>
      <c r="BO82" s="66">
        <f t="shared" si="89"/>
        <v>0.25900000000000001</v>
      </c>
      <c r="BP82" s="66">
        <f t="shared" si="90"/>
        <v>7.0999999999999994E-2</v>
      </c>
      <c r="BQ82" s="66">
        <f t="shared" si="91"/>
        <v>0.112</v>
      </c>
      <c r="BR82" s="66">
        <f t="shared" si="92"/>
        <v>0.223</v>
      </c>
      <c r="BS82" s="67">
        <f t="shared" si="93"/>
        <v>1.0999999999999999E-2</v>
      </c>
      <c r="BU82" s="29" t="s">
        <v>34</v>
      </c>
      <c r="BV82" s="34" t="s">
        <v>82</v>
      </c>
      <c r="BW82" s="48">
        <f t="shared" si="94"/>
        <v>36484</v>
      </c>
      <c r="BX82" s="48">
        <f t="shared" si="95"/>
        <v>18380</v>
      </c>
      <c r="BY82" s="48">
        <f t="shared" si="96"/>
        <v>15620</v>
      </c>
      <c r="BZ82" s="48">
        <f t="shared" si="97"/>
        <v>2760</v>
      </c>
      <c r="CA82" s="48">
        <f t="shared" si="98"/>
        <v>14151</v>
      </c>
      <c r="CB82" s="48">
        <f t="shared" si="99"/>
        <v>3953</v>
      </c>
      <c r="CC82" s="48">
        <f t="shared" si="100"/>
        <v>1465</v>
      </c>
      <c r="CD82" s="48">
        <f t="shared" si="101"/>
        <v>53</v>
      </c>
      <c r="CE82" s="49">
        <f t="shared" si="102"/>
        <v>2435</v>
      </c>
    </row>
    <row r="83" spans="1:83" ht="16.5" customHeight="1">
      <c r="A83" s="29" t="s">
        <v>35</v>
      </c>
      <c r="B83" s="34" t="s">
        <v>83</v>
      </c>
      <c r="C83" s="40">
        <v>66459</v>
      </c>
      <c r="D83" s="40">
        <v>39666</v>
      </c>
      <c r="E83" s="40">
        <v>34010</v>
      </c>
      <c r="F83" s="40">
        <v>5656</v>
      </c>
      <c r="G83" s="40">
        <v>14008</v>
      </c>
      <c r="H83" s="40">
        <v>12785</v>
      </c>
      <c r="I83" s="40">
        <v>5095</v>
      </c>
      <c r="J83" s="40">
        <v>561</v>
      </c>
      <c r="K83" s="41">
        <v>7129</v>
      </c>
      <c r="M83" s="29" t="s">
        <v>35</v>
      </c>
      <c r="N83" s="34" t="s">
        <v>83</v>
      </c>
      <c r="O83" s="66">
        <f t="shared" si="48"/>
        <v>0.22</v>
      </c>
      <c r="P83" s="66">
        <f t="shared" si="49"/>
        <v>-1.016</v>
      </c>
      <c r="Q83" s="66">
        <f t="shared" si="50"/>
        <v>-1.2430000000000001</v>
      </c>
      <c r="R83" s="66">
        <f t="shared" si="51"/>
        <v>0.373</v>
      </c>
      <c r="S83" s="66">
        <f t="shared" si="52"/>
        <v>3.03</v>
      </c>
      <c r="T83" s="66">
        <f t="shared" si="53"/>
        <v>1.115</v>
      </c>
      <c r="U83" s="66">
        <f t="shared" si="54"/>
        <v>6.19</v>
      </c>
      <c r="V83" s="66">
        <f t="shared" si="55"/>
        <v>-25.597000000000001</v>
      </c>
      <c r="W83" s="67">
        <f t="shared" si="56"/>
        <v>0.52200000000000002</v>
      </c>
      <c r="Y83" s="29" t="s">
        <v>35</v>
      </c>
      <c r="Z83" s="34" t="s">
        <v>83</v>
      </c>
      <c r="AA83" s="66">
        <f t="shared" si="74"/>
        <v>100</v>
      </c>
      <c r="AB83" s="66">
        <f t="shared" si="57"/>
        <v>59.7</v>
      </c>
      <c r="AC83" s="66">
        <f t="shared" si="58"/>
        <v>51.2</v>
      </c>
      <c r="AD83" s="66">
        <f t="shared" si="59"/>
        <v>8.5</v>
      </c>
      <c r="AE83" s="66">
        <f t="shared" si="60"/>
        <v>21.1</v>
      </c>
      <c r="AF83" s="66">
        <f t="shared" si="61"/>
        <v>19.2</v>
      </c>
      <c r="AG83" s="66">
        <f t="shared" si="62"/>
        <v>7.7</v>
      </c>
      <c r="AH83" s="66">
        <f t="shared" si="63"/>
        <v>0.8</v>
      </c>
      <c r="AI83" s="67">
        <f t="shared" si="64"/>
        <v>10.7</v>
      </c>
      <c r="AK83" s="29" t="s">
        <v>35</v>
      </c>
      <c r="AL83" s="34" t="s">
        <v>83</v>
      </c>
      <c r="AM83" s="66">
        <f t="shared" si="75"/>
        <v>2.2999999999999998</v>
      </c>
      <c r="AN83" s="66">
        <f t="shared" si="76"/>
        <v>2</v>
      </c>
      <c r="AO83" s="66">
        <f t="shared" si="77"/>
        <v>2</v>
      </c>
      <c r="AP83" s="66">
        <f t="shared" si="78"/>
        <v>2</v>
      </c>
      <c r="AQ83" s="66">
        <f t="shared" si="79"/>
        <v>6.1</v>
      </c>
      <c r="AR83" s="66">
        <f t="shared" si="80"/>
        <v>2</v>
      </c>
      <c r="AS83" s="66">
        <f t="shared" si="81"/>
        <v>1.4</v>
      </c>
      <c r="AT83" s="66">
        <f t="shared" si="82"/>
        <v>4.5999999999999996</v>
      </c>
      <c r="AU83" s="67">
        <f t="shared" si="83"/>
        <v>2.5</v>
      </c>
      <c r="AW83" s="29" t="s">
        <v>35</v>
      </c>
      <c r="AX83" s="34" t="s">
        <v>83</v>
      </c>
      <c r="AY83" s="66">
        <f t="shared" si="84"/>
        <v>0.22</v>
      </c>
      <c r="AZ83" s="66">
        <f t="shared" si="65"/>
        <v>-0.61399999999999999</v>
      </c>
      <c r="BA83" s="66">
        <f t="shared" si="66"/>
        <v>-0.64500000000000002</v>
      </c>
      <c r="BB83" s="66">
        <f t="shared" si="67"/>
        <v>3.2000000000000001E-2</v>
      </c>
      <c r="BC83" s="66">
        <f t="shared" si="68"/>
        <v>0.621</v>
      </c>
      <c r="BD83" s="66">
        <f t="shared" si="69"/>
        <v>0.21299999999999999</v>
      </c>
      <c r="BE83" s="66">
        <f t="shared" si="70"/>
        <v>0.44800000000000001</v>
      </c>
      <c r="BF83" s="66">
        <f t="shared" si="71"/>
        <v>-0.29099999999999998</v>
      </c>
      <c r="BG83" s="67">
        <f t="shared" si="72"/>
        <v>5.6000000000000001E-2</v>
      </c>
      <c r="BI83" s="29" t="s">
        <v>35</v>
      </c>
      <c r="BJ83" s="34" t="s">
        <v>83</v>
      </c>
      <c r="BK83" s="66">
        <f t="shared" si="85"/>
        <v>5.0000000000000001E-3</v>
      </c>
      <c r="BL83" s="66">
        <f t="shared" si="86"/>
        <v>-0.02</v>
      </c>
      <c r="BM83" s="66">
        <f t="shared" si="87"/>
        <v>-2.5000000000000001E-2</v>
      </c>
      <c r="BN83" s="66">
        <f t="shared" si="88"/>
        <v>7.0000000000000001E-3</v>
      </c>
      <c r="BO83" s="66">
        <f t="shared" si="89"/>
        <v>0.17699999999999999</v>
      </c>
      <c r="BP83" s="66">
        <f t="shared" si="90"/>
        <v>2.1999999999999999E-2</v>
      </c>
      <c r="BQ83" s="66">
        <f t="shared" si="91"/>
        <v>8.4000000000000005E-2</v>
      </c>
      <c r="BR83" s="66">
        <f t="shared" si="92"/>
        <v>-1.4850000000000001</v>
      </c>
      <c r="BS83" s="67">
        <f t="shared" si="93"/>
        <v>1.4E-2</v>
      </c>
      <c r="BU83" s="29" t="s">
        <v>35</v>
      </c>
      <c r="BV83" s="34" t="s">
        <v>83</v>
      </c>
      <c r="BW83" s="48">
        <f t="shared" si="94"/>
        <v>66313</v>
      </c>
      <c r="BX83" s="48">
        <f t="shared" si="95"/>
        <v>40073</v>
      </c>
      <c r="BY83" s="48">
        <f t="shared" si="96"/>
        <v>34438</v>
      </c>
      <c r="BZ83" s="48">
        <f t="shared" si="97"/>
        <v>5635</v>
      </c>
      <c r="CA83" s="48">
        <f t="shared" si="98"/>
        <v>13596</v>
      </c>
      <c r="CB83" s="48">
        <f t="shared" si="99"/>
        <v>12644</v>
      </c>
      <c r="CC83" s="48">
        <f t="shared" si="100"/>
        <v>4798</v>
      </c>
      <c r="CD83" s="48">
        <f t="shared" si="101"/>
        <v>754</v>
      </c>
      <c r="CE83" s="49">
        <f t="shared" si="102"/>
        <v>7092</v>
      </c>
    </row>
    <row r="84" spans="1:83" ht="16.5" customHeight="1">
      <c r="A84" s="29" t="s">
        <v>110</v>
      </c>
      <c r="B84" s="34" t="s">
        <v>84</v>
      </c>
      <c r="C84" s="40">
        <v>31474</v>
      </c>
      <c r="D84" s="40">
        <v>22482</v>
      </c>
      <c r="E84" s="40">
        <v>19222</v>
      </c>
      <c r="F84" s="40">
        <v>3260</v>
      </c>
      <c r="G84" s="40">
        <v>3891</v>
      </c>
      <c r="H84" s="40">
        <v>5101</v>
      </c>
      <c r="I84" s="40">
        <v>1483</v>
      </c>
      <c r="J84" s="40">
        <v>27</v>
      </c>
      <c r="K84" s="41">
        <v>3591</v>
      </c>
      <c r="M84" s="29" t="s">
        <v>110</v>
      </c>
      <c r="N84" s="34" t="s">
        <v>84</v>
      </c>
      <c r="O84" s="66">
        <f t="shared" si="48"/>
        <v>1.0920000000000001</v>
      </c>
      <c r="P84" s="66">
        <f t="shared" si="49"/>
        <v>0.35699999999999998</v>
      </c>
      <c r="Q84" s="66">
        <f t="shared" si="50"/>
        <v>0.14599999999999999</v>
      </c>
      <c r="R84" s="66">
        <f t="shared" si="51"/>
        <v>1.621</v>
      </c>
      <c r="S84" s="66">
        <f t="shared" si="52"/>
        <v>0.54300000000000004</v>
      </c>
      <c r="T84" s="66">
        <f t="shared" si="53"/>
        <v>4.9160000000000004</v>
      </c>
      <c r="U84" s="66">
        <f t="shared" si="54"/>
        <v>17.698</v>
      </c>
      <c r="V84" s="66">
        <f t="shared" si="55"/>
        <v>145.45500000000001</v>
      </c>
      <c r="W84" s="67">
        <f t="shared" si="56"/>
        <v>0</v>
      </c>
      <c r="Y84" s="29" t="s">
        <v>110</v>
      </c>
      <c r="Z84" s="34" t="s">
        <v>84</v>
      </c>
      <c r="AA84" s="66">
        <f t="shared" si="74"/>
        <v>100</v>
      </c>
      <c r="AB84" s="66">
        <f t="shared" si="57"/>
        <v>71.400000000000006</v>
      </c>
      <c r="AC84" s="66">
        <f t="shared" si="58"/>
        <v>61.1</v>
      </c>
      <c r="AD84" s="66">
        <f t="shared" si="59"/>
        <v>10.4</v>
      </c>
      <c r="AE84" s="66">
        <f t="shared" si="60"/>
        <v>12.4</v>
      </c>
      <c r="AF84" s="66">
        <f t="shared" si="61"/>
        <v>16.2</v>
      </c>
      <c r="AG84" s="66">
        <f t="shared" si="62"/>
        <v>4.7</v>
      </c>
      <c r="AH84" s="66">
        <f t="shared" si="63"/>
        <v>0.1</v>
      </c>
      <c r="AI84" s="67">
        <f t="shared" si="64"/>
        <v>11.4</v>
      </c>
      <c r="AK84" s="29" t="s">
        <v>110</v>
      </c>
      <c r="AL84" s="34" t="s">
        <v>84</v>
      </c>
      <c r="AM84" s="66">
        <f t="shared" si="75"/>
        <v>1.1000000000000001</v>
      </c>
      <c r="AN84" s="66">
        <f t="shared" si="76"/>
        <v>1.1000000000000001</v>
      </c>
      <c r="AO84" s="66">
        <f t="shared" si="77"/>
        <v>1.1000000000000001</v>
      </c>
      <c r="AP84" s="66">
        <f t="shared" si="78"/>
        <v>1.1000000000000001</v>
      </c>
      <c r="AQ84" s="66">
        <f t="shared" si="79"/>
        <v>1.7</v>
      </c>
      <c r="AR84" s="66">
        <f t="shared" si="80"/>
        <v>0.8</v>
      </c>
      <c r="AS84" s="66">
        <f t="shared" si="81"/>
        <v>0.4</v>
      </c>
      <c r="AT84" s="66">
        <f t="shared" si="82"/>
        <v>0.2</v>
      </c>
      <c r="AU84" s="67">
        <f t="shared" si="83"/>
        <v>1.3</v>
      </c>
      <c r="AW84" s="29" t="s">
        <v>110</v>
      </c>
      <c r="AX84" s="34" t="s">
        <v>84</v>
      </c>
      <c r="AY84" s="66">
        <f t="shared" si="84"/>
        <v>1.0920000000000001</v>
      </c>
      <c r="AZ84" s="66">
        <f t="shared" si="65"/>
        <v>0.25700000000000001</v>
      </c>
      <c r="BA84" s="66">
        <f t="shared" si="66"/>
        <v>0.09</v>
      </c>
      <c r="BB84" s="66">
        <f t="shared" si="67"/>
        <v>0.16700000000000001</v>
      </c>
      <c r="BC84" s="66">
        <f t="shared" si="68"/>
        <v>6.7000000000000004E-2</v>
      </c>
      <c r="BD84" s="66">
        <f t="shared" si="69"/>
        <v>0.76800000000000002</v>
      </c>
      <c r="BE84" s="66">
        <f t="shared" si="70"/>
        <v>0.71599999999999997</v>
      </c>
      <c r="BF84" s="66">
        <f t="shared" si="71"/>
        <v>5.0999999999999997E-2</v>
      </c>
      <c r="BG84" s="67">
        <f t="shared" si="72"/>
        <v>0</v>
      </c>
      <c r="BI84" s="29" t="s">
        <v>110</v>
      </c>
      <c r="BJ84" s="34" t="s">
        <v>84</v>
      </c>
      <c r="BK84" s="66">
        <f t="shared" si="85"/>
        <v>1.2E-2</v>
      </c>
      <c r="BL84" s="66">
        <f t="shared" si="86"/>
        <v>4.0000000000000001E-3</v>
      </c>
      <c r="BM84" s="66">
        <f t="shared" si="87"/>
        <v>2E-3</v>
      </c>
      <c r="BN84" s="66">
        <f t="shared" si="88"/>
        <v>1.7999999999999999E-2</v>
      </c>
      <c r="BO84" s="66">
        <f t="shared" si="89"/>
        <v>8.9999999999999993E-3</v>
      </c>
      <c r="BP84" s="66">
        <f t="shared" si="90"/>
        <v>3.6999999999999998E-2</v>
      </c>
      <c r="BQ84" s="66">
        <f t="shared" si="91"/>
        <v>6.3E-2</v>
      </c>
      <c r="BR84" s="66">
        <f t="shared" si="92"/>
        <v>0.123</v>
      </c>
      <c r="BS84" s="67">
        <f t="shared" si="93"/>
        <v>0</v>
      </c>
      <c r="BU84" s="29" t="s">
        <v>110</v>
      </c>
      <c r="BV84" s="34" t="s">
        <v>84</v>
      </c>
      <c r="BW84" s="48">
        <f t="shared" si="94"/>
        <v>31134</v>
      </c>
      <c r="BX84" s="48">
        <f t="shared" si="95"/>
        <v>22402</v>
      </c>
      <c r="BY84" s="48">
        <f t="shared" si="96"/>
        <v>19194</v>
      </c>
      <c r="BZ84" s="48">
        <f t="shared" si="97"/>
        <v>3208</v>
      </c>
      <c r="CA84" s="48">
        <f t="shared" si="98"/>
        <v>3870</v>
      </c>
      <c r="CB84" s="48">
        <f t="shared" si="99"/>
        <v>4862</v>
      </c>
      <c r="CC84" s="48">
        <f t="shared" si="100"/>
        <v>1260</v>
      </c>
      <c r="CD84" s="48">
        <f t="shared" si="101"/>
        <v>11</v>
      </c>
      <c r="CE84" s="49">
        <f t="shared" si="102"/>
        <v>3591</v>
      </c>
    </row>
    <row r="85" spans="1:83" ht="16.5" customHeight="1">
      <c r="A85" s="29" t="s">
        <v>111</v>
      </c>
      <c r="B85" s="34" t="s">
        <v>85</v>
      </c>
      <c r="C85" s="40">
        <v>38672</v>
      </c>
      <c r="D85" s="40">
        <v>27980</v>
      </c>
      <c r="E85" s="40">
        <v>24029</v>
      </c>
      <c r="F85" s="40">
        <v>3951</v>
      </c>
      <c r="G85" s="40">
        <v>1690</v>
      </c>
      <c r="H85" s="40">
        <v>9002</v>
      </c>
      <c r="I85" s="40">
        <v>3627</v>
      </c>
      <c r="J85" s="40">
        <v>1576</v>
      </c>
      <c r="K85" s="41">
        <v>3799</v>
      </c>
      <c r="M85" s="29" t="s">
        <v>111</v>
      </c>
      <c r="N85" s="34" t="s">
        <v>85</v>
      </c>
      <c r="O85" s="66">
        <f t="shared" si="48"/>
        <v>6.52</v>
      </c>
      <c r="P85" s="66">
        <f t="shared" si="49"/>
        <v>3.7949999999999999</v>
      </c>
      <c r="Q85" s="66">
        <f t="shared" si="50"/>
        <v>3.5819999999999999</v>
      </c>
      <c r="R85" s="66">
        <f t="shared" si="51"/>
        <v>5.1079999999999997</v>
      </c>
      <c r="S85" s="66">
        <f t="shared" si="52"/>
        <v>-3.2069999999999999</v>
      </c>
      <c r="T85" s="66">
        <f t="shared" si="53"/>
        <v>18.416</v>
      </c>
      <c r="U85" s="66">
        <f t="shared" si="54"/>
        <v>14.923999999999999</v>
      </c>
      <c r="V85" s="66">
        <f t="shared" si="55"/>
        <v>110.414</v>
      </c>
      <c r="W85" s="67">
        <f t="shared" si="56"/>
        <v>2.7589999999999999</v>
      </c>
      <c r="Y85" s="29" t="s">
        <v>111</v>
      </c>
      <c r="Z85" s="34" t="s">
        <v>85</v>
      </c>
      <c r="AA85" s="66">
        <f t="shared" si="74"/>
        <v>100</v>
      </c>
      <c r="AB85" s="66">
        <f t="shared" si="57"/>
        <v>72.400000000000006</v>
      </c>
      <c r="AC85" s="66">
        <f t="shared" si="58"/>
        <v>62.1</v>
      </c>
      <c r="AD85" s="66">
        <f t="shared" si="59"/>
        <v>10.199999999999999</v>
      </c>
      <c r="AE85" s="66">
        <f t="shared" si="60"/>
        <v>4.4000000000000004</v>
      </c>
      <c r="AF85" s="66">
        <f t="shared" si="61"/>
        <v>23.3</v>
      </c>
      <c r="AG85" s="66">
        <f t="shared" si="62"/>
        <v>9.4</v>
      </c>
      <c r="AH85" s="66">
        <f t="shared" si="63"/>
        <v>4.0999999999999996</v>
      </c>
      <c r="AI85" s="67">
        <f t="shared" si="64"/>
        <v>9.8000000000000007</v>
      </c>
      <c r="AK85" s="29" t="s">
        <v>111</v>
      </c>
      <c r="AL85" s="34" t="s">
        <v>85</v>
      </c>
      <c r="AM85" s="66">
        <f t="shared" si="75"/>
        <v>1.4</v>
      </c>
      <c r="AN85" s="66">
        <f t="shared" si="76"/>
        <v>1.4</v>
      </c>
      <c r="AO85" s="66">
        <f t="shared" si="77"/>
        <v>1.4</v>
      </c>
      <c r="AP85" s="66">
        <f t="shared" si="78"/>
        <v>1.4</v>
      </c>
      <c r="AQ85" s="66">
        <f t="shared" si="79"/>
        <v>0.7</v>
      </c>
      <c r="AR85" s="66">
        <f t="shared" si="80"/>
        <v>1.4</v>
      </c>
      <c r="AS85" s="66">
        <f t="shared" si="81"/>
        <v>1</v>
      </c>
      <c r="AT85" s="66">
        <f t="shared" si="82"/>
        <v>12.8</v>
      </c>
      <c r="AU85" s="67">
        <f t="shared" si="83"/>
        <v>1.3</v>
      </c>
      <c r="AW85" s="29" t="s">
        <v>111</v>
      </c>
      <c r="AX85" s="34" t="s">
        <v>85</v>
      </c>
      <c r="AY85" s="66">
        <f t="shared" si="84"/>
        <v>6.52</v>
      </c>
      <c r="AZ85" s="66">
        <f t="shared" si="65"/>
        <v>2.8180000000000001</v>
      </c>
      <c r="BA85" s="66">
        <f t="shared" si="66"/>
        <v>2.2890000000000001</v>
      </c>
      <c r="BB85" s="66">
        <f t="shared" si="67"/>
        <v>0.52900000000000003</v>
      </c>
      <c r="BC85" s="66">
        <f t="shared" si="68"/>
        <v>-0.154</v>
      </c>
      <c r="BD85" s="66">
        <f t="shared" si="69"/>
        <v>3.8559999999999999</v>
      </c>
      <c r="BE85" s="66">
        <f t="shared" si="70"/>
        <v>1.2969999999999999</v>
      </c>
      <c r="BF85" s="66">
        <f t="shared" si="71"/>
        <v>2.278</v>
      </c>
      <c r="BG85" s="67">
        <f t="shared" si="72"/>
        <v>0.28100000000000003</v>
      </c>
      <c r="BI85" s="29" t="s">
        <v>111</v>
      </c>
      <c r="BJ85" s="34" t="s">
        <v>85</v>
      </c>
      <c r="BK85" s="66">
        <f t="shared" si="85"/>
        <v>8.3000000000000004E-2</v>
      </c>
      <c r="BL85" s="66">
        <f t="shared" si="86"/>
        <v>5.0999999999999997E-2</v>
      </c>
      <c r="BM85" s="66">
        <f t="shared" si="87"/>
        <v>4.9000000000000002E-2</v>
      </c>
      <c r="BN85" s="66">
        <f t="shared" si="88"/>
        <v>6.7000000000000004E-2</v>
      </c>
      <c r="BO85" s="66">
        <f t="shared" si="89"/>
        <v>-2.4E-2</v>
      </c>
      <c r="BP85" s="66">
        <f t="shared" si="90"/>
        <v>0.219</v>
      </c>
      <c r="BQ85" s="66">
        <f t="shared" si="91"/>
        <v>0.13400000000000001</v>
      </c>
      <c r="BR85" s="66">
        <f t="shared" si="92"/>
        <v>6.3630000000000004</v>
      </c>
      <c r="BS85" s="67">
        <f t="shared" si="93"/>
        <v>3.6999999999999998E-2</v>
      </c>
      <c r="BU85" s="29" t="s">
        <v>111</v>
      </c>
      <c r="BV85" s="34" t="s">
        <v>85</v>
      </c>
      <c r="BW85" s="48">
        <f t="shared" si="94"/>
        <v>36305</v>
      </c>
      <c r="BX85" s="48">
        <f t="shared" si="95"/>
        <v>26957</v>
      </c>
      <c r="BY85" s="48">
        <f t="shared" si="96"/>
        <v>23198</v>
      </c>
      <c r="BZ85" s="48">
        <f t="shared" si="97"/>
        <v>3759</v>
      </c>
      <c r="CA85" s="48">
        <f t="shared" si="98"/>
        <v>1746</v>
      </c>
      <c r="CB85" s="48">
        <f t="shared" si="99"/>
        <v>7602</v>
      </c>
      <c r="CC85" s="48">
        <f t="shared" si="100"/>
        <v>3156</v>
      </c>
      <c r="CD85" s="48">
        <f t="shared" si="101"/>
        <v>749</v>
      </c>
      <c r="CE85" s="49">
        <f t="shared" si="102"/>
        <v>3697</v>
      </c>
    </row>
    <row r="86" spans="1:83" ht="16.5" customHeight="1">
      <c r="A86" s="29" t="s">
        <v>112</v>
      </c>
      <c r="B86" s="34" t="s">
        <v>86</v>
      </c>
      <c r="C86" s="40">
        <v>68505</v>
      </c>
      <c r="D86" s="40">
        <v>54341</v>
      </c>
      <c r="E86" s="40">
        <v>46592</v>
      </c>
      <c r="F86" s="40">
        <v>7749</v>
      </c>
      <c r="G86" s="40">
        <v>3414</v>
      </c>
      <c r="H86" s="40">
        <v>10750</v>
      </c>
      <c r="I86" s="40">
        <v>7111</v>
      </c>
      <c r="J86" s="40">
        <v>-2452</v>
      </c>
      <c r="K86" s="41">
        <v>6091</v>
      </c>
      <c r="M86" s="29" t="s">
        <v>112</v>
      </c>
      <c r="N86" s="34" t="s">
        <v>86</v>
      </c>
      <c r="O86" s="66">
        <f t="shared" si="48"/>
        <v>-7.8440000000000003</v>
      </c>
      <c r="P86" s="66">
        <f t="shared" si="49"/>
        <v>-1.631</v>
      </c>
      <c r="Q86" s="66">
        <f t="shared" si="50"/>
        <v>-1.845</v>
      </c>
      <c r="R86" s="66">
        <f t="shared" si="51"/>
        <v>-0.32200000000000001</v>
      </c>
      <c r="S86" s="66">
        <f t="shared" si="52"/>
        <v>-8.2010000000000005</v>
      </c>
      <c r="T86" s="66">
        <f t="shared" si="53"/>
        <v>-30.081</v>
      </c>
      <c r="U86" s="66">
        <f t="shared" si="54"/>
        <v>-40.558</v>
      </c>
      <c r="V86" s="66">
        <f t="shared" si="55"/>
        <v>9.7530000000000001</v>
      </c>
      <c r="W86" s="67">
        <f t="shared" si="56"/>
        <v>-0.62</v>
      </c>
      <c r="Y86" s="29" t="s">
        <v>112</v>
      </c>
      <c r="Z86" s="34" t="s">
        <v>86</v>
      </c>
      <c r="AA86" s="66">
        <f t="shared" si="74"/>
        <v>100</v>
      </c>
      <c r="AB86" s="66">
        <f t="shared" si="57"/>
        <v>79.3</v>
      </c>
      <c r="AC86" s="66">
        <f t="shared" si="58"/>
        <v>68</v>
      </c>
      <c r="AD86" s="66">
        <f t="shared" si="59"/>
        <v>11.3</v>
      </c>
      <c r="AE86" s="66">
        <f t="shared" si="60"/>
        <v>5</v>
      </c>
      <c r="AF86" s="66">
        <f t="shared" si="61"/>
        <v>15.7</v>
      </c>
      <c r="AG86" s="66">
        <f t="shared" si="62"/>
        <v>10.4</v>
      </c>
      <c r="AH86" s="66">
        <f t="shared" si="63"/>
        <v>-3.6</v>
      </c>
      <c r="AI86" s="67">
        <f t="shared" si="64"/>
        <v>8.9</v>
      </c>
      <c r="AK86" s="29" t="s">
        <v>112</v>
      </c>
      <c r="AL86" s="34" t="s">
        <v>86</v>
      </c>
      <c r="AM86" s="66">
        <f t="shared" si="75"/>
        <v>2.4</v>
      </c>
      <c r="AN86" s="66">
        <f t="shared" si="76"/>
        <v>2.7</v>
      </c>
      <c r="AO86" s="66">
        <f t="shared" si="77"/>
        <v>2.7</v>
      </c>
      <c r="AP86" s="66">
        <f t="shared" si="78"/>
        <v>2.7</v>
      </c>
      <c r="AQ86" s="66">
        <f t="shared" si="79"/>
        <v>1.5</v>
      </c>
      <c r="AR86" s="66">
        <f t="shared" si="80"/>
        <v>1.7</v>
      </c>
      <c r="AS86" s="66">
        <f t="shared" si="81"/>
        <v>2</v>
      </c>
      <c r="AT86" s="66">
        <f t="shared" si="82"/>
        <v>-19.899999999999999</v>
      </c>
      <c r="AU86" s="67">
        <f t="shared" si="83"/>
        <v>2.2000000000000002</v>
      </c>
      <c r="AW86" s="29" t="s">
        <v>112</v>
      </c>
      <c r="AX86" s="34" t="s">
        <v>86</v>
      </c>
      <c r="AY86" s="66">
        <f t="shared" si="84"/>
        <v>-7.8440000000000003</v>
      </c>
      <c r="AZ86" s="66">
        <f t="shared" si="65"/>
        <v>-1.212</v>
      </c>
      <c r="BA86" s="66">
        <f t="shared" si="66"/>
        <v>-1.1779999999999999</v>
      </c>
      <c r="BB86" s="66">
        <f t="shared" si="67"/>
        <v>-3.4000000000000002E-2</v>
      </c>
      <c r="BC86" s="66">
        <f t="shared" si="68"/>
        <v>-0.41</v>
      </c>
      <c r="BD86" s="66">
        <f t="shared" si="69"/>
        <v>-6.2220000000000004</v>
      </c>
      <c r="BE86" s="66">
        <f t="shared" si="70"/>
        <v>-6.5270000000000001</v>
      </c>
      <c r="BF86" s="66">
        <f t="shared" si="71"/>
        <v>0.35599999999999998</v>
      </c>
      <c r="BG86" s="67">
        <f t="shared" si="72"/>
        <v>-5.0999999999999997E-2</v>
      </c>
      <c r="BI86" s="29" t="s">
        <v>112</v>
      </c>
      <c r="BJ86" s="34" t="s">
        <v>86</v>
      </c>
      <c r="BK86" s="66">
        <f t="shared" si="85"/>
        <v>-0.20300000000000001</v>
      </c>
      <c r="BL86" s="66">
        <f t="shared" si="86"/>
        <v>-4.4999999999999998E-2</v>
      </c>
      <c r="BM86" s="66">
        <f t="shared" si="87"/>
        <v>-5.0999999999999997E-2</v>
      </c>
      <c r="BN86" s="66">
        <f t="shared" si="88"/>
        <v>-8.9999999999999993E-3</v>
      </c>
      <c r="BO86" s="66">
        <f t="shared" si="89"/>
        <v>-0.13100000000000001</v>
      </c>
      <c r="BP86" s="66">
        <f t="shared" si="90"/>
        <v>-0.72399999999999998</v>
      </c>
      <c r="BQ86" s="66">
        <f t="shared" si="91"/>
        <v>-1.3779999999999999</v>
      </c>
      <c r="BR86" s="66">
        <f t="shared" si="92"/>
        <v>2.0390000000000001</v>
      </c>
      <c r="BS86" s="67">
        <f t="shared" si="93"/>
        <v>-1.4E-2</v>
      </c>
      <c r="BU86" s="29" t="s">
        <v>112</v>
      </c>
      <c r="BV86" s="34" t="s">
        <v>86</v>
      </c>
      <c r="BW86" s="48">
        <f t="shared" si="94"/>
        <v>74336</v>
      </c>
      <c r="BX86" s="48">
        <f t="shared" si="95"/>
        <v>55242</v>
      </c>
      <c r="BY86" s="48">
        <f t="shared" si="96"/>
        <v>47468</v>
      </c>
      <c r="BZ86" s="48">
        <f t="shared" si="97"/>
        <v>7774</v>
      </c>
      <c r="CA86" s="48">
        <f t="shared" si="98"/>
        <v>3719</v>
      </c>
      <c r="CB86" s="48">
        <f t="shared" si="99"/>
        <v>15375</v>
      </c>
      <c r="CC86" s="48">
        <f t="shared" si="100"/>
        <v>11963</v>
      </c>
      <c r="CD86" s="48">
        <f t="shared" si="101"/>
        <v>-2717</v>
      </c>
      <c r="CE86" s="49">
        <f t="shared" si="102"/>
        <v>6129</v>
      </c>
    </row>
    <row r="87" spans="1:83" ht="16.5" customHeight="1">
      <c r="A87" s="31" t="s">
        <v>113</v>
      </c>
      <c r="B87" s="33" t="s">
        <v>87</v>
      </c>
      <c r="C87" s="42">
        <v>32397</v>
      </c>
      <c r="D87" s="42">
        <v>25008</v>
      </c>
      <c r="E87" s="42">
        <v>21403</v>
      </c>
      <c r="F87" s="42">
        <v>3605</v>
      </c>
      <c r="G87" s="42">
        <v>1514</v>
      </c>
      <c r="H87" s="42">
        <v>5875</v>
      </c>
      <c r="I87" s="42">
        <v>2323</v>
      </c>
      <c r="J87" s="42">
        <v>58</v>
      </c>
      <c r="K87" s="43">
        <v>3494</v>
      </c>
      <c r="M87" s="31" t="s">
        <v>113</v>
      </c>
      <c r="N87" s="33" t="s">
        <v>87</v>
      </c>
      <c r="O87" s="68">
        <f t="shared" si="48"/>
        <v>2.121</v>
      </c>
      <c r="P87" s="68">
        <f t="shared" si="49"/>
        <v>2.8839999999999999</v>
      </c>
      <c r="Q87" s="68">
        <f t="shared" si="50"/>
        <v>2.726</v>
      </c>
      <c r="R87" s="68">
        <f t="shared" si="51"/>
        <v>3.831</v>
      </c>
      <c r="S87" s="68">
        <f t="shared" si="52"/>
        <v>-3.444</v>
      </c>
      <c r="T87" s="68">
        <f t="shared" si="53"/>
        <v>0.44500000000000001</v>
      </c>
      <c r="U87" s="68">
        <f t="shared" si="54"/>
        <v>-7.6710000000000003</v>
      </c>
      <c r="V87" s="68">
        <f t="shared" si="55"/>
        <v>-6.452</v>
      </c>
      <c r="W87" s="69">
        <f t="shared" si="56"/>
        <v>6.8170000000000002</v>
      </c>
      <c r="Y87" s="31" t="s">
        <v>113</v>
      </c>
      <c r="Z87" s="33" t="s">
        <v>87</v>
      </c>
      <c r="AA87" s="68">
        <f t="shared" si="74"/>
        <v>100</v>
      </c>
      <c r="AB87" s="68">
        <f t="shared" si="57"/>
        <v>77.2</v>
      </c>
      <c r="AC87" s="68">
        <f t="shared" si="58"/>
        <v>66.099999999999994</v>
      </c>
      <c r="AD87" s="68">
        <f t="shared" si="59"/>
        <v>11.1</v>
      </c>
      <c r="AE87" s="68">
        <f t="shared" si="60"/>
        <v>4.7</v>
      </c>
      <c r="AF87" s="68">
        <f t="shared" si="61"/>
        <v>18.100000000000001</v>
      </c>
      <c r="AG87" s="68">
        <f t="shared" si="62"/>
        <v>7.2</v>
      </c>
      <c r="AH87" s="68">
        <f t="shared" si="63"/>
        <v>0.2</v>
      </c>
      <c r="AI87" s="69">
        <f t="shared" si="64"/>
        <v>10.8</v>
      </c>
      <c r="AK87" s="31" t="s">
        <v>113</v>
      </c>
      <c r="AL87" s="33" t="s">
        <v>87</v>
      </c>
      <c r="AM87" s="68">
        <f t="shared" si="75"/>
        <v>1.1000000000000001</v>
      </c>
      <c r="AN87" s="68">
        <f t="shared" si="76"/>
        <v>1.3</v>
      </c>
      <c r="AO87" s="68">
        <f t="shared" si="77"/>
        <v>1.3</v>
      </c>
      <c r="AP87" s="68">
        <f t="shared" si="78"/>
        <v>1.2</v>
      </c>
      <c r="AQ87" s="68">
        <f t="shared" si="79"/>
        <v>0.7</v>
      </c>
      <c r="AR87" s="68">
        <f t="shared" si="80"/>
        <v>0.9</v>
      </c>
      <c r="AS87" s="68">
        <f t="shared" si="81"/>
        <v>0.7</v>
      </c>
      <c r="AT87" s="68">
        <f t="shared" si="82"/>
        <v>0.5</v>
      </c>
      <c r="AU87" s="69">
        <f t="shared" si="83"/>
        <v>1.2</v>
      </c>
      <c r="AW87" s="31" t="s">
        <v>113</v>
      </c>
      <c r="AX87" s="33" t="s">
        <v>87</v>
      </c>
      <c r="AY87" s="68">
        <f t="shared" si="84"/>
        <v>2.121</v>
      </c>
      <c r="AZ87" s="68">
        <f t="shared" si="65"/>
        <v>2.21</v>
      </c>
      <c r="BA87" s="68">
        <f t="shared" si="66"/>
        <v>1.79</v>
      </c>
      <c r="BB87" s="68">
        <f t="shared" si="67"/>
        <v>0.41899999999999998</v>
      </c>
      <c r="BC87" s="68">
        <f t="shared" si="68"/>
        <v>-0.17</v>
      </c>
      <c r="BD87" s="68">
        <f t="shared" si="69"/>
        <v>8.2000000000000003E-2</v>
      </c>
      <c r="BE87" s="68">
        <f t="shared" si="70"/>
        <v>-0.60799999999999998</v>
      </c>
      <c r="BF87" s="68">
        <f t="shared" si="71"/>
        <v>-1.2999999999999999E-2</v>
      </c>
      <c r="BG87" s="69">
        <f t="shared" si="72"/>
        <v>0.70299999999999996</v>
      </c>
      <c r="BI87" s="31" t="s">
        <v>113</v>
      </c>
      <c r="BJ87" s="33" t="s">
        <v>87</v>
      </c>
      <c r="BK87" s="68">
        <f t="shared" si="85"/>
        <v>2.3E-2</v>
      </c>
      <c r="BL87" s="68">
        <f t="shared" si="86"/>
        <v>3.5000000000000003E-2</v>
      </c>
      <c r="BM87" s="68">
        <f t="shared" si="87"/>
        <v>3.3000000000000002E-2</v>
      </c>
      <c r="BN87" s="68">
        <f t="shared" si="88"/>
        <v>4.5999999999999999E-2</v>
      </c>
      <c r="BO87" s="68">
        <f t="shared" si="89"/>
        <v>-2.3E-2</v>
      </c>
      <c r="BP87" s="68">
        <f t="shared" si="90"/>
        <v>4.0000000000000001E-3</v>
      </c>
      <c r="BQ87" s="68">
        <f t="shared" si="91"/>
        <v>-5.5E-2</v>
      </c>
      <c r="BR87" s="68">
        <f t="shared" si="92"/>
        <v>-3.1E-2</v>
      </c>
      <c r="BS87" s="69">
        <f t="shared" si="93"/>
        <v>8.1000000000000003E-2</v>
      </c>
      <c r="BU87" s="31" t="s">
        <v>113</v>
      </c>
      <c r="BV87" s="33" t="s">
        <v>87</v>
      </c>
      <c r="BW87" s="50">
        <f t="shared" si="94"/>
        <v>31724</v>
      </c>
      <c r="BX87" s="50">
        <f t="shared" si="95"/>
        <v>24307</v>
      </c>
      <c r="BY87" s="50">
        <f t="shared" si="96"/>
        <v>20835</v>
      </c>
      <c r="BZ87" s="50">
        <f t="shared" si="97"/>
        <v>3472</v>
      </c>
      <c r="CA87" s="50">
        <f t="shared" si="98"/>
        <v>1568</v>
      </c>
      <c r="CB87" s="50">
        <f t="shared" si="99"/>
        <v>5849</v>
      </c>
      <c r="CC87" s="50">
        <f t="shared" si="100"/>
        <v>2516</v>
      </c>
      <c r="CD87" s="50">
        <f t="shared" si="101"/>
        <v>62</v>
      </c>
      <c r="CE87" s="51">
        <f t="shared" si="102"/>
        <v>3271</v>
      </c>
    </row>
    <row r="88" spans="1:83" ht="16.5" customHeight="1">
      <c r="A88" s="29" t="s">
        <v>114</v>
      </c>
      <c r="B88" s="34" t="s">
        <v>88</v>
      </c>
      <c r="C88" s="40">
        <v>71352</v>
      </c>
      <c r="D88" s="40">
        <v>56468</v>
      </c>
      <c r="E88" s="40">
        <v>48320</v>
      </c>
      <c r="F88" s="40">
        <v>8148</v>
      </c>
      <c r="G88" s="40">
        <v>3365</v>
      </c>
      <c r="H88" s="40">
        <v>11519</v>
      </c>
      <c r="I88" s="40">
        <v>5139</v>
      </c>
      <c r="J88" s="40">
        <v>742</v>
      </c>
      <c r="K88" s="41">
        <v>5638</v>
      </c>
      <c r="M88" s="29" t="s">
        <v>114</v>
      </c>
      <c r="N88" s="34" t="s">
        <v>88</v>
      </c>
      <c r="O88" s="66">
        <f t="shared" si="48"/>
        <v>-0.20799999999999999</v>
      </c>
      <c r="P88" s="66">
        <f t="shared" si="49"/>
        <v>0.80500000000000005</v>
      </c>
      <c r="Q88" s="66">
        <f t="shared" si="50"/>
        <v>0.61</v>
      </c>
      <c r="R88" s="66">
        <f t="shared" si="51"/>
        <v>1.9770000000000001</v>
      </c>
      <c r="S88" s="66">
        <f t="shared" si="52"/>
        <v>-13.827999999999999</v>
      </c>
      <c r="T88" s="66">
        <f t="shared" si="53"/>
        <v>-0.51800000000000002</v>
      </c>
      <c r="U88" s="66">
        <f t="shared" si="54"/>
        <v>4.7279999999999998</v>
      </c>
      <c r="V88" s="66">
        <f t="shared" si="55"/>
        <v>-49.037999999999997</v>
      </c>
      <c r="W88" s="67">
        <f t="shared" si="56"/>
        <v>8.09</v>
      </c>
      <c r="Y88" s="29" t="s">
        <v>114</v>
      </c>
      <c r="Z88" s="34" t="s">
        <v>88</v>
      </c>
      <c r="AA88" s="66">
        <f t="shared" si="74"/>
        <v>100</v>
      </c>
      <c r="AB88" s="66">
        <f t="shared" si="57"/>
        <v>79.099999999999994</v>
      </c>
      <c r="AC88" s="66">
        <f t="shared" si="58"/>
        <v>67.7</v>
      </c>
      <c r="AD88" s="66">
        <f t="shared" si="59"/>
        <v>11.4</v>
      </c>
      <c r="AE88" s="66">
        <f t="shared" si="60"/>
        <v>4.7</v>
      </c>
      <c r="AF88" s="66">
        <f t="shared" si="61"/>
        <v>16.100000000000001</v>
      </c>
      <c r="AG88" s="66">
        <f t="shared" si="62"/>
        <v>7.2</v>
      </c>
      <c r="AH88" s="66">
        <f t="shared" si="63"/>
        <v>1</v>
      </c>
      <c r="AI88" s="67">
        <f t="shared" si="64"/>
        <v>7.9</v>
      </c>
      <c r="AK88" s="29" t="s">
        <v>114</v>
      </c>
      <c r="AL88" s="34" t="s">
        <v>88</v>
      </c>
      <c r="AM88" s="66">
        <f t="shared" si="75"/>
        <v>2.5</v>
      </c>
      <c r="AN88" s="66">
        <f t="shared" si="76"/>
        <v>2.8</v>
      </c>
      <c r="AO88" s="66">
        <f t="shared" si="77"/>
        <v>2.8</v>
      </c>
      <c r="AP88" s="66">
        <f t="shared" si="78"/>
        <v>2.8</v>
      </c>
      <c r="AQ88" s="66">
        <f t="shared" si="79"/>
        <v>1.5</v>
      </c>
      <c r="AR88" s="66">
        <f t="shared" si="80"/>
        <v>1.8</v>
      </c>
      <c r="AS88" s="66">
        <f t="shared" si="81"/>
        <v>1.5</v>
      </c>
      <c r="AT88" s="66">
        <f t="shared" si="82"/>
        <v>6</v>
      </c>
      <c r="AU88" s="67">
        <f t="shared" si="83"/>
        <v>2</v>
      </c>
      <c r="AW88" s="29" t="s">
        <v>114</v>
      </c>
      <c r="AX88" s="34" t="s">
        <v>88</v>
      </c>
      <c r="AY88" s="66">
        <f t="shared" si="84"/>
        <v>-0.20799999999999999</v>
      </c>
      <c r="AZ88" s="66">
        <f t="shared" si="65"/>
        <v>0.63100000000000001</v>
      </c>
      <c r="BA88" s="66">
        <f t="shared" si="66"/>
        <v>0.41</v>
      </c>
      <c r="BB88" s="66">
        <f t="shared" si="67"/>
        <v>0.221</v>
      </c>
      <c r="BC88" s="66">
        <f t="shared" si="68"/>
        <v>-0.755</v>
      </c>
      <c r="BD88" s="66">
        <f t="shared" si="69"/>
        <v>-8.4000000000000005E-2</v>
      </c>
      <c r="BE88" s="66">
        <f t="shared" si="70"/>
        <v>0.32400000000000001</v>
      </c>
      <c r="BF88" s="66">
        <f t="shared" si="71"/>
        <v>-0.999</v>
      </c>
      <c r="BG88" s="67">
        <f t="shared" si="72"/>
        <v>0.59</v>
      </c>
      <c r="BI88" s="29" t="s">
        <v>114</v>
      </c>
      <c r="BJ88" s="34" t="s">
        <v>88</v>
      </c>
      <c r="BK88" s="66">
        <f t="shared" si="85"/>
        <v>-5.0000000000000001E-3</v>
      </c>
      <c r="BL88" s="66">
        <f t="shared" si="86"/>
        <v>2.3E-2</v>
      </c>
      <c r="BM88" s="66">
        <f t="shared" si="87"/>
        <v>1.7000000000000001E-2</v>
      </c>
      <c r="BN88" s="66">
        <f t="shared" si="88"/>
        <v>5.5E-2</v>
      </c>
      <c r="BO88" s="66">
        <f t="shared" si="89"/>
        <v>-0.23200000000000001</v>
      </c>
      <c r="BP88" s="66">
        <f t="shared" si="90"/>
        <v>-8.9999999999999993E-3</v>
      </c>
      <c r="BQ88" s="66">
        <f t="shared" si="91"/>
        <v>6.6000000000000003E-2</v>
      </c>
      <c r="BR88" s="66">
        <f t="shared" si="92"/>
        <v>-5.4939999999999998</v>
      </c>
      <c r="BS88" s="67">
        <f t="shared" si="93"/>
        <v>0.154</v>
      </c>
      <c r="BU88" s="29" t="s">
        <v>114</v>
      </c>
      <c r="BV88" s="34" t="s">
        <v>88</v>
      </c>
      <c r="BW88" s="48">
        <f t="shared" si="94"/>
        <v>71501</v>
      </c>
      <c r="BX88" s="48">
        <f t="shared" si="95"/>
        <v>56017</v>
      </c>
      <c r="BY88" s="48">
        <f t="shared" si="96"/>
        <v>48027</v>
      </c>
      <c r="BZ88" s="48">
        <f t="shared" si="97"/>
        <v>7990</v>
      </c>
      <c r="CA88" s="48">
        <f t="shared" si="98"/>
        <v>3905</v>
      </c>
      <c r="CB88" s="48">
        <f t="shared" si="99"/>
        <v>11579</v>
      </c>
      <c r="CC88" s="48">
        <f t="shared" si="100"/>
        <v>4907</v>
      </c>
      <c r="CD88" s="48">
        <f t="shared" si="101"/>
        <v>1456</v>
      </c>
      <c r="CE88" s="49">
        <f t="shared" si="102"/>
        <v>5216</v>
      </c>
    </row>
    <row r="89" spans="1:83" ht="16.5" customHeight="1">
      <c r="A89" s="29" t="s">
        <v>115</v>
      </c>
      <c r="B89" s="34" t="s">
        <v>89</v>
      </c>
      <c r="C89" s="40">
        <v>1913</v>
      </c>
      <c r="D89" s="40">
        <v>1581</v>
      </c>
      <c r="E89" s="40">
        <v>1319</v>
      </c>
      <c r="F89" s="40">
        <v>262</v>
      </c>
      <c r="G89" s="40">
        <v>112</v>
      </c>
      <c r="H89" s="40">
        <v>220</v>
      </c>
      <c r="I89" s="40">
        <v>270</v>
      </c>
      <c r="J89" s="40">
        <v>-185</v>
      </c>
      <c r="K89" s="41">
        <v>135</v>
      </c>
      <c r="M89" s="29" t="s">
        <v>115</v>
      </c>
      <c r="N89" s="34" t="s">
        <v>89</v>
      </c>
      <c r="O89" s="66">
        <f t="shared" si="48"/>
        <v>-5.2969999999999997</v>
      </c>
      <c r="P89" s="66">
        <f t="shared" si="49"/>
        <v>0.44500000000000001</v>
      </c>
      <c r="Q89" s="66">
        <f t="shared" si="50"/>
        <v>7.5999999999999998E-2</v>
      </c>
      <c r="R89" s="66">
        <f t="shared" si="51"/>
        <v>2.3439999999999999</v>
      </c>
      <c r="S89" s="66">
        <f t="shared" si="52"/>
        <v>-5.8819999999999997</v>
      </c>
      <c r="T89" s="66">
        <f t="shared" si="53"/>
        <v>-32.722000000000001</v>
      </c>
      <c r="U89" s="66">
        <f t="shared" si="54"/>
        <v>31.068000000000001</v>
      </c>
      <c r="V89" s="66">
        <f t="shared" si="55"/>
        <v>-873.68399999999997</v>
      </c>
      <c r="W89" s="67">
        <f t="shared" si="56"/>
        <v>-3.5710000000000002</v>
      </c>
      <c r="Y89" s="29" t="s">
        <v>115</v>
      </c>
      <c r="Z89" s="34" t="s">
        <v>89</v>
      </c>
      <c r="AA89" s="66">
        <f t="shared" si="74"/>
        <v>100</v>
      </c>
      <c r="AB89" s="66">
        <f t="shared" si="57"/>
        <v>82.6</v>
      </c>
      <c r="AC89" s="66">
        <f t="shared" si="58"/>
        <v>68.900000000000006</v>
      </c>
      <c r="AD89" s="66">
        <f t="shared" si="59"/>
        <v>13.7</v>
      </c>
      <c r="AE89" s="66">
        <f t="shared" si="60"/>
        <v>5.9</v>
      </c>
      <c r="AF89" s="66">
        <f t="shared" si="61"/>
        <v>11.5</v>
      </c>
      <c r="AG89" s="66">
        <f t="shared" si="62"/>
        <v>14.1</v>
      </c>
      <c r="AH89" s="66">
        <f t="shared" si="63"/>
        <v>-9.6999999999999993</v>
      </c>
      <c r="AI89" s="67">
        <f t="shared" si="64"/>
        <v>7.1</v>
      </c>
      <c r="AK89" s="29" t="s">
        <v>115</v>
      </c>
      <c r="AL89" s="34" t="s">
        <v>89</v>
      </c>
      <c r="AM89" s="66">
        <f t="shared" si="75"/>
        <v>0.1</v>
      </c>
      <c r="AN89" s="66">
        <f t="shared" si="76"/>
        <v>0.1</v>
      </c>
      <c r="AO89" s="66">
        <f t="shared" si="77"/>
        <v>0.1</v>
      </c>
      <c r="AP89" s="66">
        <f t="shared" si="78"/>
        <v>0.1</v>
      </c>
      <c r="AQ89" s="66">
        <f t="shared" si="79"/>
        <v>0</v>
      </c>
      <c r="AR89" s="66">
        <f t="shared" si="80"/>
        <v>0</v>
      </c>
      <c r="AS89" s="66">
        <f t="shared" si="81"/>
        <v>0.1</v>
      </c>
      <c r="AT89" s="66">
        <f t="shared" si="82"/>
        <v>-1.5</v>
      </c>
      <c r="AU89" s="67">
        <f t="shared" si="83"/>
        <v>0</v>
      </c>
      <c r="AW89" s="29" t="s">
        <v>115</v>
      </c>
      <c r="AX89" s="34" t="s">
        <v>89</v>
      </c>
      <c r="AY89" s="66">
        <f t="shared" si="84"/>
        <v>-5.2969999999999997</v>
      </c>
      <c r="AZ89" s="66">
        <f t="shared" si="65"/>
        <v>0.34699999999999998</v>
      </c>
      <c r="BA89" s="66">
        <f t="shared" si="66"/>
        <v>0.05</v>
      </c>
      <c r="BB89" s="66">
        <f t="shared" si="67"/>
        <v>0.29699999999999999</v>
      </c>
      <c r="BC89" s="66">
        <f t="shared" si="68"/>
        <v>-0.34699999999999998</v>
      </c>
      <c r="BD89" s="66">
        <f t="shared" si="69"/>
        <v>-5.2969999999999997</v>
      </c>
      <c r="BE89" s="66">
        <f t="shared" si="70"/>
        <v>3.1680000000000001</v>
      </c>
      <c r="BF89" s="66">
        <f t="shared" si="71"/>
        <v>-8.218</v>
      </c>
      <c r="BG89" s="67">
        <f t="shared" si="72"/>
        <v>-0.248</v>
      </c>
      <c r="BI89" s="29" t="s">
        <v>115</v>
      </c>
      <c r="BJ89" s="34" t="s">
        <v>89</v>
      </c>
      <c r="BK89" s="66">
        <f t="shared" si="85"/>
        <v>-4.0000000000000001E-3</v>
      </c>
      <c r="BL89" s="66">
        <f t="shared" si="86"/>
        <v>0</v>
      </c>
      <c r="BM89" s="66">
        <f t="shared" si="87"/>
        <v>0</v>
      </c>
      <c r="BN89" s="66">
        <f t="shared" si="88"/>
        <v>2E-3</v>
      </c>
      <c r="BO89" s="66">
        <f t="shared" si="89"/>
        <v>-3.0000000000000001E-3</v>
      </c>
      <c r="BP89" s="66">
        <f t="shared" si="90"/>
        <v>-1.7000000000000001E-2</v>
      </c>
      <c r="BQ89" s="66">
        <f t="shared" si="91"/>
        <v>1.7999999999999999E-2</v>
      </c>
      <c r="BR89" s="66">
        <f t="shared" si="92"/>
        <v>-1.2769999999999999</v>
      </c>
      <c r="BS89" s="67">
        <f t="shared" si="93"/>
        <v>-2E-3</v>
      </c>
      <c r="BU89" s="29" t="s">
        <v>115</v>
      </c>
      <c r="BV89" s="34" t="s">
        <v>89</v>
      </c>
      <c r="BW89" s="48">
        <f t="shared" si="94"/>
        <v>2020</v>
      </c>
      <c r="BX89" s="48">
        <f t="shared" si="95"/>
        <v>1574</v>
      </c>
      <c r="BY89" s="48">
        <f t="shared" si="96"/>
        <v>1318</v>
      </c>
      <c r="BZ89" s="48">
        <f t="shared" si="97"/>
        <v>256</v>
      </c>
      <c r="CA89" s="48">
        <f t="shared" si="98"/>
        <v>119</v>
      </c>
      <c r="CB89" s="48">
        <f t="shared" si="99"/>
        <v>327</v>
      </c>
      <c r="CC89" s="48">
        <f t="shared" si="100"/>
        <v>206</v>
      </c>
      <c r="CD89" s="48">
        <f t="shared" si="101"/>
        <v>-19</v>
      </c>
      <c r="CE89" s="49">
        <f t="shared" si="102"/>
        <v>140</v>
      </c>
    </row>
    <row r="90" spans="1:83" ht="16.5" customHeight="1">
      <c r="A90" s="29" t="s">
        <v>116</v>
      </c>
      <c r="B90" s="34" t="s">
        <v>90</v>
      </c>
      <c r="C90" s="40">
        <v>2313</v>
      </c>
      <c r="D90" s="40">
        <v>1437</v>
      </c>
      <c r="E90" s="40">
        <v>1199</v>
      </c>
      <c r="F90" s="40">
        <v>238</v>
      </c>
      <c r="G90" s="40">
        <v>94</v>
      </c>
      <c r="H90" s="40">
        <v>782</v>
      </c>
      <c r="I90" s="40">
        <v>394</v>
      </c>
      <c r="J90" s="40">
        <v>88</v>
      </c>
      <c r="K90" s="41">
        <v>300</v>
      </c>
      <c r="M90" s="29" t="s">
        <v>116</v>
      </c>
      <c r="N90" s="34" t="s">
        <v>90</v>
      </c>
      <c r="O90" s="66">
        <f t="shared" si="48"/>
        <v>0.82799999999999996</v>
      </c>
      <c r="P90" s="66">
        <f t="shared" si="49"/>
        <v>5.74</v>
      </c>
      <c r="Q90" s="66">
        <f t="shared" si="50"/>
        <v>5.2679999999999998</v>
      </c>
      <c r="R90" s="66">
        <f t="shared" si="51"/>
        <v>8.1820000000000004</v>
      </c>
      <c r="S90" s="66">
        <f t="shared" si="52"/>
        <v>1.075</v>
      </c>
      <c r="T90" s="66">
        <f t="shared" si="53"/>
        <v>-7.1260000000000003</v>
      </c>
      <c r="U90" s="66">
        <f t="shared" si="54"/>
        <v>-6.6349999999999998</v>
      </c>
      <c r="V90" s="66">
        <f t="shared" si="55"/>
        <v>-32.308</v>
      </c>
      <c r="W90" s="67">
        <f t="shared" si="56"/>
        <v>3.448</v>
      </c>
      <c r="Y90" s="29" t="s">
        <v>116</v>
      </c>
      <c r="Z90" s="34" t="s">
        <v>90</v>
      </c>
      <c r="AA90" s="66">
        <f t="shared" si="74"/>
        <v>100</v>
      </c>
      <c r="AB90" s="66">
        <f t="shared" si="57"/>
        <v>62.1</v>
      </c>
      <c r="AC90" s="66">
        <f t="shared" si="58"/>
        <v>51.8</v>
      </c>
      <c r="AD90" s="66">
        <f t="shared" si="59"/>
        <v>10.3</v>
      </c>
      <c r="AE90" s="66">
        <f t="shared" si="60"/>
        <v>4.0999999999999996</v>
      </c>
      <c r="AF90" s="66">
        <f t="shared" si="61"/>
        <v>33.799999999999997</v>
      </c>
      <c r="AG90" s="66">
        <f t="shared" si="62"/>
        <v>17</v>
      </c>
      <c r="AH90" s="66">
        <f t="shared" si="63"/>
        <v>3.8</v>
      </c>
      <c r="AI90" s="67">
        <f t="shared" si="64"/>
        <v>13</v>
      </c>
      <c r="AK90" s="29" t="s">
        <v>116</v>
      </c>
      <c r="AL90" s="34" t="s">
        <v>90</v>
      </c>
      <c r="AM90" s="66">
        <f t="shared" si="75"/>
        <v>0.1</v>
      </c>
      <c r="AN90" s="66">
        <f t="shared" si="76"/>
        <v>0.1</v>
      </c>
      <c r="AO90" s="66">
        <f t="shared" si="77"/>
        <v>0.1</v>
      </c>
      <c r="AP90" s="66">
        <f t="shared" si="78"/>
        <v>0.1</v>
      </c>
      <c r="AQ90" s="66">
        <f t="shared" si="79"/>
        <v>0</v>
      </c>
      <c r="AR90" s="66">
        <f t="shared" si="80"/>
        <v>0.1</v>
      </c>
      <c r="AS90" s="66">
        <f t="shared" si="81"/>
        <v>0.1</v>
      </c>
      <c r="AT90" s="66">
        <f t="shared" si="82"/>
        <v>0.7</v>
      </c>
      <c r="AU90" s="67">
        <f t="shared" si="83"/>
        <v>0.1</v>
      </c>
      <c r="AW90" s="29" t="s">
        <v>116</v>
      </c>
      <c r="AX90" s="34" t="s">
        <v>90</v>
      </c>
      <c r="AY90" s="66">
        <f t="shared" si="84"/>
        <v>0.82799999999999996</v>
      </c>
      <c r="AZ90" s="66">
        <f t="shared" si="65"/>
        <v>3.4</v>
      </c>
      <c r="BA90" s="66">
        <f t="shared" si="66"/>
        <v>2.6160000000000001</v>
      </c>
      <c r="BB90" s="66">
        <f t="shared" si="67"/>
        <v>0.78500000000000003</v>
      </c>
      <c r="BC90" s="66">
        <f t="shared" si="68"/>
        <v>4.3999999999999997E-2</v>
      </c>
      <c r="BD90" s="66">
        <f t="shared" si="69"/>
        <v>-2.6160000000000001</v>
      </c>
      <c r="BE90" s="66">
        <f t="shared" si="70"/>
        <v>-1.2210000000000001</v>
      </c>
      <c r="BF90" s="66">
        <f t="shared" si="71"/>
        <v>-1.831</v>
      </c>
      <c r="BG90" s="67">
        <f t="shared" si="72"/>
        <v>0.436</v>
      </c>
      <c r="BI90" s="29" t="s">
        <v>116</v>
      </c>
      <c r="BJ90" s="34" t="s">
        <v>90</v>
      </c>
      <c r="BK90" s="66">
        <f t="shared" si="85"/>
        <v>1E-3</v>
      </c>
      <c r="BL90" s="66">
        <f t="shared" si="86"/>
        <v>4.0000000000000001E-3</v>
      </c>
      <c r="BM90" s="66">
        <f t="shared" si="87"/>
        <v>4.0000000000000001E-3</v>
      </c>
      <c r="BN90" s="66">
        <f t="shared" si="88"/>
        <v>6.0000000000000001E-3</v>
      </c>
      <c r="BO90" s="66">
        <f t="shared" si="89"/>
        <v>0</v>
      </c>
      <c r="BP90" s="66">
        <f t="shared" si="90"/>
        <v>-8.9999999999999993E-3</v>
      </c>
      <c r="BQ90" s="66">
        <f t="shared" si="91"/>
        <v>-8.0000000000000002E-3</v>
      </c>
      <c r="BR90" s="66">
        <f t="shared" si="92"/>
        <v>-0.32300000000000001</v>
      </c>
      <c r="BS90" s="67">
        <f t="shared" si="93"/>
        <v>4.0000000000000001E-3</v>
      </c>
      <c r="BU90" s="29" t="s">
        <v>116</v>
      </c>
      <c r="BV90" s="34" t="s">
        <v>90</v>
      </c>
      <c r="BW90" s="48">
        <f t="shared" si="94"/>
        <v>2294</v>
      </c>
      <c r="BX90" s="48">
        <f t="shared" si="95"/>
        <v>1359</v>
      </c>
      <c r="BY90" s="48">
        <f t="shared" si="96"/>
        <v>1139</v>
      </c>
      <c r="BZ90" s="48">
        <f t="shared" si="97"/>
        <v>220</v>
      </c>
      <c r="CA90" s="48">
        <f t="shared" si="98"/>
        <v>93</v>
      </c>
      <c r="CB90" s="48">
        <f t="shared" si="99"/>
        <v>842</v>
      </c>
      <c r="CC90" s="48">
        <f t="shared" si="100"/>
        <v>422</v>
      </c>
      <c r="CD90" s="48">
        <f t="shared" si="101"/>
        <v>130</v>
      </c>
      <c r="CE90" s="49">
        <f t="shared" si="102"/>
        <v>290</v>
      </c>
    </row>
    <row r="91" spans="1:83" ht="16.5" customHeight="1">
      <c r="A91" s="29" t="s">
        <v>117</v>
      </c>
      <c r="B91" s="34" t="s">
        <v>91</v>
      </c>
      <c r="C91" s="40">
        <v>1581</v>
      </c>
      <c r="D91" s="40">
        <v>1239</v>
      </c>
      <c r="E91" s="40">
        <v>1041</v>
      </c>
      <c r="F91" s="40">
        <v>198</v>
      </c>
      <c r="G91" s="40">
        <v>76</v>
      </c>
      <c r="H91" s="40">
        <v>266</v>
      </c>
      <c r="I91" s="40">
        <v>115</v>
      </c>
      <c r="J91" s="40">
        <v>-15</v>
      </c>
      <c r="K91" s="41">
        <v>166</v>
      </c>
      <c r="M91" s="29" t="s">
        <v>117</v>
      </c>
      <c r="N91" s="34" t="s">
        <v>91</v>
      </c>
      <c r="O91" s="66">
        <f t="shared" si="48"/>
        <v>-1.679</v>
      </c>
      <c r="P91" s="66">
        <f t="shared" si="49"/>
        <v>-3.9529999999999998</v>
      </c>
      <c r="Q91" s="66">
        <f t="shared" si="50"/>
        <v>-4.0549999999999997</v>
      </c>
      <c r="R91" s="66">
        <f t="shared" si="51"/>
        <v>-3.415</v>
      </c>
      <c r="S91" s="66">
        <f t="shared" si="52"/>
        <v>-7.3170000000000002</v>
      </c>
      <c r="T91" s="66">
        <f t="shared" si="53"/>
        <v>12.712</v>
      </c>
      <c r="U91" s="66">
        <f t="shared" si="54"/>
        <v>32.183999999999997</v>
      </c>
      <c r="V91" s="66">
        <f t="shared" si="55"/>
        <v>28.571000000000002</v>
      </c>
      <c r="W91" s="67">
        <f t="shared" si="56"/>
        <v>-2.3530000000000002</v>
      </c>
      <c r="Y91" s="29" t="s">
        <v>117</v>
      </c>
      <c r="Z91" s="34" t="s">
        <v>91</v>
      </c>
      <c r="AA91" s="66">
        <f t="shared" si="74"/>
        <v>100</v>
      </c>
      <c r="AB91" s="66">
        <f t="shared" si="57"/>
        <v>78.400000000000006</v>
      </c>
      <c r="AC91" s="66">
        <f t="shared" si="58"/>
        <v>65.8</v>
      </c>
      <c r="AD91" s="66">
        <f t="shared" si="59"/>
        <v>12.5</v>
      </c>
      <c r="AE91" s="66">
        <f t="shared" si="60"/>
        <v>4.8</v>
      </c>
      <c r="AF91" s="66">
        <f t="shared" si="61"/>
        <v>16.8</v>
      </c>
      <c r="AG91" s="66">
        <f t="shared" si="62"/>
        <v>7.3</v>
      </c>
      <c r="AH91" s="66">
        <f t="shared" si="63"/>
        <v>-0.9</v>
      </c>
      <c r="AI91" s="67">
        <f t="shared" si="64"/>
        <v>10.5</v>
      </c>
      <c r="AK91" s="29" t="s">
        <v>117</v>
      </c>
      <c r="AL91" s="34" t="s">
        <v>91</v>
      </c>
      <c r="AM91" s="66">
        <f t="shared" si="75"/>
        <v>0.1</v>
      </c>
      <c r="AN91" s="66">
        <f t="shared" si="76"/>
        <v>0.1</v>
      </c>
      <c r="AO91" s="66">
        <f t="shared" si="77"/>
        <v>0.1</v>
      </c>
      <c r="AP91" s="66">
        <f t="shared" si="78"/>
        <v>0.1</v>
      </c>
      <c r="AQ91" s="66">
        <f t="shared" si="79"/>
        <v>0</v>
      </c>
      <c r="AR91" s="66">
        <f t="shared" si="80"/>
        <v>0</v>
      </c>
      <c r="AS91" s="66">
        <f t="shared" si="81"/>
        <v>0</v>
      </c>
      <c r="AT91" s="66">
        <f t="shared" si="82"/>
        <v>-0.1</v>
      </c>
      <c r="AU91" s="67">
        <f t="shared" si="83"/>
        <v>0.1</v>
      </c>
      <c r="AW91" s="29" t="s">
        <v>117</v>
      </c>
      <c r="AX91" s="34" t="s">
        <v>91</v>
      </c>
      <c r="AY91" s="66">
        <f t="shared" si="84"/>
        <v>-1.679</v>
      </c>
      <c r="AZ91" s="66">
        <f t="shared" si="65"/>
        <v>-3.1720000000000002</v>
      </c>
      <c r="BA91" s="66">
        <f t="shared" si="66"/>
        <v>-2.7360000000000002</v>
      </c>
      <c r="BB91" s="66">
        <f t="shared" si="67"/>
        <v>-0.435</v>
      </c>
      <c r="BC91" s="66">
        <f t="shared" si="68"/>
        <v>-0.373</v>
      </c>
      <c r="BD91" s="66">
        <f t="shared" si="69"/>
        <v>1.8660000000000001</v>
      </c>
      <c r="BE91" s="66">
        <f t="shared" si="70"/>
        <v>1.7410000000000001</v>
      </c>
      <c r="BF91" s="66">
        <f t="shared" si="71"/>
        <v>0.373</v>
      </c>
      <c r="BG91" s="67">
        <f t="shared" si="72"/>
        <v>-0.249</v>
      </c>
      <c r="BI91" s="29" t="s">
        <v>117</v>
      </c>
      <c r="BJ91" s="34" t="s">
        <v>91</v>
      </c>
      <c r="BK91" s="66">
        <f t="shared" si="85"/>
        <v>-1E-3</v>
      </c>
      <c r="BL91" s="66">
        <f t="shared" si="86"/>
        <v>-3.0000000000000001E-3</v>
      </c>
      <c r="BM91" s="66">
        <f t="shared" si="87"/>
        <v>-3.0000000000000001E-3</v>
      </c>
      <c r="BN91" s="66">
        <f t="shared" si="88"/>
        <v>-2E-3</v>
      </c>
      <c r="BO91" s="66">
        <f t="shared" si="89"/>
        <v>-3.0000000000000001E-3</v>
      </c>
      <c r="BP91" s="66">
        <f t="shared" si="90"/>
        <v>5.0000000000000001E-3</v>
      </c>
      <c r="BQ91" s="66">
        <f t="shared" si="91"/>
        <v>8.0000000000000002E-3</v>
      </c>
      <c r="BR91" s="66">
        <f t="shared" si="92"/>
        <v>4.5999999999999999E-2</v>
      </c>
      <c r="BS91" s="67">
        <f t="shared" si="93"/>
        <v>-1E-3</v>
      </c>
      <c r="BU91" s="29" t="s">
        <v>117</v>
      </c>
      <c r="BV91" s="34" t="s">
        <v>91</v>
      </c>
      <c r="BW91" s="48">
        <f t="shared" si="94"/>
        <v>1608</v>
      </c>
      <c r="BX91" s="48">
        <f t="shared" si="95"/>
        <v>1290</v>
      </c>
      <c r="BY91" s="48">
        <f t="shared" si="96"/>
        <v>1085</v>
      </c>
      <c r="BZ91" s="48">
        <f t="shared" si="97"/>
        <v>205</v>
      </c>
      <c r="CA91" s="48">
        <f t="shared" si="98"/>
        <v>82</v>
      </c>
      <c r="CB91" s="48">
        <f t="shared" si="99"/>
        <v>236</v>
      </c>
      <c r="CC91" s="48">
        <f t="shared" si="100"/>
        <v>87</v>
      </c>
      <c r="CD91" s="48">
        <f t="shared" si="101"/>
        <v>-21</v>
      </c>
      <c r="CE91" s="49">
        <f t="shared" si="102"/>
        <v>170</v>
      </c>
    </row>
    <row r="92" spans="1:83" ht="16.5" customHeight="1">
      <c r="A92" s="29" t="s">
        <v>118</v>
      </c>
      <c r="B92" s="34" t="s">
        <v>92</v>
      </c>
      <c r="C92" s="40">
        <v>1155</v>
      </c>
      <c r="D92" s="40">
        <v>945</v>
      </c>
      <c r="E92" s="40">
        <v>798</v>
      </c>
      <c r="F92" s="40">
        <v>147</v>
      </c>
      <c r="G92" s="40">
        <v>64</v>
      </c>
      <c r="H92" s="40">
        <v>146</v>
      </c>
      <c r="I92" s="40">
        <v>45</v>
      </c>
      <c r="J92" s="40">
        <v>22</v>
      </c>
      <c r="K92" s="41">
        <v>79</v>
      </c>
      <c r="M92" s="29" t="s">
        <v>118</v>
      </c>
      <c r="N92" s="34" t="s">
        <v>92</v>
      </c>
      <c r="O92" s="66">
        <f t="shared" si="48"/>
        <v>-8.4789999999999992</v>
      </c>
      <c r="P92" s="66">
        <f t="shared" si="49"/>
        <v>-0.21099999999999999</v>
      </c>
      <c r="Q92" s="66">
        <f t="shared" si="50"/>
        <v>-0.499</v>
      </c>
      <c r="R92" s="66">
        <f t="shared" si="51"/>
        <v>1.379</v>
      </c>
      <c r="S92" s="66">
        <f t="shared" si="52"/>
        <v>-4.4779999999999998</v>
      </c>
      <c r="T92" s="66">
        <f t="shared" si="53"/>
        <v>-41.128999999999998</v>
      </c>
      <c r="U92" s="66">
        <f t="shared" si="54"/>
        <v>-57.944000000000003</v>
      </c>
      <c r="V92" s="66">
        <f t="shared" si="55"/>
        <v>-67.164000000000001</v>
      </c>
      <c r="W92" s="67">
        <f t="shared" si="56"/>
        <v>6.7569999999999997</v>
      </c>
      <c r="Y92" s="29" t="s">
        <v>118</v>
      </c>
      <c r="Z92" s="34" t="s">
        <v>92</v>
      </c>
      <c r="AA92" s="66">
        <f t="shared" si="74"/>
        <v>100</v>
      </c>
      <c r="AB92" s="66">
        <f t="shared" si="57"/>
        <v>81.8</v>
      </c>
      <c r="AC92" s="66">
        <f t="shared" si="58"/>
        <v>69.099999999999994</v>
      </c>
      <c r="AD92" s="66">
        <f t="shared" si="59"/>
        <v>12.7</v>
      </c>
      <c r="AE92" s="66">
        <f t="shared" si="60"/>
        <v>5.5</v>
      </c>
      <c r="AF92" s="66">
        <f t="shared" si="61"/>
        <v>12.6</v>
      </c>
      <c r="AG92" s="66">
        <f t="shared" si="62"/>
        <v>3.9</v>
      </c>
      <c r="AH92" s="66">
        <f t="shared" si="63"/>
        <v>1.9</v>
      </c>
      <c r="AI92" s="67">
        <f t="shared" si="64"/>
        <v>6.8</v>
      </c>
      <c r="AK92" s="29" t="s">
        <v>118</v>
      </c>
      <c r="AL92" s="34" t="s">
        <v>92</v>
      </c>
      <c r="AM92" s="66">
        <f t="shared" si="75"/>
        <v>0</v>
      </c>
      <c r="AN92" s="66">
        <f t="shared" si="76"/>
        <v>0</v>
      </c>
      <c r="AO92" s="66">
        <f t="shared" si="77"/>
        <v>0</v>
      </c>
      <c r="AP92" s="66">
        <f t="shared" si="78"/>
        <v>0.1</v>
      </c>
      <c r="AQ92" s="66">
        <f t="shared" si="79"/>
        <v>0</v>
      </c>
      <c r="AR92" s="66">
        <f t="shared" si="80"/>
        <v>0</v>
      </c>
      <c r="AS92" s="66">
        <f t="shared" si="81"/>
        <v>0</v>
      </c>
      <c r="AT92" s="66">
        <f t="shared" si="82"/>
        <v>0.2</v>
      </c>
      <c r="AU92" s="67">
        <f t="shared" si="83"/>
        <v>0</v>
      </c>
      <c r="AW92" s="29" t="s">
        <v>118</v>
      </c>
      <c r="AX92" s="34" t="s">
        <v>92</v>
      </c>
      <c r="AY92" s="66">
        <f t="shared" si="84"/>
        <v>-8.4789999999999992</v>
      </c>
      <c r="AZ92" s="66">
        <f t="shared" si="65"/>
        <v>-0.158</v>
      </c>
      <c r="BA92" s="66">
        <f t="shared" si="66"/>
        <v>-0.317</v>
      </c>
      <c r="BB92" s="66">
        <f t="shared" si="67"/>
        <v>0.158</v>
      </c>
      <c r="BC92" s="66">
        <f t="shared" si="68"/>
        <v>-0.23799999999999999</v>
      </c>
      <c r="BD92" s="66">
        <f t="shared" si="69"/>
        <v>-8.0820000000000007</v>
      </c>
      <c r="BE92" s="66">
        <f t="shared" si="70"/>
        <v>-4.9130000000000003</v>
      </c>
      <c r="BF92" s="66">
        <f t="shared" si="71"/>
        <v>-3.5659999999999998</v>
      </c>
      <c r="BG92" s="67">
        <f t="shared" si="72"/>
        <v>0.39600000000000002</v>
      </c>
      <c r="BI92" s="29" t="s">
        <v>118</v>
      </c>
      <c r="BJ92" s="34" t="s">
        <v>92</v>
      </c>
      <c r="BK92" s="66">
        <f t="shared" si="85"/>
        <v>-4.0000000000000001E-3</v>
      </c>
      <c r="BL92" s="66">
        <f t="shared" si="86"/>
        <v>0</v>
      </c>
      <c r="BM92" s="66">
        <f t="shared" si="87"/>
        <v>0</v>
      </c>
      <c r="BN92" s="66">
        <f t="shared" si="88"/>
        <v>1E-3</v>
      </c>
      <c r="BO92" s="66">
        <f t="shared" si="89"/>
        <v>-1E-3</v>
      </c>
      <c r="BP92" s="66">
        <f t="shared" si="90"/>
        <v>-1.6E-2</v>
      </c>
      <c r="BQ92" s="66">
        <f t="shared" si="91"/>
        <v>-1.7999999999999999E-2</v>
      </c>
      <c r="BR92" s="66">
        <f t="shared" si="92"/>
        <v>-0.34599999999999997</v>
      </c>
      <c r="BS92" s="67">
        <f t="shared" si="93"/>
        <v>2E-3</v>
      </c>
      <c r="BU92" s="29" t="s">
        <v>118</v>
      </c>
      <c r="BV92" s="34" t="s">
        <v>92</v>
      </c>
      <c r="BW92" s="48">
        <f t="shared" si="94"/>
        <v>1262</v>
      </c>
      <c r="BX92" s="48">
        <f t="shared" si="95"/>
        <v>947</v>
      </c>
      <c r="BY92" s="48">
        <f t="shared" si="96"/>
        <v>802</v>
      </c>
      <c r="BZ92" s="48">
        <f t="shared" si="97"/>
        <v>145</v>
      </c>
      <c r="CA92" s="48">
        <f t="shared" si="98"/>
        <v>67</v>
      </c>
      <c r="CB92" s="48">
        <f t="shared" si="99"/>
        <v>248</v>
      </c>
      <c r="CC92" s="48">
        <f t="shared" si="100"/>
        <v>107</v>
      </c>
      <c r="CD92" s="48">
        <f t="shared" si="101"/>
        <v>67</v>
      </c>
      <c r="CE92" s="49">
        <f t="shared" si="102"/>
        <v>74</v>
      </c>
    </row>
    <row r="93" spans="1:83" ht="16.5" customHeight="1">
      <c r="A93" s="29" t="s">
        <v>119</v>
      </c>
      <c r="B93" s="34" t="s">
        <v>93</v>
      </c>
      <c r="C93" s="40">
        <v>4125</v>
      </c>
      <c r="D93" s="40">
        <v>3108</v>
      </c>
      <c r="E93" s="40">
        <v>2657</v>
      </c>
      <c r="F93" s="40">
        <v>451</v>
      </c>
      <c r="G93" s="40">
        <v>193</v>
      </c>
      <c r="H93" s="40">
        <v>824</v>
      </c>
      <c r="I93" s="40">
        <v>388</v>
      </c>
      <c r="J93" s="40">
        <v>22</v>
      </c>
      <c r="K93" s="41">
        <v>414</v>
      </c>
      <c r="M93" s="29" t="s">
        <v>119</v>
      </c>
      <c r="N93" s="34" t="s">
        <v>93</v>
      </c>
      <c r="O93" s="66">
        <f t="shared" si="48"/>
        <v>-6.3780000000000001</v>
      </c>
      <c r="P93" s="66">
        <f t="shared" si="49"/>
        <v>-7.8570000000000002</v>
      </c>
      <c r="Q93" s="66">
        <f t="shared" si="50"/>
        <v>-8.2840000000000007</v>
      </c>
      <c r="R93" s="66">
        <f t="shared" si="51"/>
        <v>-5.2519999999999998</v>
      </c>
      <c r="S93" s="66">
        <f t="shared" si="52"/>
        <v>-12.273</v>
      </c>
      <c r="T93" s="66">
        <f t="shared" si="53"/>
        <v>1.353</v>
      </c>
      <c r="U93" s="66">
        <f t="shared" si="54"/>
        <v>-8.0570000000000004</v>
      </c>
      <c r="V93" s="66">
        <f t="shared" si="55"/>
        <v>46.667000000000002</v>
      </c>
      <c r="W93" s="67">
        <f t="shared" si="56"/>
        <v>10.106</v>
      </c>
      <c r="Y93" s="29" t="s">
        <v>119</v>
      </c>
      <c r="Z93" s="34" t="s">
        <v>93</v>
      </c>
      <c r="AA93" s="66">
        <f t="shared" si="74"/>
        <v>100</v>
      </c>
      <c r="AB93" s="66">
        <f t="shared" si="57"/>
        <v>75.3</v>
      </c>
      <c r="AC93" s="66">
        <f t="shared" si="58"/>
        <v>64.400000000000006</v>
      </c>
      <c r="AD93" s="66">
        <f t="shared" si="59"/>
        <v>10.9</v>
      </c>
      <c r="AE93" s="66">
        <f t="shared" si="60"/>
        <v>4.7</v>
      </c>
      <c r="AF93" s="66">
        <f t="shared" si="61"/>
        <v>20</v>
      </c>
      <c r="AG93" s="66">
        <f t="shared" si="62"/>
        <v>9.4</v>
      </c>
      <c r="AH93" s="66">
        <f t="shared" si="63"/>
        <v>0.5</v>
      </c>
      <c r="AI93" s="67">
        <f t="shared" si="64"/>
        <v>10</v>
      </c>
      <c r="AK93" s="29" t="s">
        <v>119</v>
      </c>
      <c r="AL93" s="34" t="s">
        <v>93</v>
      </c>
      <c r="AM93" s="66">
        <f t="shared" si="75"/>
        <v>0.1</v>
      </c>
      <c r="AN93" s="66">
        <f t="shared" si="76"/>
        <v>0.2</v>
      </c>
      <c r="AO93" s="66">
        <f t="shared" si="77"/>
        <v>0.2</v>
      </c>
      <c r="AP93" s="66">
        <f t="shared" si="78"/>
        <v>0.2</v>
      </c>
      <c r="AQ93" s="66">
        <f t="shared" si="79"/>
        <v>0.1</v>
      </c>
      <c r="AR93" s="66">
        <f t="shared" si="80"/>
        <v>0.1</v>
      </c>
      <c r="AS93" s="66">
        <f t="shared" si="81"/>
        <v>0.1</v>
      </c>
      <c r="AT93" s="66">
        <f t="shared" si="82"/>
        <v>0.2</v>
      </c>
      <c r="AU93" s="67">
        <f t="shared" si="83"/>
        <v>0.1</v>
      </c>
      <c r="AW93" s="29" t="s">
        <v>119</v>
      </c>
      <c r="AX93" s="34" t="s">
        <v>93</v>
      </c>
      <c r="AY93" s="66">
        <f t="shared" si="84"/>
        <v>-6.3780000000000001</v>
      </c>
      <c r="AZ93" s="66">
        <f t="shared" si="65"/>
        <v>-6.0149999999999997</v>
      </c>
      <c r="BA93" s="66">
        <f t="shared" si="66"/>
        <v>-5.4470000000000001</v>
      </c>
      <c r="BB93" s="66">
        <f t="shared" si="67"/>
        <v>-0.56699999999999995</v>
      </c>
      <c r="BC93" s="66">
        <f t="shared" si="68"/>
        <v>-0.61299999999999999</v>
      </c>
      <c r="BD93" s="66">
        <f t="shared" si="69"/>
        <v>0.25</v>
      </c>
      <c r="BE93" s="66">
        <f t="shared" si="70"/>
        <v>-0.77200000000000002</v>
      </c>
      <c r="BF93" s="66">
        <f t="shared" si="71"/>
        <v>0.159</v>
      </c>
      <c r="BG93" s="67">
        <f t="shared" si="72"/>
        <v>0.86199999999999999</v>
      </c>
      <c r="BI93" s="29" t="s">
        <v>119</v>
      </c>
      <c r="BJ93" s="34" t="s">
        <v>93</v>
      </c>
      <c r="BK93" s="66">
        <f t="shared" si="85"/>
        <v>-0.01</v>
      </c>
      <c r="BL93" s="66">
        <f t="shared" si="86"/>
        <v>-1.2999999999999999E-2</v>
      </c>
      <c r="BM93" s="66">
        <f t="shared" si="87"/>
        <v>-1.4E-2</v>
      </c>
      <c r="BN93" s="66">
        <f t="shared" si="88"/>
        <v>-8.9999999999999993E-3</v>
      </c>
      <c r="BO93" s="66">
        <f t="shared" si="89"/>
        <v>-1.2E-2</v>
      </c>
      <c r="BP93" s="66">
        <f t="shared" si="90"/>
        <v>2E-3</v>
      </c>
      <c r="BQ93" s="66">
        <f t="shared" si="91"/>
        <v>-0.01</v>
      </c>
      <c r="BR93" s="66">
        <f t="shared" si="92"/>
        <v>5.3999999999999999E-2</v>
      </c>
      <c r="BS93" s="67">
        <f t="shared" si="93"/>
        <v>1.4E-2</v>
      </c>
      <c r="BU93" s="29" t="s">
        <v>119</v>
      </c>
      <c r="BV93" s="34" t="s">
        <v>93</v>
      </c>
      <c r="BW93" s="48">
        <f t="shared" si="94"/>
        <v>4406</v>
      </c>
      <c r="BX93" s="48">
        <f t="shared" si="95"/>
        <v>3373</v>
      </c>
      <c r="BY93" s="48">
        <f t="shared" si="96"/>
        <v>2897</v>
      </c>
      <c r="BZ93" s="48">
        <f t="shared" si="97"/>
        <v>476</v>
      </c>
      <c r="CA93" s="48">
        <f t="shared" si="98"/>
        <v>220</v>
      </c>
      <c r="CB93" s="48">
        <f t="shared" si="99"/>
        <v>813</v>
      </c>
      <c r="CC93" s="48">
        <f t="shared" si="100"/>
        <v>422</v>
      </c>
      <c r="CD93" s="48">
        <f t="shared" si="101"/>
        <v>15</v>
      </c>
      <c r="CE93" s="49">
        <f t="shared" si="102"/>
        <v>376</v>
      </c>
    </row>
    <row r="94" spans="1:83" ht="16.5" customHeight="1">
      <c r="A94" s="29" t="s">
        <v>120</v>
      </c>
      <c r="B94" s="34" t="s">
        <v>94</v>
      </c>
      <c r="C94" s="40">
        <v>2704</v>
      </c>
      <c r="D94" s="40">
        <v>2011</v>
      </c>
      <c r="E94" s="40">
        <v>1723</v>
      </c>
      <c r="F94" s="40">
        <v>288</v>
      </c>
      <c r="G94" s="40">
        <v>129</v>
      </c>
      <c r="H94" s="40">
        <v>564</v>
      </c>
      <c r="I94" s="40">
        <v>320</v>
      </c>
      <c r="J94" s="40">
        <v>45</v>
      </c>
      <c r="K94" s="41">
        <v>199</v>
      </c>
      <c r="M94" s="29" t="s">
        <v>120</v>
      </c>
      <c r="N94" s="34" t="s">
        <v>94</v>
      </c>
      <c r="O94" s="66">
        <f t="shared" si="48"/>
        <v>-0.91600000000000004</v>
      </c>
      <c r="P94" s="66">
        <f t="shared" si="49"/>
        <v>-6.4219999999999997</v>
      </c>
      <c r="Q94" s="66">
        <f t="shared" si="50"/>
        <v>-6.8650000000000002</v>
      </c>
      <c r="R94" s="66">
        <f t="shared" si="51"/>
        <v>-3.6789999999999998</v>
      </c>
      <c r="S94" s="66">
        <f t="shared" si="52"/>
        <v>-9.1549999999999994</v>
      </c>
      <c r="T94" s="66">
        <f t="shared" si="53"/>
        <v>28.766999999999999</v>
      </c>
      <c r="U94" s="66">
        <f t="shared" si="54"/>
        <v>29.555</v>
      </c>
      <c r="V94" s="66">
        <f t="shared" si="55"/>
        <v>36.363999999999997</v>
      </c>
      <c r="W94" s="67">
        <f t="shared" si="56"/>
        <v>25.949000000000002</v>
      </c>
      <c r="Y94" s="29" t="s">
        <v>120</v>
      </c>
      <c r="Z94" s="34" t="s">
        <v>94</v>
      </c>
      <c r="AA94" s="66">
        <f t="shared" si="74"/>
        <v>100</v>
      </c>
      <c r="AB94" s="66">
        <f t="shared" si="57"/>
        <v>74.400000000000006</v>
      </c>
      <c r="AC94" s="66">
        <f t="shared" si="58"/>
        <v>63.7</v>
      </c>
      <c r="AD94" s="66">
        <f t="shared" si="59"/>
        <v>10.7</v>
      </c>
      <c r="AE94" s="66">
        <f t="shared" si="60"/>
        <v>4.8</v>
      </c>
      <c r="AF94" s="66">
        <f t="shared" si="61"/>
        <v>20.9</v>
      </c>
      <c r="AG94" s="66">
        <f t="shared" si="62"/>
        <v>11.8</v>
      </c>
      <c r="AH94" s="66">
        <f t="shared" si="63"/>
        <v>1.7</v>
      </c>
      <c r="AI94" s="67">
        <f t="shared" si="64"/>
        <v>7.4</v>
      </c>
      <c r="AK94" s="29" t="s">
        <v>120</v>
      </c>
      <c r="AL94" s="34" t="s">
        <v>94</v>
      </c>
      <c r="AM94" s="66">
        <f t="shared" si="75"/>
        <v>0.1</v>
      </c>
      <c r="AN94" s="66">
        <f t="shared" si="76"/>
        <v>0.1</v>
      </c>
      <c r="AO94" s="66">
        <f t="shared" si="77"/>
        <v>0.1</v>
      </c>
      <c r="AP94" s="66">
        <f t="shared" si="78"/>
        <v>0.1</v>
      </c>
      <c r="AQ94" s="66">
        <f t="shared" si="79"/>
        <v>0.1</v>
      </c>
      <c r="AR94" s="66">
        <f t="shared" si="80"/>
        <v>0.1</v>
      </c>
      <c r="AS94" s="66">
        <f t="shared" si="81"/>
        <v>0.1</v>
      </c>
      <c r="AT94" s="66">
        <f t="shared" si="82"/>
        <v>0.4</v>
      </c>
      <c r="AU94" s="67">
        <f t="shared" si="83"/>
        <v>0.1</v>
      </c>
      <c r="AW94" s="29" t="s">
        <v>120</v>
      </c>
      <c r="AX94" s="34" t="s">
        <v>94</v>
      </c>
      <c r="AY94" s="66">
        <f t="shared" si="84"/>
        <v>-0.91600000000000004</v>
      </c>
      <c r="AZ94" s="66">
        <f t="shared" si="65"/>
        <v>-5.0570000000000004</v>
      </c>
      <c r="BA94" s="66">
        <f t="shared" si="66"/>
        <v>-4.6539999999999999</v>
      </c>
      <c r="BB94" s="66">
        <f t="shared" si="67"/>
        <v>-0.40300000000000002</v>
      </c>
      <c r="BC94" s="66">
        <f t="shared" si="68"/>
        <v>-0.47599999999999998</v>
      </c>
      <c r="BD94" s="66">
        <f t="shared" si="69"/>
        <v>4.617</v>
      </c>
      <c r="BE94" s="66">
        <f t="shared" si="70"/>
        <v>2.6749999999999998</v>
      </c>
      <c r="BF94" s="66">
        <f t="shared" si="71"/>
        <v>0.44</v>
      </c>
      <c r="BG94" s="67">
        <f t="shared" si="72"/>
        <v>1.502</v>
      </c>
      <c r="BI94" s="29" t="s">
        <v>120</v>
      </c>
      <c r="BJ94" s="34" t="s">
        <v>94</v>
      </c>
      <c r="BK94" s="66">
        <f t="shared" si="85"/>
        <v>-1E-3</v>
      </c>
      <c r="BL94" s="66">
        <f t="shared" si="86"/>
        <v>-7.0000000000000001E-3</v>
      </c>
      <c r="BM94" s="66">
        <f t="shared" si="87"/>
        <v>-7.0000000000000001E-3</v>
      </c>
      <c r="BN94" s="66">
        <f t="shared" si="88"/>
        <v>-4.0000000000000001E-3</v>
      </c>
      <c r="BO94" s="66">
        <f t="shared" si="89"/>
        <v>-6.0000000000000001E-3</v>
      </c>
      <c r="BP94" s="66">
        <f t="shared" si="90"/>
        <v>0.02</v>
      </c>
      <c r="BQ94" s="66">
        <f t="shared" si="91"/>
        <v>2.1000000000000001E-2</v>
      </c>
      <c r="BR94" s="66">
        <f t="shared" si="92"/>
        <v>9.1999999999999998E-2</v>
      </c>
      <c r="BS94" s="67">
        <f t="shared" si="93"/>
        <v>1.4999999999999999E-2</v>
      </c>
      <c r="BU94" s="29" t="s">
        <v>120</v>
      </c>
      <c r="BV94" s="34" t="s">
        <v>94</v>
      </c>
      <c r="BW94" s="48">
        <f t="shared" si="94"/>
        <v>2729</v>
      </c>
      <c r="BX94" s="48">
        <f t="shared" si="95"/>
        <v>2149</v>
      </c>
      <c r="BY94" s="48">
        <f t="shared" si="96"/>
        <v>1850</v>
      </c>
      <c r="BZ94" s="48">
        <f t="shared" si="97"/>
        <v>299</v>
      </c>
      <c r="CA94" s="48">
        <f t="shared" si="98"/>
        <v>142</v>
      </c>
      <c r="CB94" s="48">
        <f t="shared" si="99"/>
        <v>438</v>
      </c>
      <c r="CC94" s="48">
        <f t="shared" si="100"/>
        <v>247</v>
      </c>
      <c r="CD94" s="48">
        <f t="shared" si="101"/>
        <v>33</v>
      </c>
      <c r="CE94" s="49">
        <f t="shared" si="102"/>
        <v>158</v>
      </c>
    </row>
    <row r="95" spans="1:83" ht="16.5" customHeight="1">
      <c r="A95" s="29" t="s">
        <v>121</v>
      </c>
      <c r="B95" s="34" t="s">
        <v>95</v>
      </c>
      <c r="C95" s="40">
        <v>2561</v>
      </c>
      <c r="D95" s="40">
        <v>1810</v>
      </c>
      <c r="E95" s="40">
        <v>1527</v>
      </c>
      <c r="F95" s="40">
        <v>283</v>
      </c>
      <c r="G95" s="40">
        <v>120</v>
      </c>
      <c r="H95" s="40">
        <v>631</v>
      </c>
      <c r="I95" s="40">
        <v>361</v>
      </c>
      <c r="J95" s="40">
        <v>47</v>
      </c>
      <c r="K95" s="41">
        <v>223</v>
      </c>
      <c r="M95" s="29" t="s">
        <v>121</v>
      </c>
      <c r="N95" s="34" t="s">
        <v>95</v>
      </c>
      <c r="O95" s="66">
        <f t="shared" si="48"/>
        <v>0.94599999999999995</v>
      </c>
      <c r="P95" s="66">
        <f t="shared" si="49"/>
        <v>-2.5830000000000002</v>
      </c>
      <c r="Q95" s="66">
        <f t="shared" si="50"/>
        <v>-3.048</v>
      </c>
      <c r="R95" s="66">
        <f t="shared" si="51"/>
        <v>0</v>
      </c>
      <c r="S95" s="66">
        <f t="shared" si="52"/>
        <v>-4.7619999999999996</v>
      </c>
      <c r="T95" s="66">
        <f t="shared" si="53"/>
        <v>14.105</v>
      </c>
      <c r="U95" s="66">
        <f t="shared" si="54"/>
        <v>14.968</v>
      </c>
      <c r="V95" s="66">
        <f t="shared" si="55"/>
        <v>30.556000000000001</v>
      </c>
      <c r="W95" s="67">
        <f t="shared" si="56"/>
        <v>9.8520000000000003</v>
      </c>
      <c r="Y95" s="29" t="s">
        <v>121</v>
      </c>
      <c r="Z95" s="34" t="s">
        <v>95</v>
      </c>
      <c r="AA95" s="66">
        <f t="shared" si="74"/>
        <v>100</v>
      </c>
      <c r="AB95" s="66">
        <f t="shared" si="57"/>
        <v>70.7</v>
      </c>
      <c r="AC95" s="66">
        <f t="shared" si="58"/>
        <v>59.6</v>
      </c>
      <c r="AD95" s="66">
        <f t="shared" si="59"/>
        <v>11.1</v>
      </c>
      <c r="AE95" s="66">
        <f t="shared" si="60"/>
        <v>4.7</v>
      </c>
      <c r="AF95" s="66">
        <f t="shared" si="61"/>
        <v>24.6</v>
      </c>
      <c r="AG95" s="66">
        <f t="shared" si="62"/>
        <v>14.1</v>
      </c>
      <c r="AH95" s="66">
        <f t="shared" si="63"/>
        <v>1.8</v>
      </c>
      <c r="AI95" s="67">
        <f t="shared" si="64"/>
        <v>8.6999999999999993</v>
      </c>
      <c r="AK95" s="29" t="s">
        <v>121</v>
      </c>
      <c r="AL95" s="34" t="s">
        <v>95</v>
      </c>
      <c r="AM95" s="66">
        <f t="shared" si="75"/>
        <v>0.1</v>
      </c>
      <c r="AN95" s="66">
        <f t="shared" si="76"/>
        <v>0.1</v>
      </c>
      <c r="AO95" s="66">
        <f t="shared" si="77"/>
        <v>0.1</v>
      </c>
      <c r="AP95" s="66">
        <f t="shared" si="78"/>
        <v>0.1</v>
      </c>
      <c r="AQ95" s="66">
        <f t="shared" si="79"/>
        <v>0.1</v>
      </c>
      <c r="AR95" s="66">
        <f t="shared" si="80"/>
        <v>0.1</v>
      </c>
      <c r="AS95" s="66">
        <f t="shared" si="81"/>
        <v>0.1</v>
      </c>
      <c r="AT95" s="66">
        <f t="shared" si="82"/>
        <v>0.4</v>
      </c>
      <c r="AU95" s="67">
        <f t="shared" si="83"/>
        <v>0.1</v>
      </c>
      <c r="AW95" s="29" t="s">
        <v>121</v>
      </c>
      <c r="AX95" s="34" t="s">
        <v>95</v>
      </c>
      <c r="AY95" s="66">
        <f t="shared" si="84"/>
        <v>0.94599999999999995</v>
      </c>
      <c r="AZ95" s="66">
        <f t="shared" si="65"/>
        <v>-1.8919999999999999</v>
      </c>
      <c r="BA95" s="66">
        <f t="shared" si="66"/>
        <v>-1.8919999999999999</v>
      </c>
      <c r="BB95" s="66">
        <f t="shared" si="67"/>
        <v>0</v>
      </c>
      <c r="BC95" s="66">
        <f t="shared" si="68"/>
        <v>-0.23599999999999999</v>
      </c>
      <c r="BD95" s="66">
        <f t="shared" si="69"/>
        <v>3.0739999999999998</v>
      </c>
      <c r="BE95" s="66">
        <f t="shared" si="70"/>
        <v>1.853</v>
      </c>
      <c r="BF95" s="66">
        <f t="shared" si="71"/>
        <v>0.434</v>
      </c>
      <c r="BG95" s="67">
        <f t="shared" si="72"/>
        <v>0.78800000000000003</v>
      </c>
      <c r="BI95" s="29" t="s">
        <v>121</v>
      </c>
      <c r="BJ95" s="34" t="s">
        <v>95</v>
      </c>
      <c r="BK95" s="66">
        <f t="shared" si="85"/>
        <v>1E-3</v>
      </c>
      <c r="BL95" s="66">
        <f t="shared" si="86"/>
        <v>-2E-3</v>
      </c>
      <c r="BM95" s="66">
        <f t="shared" si="87"/>
        <v>-3.0000000000000001E-3</v>
      </c>
      <c r="BN95" s="66">
        <f t="shared" si="88"/>
        <v>0</v>
      </c>
      <c r="BO95" s="66">
        <f t="shared" si="89"/>
        <v>-3.0000000000000001E-3</v>
      </c>
      <c r="BP95" s="66">
        <f t="shared" si="90"/>
        <v>1.2E-2</v>
      </c>
      <c r="BQ95" s="66">
        <f t="shared" si="91"/>
        <v>1.2999999999999999E-2</v>
      </c>
      <c r="BR95" s="66">
        <f t="shared" si="92"/>
        <v>8.5000000000000006E-2</v>
      </c>
      <c r="BS95" s="67">
        <f t="shared" si="93"/>
        <v>7.0000000000000001E-3</v>
      </c>
      <c r="BU95" s="29" t="s">
        <v>121</v>
      </c>
      <c r="BV95" s="34" t="s">
        <v>95</v>
      </c>
      <c r="BW95" s="48">
        <f t="shared" si="94"/>
        <v>2537</v>
      </c>
      <c r="BX95" s="48">
        <f t="shared" si="95"/>
        <v>1858</v>
      </c>
      <c r="BY95" s="48">
        <f t="shared" si="96"/>
        <v>1575</v>
      </c>
      <c r="BZ95" s="48">
        <f t="shared" si="97"/>
        <v>283</v>
      </c>
      <c r="CA95" s="48">
        <f t="shared" si="98"/>
        <v>126</v>
      </c>
      <c r="CB95" s="48">
        <f t="shared" si="99"/>
        <v>553</v>
      </c>
      <c r="CC95" s="48">
        <f t="shared" si="100"/>
        <v>314</v>
      </c>
      <c r="CD95" s="48">
        <f t="shared" si="101"/>
        <v>36</v>
      </c>
      <c r="CE95" s="49">
        <f t="shared" si="102"/>
        <v>203</v>
      </c>
    </row>
    <row r="96" spans="1:83" ht="16.5" customHeight="1">
      <c r="A96" s="29" t="s">
        <v>122</v>
      </c>
      <c r="B96" s="34" t="s">
        <v>96</v>
      </c>
      <c r="C96" s="40">
        <v>3082</v>
      </c>
      <c r="D96" s="40">
        <v>2271</v>
      </c>
      <c r="E96" s="40">
        <v>1923</v>
      </c>
      <c r="F96" s="40">
        <v>348</v>
      </c>
      <c r="G96" s="40">
        <v>140</v>
      </c>
      <c r="H96" s="40">
        <v>671</v>
      </c>
      <c r="I96" s="40">
        <v>236</v>
      </c>
      <c r="J96" s="40">
        <v>29</v>
      </c>
      <c r="K96" s="41">
        <v>406</v>
      </c>
      <c r="M96" s="29" t="s">
        <v>122</v>
      </c>
      <c r="N96" s="34" t="s">
        <v>96</v>
      </c>
      <c r="O96" s="66">
        <f t="shared" si="48"/>
        <v>-2.1589999999999998</v>
      </c>
      <c r="P96" s="66">
        <f t="shared" si="49"/>
        <v>-3.5259999999999998</v>
      </c>
      <c r="Q96" s="66">
        <f t="shared" si="50"/>
        <v>-3.754</v>
      </c>
      <c r="R96" s="66">
        <f t="shared" si="51"/>
        <v>-2.2469999999999999</v>
      </c>
      <c r="S96" s="66">
        <f t="shared" si="52"/>
        <v>-6.6669999999999998</v>
      </c>
      <c r="T96" s="66">
        <f t="shared" si="53"/>
        <v>3.87</v>
      </c>
      <c r="U96" s="66">
        <f t="shared" si="54"/>
        <v>1.288</v>
      </c>
      <c r="V96" s="66">
        <f t="shared" si="55"/>
        <v>-14.706</v>
      </c>
      <c r="W96" s="67">
        <f t="shared" si="56"/>
        <v>7.1239999999999997</v>
      </c>
      <c r="Y96" s="29" t="s">
        <v>122</v>
      </c>
      <c r="Z96" s="34" t="s">
        <v>96</v>
      </c>
      <c r="AA96" s="66">
        <f t="shared" si="74"/>
        <v>100</v>
      </c>
      <c r="AB96" s="66">
        <f t="shared" si="57"/>
        <v>73.7</v>
      </c>
      <c r="AC96" s="66">
        <f t="shared" si="58"/>
        <v>62.4</v>
      </c>
      <c r="AD96" s="66">
        <f t="shared" si="59"/>
        <v>11.3</v>
      </c>
      <c r="AE96" s="66">
        <f t="shared" si="60"/>
        <v>4.5</v>
      </c>
      <c r="AF96" s="66">
        <f t="shared" si="61"/>
        <v>21.8</v>
      </c>
      <c r="AG96" s="66">
        <f t="shared" si="62"/>
        <v>7.7</v>
      </c>
      <c r="AH96" s="66">
        <f t="shared" si="63"/>
        <v>0.9</v>
      </c>
      <c r="AI96" s="67">
        <f t="shared" si="64"/>
        <v>13.2</v>
      </c>
      <c r="AK96" s="29" t="s">
        <v>122</v>
      </c>
      <c r="AL96" s="34" t="s">
        <v>96</v>
      </c>
      <c r="AM96" s="66">
        <f t="shared" si="75"/>
        <v>0.1</v>
      </c>
      <c r="AN96" s="66">
        <f t="shared" si="76"/>
        <v>0.1</v>
      </c>
      <c r="AO96" s="66">
        <f t="shared" si="77"/>
        <v>0.1</v>
      </c>
      <c r="AP96" s="66">
        <f t="shared" si="78"/>
        <v>0.1</v>
      </c>
      <c r="AQ96" s="66">
        <f t="shared" si="79"/>
        <v>0.1</v>
      </c>
      <c r="AR96" s="66">
        <f t="shared" si="80"/>
        <v>0.1</v>
      </c>
      <c r="AS96" s="66">
        <f t="shared" si="81"/>
        <v>0.1</v>
      </c>
      <c r="AT96" s="66">
        <f t="shared" si="82"/>
        <v>0.2</v>
      </c>
      <c r="AU96" s="67">
        <f t="shared" si="83"/>
        <v>0.1</v>
      </c>
      <c r="AW96" s="29" t="s">
        <v>122</v>
      </c>
      <c r="AX96" s="34" t="s">
        <v>96</v>
      </c>
      <c r="AY96" s="66">
        <f t="shared" si="84"/>
        <v>-2.1589999999999998</v>
      </c>
      <c r="AZ96" s="66">
        <f t="shared" si="65"/>
        <v>-2.6349999999999998</v>
      </c>
      <c r="BA96" s="66">
        <f t="shared" si="66"/>
        <v>-2.3809999999999998</v>
      </c>
      <c r="BB96" s="66">
        <f t="shared" si="67"/>
        <v>-0.254</v>
      </c>
      <c r="BC96" s="66">
        <f t="shared" si="68"/>
        <v>-0.317</v>
      </c>
      <c r="BD96" s="66">
        <f t="shared" si="69"/>
        <v>0.79400000000000004</v>
      </c>
      <c r="BE96" s="66">
        <f t="shared" si="70"/>
        <v>9.5000000000000001E-2</v>
      </c>
      <c r="BF96" s="66">
        <f t="shared" si="71"/>
        <v>-0.159</v>
      </c>
      <c r="BG96" s="67">
        <f t="shared" si="72"/>
        <v>0.85699999999999998</v>
      </c>
      <c r="BI96" s="29" t="s">
        <v>122</v>
      </c>
      <c r="BJ96" s="34" t="s">
        <v>96</v>
      </c>
      <c r="BK96" s="66">
        <f t="shared" si="85"/>
        <v>-2E-3</v>
      </c>
      <c r="BL96" s="66">
        <f t="shared" si="86"/>
        <v>-4.0000000000000001E-3</v>
      </c>
      <c r="BM96" s="66">
        <f t="shared" si="87"/>
        <v>-4.0000000000000001E-3</v>
      </c>
      <c r="BN96" s="66">
        <f t="shared" si="88"/>
        <v>-3.0000000000000001E-3</v>
      </c>
      <c r="BO96" s="66">
        <f t="shared" si="89"/>
        <v>-4.0000000000000001E-3</v>
      </c>
      <c r="BP96" s="66">
        <f t="shared" si="90"/>
        <v>4.0000000000000001E-3</v>
      </c>
      <c r="BQ96" s="66">
        <f t="shared" si="91"/>
        <v>1E-3</v>
      </c>
      <c r="BR96" s="66">
        <f t="shared" si="92"/>
        <v>-3.7999999999999999E-2</v>
      </c>
      <c r="BS96" s="67">
        <f t="shared" si="93"/>
        <v>0.01</v>
      </c>
      <c r="BU96" s="29" t="s">
        <v>122</v>
      </c>
      <c r="BV96" s="34" t="s">
        <v>96</v>
      </c>
      <c r="BW96" s="48">
        <f t="shared" si="94"/>
        <v>3150</v>
      </c>
      <c r="BX96" s="48">
        <f t="shared" si="95"/>
        <v>2354</v>
      </c>
      <c r="BY96" s="48">
        <f t="shared" si="96"/>
        <v>1998</v>
      </c>
      <c r="BZ96" s="48">
        <f t="shared" si="97"/>
        <v>356</v>
      </c>
      <c r="CA96" s="48">
        <f t="shared" si="98"/>
        <v>150</v>
      </c>
      <c r="CB96" s="48">
        <f t="shared" si="99"/>
        <v>646</v>
      </c>
      <c r="CC96" s="48">
        <f t="shared" si="100"/>
        <v>233</v>
      </c>
      <c r="CD96" s="48">
        <f t="shared" si="101"/>
        <v>34</v>
      </c>
      <c r="CE96" s="49">
        <f t="shared" si="102"/>
        <v>379</v>
      </c>
    </row>
    <row r="97" spans="1:83" ht="16.5" customHeight="1">
      <c r="A97" s="29" t="s">
        <v>123</v>
      </c>
      <c r="B97" s="34" t="s">
        <v>97</v>
      </c>
      <c r="C97" s="40">
        <v>15339</v>
      </c>
      <c r="D97" s="40">
        <v>10837</v>
      </c>
      <c r="E97" s="40">
        <v>9145</v>
      </c>
      <c r="F97" s="40">
        <v>1692</v>
      </c>
      <c r="G97" s="40">
        <v>658</v>
      </c>
      <c r="H97" s="40">
        <v>3844</v>
      </c>
      <c r="I97" s="40">
        <v>1650</v>
      </c>
      <c r="J97" s="40">
        <v>16</v>
      </c>
      <c r="K97" s="41">
        <v>2178</v>
      </c>
      <c r="M97" s="29" t="s">
        <v>123</v>
      </c>
      <c r="N97" s="34" t="s">
        <v>97</v>
      </c>
      <c r="O97" s="66">
        <f t="shared" si="48"/>
        <v>0.94099999999999995</v>
      </c>
      <c r="P97" s="66">
        <f t="shared" si="49"/>
        <v>-0.29399999999999998</v>
      </c>
      <c r="Q97" s="66">
        <f t="shared" si="50"/>
        <v>-0.33800000000000002</v>
      </c>
      <c r="R97" s="66">
        <f t="shared" si="51"/>
        <v>-5.8999999999999997E-2</v>
      </c>
      <c r="S97" s="66">
        <f t="shared" si="52"/>
        <v>-4.7759999999999998</v>
      </c>
      <c r="T97" s="66">
        <f t="shared" si="53"/>
        <v>5.7210000000000001</v>
      </c>
      <c r="U97" s="66">
        <f t="shared" si="54"/>
        <v>-1.079</v>
      </c>
      <c r="V97" s="66">
        <f t="shared" si="55"/>
        <v>176.19</v>
      </c>
      <c r="W97" s="67">
        <f t="shared" si="56"/>
        <v>9.5020000000000007</v>
      </c>
      <c r="Y97" s="29" t="s">
        <v>123</v>
      </c>
      <c r="Z97" s="34" t="s">
        <v>97</v>
      </c>
      <c r="AA97" s="66">
        <f t="shared" si="74"/>
        <v>100</v>
      </c>
      <c r="AB97" s="66">
        <f t="shared" si="57"/>
        <v>70.599999999999994</v>
      </c>
      <c r="AC97" s="66">
        <f t="shared" si="58"/>
        <v>59.6</v>
      </c>
      <c r="AD97" s="66">
        <f t="shared" si="59"/>
        <v>11</v>
      </c>
      <c r="AE97" s="66">
        <f t="shared" si="60"/>
        <v>4.3</v>
      </c>
      <c r="AF97" s="66">
        <f t="shared" si="61"/>
        <v>25.1</v>
      </c>
      <c r="AG97" s="66">
        <f t="shared" si="62"/>
        <v>10.8</v>
      </c>
      <c r="AH97" s="66">
        <f t="shared" si="63"/>
        <v>0.1</v>
      </c>
      <c r="AI97" s="67">
        <f t="shared" si="64"/>
        <v>14.2</v>
      </c>
      <c r="AK97" s="29" t="s">
        <v>123</v>
      </c>
      <c r="AL97" s="34" t="s">
        <v>97</v>
      </c>
      <c r="AM97" s="66">
        <f t="shared" si="75"/>
        <v>0.5</v>
      </c>
      <c r="AN97" s="66">
        <f t="shared" si="76"/>
        <v>0.5</v>
      </c>
      <c r="AO97" s="66">
        <f t="shared" si="77"/>
        <v>0.5</v>
      </c>
      <c r="AP97" s="66">
        <f t="shared" si="78"/>
        <v>0.6</v>
      </c>
      <c r="AQ97" s="66">
        <f t="shared" si="79"/>
        <v>0.3</v>
      </c>
      <c r="AR97" s="66">
        <f t="shared" si="80"/>
        <v>0.6</v>
      </c>
      <c r="AS97" s="66">
        <f t="shared" si="81"/>
        <v>0.5</v>
      </c>
      <c r="AT97" s="66">
        <f t="shared" si="82"/>
        <v>0.1</v>
      </c>
      <c r="AU97" s="67">
        <f t="shared" si="83"/>
        <v>0.8</v>
      </c>
      <c r="AW97" s="29" t="s">
        <v>123</v>
      </c>
      <c r="AX97" s="34" t="s">
        <v>97</v>
      </c>
      <c r="AY97" s="66">
        <f t="shared" si="84"/>
        <v>0.94099999999999995</v>
      </c>
      <c r="AZ97" s="66">
        <f t="shared" si="65"/>
        <v>-0.21099999999999999</v>
      </c>
      <c r="BA97" s="66">
        <f t="shared" si="66"/>
        <v>-0.20399999999999999</v>
      </c>
      <c r="BB97" s="66">
        <f t="shared" si="67"/>
        <v>-7.0000000000000001E-3</v>
      </c>
      <c r="BC97" s="66">
        <f t="shared" si="68"/>
        <v>-0.217</v>
      </c>
      <c r="BD97" s="66">
        <f t="shared" si="69"/>
        <v>1.369</v>
      </c>
      <c r="BE97" s="66">
        <f t="shared" si="70"/>
        <v>-0.11799999999999999</v>
      </c>
      <c r="BF97" s="66">
        <f t="shared" si="71"/>
        <v>0.24299999999999999</v>
      </c>
      <c r="BG97" s="67">
        <f t="shared" si="72"/>
        <v>1.244</v>
      </c>
      <c r="BI97" s="29" t="s">
        <v>123</v>
      </c>
      <c r="BJ97" s="34" t="s">
        <v>97</v>
      </c>
      <c r="BK97" s="66">
        <f t="shared" si="85"/>
        <v>5.0000000000000001E-3</v>
      </c>
      <c r="BL97" s="66">
        <f t="shared" si="86"/>
        <v>-2E-3</v>
      </c>
      <c r="BM97" s="66">
        <f t="shared" si="87"/>
        <v>-2E-3</v>
      </c>
      <c r="BN97" s="66">
        <f t="shared" si="88"/>
        <v>0</v>
      </c>
      <c r="BO97" s="66">
        <f t="shared" si="89"/>
        <v>-1.4E-2</v>
      </c>
      <c r="BP97" s="66">
        <f t="shared" si="90"/>
        <v>3.3000000000000002E-2</v>
      </c>
      <c r="BQ97" s="66">
        <f t="shared" si="91"/>
        <v>-5.0000000000000001E-3</v>
      </c>
      <c r="BR97" s="66">
        <f t="shared" si="92"/>
        <v>0.28499999999999998</v>
      </c>
      <c r="BS97" s="67">
        <f t="shared" si="93"/>
        <v>6.9000000000000006E-2</v>
      </c>
      <c r="BU97" s="29" t="s">
        <v>123</v>
      </c>
      <c r="BV97" s="34" t="s">
        <v>97</v>
      </c>
      <c r="BW97" s="48">
        <f t="shared" si="94"/>
        <v>15196</v>
      </c>
      <c r="BX97" s="48">
        <f t="shared" si="95"/>
        <v>10869</v>
      </c>
      <c r="BY97" s="48">
        <f t="shared" si="96"/>
        <v>9176</v>
      </c>
      <c r="BZ97" s="48">
        <f t="shared" si="97"/>
        <v>1693</v>
      </c>
      <c r="CA97" s="48">
        <f t="shared" si="98"/>
        <v>691</v>
      </c>
      <c r="CB97" s="48">
        <f t="shared" si="99"/>
        <v>3636</v>
      </c>
      <c r="CC97" s="48">
        <f t="shared" si="100"/>
        <v>1668</v>
      </c>
      <c r="CD97" s="48">
        <f t="shared" si="101"/>
        <v>-21</v>
      </c>
      <c r="CE97" s="49">
        <f t="shared" si="102"/>
        <v>1989</v>
      </c>
    </row>
    <row r="98" spans="1:83" ht="16.5" customHeight="1">
      <c r="A98" s="29" t="s">
        <v>124</v>
      </c>
      <c r="B98" s="34" t="s">
        <v>98</v>
      </c>
      <c r="C98" s="40">
        <v>50099</v>
      </c>
      <c r="D98" s="40">
        <v>37334</v>
      </c>
      <c r="E98" s="40">
        <v>31779</v>
      </c>
      <c r="F98" s="40">
        <v>5555</v>
      </c>
      <c r="G98" s="40">
        <v>2431</v>
      </c>
      <c r="H98" s="40">
        <v>10334</v>
      </c>
      <c r="I98" s="40">
        <v>3825</v>
      </c>
      <c r="J98" s="40">
        <v>211</v>
      </c>
      <c r="K98" s="41">
        <v>6298</v>
      </c>
      <c r="M98" s="29" t="s">
        <v>124</v>
      </c>
      <c r="N98" s="34" t="s">
        <v>98</v>
      </c>
      <c r="O98" s="66">
        <f t="shared" si="48"/>
        <v>1.925</v>
      </c>
      <c r="P98" s="66">
        <f t="shared" si="49"/>
        <v>1.5149999999999999</v>
      </c>
      <c r="Q98" s="66">
        <f t="shared" si="50"/>
        <v>1.4430000000000001</v>
      </c>
      <c r="R98" s="66">
        <f t="shared" si="51"/>
        <v>1.927</v>
      </c>
      <c r="S98" s="66">
        <f t="shared" si="52"/>
        <v>-3.57</v>
      </c>
      <c r="T98" s="66">
        <f t="shared" si="53"/>
        <v>4.8600000000000003</v>
      </c>
      <c r="U98" s="66">
        <f t="shared" si="54"/>
        <v>7.2930000000000001</v>
      </c>
      <c r="V98" s="66">
        <f t="shared" si="55"/>
        <v>-60.561</v>
      </c>
      <c r="W98" s="67">
        <f t="shared" si="56"/>
        <v>9.4350000000000005</v>
      </c>
      <c r="Y98" s="29" t="s">
        <v>124</v>
      </c>
      <c r="Z98" s="34" t="s">
        <v>98</v>
      </c>
      <c r="AA98" s="66">
        <f t="shared" si="74"/>
        <v>100</v>
      </c>
      <c r="AB98" s="66">
        <f t="shared" si="57"/>
        <v>74.5</v>
      </c>
      <c r="AC98" s="66">
        <f t="shared" si="58"/>
        <v>63.4</v>
      </c>
      <c r="AD98" s="66">
        <f t="shared" si="59"/>
        <v>11.1</v>
      </c>
      <c r="AE98" s="66">
        <f t="shared" si="60"/>
        <v>4.9000000000000004</v>
      </c>
      <c r="AF98" s="66">
        <f t="shared" si="61"/>
        <v>20.6</v>
      </c>
      <c r="AG98" s="66">
        <f t="shared" si="62"/>
        <v>7.6</v>
      </c>
      <c r="AH98" s="66">
        <f t="shared" si="63"/>
        <v>0.4</v>
      </c>
      <c r="AI98" s="67">
        <f t="shared" si="64"/>
        <v>12.6</v>
      </c>
      <c r="AK98" s="29" t="s">
        <v>124</v>
      </c>
      <c r="AL98" s="34" t="s">
        <v>98</v>
      </c>
      <c r="AM98" s="66">
        <f t="shared" si="75"/>
        <v>1.7</v>
      </c>
      <c r="AN98" s="66">
        <f t="shared" si="76"/>
        <v>1.9</v>
      </c>
      <c r="AO98" s="66">
        <f t="shared" si="77"/>
        <v>1.9</v>
      </c>
      <c r="AP98" s="66">
        <f t="shared" si="78"/>
        <v>1.9</v>
      </c>
      <c r="AQ98" s="66">
        <f t="shared" si="79"/>
        <v>1.1000000000000001</v>
      </c>
      <c r="AR98" s="66">
        <f t="shared" si="80"/>
        <v>1.6</v>
      </c>
      <c r="AS98" s="66">
        <f t="shared" si="81"/>
        <v>1.1000000000000001</v>
      </c>
      <c r="AT98" s="66">
        <f t="shared" si="82"/>
        <v>1.7</v>
      </c>
      <c r="AU98" s="67">
        <f t="shared" si="83"/>
        <v>2.2000000000000002</v>
      </c>
      <c r="AW98" s="29" t="s">
        <v>124</v>
      </c>
      <c r="AX98" s="34" t="s">
        <v>98</v>
      </c>
      <c r="AY98" s="66">
        <f t="shared" si="84"/>
        <v>1.925</v>
      </c>
      <c r="AZ98" s="66">
        <f t="shared" si="65"/>
        <v>1.133</v>
      </c>
      <c r="BA98" s="66">
        <f t="shared" si="66"/>
        <v>0.92</v>
      </c>
      <c r="BB98" s="66">
        <f t="shared" si="67"/>
        <v>0.214</v>
      </c>
      <c r="BC98" s="66">
        <f t="shared" si="68"/>
        <v>-0.183</v>
      </c>
      <c r="BD98" s="66">
        <f t="shared" si="69"/>
        <v>0.97499999999999998</v>
      </c>
      <c r="BE98" s="66">
        <f t="shared" si="70"/>
        <v>0.52900000000000003</v>
      </c>
      <c r="BF98" s="66">
        <f t="shared" si="71"/>
        <v>-0.65900000000000003</v>
      </c>
      <c r="BG98" s="67">
        <f t="shared" si="72"/>
        <v>1.105</v>
      </c>
      <c r="BI98" s="29" t="s">
        <v>124</v>
      </c>
      <c r="BJ98" s="34" t="s">
        <v>98</v>
      </c>
      <c r="BK98" s="66">
        <f t="shared" si="85"/>
        <v>3.3000000000000002E-2</v>
      </c>
      <c r="BL98" s="66">
        <f t="shared" si="86"/>
        <v>2.8000000000000001E-2</v>
      </c>
      <c r="BM98" s="66">
        <f t="shared" si="87"/>
        <v>2.5999999999999999E-2</v>
      </c>
      <c r="BN98" s="66">
        <f t="shared" si="88"/>
        <v>3.6999999999999998E-2</v>
      </c>
      <c r="BO98" s="66">
        <f t="shared" si="89"/>
        <v>-3.9E-2</v>
      </c>
      <c r="BP98" s="66">
        <f t="shared" si="90"/>
        <v>7.4999999999999997E-2</v>
      </c>
      <c r="BQ98" s="66">
        <f t="shared" si="91"/>
        <v>7.3999999999999996E-2</v>
      </c>
      <c r="BR98" s="66">
        <f t="shared" si="92"/>
        <v>-2.4929999999999999</v>
      </c>
      <c r="BS98" s="67">
        <f t="shared" si="93"/>
        <v>0.19800000000000001</v>
      </c>
      <c r="BU98" s="29" t="s">
        <v>124</v>
      </c>
      <c r="BV98" s="34" t="s">
        <v>98</v>
      </c>
      <c r="BW98" s="48">
        <f t="shared" si="94"/>
        <v>49153</v>
      </c>
      <c r="BX98" s="48">
        <f t="shared" si="95"/>
        <v>36777</v>
      </c>
      <c r="BY98" s="48">
        <f t="shared" si="96"/>
        <v>31327</v>
      </c>
      <c r="BZ98" s="48">
        <f t="shared" si="97"/>
        <v>5450</v>
      </c>
      <c r="CA98" s="48">
        <f t="shared" si="98"/>
        <v>2521</v>
      </c>
      <c r="CB98" s="48">
        <f t="shared" si="99"/>
        <v>9855</v>
      </c>
      <c r="CC98" s="48">
        <f t="shared" si="100"/>
        <v>3565</v>
      </c>
      <c r="CD98" s="48">
        <f t="shared" si="101"/>
        <v>535</v>
      </c>
      <c r="CE98" s="49">
        <f t="shared" si="102"/>
        <v>5755</v>
      </c>
    </row>
    <row r="99" spans="1:83" ht="16.5" customHeight="1">
      <c r="A99" s="32" t="s">
        <v>125</v>
      </c>
      <c r="B99" s="35" t="s">
        <v>99</v>
      </c>
      <c r="C99" s="46">
        <v>2350</v>
      </c>
      <c r="D99" s="46">
        <v>1484</v>
      </c>
      <c r="E99" s="46">
        <v>1257</v>
      </c>
      <c r="F99" s="46">
        <v>227</v>
      </c>
      <c r="G99" s="46">
        <v>98</v>
      </c>
      <c r="H99" s="46">
        <v>768</v>
      </c>
      <c r="I99" s="46">
        <v>301</v>
      </c>
      <c r="J99" s="46">
        <v>24</v>
      </c>
      <c r="K99" s="47">
        <v>443</v>
      </c>
      <c r="M99" s="32" t="s">
        <v>125</v>
      </c>
      <c r="N99" s="35" t="s">
        <v>99</v>
      </c>
      <c r="O99" s="72">
        <f t="shared" si="48"/>
        <v>-3.8460000000000001</v>
      </c>
      <c r="P99" s="72">
        <f t="shared" si="49"/>
        <v>-5.1150000000000002</v>
      </c>
      <c r="Q99" s="72">
        <f t="shared" si="50"/>
        <v>-4.4829999999999997</v>
      </c>
      <c r="R99" s="72">
        <f t="shared" si="51"/>
        <v>-8.468</v>
      </c>
      <c r="S99" s="72">
        <f t="shared" si="52"/>
        <v>-3.9220000000000002</v>
      </c>
      <c r="T99" s="72">
        <f t="shared" si="53"/>
        <v>-1.2849999999999999</v>
      </c>
      <c r="U99" s="72">
        <f t="shared" si="54"/>
        <v>-27.99</v>
      </c>
      <c r="V99" s="72">
        <f t="shared" si="55"/>
        <v>9.0909999999999993</v>
      </c>
      <c r="W99" s="73">
        <f t="shared" si="56"/>
        <v>31.065000000000001</v>
      </c>
      <c r="Y99" s="32" t="s">
        <v>125</v>
      </c>
      <c r="Z99" s="35" t="s">
        <v>99</v>
      </c>
      <c r="AA99" s="72">
        <f t="shared" si="74"/>
        <v>100</v>
      </c>
      <c r="AB99" s="72">
        <f t="shared" si="57"/>
        <v>63.1</v>
      </c>
      <c r="AC99" s="72">
        <f t="shared" si="58"/>
        <v>53.5</v>
      </c>
      <c r="AD99" s="72">
        <f t="shared" si="59"/>
        <v>9.6999999999999993</v>
      </c>
      <c r="AE99" s="72">
        <f t="shared" si="60"/>
        <v>4.2</v>
      </c>
      <c r="AF99" s="72">
        <f t="shared" si="61"/>
        <v>32.700000000000003</v>
      </c>
      <c r="AG99" s="72">
        <f t="shared" si="62"/>
        <v>12.8</v>
      </c>
      <c r="AH99" s="72">
        <f t="shared" si="63"/>
        <v>1</v>
      </c>
      <c r="AI99" s="73">
        <f t="shared" si="64"/>
        <v>18.899999999999999</v>
      </c>
      <c r="AK99" s="32" t="s">
        <v>125</v>
      </c>
      <c r="AL99" s="35" t="s">
        <v>99</v>
      </c>
      <c r="AM99" s="72">
        <f t="shared" si="75"/>
        <v>0.1</v>
      </c>
      <c r="AN99" s="72">
        <f t="shared" si="76"/>
        <v>0.1</v>
      </c>
      <c r="AO99" s="72">
        <f t="shared" si="77"/>
        <v>0.1</v>
      </c>
      <c r="AP99" s="72">
        <f t="shared" si="78"/>
        <v>0.1</v>
      </c>
      <c r="AQ99" s="72">
        <f t="shared" si="79"/>
        <v>0</v>
      </c>
      <c r="AR99" s="72">
        <f t="shared" si="80"/>
        <v>0.1</v>
      </c>
      <c r="AS99" s="72">
        <f t="shared" si="81"/>
        <v>0.1</v>
      </c>
      <c r="AT99" s="72">
        <f t="shared" si="82"/>
        <v>0.2</v>
      </c>
      <c r="AU99" s="73">
        <f t="shared" si="83"/>
        <v>0.2</v>
      </c>
      <c r="AW99" s="32" t="s">
        <v>125</v>
      </c>
      <c r="AX99" s="35" t="s">
        <v>99</v>
      </c>
      <c r="AY99" s="72">
        <f t="shared" si="84"/>
        <v>-3.8460000000000001</v>
      </c>
      <c r="AZ99" s="72">
        <f t="shared" si="65"/>
        <v>-3.2730000000000001</v>
      </c>
      <c r="BA99" s="72">
        <f t="shared" si="66"/>
        <v>-2.4140000000000001</v>
      </c>
      <c r="BB99" s="72">
        <f t="shared" si="67"/>
        <v>-0.85899999999999999</v>
      </c>
      <c r="BC99" s="72">
        <f t="shared" si="68"/>
        <v>-0.16400000000000001</v>
      </c>
      <c r="BD99" s="72">
        <f t="shared" si="69"/>
        <v>-0.40899999999999997</v>
      </c>
      <c r="BE99" s="72">
        <f t="shared" si="70"/>
        <v>-4.7869999999999999</v>
      </c>
      <c r="BF99" s="72">
        <f t="shared" si="71"/>
        <v>8.2000000000000003E-2</v>
      </c>
      <c r="BG99" s="73">
        <f t="shared" si="72"/>
        <v>4.2960000000000003</v>
      </c>
      <c r="BI99" s="32" t="s">
        <v>125</v>
      </c>
      <c r="BJ99" s="35" t="s">
        <v>99</v>
      </c>
      <c r="BK99" s="72">
        <f t="shared" si="85"/>
        <v>-3.0000000000000001E-3</v>
      </c>
      <c r="BL99" s="72">
        <f t="shared" si="86"/>
        <v>-4.0000000000000001E-3</v>
      </c>
      <c r="BM99" s="72">
        <f t="shared" si="87"/>
        <v>-3.0000000000000001E-3</v>
      </c>
      <c r="BN99" s="72">
        <f t="shared" si="88"/>
        <v>-7.0000000000000001E-3</v>
      </c>
      <c r="BO99" s="72">
        <f t="shared" si="89"/>
        <v>-2E-3</v>
      </c>
      <c r="BP99" s="72">
        <f t="shared" si="90"/>
        <v>-2E-3</v>
      </c>
      <c r="BQ99" s="72">
        <f t="shared" si="91"/>
        <v>-3.3000000000000002E-2</v>
      </c>
      <c r="BR99" s="72">
        <f t="shared" si="92"/>
        <v>1.4999999999999999E-2</v>
      </c>
      <c r="BS99" s="73">
        <f t="shared" si="93"/>
        <v>3.7999999999999999E-2</v>
      </c>
      <c r="BU99" s="32" t="s">
        <v>125</v>
      </c>
      <c r="BV99" s="35" t="s">
        <v>99</v>
      </c>
      <c r="BW99" s="54">
        <f t="shared" si="94"/>
        <v>2444</v>
      </c>
      <c r="BX99" s="54">
        <f t="shared" si="95"/>
        <v>1564</v>
      </c>
      <c r="BY99" s="54">
        <f t="shared" si="96"/>
        <v>1316</v>
      </c>
      <c r="BZ99" s="54">
        <f t="shared" si="97"/>
        <v>248</v>
      </c>
      <c r="CA99" s="54">
        <f t="shared" si="98"/>
        <v>102</v>
      </c>
      <c r="CB99" s="54">
        <f t="shared" si="99"/>
        <v>778</v>
      </c>
      <c r="CC99" s="54">
        <f t="shared" si="100"/>
        <v>418</v>
      </c>
      <c r="CD99" s="54">
        <f t="shared" si="101"/>
        <v>22</v>
      </c>
      <c r="CE99" s="55">
        <f t="shared" si="102"/>
        <v>338</v>
      </c>
    </row>
    <row r="100" spans="1:83" ht="16.5" customHeight="1">
      <c r="A100" s="31" t="s">
        <v>126</v>
      </c>
      <c r="B100" s="33" t="s">
        <v>100</v>
      </c>
      <c r="C100" s="42">
        <v>9094</v>
      </c>
      <c r="D100" s="42">
        <v>5563</v>
      </c>
      <c r="E100" s="42">
        <v>4735</v>
      </c>
      <c r="F100" s="42">
        <v>828</v>
      </c>
      <c r="G100" s="42">
        <v>362</v>
      </c>
      <c r="H100" s="42">
        <v>3169</v>
      </c>
      <c r="I100" s="42">
        <v>1703</v>
      </c>
      <c r="J100" s="42">
        <v>67</v>
      </c>
      <c r="K100" s="43">
        <v>1399</v>
      </c>
      <c r="M100" s="31" t="s">
        <v>126</v>
      </c>
      <c r="N100" s="33" t="s">
        <v>100</v>
      </c>
      <c r="O100" s="68">
        <f t="shared" si="48"/>
        <v>-2.0990000000000002</v>
      </c>
      <c r="P100" s="68">
        <f t="shared" si="49"/>
        <v>-1.853</v>
      </c>
      <c r="Q100" s="68">
        <f t="shared" si="50"/>
        <v>-2.028</v>
      </c>
      <c r="R100" s="68">
        <f t="shared" si="51"/>
        <v>-0.83799999999999997</v>
      </c>
      <c r="S100" s="68">
        <f t="shared" si="52"/>
        <v>-13.189</v>
      </c>
      <c r="T100" s="68">
        <f t="shared" si="53"/>
        <v>-1.0920000000000001</v>
      </c>
      <c r="U100" s="68">
        <f t="shared" si="54"/>
        <v>-6.5830000000000002</v>
      </c>
      <c r="V100" s="68">
        <f t="shared" si="55"/>
        <v>-26.373999999999999</v>
      </c>
      <c r="W100" s="69">
        <f t="shared" si="56"/>
        <v>8.4499999999999993</v>
      </c>
      <c r="Y100" s="31" t="s">
        <v>126</v>
      </c>
      <c r="Z100" s="33" t="s">
        <v>100</v>
      </c>
      <c r="AA100" s="68">
        <f t="shared" si="74"/>
        <v>100</v>
      </c>
      <c r="AB100" s="68">
        <f t="shared" si="57"/>
        <v>61.2</v>
      </c>
      <c r="AC100" s="68">
        <f t="shared" si="58"/>
        <v>52.1</v>
      </c>
      <c r="AD100" s="68">
        <f t="shared" si="59"/>
        <v>9.1</v>
      </c>
      <c r="AE100" s="68">
        <f t="shared" si="60"/>
        <v>4</v>
      </c>
      <c r="AF100" s="68">
        <f t="shared" si="61"/>
        <v>34.799999999999997</v>
      </c>
      <c r="AG100" s="68">
        <f t="shared" si="62"/>
        <v>18.7</v>
      </c>
      <c r="AH100" s="68">
        <f t="shared" si="63"/>
        <v>0.7</v>
      </c>
      <c r="AI100" s="69">
        <f t="shared" si="64"/>
        <v>15.4</v>
      </c>
      <c r="AK100" s="31" t="s">
        <v>126</v>
      </c>
      <c r="AL100" s="33" t="s">
        <v>100</v>
      </c>
      <c r="AM100" s="68">
        <f t="shared" si="75"/>
        <v>0.3</v>
      </c>
      <c r="AN100" s="68">
        <f t="shared" si="76"/>
        <v>0.3</v>
      </c>
      <c r="AO100" s="68">
        <f t="shared" si="77"/>
        <v>0.3</v>
      </c>
      <c r="AP100" s="68">
        <f t="shared" si="78"/>
        <v>0.3</v>
      </c>
      <c r="AQ100" s="68">
        <f t="shared" si="79"/>
        <v>0.2</v>
      </c>
      <c r="AR100" s="68">
        <f t="shared" si="80"/>
        <v>0.5</v>
      </c>
      <c r="AS100" s="68">
        <f t="shared" si="81"/>
        <v>0.5</v>
      </c>
      <c r="AT100" s="68">
        <f t="shared" si="82"/>
        <v>0.5</v>
      </c>
      <c r="AU100" s="69">
        <f t="shared" si="83"/>
        <v>0.5</v>
      </c>
      <c r="AW100" s="31" t="s">
        <v>126</v>
      </c>
      <c r="AX100" s="33" t="s">
        <v>100</v>
      </c>
      <c r="AY100" s="68">
        <f t="shared" si="84"/>
        <v>-2.0990000000000002</v>
      </c>
      <c r="AZ100" s="68">
        <f t="shared" si="65"/>
        <v>-1.1299999999999999</v>
      </c>
      <c r="BA100" s="68">
        <f t="shared" si="66"/>
        <v>-1.0549999999999999</v>
      </c>
      <c r="BB100" s="68">
        <f t="shared" si="67"/>
        <v>-7.4999999999999997E-2</v>
      </c>
      <c r="BC100" s="68">
        <f t="shared" si="68"/>
        <v>-0.59199999999999997</v>
      </c>
      <c r="BD100" s="68">
        <f t="shared" si="69"/>
        <v>-0.377</v>
      </c>
      <c r="BE100" s="68">
        <f t="shared" si="70"/>
        <v>-1.292</v>
      </c>
      <c r="BF100" s="68">
        <f t="shared" si="71"/>
        <v>-0.25800000000000001</v>
      </c>
      <c r="BG100" s="69">
        <f t="shared" si="72"/>
        <v>1.173</v>
      </c>
      <c r="BI100" s="31" t="s">
        <v>126</v>
      </c>
      <c r="BJ100" s="33" t="s">
        <v>100</v>
      </c>
      <c r="BK100" s="68">
        <f t="shared" si="85"/>
        <v>-7.0000000000000001E-3</v>
      </c>
      <c r="BL100" s="68">
        <f t="shared" si="86"/>
        <v>-5.0000000000000001E-3</v>
      </c>
      <c r="BM100" s="68">
        <f t="shared" si="87"/>
        <v>-6.0000000000000001E-3</v>
      </c>
      <c r="BN100" s="68">
        <f t="shared" si="88"/>
        <v>-2E-3</v>
      </c>
      <c r="BO100" s="68">
        <f t="shared" si="89"/>
        <v>-2.4E-2</v>
      </c>
      <c r="BP100" s="68">
        <f t="shared" si="90"/>
        <v>-5.0000000000000001E-3</v>
      </c>
      <c r="BQ100" s="68">
        <f t="shared" si="91"/>
        <v>-3.4000000000000002E-2</v>
      </c>
      <c r="BR100" s="68">
        <f t="shared" si="92"/>
        <v>-0.185</v>
      </c>
      <c r="BS100" s="69">
        <f t="shared" si="93"/>
        <v>0.04</v>
      </c>
      <c r="BU100" s="31" t="s">
        <v>126</v>
      </c>
      <c r="BV100" s="33" t="s">
        <v>100</v>
      </c>
      <c r="BW100" s="50">
        <f t="shared" si="94"/>
        <v>9289</v>
      </c>
      <c r="BX100" s="50">
        <f t="shared" si="95"/>
        <v>5668</v>
      </c>
      <c r="BY100" s="50">
        <f t="shared" si="96"/>
        <v>4833</v>
      </c>
      <c r="BZ100" s="50">
        <f t="shared" si="97"/>
        <v>835</v>
      </c>
      <c r="CA100" s="50">
        <f t="shared" si="98"/>
        <v>417</v>
      </c>
      <c r="CB100" s="50">
        <f t="shared" si="99"/>
        <v>3204</v>
      </c>
      <c r="CC100" s="50">
        <f t="shared" si="100"/>
        <v>1823</v>
      </c>
      <c r="CD100" s="50">
        <f t="shared" si="101"/>
        <v>91</v>
      </c>
      <c r="CE100" s="51">
        <f t="shared" si="102"/>
        <v>1290</v>
      </c>
    </row>
    <row r="101" spans="1:83" ht="16.5" customHeight="1">
      <c r="A101" s="30" t="s">
        <v>127</v>
      </c>
      <c r="B101" s="28" t="s">
        <v>101</v>
      </c>
      <c r="C101" s="44">
        <v>4020</v>
      </c>
      <c r="D101" s="44">
        <v>3049</v>
      </c>
      <c r="E101" s="44">
        <v>2593</v>
      </c>
      <c r="F101" s="44">
        <v>456</v>
      </c>
      <c r="G101" s="44">
        <v>191</v>
      </c>
      <c r="H101" s="44">
        <v>780</v>
      </c>
      <c r="I101" s="44">
        <v>263</v>
      </c>
      <c r="J101" s="44">
        <v>6</v>
      </c>
      <c r="K101" s="45">
        <v>511</v>
      </c>
      <c r="M101" s="30" t="s">
        <v>127</v>
      </c>
      <c r="N101" s="28" t="s">
        <v>101</v>
      </c>
      <c r="O101" s="70">
        <f t="shared" si="48"/>
        <v>-1.325</v>
      </c>
      <c r="P101" s="70">
        <f t="shared" si="49"/>
        <v>6.4969999999999999</v>
      </c>
      <c r="Q101" s="70">
        <f t="shared" si="50"/>
        <v>6.4889999999999999</v>
      </c>
      <c r="R101" s="70">
        <f t="shared" si="51"/>
        <v>6.5419999999999998</v>
      </c>
      <c r="S101" s="70">
        <f t="shared" si="52"/>
        <v>-3.0459999999999998</v>
      </c>
      <c r="T101" s="70">
        <f t="shared" si="53"/>
        <v>-23.077000000000002</v>
      </c>
      <c r="U101" s="70">
        <f t="shared" si="54"/>
        <v>-49.52</v>
      </c>
      <c r="V101" s="70">
        <f t="shared" si="55"/>
        <v>-66.667000000000002</v>
      </c>
      <c r="W101" s="71">
        <f t="shared" si="56"/>
        <v>7.5789999999999997</v>
      </c>
      <c r="Y101" s="30" t="s">
        <v>127</v>
      </c>
      <c r="Z101" s="28" t="s">
        <v>101</v>
      </c>
      <c r="AA101" s="70">
        <f t="shared" si="74"/>
        <v>100</v>
      </c>
      <c r="AB101" s="70">
        <f t="shared" si="57"/>
        <v>75.8</v>
      </c>
      <c r="AC101" s="70">
        <f t="shared" si="58"/>
        <v>64.5</v>
      </c>
      <c r="AD101" s="70">
        <f t="shared" si="59"/>
        <v>11.3</v>
      </c>
      <c r="AE101" s="70">
        <f t="shared" si="60"/>
        <v>4.8</v>
      </c>
      <c r="AF101" s="70">
        <f t="shared" si="61"/>
        <v>19.399999999999999</v>
      </c>
      <c r="AG101" s="70">
        <f t="shared" si="62"/>
        <v>6.5</v>
      </c>
      <c r="AH101" s="70">
        <f t="shared" si="63"/>
        <v>0.1</v>
      </c>
      <c r="AI101" s="71">
        <f t="shared" si="64"/>
        <v>12.7</v>
      </c>
      <c r="AK101" s="30" t="s">
        <v>127</v>
      </c>
      <c r="AL101" s="28" t="s">
        <v>101</v>
      </c>
      <c r="AM101" s="70">
        <f t="shared" si="75"/>
        <v>0.1</v>
      </c>
      <c r="AN101" s="70">
        <f t="shared" si="76"/>
        <v>0.2</v>
      </c>
      <c r="AO101" s="70">
        <f t="shared" si="77"/>
        <v>0.2</v>
      </c>
      <c r="AP101" s="70">
        <f t="shared" si="78"/>
        <v>0.2</v>
      </c>
      <c r="AQ101" s="70">
        <f t="shared" si="79"/>
        <v>0.1</v>
      </c>
      <c r="AR101" s="70">
        <f t="shared" si="80"/>
        <v>0.1</v>
      </c>
      <c r="AS101" s="70">
        <f t="shared" si="81"/>
        <v>0.1</v>
      </c>
      <c r="AT101" s="70">
        <f t="shared" si="82"/>
        <v>0</v>
      </c>
      <c r="AU101" s="71">
        <f t="shared" si="83"/>
        <v>0.2</v>
      </c>
      <c r="AW101" s="30" t="s">
        <v>127</v>
      </c>
      <c r="AX101" s="28" t="s">
        <v>101</v>
      </c>
      <c r="AY101" s="70">
        <f t="shared" si="84"/>
        <v>-1.325</v>
      </c>
      <c r="AZ101" s="70">
        <f t="shared" si="65"/>
        <v>4.5659999999999998</v>
      </c>
      <c r="BA101" s="70">
        <f t="shared" si="66"/>
        <v>3.8780000000000001</v>
      </c>
      <c r="BB101" s="70">
        <f t="shared" si="67"/>
        <v>0.68700000000000006</v>
      </c>
      <c r="BC101" s="70">
        <f t="shared" si="68"/>
        <v>-0.14699999999999999</v>
      </c>
      <c r="BD101" s="70">
        <f t="shared" si="69"/>
        <v>-5.7439999999999998</v>
      </c>
      <c r="BE101" s="70">
        <f t="shared" si="70"/>
        <v>-6.3330000000000002</v>
      </c>
      <c r="BF101" s="70">
        <f t="shared" si="71"/>
        <v>-0.29499999999999998</v>
      </c>
      <c r="BG101" s="71">
        <f t="shared" si="72"/>
        <v>0.88400000000000001</v>
      </c>
      <c r="BI101" s="30" t="s">
        <v>127</v>
      </c>
      <c r="BJ101" s="28" t="s">
        <v>101</v>
      </c>
      <c r="BK101" s="70">
        <f t="shared" si="85"/>
        <v>-2E-3</v>
      </c>
      <c r="BL101" s="70">
        <f t="shared" si="86"/>
        <v>8.9999999999999993E-3</v>
      </c>
      <c r="BM101" s="70">
        <f t="shared" si="87"/>
        <v>8.9999999999999993E-3</v>
      </c>
      <c r="BN101" s="70">
        <f t="shared" si="88"/>
        <v>0.01</v>
      </c>
      <c r="BO101" s="70">
        <f t="shared" si="89"/>
        <v>-3.0000000000000001E-3</v>
      </c>
      <c r="BP101" s="70">
        <f t="shared" si="90"/>
        <v>-3.6999999999999998E-2</v>
      </c>
      <c r="BQ101" s="70">
        <f t="shared" si="91"/>
        <v>-7.2999999999999995E-2</v>
      </c>
      <c r="BR101" s="70">
        <f t="shared" si="92"/>
        <v>-9.1999999999999998E-2</v>
      </c>
      <c r="BS101" s="71">
        <f t="shared" si="93"/>
        <v>1.2999999999999999E-2</v>
      </c>
      <c r="BU101" s="30" t="s">
        <v>127</v>
      </c>
      <c r="BV101" s="28" t="s">
        <v>101</v>
      </c>
      <c r="BW101" s="52">
        <f t="shared" si="94"/>
        <v>4074</v>
      </c>
      <c r="BX101" s="52">
        <f t="shared" si="95"/>
        <v>2863</v>
      </c>
      <c r="BY101" s="52">
        <f t="shared" si="96"/>
        <v>2435</v>
      </c>
      <c r="BZ101" s="52">
        <f t="shared" si="97"/>
        <v>428</v>
      </c>
      <c r="CA101" s="52">
        <f t="shared" si="98"/>
        <v>197</v>
      </c>
      <c r="CB101" s="52">
        <f t="shared" si="99"/>
        <v>1014</v>
      </c>
      <c r="CC101" s="52">
        <f t="shared" si="100"/>
        <v>521</v>
      </c>
      <c r="CD101" s="52">
        <f t="shared" si="101"/>
        <v>18</v>
      </c>
      <c r="CE101" s="53">
        <f t="shared" si="102"/>
        <v>475</v>
      </c>
    </row>
    <row r="102" spans="1:83" ht="16.5" customHeight="1">
      <c r="A102" s="31" t="s">
        <v>129</v>
      </c>
      <c r="B102" s="33" t="s">
        <v>102</v>
      </c>
      <c r="C102" s="42">
        <v>247696</v>
      </c>
      <c r="D102" s="42">
        <v>158338</v>
      </c>
      <c r="E102" s="42">
        <v>135253</v>
      </c>
      <c r="F102" s="42">
        <v>23085</v>
      </c>
      <c r="G102" s="42">
        <v>23711</v>
      </c>
      <c r="H102" s="42">
        <v>65647</v>
      </c>
      <c r="I102" s="42">
        <v>34123</v>
      </c>
      <c r="J102" s="42">
        <v>1529</v>
      </c>
      <c r="K102" s="43">
        <v>29995</v>
      </c>
      <c r="M102" s="31" t="s">
        <v>129</v>
      </c>
      <c r="N102" s="33" t="s">
        <v>102</v>
      </c>
      <c r="O102" s="68">
        <f t="shared" si="48"/>
        <v>0.95399999999999996</v>
      </c>
      <c r="P102" s="68">
        <f t="shared" si="49"/>
        <v>1.4259999999999999</v>
      </c>
      <c r="Q102" s="68">
        <f t="shared" si="50"/>
        <v>1.1140000000000001</v>
      </c>
      <c r="R102" s="68">
        <f t="shared" si="51"/>
        <v>3.2930000000000001</v>
      </c>
      <c r="S102" s="68">
        <f t="shared" si="52"/>
        <v>-1.06</v>
      </c>
      <c r="T102" s="68">
        <f t="shared" si="53"/>
        <v>0.56499999999999995</v>
      </c>
      <c r="U102" s="68">
        <f t="shared" si="54"/>
        <v>-2.5950000000000002</v>
      </c>
      <c r="V102" s="68">
        <f t="shared" si="55"/>
        <v>-21.75</v>
      </c>
      <c r="W102" s="69">
        <f t="shared" si="56"/>
        <v>6.0190000000000001</v>
      </c>
      <c r="Y102" s="31" t="s">
        <v>129</v>
      </c>
      <c r="Z102" s="33" t="s">
        <v>102</v>
      </c>
      <c r="AA102" s="68">
        <f t="shared" si="74"/>
        <v>100</v>
      </c>
      <c r="AB102" s="68">
        <f t="shared" si="57"/>
        <v>63.9</v>
      </c>
      <c r="AC102" s="68">
        <f t="shared" si="58"/>
        <v>54.6</v>
      </c>
      <c r="AD102" s="68">
        <f t="shared" si="59"/>
        <v>9.3000000000000007</v>
      </c>
      <c r="AE102" s="68">
        <f t="shared" si="60"/>
        <v>9.6</v>
      </c>
      <c r="AF102" s="68">
        <f t="shared" si="61"/>
        <v>26.5</v>
      </c>
      <c r="AG102" s="68">
        <f t="shared" si="62"/>
        <v>13.8</v>
      </c>
      <c r="AH102" s="68">
        <f t="shared" si="63"/>
        <v>0.6</v>
      </c>
      <c r="AI102" s="69">
        <f t="shared" si="64"/>
        <v>12.1</v>
      </c>
      <c r="AK102" s="31" t="s">
        <v>129</v>
      </c>
      <c r="AL102" s="33" t="s">
        <v>102</v>
      </c>
      <c r="AM102" s="68">
        <f t="shared" si="75"/>
        <v>8.6</v>
      </c>
      <c r="AN102" s="68">
        <f t="shared" si="76"/>
        <v>8</v>
      </c>
      <c r="AO102" s="68">
        <f t="shared" si="77"/>
        <v>8</v>
      </c>
      <c r="AP102" s="68">
        <f t="shared" si="78"/>
        <v>8</v>
      </c>
      <c r="AQ102" s="68">
        <f t="shared" si="79"/>
        <v>10.4</v>
      </c>
      <c r="AR102" s="68">
        <f t="shared" si="80"/>
        <v>10.1</v>
      </c>
      <c r="AS102" s="68">
        <f t="shared" si="81"/>
        <v>9.6999999999999993</v>
      </c>
      <c r="AT102" s="68">
        <f t="shared" si="82"/>
        <v>12.4</v>
      </c>
      <c r="AU102" s="69">
        <f t="shared" si="83"/>
        <v>10.7</v>
      </c>
      <c r="AW102" s="31" t="s">
        <v>129</v>
      </c>
      <c r="AX102" s="33" t="s">
        <v>102</v>
      </c>
      <c r="AY102" s="68">
        <f t="shared" si="84"/>
        <v>0.95399999999999996</v>
      </c>
      <c r="AZ102" s="68">
        <f t="shared" si="65"/>
        <v>0.90700000000000003</v>
      </c>
      <c r="BA102" s="68">
        <f t="shared" si="66"/>
        <v>0.60699999999999998</v>
      </c>
      <c r="BB102" s="68">
        <f t="shared" si="67"/>
        <v>0.3</v>
      </c>
      <c r="BC102" s="68">
        <f t="shared" si="68"/>
        <v>-0.104</v>
      </c>
      <c r="BD102" s="68">
        <f t="shared" si="69"/>
        <v>0.15</v>
      </c>
      <c r="BE102" s="68">
        <f t="shared" si="70"/>
        <v>-0.37</v>
      </c>
      <c r="BF102" s="68">
        <f t="shared" si="71"/>
        <v>-0.17299999999999999</v>
      </c>
      <c r="BG102" s="69">
        <f t="shared" si="72"/>
        <v>0.69399999999999995</v>
      </c>
      <c r="BI102" s="31" t="s">
        <v>129</v>
      </c>
      <c r="BJ102" s="33" t="s">
        <v>102</v>
      </c>
      <c r="BK102" s="68">
        <f t="shared" si="85"/>
        <v>8.2000000000000003E-2</v>
      </c>
      <c r="BL102" s="68">
        <f t="shared" si="86"/>
        <v>0.112</v>
      </c>
      <c r="BM102" s="68">
        <f t="shared" si="87"/>
        <v>8.6999999999999994E-2</v>
      </c>
      <c r="BN102" s="68">
        <f t="shared" si="88"/>
        <v>0.25700000000000001</v>
      </c>
      <c r="BO102" s="68">
        <f t="shared" si="89"/>
        <v>-0.109</v>
      </c>
      <c r="BP102" s="68">
        <f t="shared" si="90"/>
        <v>5.8000000000000003E-2</v>
      </c>
      <c r="BQ102" s="68">
        <f t="shared" si="91"/>
        <v>-0.25800000000000001</v>
      </c>
      <c r="BR102" s="68">
        <f t="shared" si="92"/>
        <v>-3.27</v>
      </c>
      <c r="BS102" s="69">
        <f t="shared" si="93"/>
        <v>0.622</v>
      </c>
      <c r="BU102" s="31" t="s">
        <v>129</v>
      </c>
      <c r="BV102" s="33" t="s">
        <v>102</v>
      </c>
      <c r="BW102" s="50">
        <f t="shared" si="94"/>
        <v>245355</v>
      </c>
      <c r="BX102" s="50">
        <f t="shared" si="95"/>
        <v>156112</v>
      </c>
      <c r="BY102" s="50">
        <f t="shared" si="96"/>
        <v>133763</v>
      </c>
      <c r="BZ102" s="50">
        <f t="shared" si="97"/>
        <v>22349</v>
      </c>
      <c r="CA102" s="50">
        <f t="shared" si="98"/>
        <v>23965</v>
      </c>
      <c r="CB102" s="50">
        <f t="shared" si="99"/>
        <v>65278</v>
      </c>
      <c r="CC102" s="50">
        <f t="shared" si="100"/>
        <v>35032</v>
      </c>
      <c r="CD102" s="50">
        <f t="shared" si="101"/>
        <v>1954</v>
      </c>
      <c r="CE102" s="51">
        <f t="shared" si="102"/>
        <v>28292</v>
      </c>
    </row>
    <row r="103" spans="1:83" ht="16.5" customHeight="1">
      <c r="A103" s="29" t="s">
        <v>36</v>
      </c>
      <c r="B103" s="34" t="s">
        <v>103</v>
      </c>
      <c r="C103" s="40">
        <v>1190753</v>
      </c>
      <c r="D103" s="40">
        <v>826354</v>
      </c>
      <c r="E103" s="40">
        <v>708123</v>
      </c>
      <c r="F103" s="40">
        <v>118231</v>
      </c>
      <c r="G103" s="40">
        <v>121879</v>
      </c>
      <c r="H103" s="40">
        <v>242520</v>
      </c>
      <c r="I103" s="40">
        <v>122007</v>
      </c>
      <c r="J103" s="40">
        <v>6931</v>
      </c>
      <c r="K103" s="41">
        <v>113582</v>
      </c>
      <c r="M103" s="29" t="s">
        <v>36</v>
      </c>
      <c r="N103" s="34" t="s">
        <v>103</v>
      </c>
      <c r="O103" s="66">
        <f t="shared" si="48"/>
        <v>-0.13</v>
      </c>
      <c r="P103" s="66">
        <f t="shared" si="49"/>
        <v>-0.97899999999999998</v>
      </c>
      <c r="Q103" s="66">
        <f t="shared" si="50"/>
        <v>-1.194</v>
      </c>
      <c r="R103" s="66">
        <f t="shared" si="51"/>
        <v>0.32800000000000001</v>
      </c>
      <c r="S103" s="66">
        <f t="shared" si="52"/>
        <v>-0.5</v>
      </c>
      <c r="T103" s="66">
        <f t="shared" si="53"/>
        <v>3.0739999999999998</v>
      </c>
      <c r="U103" s="66">
        <f t="shared" si="54"/>
        <v>4.2469999999999999</v>
      </c>
      <c r="V103" s="66">
        <f t="shared" si="55"/>
        <v>12.407</v>
      </c>
      <c r="W103" s="67">
        <f t="shared" si="56"/>
        <v>1.3360000000000001</v>
      </c>
      <c r="Y103" s="29" t="s">
        <v>36</v>
      </c>
      <c r="Z103" s="34" t="s">
        <v>103</v>
      </c>
      <c r="AA103" s="66">
        <f t="shared" si="74"/>
        <v>100</v>
      </c>
      <c r="AB103" s="66">
        <f t="shared" si="57"/>
        <v>69.400000000000006</v>
      </c>
      <c r="AC103" s="66">
        <f t="shared" si="58"/>
        <v>59.5</v>
      </c>
      <c r="AD103" s="66">
        <f t="shared" si="59"/>
        <v>9.9</v>
      </c>
      <c r="AE103" s="66">
        <f t="shared" si="60"/>
        <v>10.199999999999999</v>
      </c>
      <c r="AF103" s="66">
        <f t="shared" si="61"/>
        <v>20.399999999999999</v>
      </c>
      <c r="AG103" s="66">
        <f t="shared" si="62"/>
        <v>10.199999999999999</v>
      </c>
      <c r="AH103" s="66">
        <f t="shared" si="63"/>
        <v>0.6</v>
      </c>
      <c r="AI103" s="67">
        <f t="shared" si="64"/>
        <v>9.5</v>
      </c>
      <c r="AK103" s="29" t="s">
        <v>36</v>
      </c>
      <c r="AL103" s="34" t="s">
        <v>103</v>
      </c>
      <c r="AM103" s="66">
        <f t="shared" si="75"/>
        <v>41.6</v>
      </c>
      <c r="AN103" s="66">
        <f t="shared" si="76"/>
        <v>41.6</v>
      </c>
      <c r="AO103" s="66">
        <f t="shared" si="77"/>
        <v>41.7</v>
      </c>
      <c r="AP103" s="66">
        <f t="shared" si="78"/>
        <v>40.9</v>
      </c>
      <c r="AQ103" s="66">
        <f t="shared" si="79"/>
        <v>53.4</v>
      </c>
      <c r="AR103" s="66">
        <f t="shared" si="80"/>
        <v>37.5</v>
      </c>
      <c r="AS103" s="66">
        <f t="shared" si="81"/>
        <v>34.5</v>
      </c>
      <c r="AT103" s="66">
        <f t="shared" si="82"/>
        <v>56.2</v>
      </c>
      <c r="AU103" s="67">
        <f t="shared" si="83"/>
        <v>40.299999999999997</v>
      </c>
      <c r="AW103" s="29" t="s">
        <v>36</v>
      </c>
      <c r="AX103" s="34" t="s">
        <v>103</v>
      </c>
      <c r="AY103" s="66">
        <f t="shared" si="84"/>
        <v>-0.13</v>
      </c>
      <c r="AZ103" s="66">
        <f t="shared" si="65"/>
        <v>-0.68600000000000005</v>
      </c>
      <c r="BA103" s="66">
        <f t="shared" si="66"/>
        <v>-0.71799999999999997</v>
      </c>
      <c r="BB103" s="66">
        <f t="shared" si="67"/>
        <v>3.2000000000000001E-2</v>
      </c>
      <c r="BC103" s="66">
        <f t="shared" si="68"/>
        <v>-5.0999999999999997E-2</v>
      </c>
      <c r="BD103" s="66">
        <f t="shared" si="69"/>
        <v>0.60699999999999998</v>
      </c>
      <c r="BE103" s="66">
        <f t="shared" si="70"/>
        <v>0.41699999999999998</v>
      </c>
      <c r="BF103" s="66">
        <f t="shared" si="71"/>
        <v>6.4000000000000001E-2</v>
      </c>
      <c r="BG103" s="67">
        <f t="shared" si="72"/>
        <v>0.126</v>
      </c>
      <c r="BI103" s="29" t="s">
        <v>36</v>
      </c>
      <c r="BJ103" s="34" t="s">
        <v>103</v>
      </c>
      <c r="BK103" s="66">
        <f t="shared" si="85"/>
        <v>-5.3999999999999999E-2</v>
      </c>
      <c r="BL103" s="66">
        <f t="shared" si="86"/>
        <v>-0.41</v>
      </c>
      <c r="BM103" s="66">
        <f t="shared" si="87"/>
        <v>-0.501</v>
      </c>
      <c r="BN103" s="66">
        <f t="shared" si="88"/>
        <v>0.13500000000000001</v>
      </c>
      <c r="BO103" s="66">
        <f t="shared" si="89"/>
        <v>-0.26300000000000001</v>
      </c>
      <c r="BP103" s="66">
        <f t="shared" si="90"/>
        <v>1.1319999999999999</v>
      </c>
      <c r="BQ103" s="66">
        <f t="shared" si="91"/>
        <v>1.4119999999999999</v>
      </c>
      <c r="BR103" s="66">
        <f t="shared" si="92"/>
        <v>5.8860000000000001</v>
      </c>
      <c r="BS103" s="67">
        <f t="shared" si="93"/>
        <v>0.54700000000000004</v>
      </c>
      <c r="BU103" s="29" t="s">
        <v>36</v>
      </c>
      <c r="BV103" s="34" t="s">
        <v>103</v>
      </c>
      <c r="BW103" s="48">
        <f t="shared" si="94"/>
        <v>1192307</v>
      </c>
      <c r="BX103" s="48">
        <f t="shared" si="95"/>
        <v>834528</v>
      </c>
      <c r="BY103" s="48">
        <f t="shared" si="96"/>
        <v>716683</v>
      </c>
      <c r="BZ103" s="48">
        <f t="shared" si="97"/>
        <v>117845</v>
      </c>
      <c r="CA103" s="48">
        <f t="shared" si="98"/>
        <v>122491</v>
      </c>
      <c r="CB103" s="48">
        <f t="shared" si="99"/>
        <v>235288</v>
      </c>
      <c r="CC103" s="48">
        <f t="shared" si="100"/>
        <v>117037</v>
      </c>
      <c r="CD103" s="48">
        <f t="shared" si="101"/>
        <v>6166</v>
      </c>
      <c r="CE103" s="49">
        <f t="shared" si="102"/>
        <v>112085</v>
      </c>
    </row>
    <row r="104" spans="1:83" ht="16.5" customHeight="1">
      <c r="A104" s="29" t="s">
        <v>37</v>
      </c>
      <c r="B104" s="34" t="s">
        <v>104</v>
      </c>
      <c r="C104" s="40">
        <v>472817</v>
      </c>
      <c r="D104" s="40">
        <v>357901</v>
      </c>
      <c r="E104" s="40">
        <v>305805</v>
      </c>
      <c r="F104" s="40">
        <v>52096</v>
      </c>
      <c r="G104" s="40">
        <v>23279</v>
      </c>
      <c r="H104" s="40">
        <v>91637</v>
      </c>
      <c r="I104" s="40">
        <v>40388</v>
      </c>
      <c r="J104" s="40">
        <v>1819</v>
      </c>
      <c r="K104" s="41">
        <v>49430</v>
      </c>
      <c r="M104" s="29" t="s">
        <v>37</v>
      </c>
      <c r="N104" s="34" t="s">
        <v>104</v>
      </c>
      <c r="O104" s="66">
        <f t="shared" si="48"/>
        <v>0.58199999999999996</v>
      </c>
      <c r="P104" s="66">
        <f t="shared" si="49"/>
        <v>0.64500000000000002</v>
      </c>
      <c r="Q104" s="66">
        <f t="shared" si="50"/>
        <v>0.47599999999999998</v>
      </c>
      <c r="R104" s="66">
        <f t="shared" si="51"/>
        <v>1.649</v>
      </c>
      <c r="S104" s="66">
        <f t="shared" si="52"/>
        <v>-6.2050000000000001</v>
      </c>
      <c r="T104" s="66">
        <f t="shared" si="53"/>
        <v>2.2120000000000002</v>
      </c>
      <c r="U104" s="66">
        <f t="shared" si="54"/>
        <v>2.036</v>
      </c>
      <c r="V104" s="66">
        <f t="shared" si="55"/>
        <v>-41.792000000000002</v>
      </c>
      <c r="W104" s="67">
        <f t="shared" si="56"/>
        <v>5.2889999999999997</v>
      </c>
      <c r="Y104" s="29" t="s">
        <v>37</v>
      </c>
      <c r="Z104" s="34" t="s">
        <v>104</v>
      </c>
      <c r="AA104" s="66">
        <f t="shared" si="74"/>
        <v>100</v>
      </c>
      <c r="AB104" s="66">
        <f t="shared" si="57"/>
        <v>75.7</v>
      </c>
      <c r="AC104" s="66">
        <f t="shared" si="58"/>
        <v>64.7</v>
      </c>
      <c r="AD104" s="66">
        <f t="shared" si="59"/>
        <v>11</v>
      </c>
      <c r="AE104" s="66">
        <f t="shared" si="60"/>
        <v>4.9000000000000004</v>
      </c>
      <c r="AF104" s="66">
        <f t="shared" si="61"/>
        <v>19.399999999999999</v>
      </c>
      <c r="AG104" s="66">
        <f t="shared" si="62"/>
        <v>8.5</v>
      </c>
      <c r="AH104" s="66">
        <f t="shared" si="63"/>
        <v>0.4</v>
      </c>
      <c r="AI104" s="67">
        <f t="shared" si="64"/>
        <v>10.5</v>
      </c>
      <c r="AK104" s="29" t="s">
        <v>37</v>
      </c>
      <c r="AL104" s="34" t="s">
        <v>104</v>
      </c>
      <c r="AM104" s="66">
        <f t="shared" si="75"/>
        <v>16.5</v>
      </c>
      <c r="AN104" s="66">
        <f t="shared" si="76"/>
        <v>18</v>
      </c>
      <c r="AO104" s="66">
        <f t="shared" si="77"/>
        <v>18</v>
      </c>
      <c r="AP104" s="66">
        <f t="shared" si="78"/>
        <v>18</v>
      </c>
      <c r="AQ104" s="66">
        <f t="shared" si="79"/>
        <v>10.199999999999999</v>
      </c>
      <c r="AR104" s="66">
        <f t="shared" si="80"/>
        <v>14.2</v>
      </c>
      <c r="AS104" s="66">
        <f t="shared" si="81"/>
        <v>11.4</v>
      </c>
      <c r="AT104" s="66">
        <f t="shared" si="82"/>
        <v>14.8</v>
      </c>
      <c r="AU104" s="67">
        <f t="shared" si="83"/>
        <v>17.600000000000001</v>
      </c>
      <c r="AW104" s="29" t="s">
        <v>37</v>
      </c>
      <c r="AX104" s="34" t="s">
        <v>104</v>
      </c>
      <c r="AY104" s="66">
        <f t="shared" si="84"/>
        <v>0.58199999999999996</v>
      </c>
      <c r="AZ104" s="66">
        <f t="shared" si="65"/>
        <v>0.48799999999999999</v>
      </c>
      <c r="BA104" s="66">
        <f t="shared" si="66"/>
        <v>0.308</v>
      </c>
      <c r="BB104" s="66">
        <f t="shared" si="67"/>
        <v>0.18</v>
      </c>
      <c r="BC104" s="66">
        <f t="shared" si="68"/>
        <v>-0.32800000000000001</v>
      </c>
      <c r="BD104" s="66">
        <f t="shared" si="69"/>
        <v>0.42199999999999999</v>
      </c>
      <c r="BE104" s="66">
        <f t="shared" si="70"/>
        <v>0.17100000000000001</v>
      </c>
      <c r="BF104" s="66">
        <f t="shared" si="71"/>
        <v>-0.27800000000000002</v>
      </c>
      <c r="BG104" s="67">
        <f t="shared" si="72"/>
        <v>0.52800000000000002</v>
      </c>
      <c r="BI104" s="29" t="s">
        <v>37</v>
      </c>
      <c r="BJ104" s="34" t="s">
        <v>104</v>
      </c>
      <c r="BK104" s="66">
        <f t="shared" si="85"/>
        <v>9.5000000000000001E-2</v>
      </c>
      <c r="BL104" s="66">
        <f t="shared" si="86"/>
        <v>0.115</v>
      </c>
      <c r="BM104" s="66">
        <f t="shared" si="87"/>
        <v>8.5000000000000006E-2</v>
      </c>
      <c r="BN104" s="66">
        <f t="shared" si="88"/>
        <v>0.29499999999999998</v>
      </c>
      <c r="BO104" s="66">
        <f t="shared" si="89"/>
        <v>-0.66200000000000003</v>
      </c>
      <c r="BP104" s="66">
        <f t="shared" si="90"/>
        <v>0.31</v>
      </c>
      <c r="BQ104" s="66">
        <f t="shared" si="91"/>
        <v>0.22900000000000001</v>
      </c>
      <c r="BR104" s="66">
        <f t="shared" si="92"/>
        <v>-10.048</v>
      </c>
      <c r="BS104" s="67">
        <f t="shared" si="93"/>
        <v>0.90700000000000003</v>
      </c>
      <c r="BU104" s="29" t="s">
        <v>37</v>
      </c>
      <c r="BV104" s="34" t="s">
        <v>104</v>
      </c>
      <c r="BW104" s="48">
        <f t="shared" si="94"/>
        <v>470081</v>
      </c>
      <c r="BX104" s="48">
        <f t="shared" si="95"/>
        <v>355608</v>
      </c>
      <c r="BY104" s="48">
        <f t="shared" si="96"/>
        <v>304357</v>
      </c>
      <c r="BZ104" s="48">
        <f t="shared" si="97"/>
        <v>51251</v>
      </c>
      <c r="CA104" s="48">
        <f t="shared" si="98"/>
        <v>24819</v>
      </c>
      <c r="CB104" s="48">
        <f t="shared" si="99"/>
        <v>89654</v>
      </c>
      <c r="CC104" s="48">
        <f t="shared" si="100"/>
        <v>39582</v>
      </c>
      <c r="CD104" s="48">
        <f t="shared" si="101"/>
        <v>3125</v>
      </c>
      <c r="CE104" s="49">
        <f t="shared" si="102"/>
        <v>46947</v>
      </c>
    </row>
    <row r="105" spans="1:83" ht="16.5" customHeight="1">
      <c r="A105" s="29" t="s">
        <v>130</v>
      </c>
      <c r="B105" s="34" t="s">
        <v>105</v>
      </c>
      <c r="C105" s="40">
        <v>736103</v>
      </c>
      <c r="D105" s="40">
        <v>498887</v>
      </c>
      <c r="E105" s="40">
        <v>425380</v>
      </c>
      <c r="F105" s="40">
        <v>73507</v>
      </c>
      <c r="G105" s="40">
        <v>50008</v>
      </c>
      <c r="H105" s="40">
        <v>187208</v>
      </c>
      <c r="I105" s="40">
        <v>126228</v>
      </c>
      <c r="J105" s="40">
        <v>954</v>
      </c>
      <c r="K105" s="41">
        <v>60026</v>
      </c>
      <c r="M105" s="29" t="s">
        <v>130</v>
      </c>
      <c r="N105" s="34" t="s">
        <v>105</v>
      </c>
      <c r="O105" s="66">
        <f t="shared" si="48"/>
        <v>-0.92</v>
      </c>
      <c r="P105" s="66">
        <f t="shared" si="49"/>
        <v>-0.61299999999999999</v>
      </c>
      <c r="Q105" s="66">
        <f t="shared" si="50"/>
        <v>-0.79900000000000004</v>
      </c>
      <c r="R105" s="66">
        <f t="shared" si="51"/>
        <v>0.48099999999999998</v>
      </c>
      <c r="S105" s="66">
        <f t="shared" si="52"/>
        <v>-2.71</v>
      </c>
      <c r="T105" s="66">
        <f t="shared" si="53"/>
        <v>-1.2490000000000001</v>
      </c>
      <c r="U105" s="66">
        <f t="shared" si="54"/>
        <v>-2.37</v>
      </c>
      <c r="V105" s="66">
        <f t="shared" si="55"/>
        <v>925.80600000000004</v>
      </c>
      <c r="W105" s="67">
        <f t="shared" si="56"/>
        <v>-0.27400000000000002</v>
      </c>
      <c r="Y105" s="29" t="s">
        <v>130</v>
      </c>
      <c r="Z105" s="34" t="s">
        <v>105</v>
      </c>
      <c r="AA105" s="66">
        <f t="shared" si="74"/>
        <v>100</v>
      </c>
      <c r="AB105" s="66">
        <f t="shared" si="57"/>
        <v>67.8</v>
      </c>
      <c r="AC105" s="66">
        <f t="shared" si="58"/>
        <v>57.8</v>
      </c>
      <c r="AD105" s="66">
        <f t="shared" si="59"/>
        <v>10</v>
      </c>
      <c r="AE105" s="66">
        <f t="shared" si="60"/>
        <v>6.8</v>
      </c>
      <c r="AF105" s="66">
        <f t="shared" si="61"/>
        <v>25.4</v>
      </c>
      <c r="AG105" s="66">
        <f t="shared" si="62"/>
        <v>17.100000000000001</v>
      </c>
      <c r="AH105" s="66">
        <f t="shared" si="63"/>
        <v>0.1</v>
      </c>
      <c r="AI105" s="67">
        <f t="shared" si="64"/>
        <v>8.1999999999999993</v>
      </c>
      <c r="AK105" s="29" t="s">
        <v>130</v>
      </c>
      <c r="AL105" s="34" t="s">
        <v>105</v>
      </c>
      <c r="AM105" s="66">
        <f t="shared" si="75"/>
        <v>25.7</v>
      </c>
      <c r="AN105" s="66">
        <f t="shared" si="76"/>
        <v>25.1</v>
      </c>
      <c r="AO105" s="66">
        <f t="shared" si="77"/>
        <v>25</v>
      </c>
      <c r="AP105" s="66">
        <f t="shared" si="78"/>
        <v>25.5</v>
      </c>
      <c r="AQ105" s="66">
        <f t="shared" si="79"/>
        <v>21.9</v>
      </c>
      <c r="AR105" s="66">
        <f t="shared" si="80"/>
        <v>28.9</v>
      </c>
      <c r="AS105" s="66">
        <f t="shared" si="81"/>
        <v>35.700000000000003</v>
      </c>
      <c r="AT105" s="66">
        <f t="shared" si="82"/>
        <v>7.7</v>
      </c>
      <c r="AU105" s="67">
        <f t="shared" si="83"/>
        <v>21.3</v>
      </c>
      <c r="AW105" s="29" t="s">
        <v>130</v>
      </c>
      <c r="AX105" s="34" t="s">
        <v>105</v>
      </c>
      <c r="AY105" s="66">
        <f t="shared" si="84"/>
        <v>-0.92</v>
      </c>
      <c r="AZ105" s="66">
        <f t="shared" si="65"/>
        <v>-0.41399999999999998</v>
      </c>
      <c r="BA105" s="66">
        <f t="shared" si="66"/>
        <v>-0.46100000000000002</v>
      </c>
      <c r="BB105" s="66">
        <f t="shared" si="67"/>
        <v>4.7E-2</v>
      </c>
      <c r="BC105" s="66">
        <f t="shared" si="68"/>
        <v>-0.187</v>
      </c>
      <c r="BD105" s="66">
        <f t="shared" si="69"/>
        <v>-0.31900000000000001</v>
      </c>
      <c r="BE105" s="66">
        <f t="shared" si="70"/>
        <v>-0.41199999999999998</v>
      </c>
      <c r="BF105" s="66">
        <f t="shared" si="71"/>
        <v>0.11600000000000001</v>
      </c>
      <c r="BG105" s="67">
        <f t="shared" si="72"/>
        <v>-2.1999999999999999E-2</v>
      </c>
      <c r="BI105" s="29" t="s">
        <v>130</v>
      </c>
      <c r="BJ105" s="34" t="s">
        <v>105</v>
      </c>
      <c r="BK105" s="66">
        <f t="shared" si="85"/>
        <v>-0.23799999999999999</v>
      </c>
      <c r="BL105" s="66">
        <f t="shared" si="86"/>
        <v>-0.154</v>
      </c>
      <c r="BM105" s="66">
        <f t="shared" si="87"/>
        <v>-0.20100000000000001</v>
      </c>
      <c r="BN105" s="66">
        <f t="shared" si="88"/>
        <v>0.123</v>
      </c>
      <c r="BO105" s="66">
        <f t="shared" si="89"/>
        <v>-0.59899999999999998</v>
      </c>
      <c r="BP105" s="66">
        <f t="shared" si="90"/>
        <v>-0.371</v>
      </c>
      <c r="BQ105" s="66">
        <f t="shared" si="91"/>
        <v>-0.87</v>
      </c>
      <c r="BR105" s="66">
        <f t="shared" si="92"/>
        <v>6.625</v>
      </c>
      <c r="BS105" s="67">
        <f t="shared" si="93"/>
        <v>-0.06</v>
      </c>
      <c r="BU105" s="29" t="s">
        <v>130</v>
      </c>
      <c r="BV105" s="34" t="s">
        <v>105</v>
      </c>
      <c r="BW105" s="48">
        <f t="shared" si="94"/>
        <v>742940</v>
      </c>
      <c r="BX105" s="48">
        <f t="shared" si="95"/>
        <v>501963</v>
      </c>
      <c r="BY105" s="48">
        <f t="shared" si="96"/>
        <v>428808</v>
      </c>
      <c r="BZ105" s="48">
        <f t="shared" si="97"/>
        <v>73155</v>
      </c>
      <c r="CA105" s="48">
        <f t="shared" si="98"/>
        <v>51401</v>
      </c>
      <c r="CB105" s="48">
        <f t="shared" si="99"/>
        <v>189576</v>
      </c>
      <c r="CC105" s="48">
        <f t="shared" si="100"/>
        <v>129292</v>
      </c>
      <c r="CD105" s="48">
        <f t="shared" si="101"/>
        <v>93</v>
      </c>
      <c r="CE105" s="49">
        <f t="shared" si="102"/>
        <v>60191</v>
      </c>
    </row>
    <row r="106" spans="1:83" ht="16.5" customHeight="1">
      <c r="A106" s="29" t="s">
        <v>131</v>
      </c>
      <c r="B106" s="34" t="s">
        <v>106</v>
      </c>
      <c r="C106" s="40">
        <v>105990</v>
      </c>
      <c r="D106" s="40">
        <v>72165</v>
      </c>
      <c r="E106" s="40">
        <v>61320</v>
      </c>
      <c r="F106" s="40">
        <v>10845</v>
      </c>
      <c r="G106" s="40">
        <v>4645</v>
      </c>
      <c r="H106" s="40">
        <v>29180</v>
      </c>
      <c r="I106" s="40">
        <v>15229</v>
      </c>
      <c r="J106" s="40">
        <v>611</v>
      </c>
      <c r="K106" s="41">
        <v>13340</v>
      </c>
      <c r="M106" s="29" t="s">
        <v>131</v>
      </c>
      <c r="N106" s="34" t="s">
        <v>106</v>
      </c>
      <c r="O106" s="66">
        <f t="shared" si="48"/>
        <v>-0.06</v>
      </c>
      <c r="P106" s="66">
        <f t="shared" si="49"/>
        <v>-2.1819999999999999</v>
      </c>
      <c r="Q106" s="66">
        <f t="shared" si="50"/>
        <v>-2.3679999999999999</v>
      </c>
      <c r="R106" s="66">
        <f t="shared" si="51"/>
        <v>-1.121</v>
      </c>
      <c r="S106" s="66">
        <f t="shared" si="52"/>
        <v>-4.718</v>
      </c>
      <c r="T106" s="66">
        <f t="shared" si="53"/>
        <v>6.4809999999999999</v>
      </c>
      <c r="U106" s="66">
        <f t="shared" si="54"/>
        <v>3.91</v>
      </c>
      <c r="V106" s="66">
        <f t="shared" si="55"/>
        <v>-27.434999999999999</v>
      </c>
      <c r="W106" s="67">
        <f t="shared" si="56"/>
        <v>12.044</v>
      </c>
      <c r="Y106" s="29" t="s">
        <v>131</v>
      </c>
      <c r="Z106" s="34" t="s">
        <v>106</v>
      </c>
      <c r="AA106" s="66">
        <f t="shared" si="74"/>
        <v>100</v>
      </c>
      <c r="AB106" s="66">
        <f t="shared" si="57"/>
        <v>68.099999999999994</v>
      </c>
      <c r="AC106" s="66">
        <f t="shared" si="58"/>
        <v>57.9</v>
      </c>
      <c r="AD106" s="66">
        <f t="shared" si="59"/>
        <v>10.199999999999999</v>
      </c>
      <c r="AE106" s="66">
        <f t="shared" si="60"/>
        <v>4.4000000000000004</v>
      </c>
      <c r="AF106" s="66">
        <f t="shared" si="61"/>
        <v>27.5</v>
      </c>
      <c r="AG106" s="66">
        <f t="shared" si="62"/>
        <v>14.4</v>
      </c>
      <c r="AH106" s="66">
        <f t="shared" si="63"/>
        <v>0.6</v>
      </c>
      <c r="AI106" s="67">
        <f t="shared" si="64"/>
        <v>12.6</v>
      </c>
      <c r="AK106" s="29" t="s">
        <v>131</v>
      </c>
      <c r="AL106" s="34" t="s">
        <v>106</v>
      </c>
      <c r="AM106" s="66">
        <f t="shared" si="75"/>
        <v>3.7</v>
      </c>
      <c r="AN106" s="66">
        <f t="shared" si="76"/>
        <v>3.6</v>
      </c>
      <c r="AO106" s="66">
        <f t="shared" si="77"/>
        <v>3.6</v>
      </c>
      <c r="AP106" s="66">
        <f t="shared" si="78"/>
        <v>3.8</v>
      </c>
      <c r="AQ106" s="66">
        <f t="shared" si="79"/>
        <v>2</v>
      </c>
      <c r="AR106" s="66">
        <f t="shared" si="80"/>
        <v>4.5</v>
      </c>
      <c r="AS106" s="66">
        <f t="shared" si="81"/>
        <v>4.3</v>
      </c>
      <c r="AT106" s="66">
        <f t="shared" si="82"/>
        <v>5</v>
      </c>
      <c r="AU106" s="67">
        <f t="shared" si="83"/>
        <v>4.7</v>
      </c>
      <c r="AW106" s="29" t="s">
        <v>131</v>
      </c>
      <c r="AX106" s="34" t="s">
        <v>106</v>
      </c>
      <c r="AY106" s="66">
        <f t="shared" si="84"/>
        <v>-0.06</v>
      </c>
      <c r="AZ106" s="66">
        <f t="shared" si="65"/>
        <v>-1.518</v>
      </c>
      <c r="BA106" s="66">
        <f t="shared" si="66"/>
        <v>-1.4019999999999999</v>
      </c>
      <c r="BB106" s="66">
        <f t="shared" si="67"/>
        <v>-0.11600000000000001</v>
      </c>
      <c r="BC106" s="66">
        <f t="shared" si="68"/>
        <v>-0.217</v>
      </c>
      <c r="BD106" s="66">
        <f t="shared" si="69"/>
        <v>1.675</v>
      </c>
      <c r="BE106" s="66">
        <f t="shared" si="70"/>
        <v>0.54</v>
      </c>
      <c r="BF106" s="66">
        <f t="shared" si="71"/>
        <v>-0.218</v>
      </c>
      <c r="BG106" s="67">
        <f t="shared" si="72"/>
        <v>1.3520000000000001</v>
      </c>
      <c r="BI106" s="29" t="s">
        <v>131</v>
      </c>
      <c r="BJ106" s="34" t="s">
        <v>106</v>
      </c>
      <c r="BK106" s="66">
        <f t="shared" si="85"/>
        <v>-2E-3</v>
      </c>
      <c r="BL106" s="66">
        <f t="shared" si="86"/>
        <v>-8.1000000000000003E-2</v>
      </c>
      <c r="BM106" s="66">
        <f t="shared" si="87"/>
        <v>-8.6999999999999994E-2</v>
      </c>
      <c r="BN106" s="66">
        <f t="shared" si="88"/>
        <v>-4.2999999999999997E-2</v>
      </c>
      <c r="BO106" s="66">
        <f t="shared" si="89"/>
        <v>-9.9000000000000005E-2</v>
      </c>
      <c r="BP106" s="66">
        <f t="shared" si="90"/>
        <v>0.27800000000000002</v>
      </c>
      <c r="BQ106" s="66">
        <f t="shared" si="91"/>
        <v>0.16300000000000001</v>
      </c>
      <c r="BR106" s="66">
        <f t="shared" si="92"/>
        <v>-1.7769999999999999</v>
      </c>
      <c r="BS106" s="67">
        <f t="shared" si="93"/>
        <v>0.52400000000000002</v>
      </c>
      <c r="BU106" s="29" t="s">
        <v>131</v>
      </c>
      <c r="BV106" s="34" t="s">
        <v>106</v>
      </c>
      <c r="BW106" s="48">
        <f t="shared" si="94"/>
        <v>106054</v>
      </c>
      <c r="BX106" s="48">
        <f t="shared" si="95"/>
        <v>73775</v>
      </c>
      <c r="BY106" s="48">
        <f t="shared" si="96"/>
        <v>62807</v>
      </c>
      <c r="BZ106" s="48">
        <f t="shared" si="97"/>
        <v>10968</v>
      </c>
      <c r="CA106" s="48">
        <f t="shared" si="98"/>
        <v>4875</v>
      </c>
      <c r="CB106" s="48">
        <f t="shared" si="99"/>
        <v>27404</v>
      </c>
      <c r="CC106" s="48">
        <f t="shared" si="100"/>
        <v>14656</v>
      </c>
      <c r="CD106" s="48">
        <f t="shared" si="101"/>
        <v>842</v>
      </c>
      <c r="CE106" s="49">
        <f t="shared" si="102"/>
        <v>11906</v>
      </c>
    </row>
    <row r="107" spans="1:83" ht="16.5" customHeight="1">
      <c r="A107" s="30" t="s">
        <v>132</v>
      </c>
      <c r="B107" s="28" t="s">
        <v>107</v>
      </c>
      <c r="C107" s="44">
        <v>110536</v>
      </c>
      <c r="D107" s="44">
        <v>74966</v>
      </c>
      <c r="E107" s="44">
        <v>63959</v>
      </c>
      <c r="F107" s="44">
        <v>11007</v>
      </c>
      <c r="G107" s="44">
        <v>4725</v>
      </c>
      <c r="H107" s="44">
        <v>30845</v>
      </c>
      <c r="I107" s="44">
        <v>15220</v>
      </c>
      <c r="J107" s="44">
        <v>481</v>
      </c>
      <c r="K107" s="45">
        <v>15144</v>
      </c>
      <c r="M107" s="30" t="s">
        <v>132</v>
      </c>
      <c r="N107" s="28" t="s">
        <v>107</v>
      </c>
      <c r="O107" s="70">
        <f t="shared" si="48"/>
        <v>5.0999999999999997E-2</v>
      </c>
      <c r="P107" s="70">
        <f t="shared" si="49"/>
        <v>1.349</v>
      </c>
      <c r="Q107" s="70">
        <f t="shared" si="50"/>
        <v>1.07</v>
      </c>
      <c r="R107" s="70">
        <f t="shared" si="51"/>
        <v>3.004</v>
      </c>
      <c r="S107" s="70">
        <f t="shared" si="52"/>
        <v>-5.67</v>
      </c>
      <c r="T107" s="70">
        <f t="shared" si="53"/>
        <v>-2.089</v>
      </c>
      <c r="U107" s="70">
        <f t="shared" si="54"/>
        <v>-7.3979999999999997</v>
      </c>
      <c r="V107" s="70">
        <f t="shared" si="55"/>
        <v>-41.125999999999998</v>
      </c>
      <c r="W107" s="71">
        <f t="shared" si="56"/>
        <v>6.274</v>
      </c>
      <c r="Y107" s="30" t="s">
        <v>132</v>
      </c>
      <c r="Z107" s="28" t="s">
        <v>107</v>
      </c>
      <c r="AA107" s="70">
        <f t="shared" si="74"/>
        <v>100</v>
      </c>
      <c r="AB107" s="70">
        <f t="shared" si="57"/>
        <v>67.8</v>
      </c>
      <c r="AC107" s="70">
        <f t="shared" si="58"/>
        <v>57.9</v>
      </c>
      <c r="AD107" s="70">
        <f t="shared" si="59"/>
        <v>10</v>
      </c>
      <c r="AE107" s="70">
        <f t="shared" si="60"/>
        <v>4.3</v>
      </c>
      <c r="AF107" s="70">
        <f t="shared" si="61"/>
        <v>27.9</v>
      </c>
      <c r="AG107" s="70">
        <f t="shared" si="62"/>
        <v>13.8</v>
      </c>
      <c r="AH107" s="70">
        <f t="shared" si="63"/>
        <v>0.4</v>
      </c>
      <c r="AI107" s="71">
        <f t="shared" si="64"/>
        <v>13.7</v>
      </c>
      <c r="AK107" s="30" t="s">
        <v>132</v>
      </c>
      <c r="AL107" s="28" t="s">
        <v>107</v>
      </c>
      <c r="AM107" s="70">
        <f t="shared" si="75"/>
        <v>3.9</v>
      </c>
      <c r="AN107" s="70">
        <f t="shared" si="76"/>
        <v>3.8</v>
      </c>
      <c r="AO107" s="70">
        <f t="shared" si="77"/>
        <v>3.8</v>
      </c>
      <c r="AP107" s="70">
        <f t="shared" si="78"/>
        <v>3.8</v>
      </c>
      <c r="AQ107" s="70">
        <f t="shared" si="79"/>
        <v>2.1</v>
      </c>
      <c r="AR107" s="70">
        <f t="shared" si="80"/>
        <v>4.8</v>
      </c>
      <c r="AS107" s="70">
        <f t="shared" si="81"/>
        <v>4.3</v>
      </c>
      <c r="AT107" s="70">
        <f t="shared" si="82"/>
        <v>3.9</v>
      </c>
      <c r="AU107" s="71">
        <f t="shared" si="83"/>
        <v>5.4</v>
      </c>
      <c r="AW107" s="30" t="s">
        <v>132</v>
      </c>
      <c r="AX107" s="28" t="s">
        <v>107</v>
      </c>
      <c r="AY107" s="70">
        <f t="shared" si="84"/>
        <v>5.0999999999999997E-2</v>
      </c>
      <c r="AZ107" s="70">
        <f t="shared" si="65"/>
        <v>0.90300000000000002</v>
      </c>
      <c r="BA107" s="70">
        <f t="shared" si="66"/>
        <v>0.61299999999999999</v>
      </c>
      <c r="BB107" s="70">
        <f t="shared" si="67"/>
        <v>0.29099999999999998</v>
      </c>
      <c r="BC107" s="70">
        <f t="shared" si="68"/>
        <v>-0.25700000000000001</v>
      </c>
      <c r="BD107" s="70">
        <f t="shared" si="69"/>
        <v>-0.59599999999999997</v>
      </c>
      <c r="BE107" s="70">
        <f t="shared" si="70"/>
        <v>-1.101</v>
      </c>
      <c r="BF107" s="70">
        <f t="shared" si="71"/>
        <v>-0.30399999999999999</v>
      </c>
      <c r="BG107" s="71">
        <f t="shared" si="72"/>
        <v>0.80900000000000005</v>
      </c>
      <c r="BI107" s="30" t="s">
        <v>132</v>
      </c>
      <c r="BJ107" s="28" t="s">
        <v>107</v>
      </c>
      <c r="BK107" s="70">
        <f t="shared" si="85"/>
        <v>2E-3</v>
      </c>
      <c r="BL107" s="70">
        <f t="shared" si="86"/>
        <v>0.05</v>
      </c>
      <c r="BM107" s="70">
        <f t="shared" si="87"/>
        <v>0.04</v>
      </c>
      <c r="BN107" s="70">
        <f t="shared" si="88"/>
        <v>0.112</v>
      </c>
      <c r="BO107" s="70">
        <f t="shared" si="89"/>
        <v>-0.122</v>
      </c>
      <c r="BP107" s="70">
        <f t="shared" si="90"/>
        <v>-0.10299999999999999</v>
      </c>
      <c r="BQ107" s="70">
        <f t="shared" si="91"/>
        <v>-0.34499999999999997</v>
      </c>
      <c r="BR107" s="70">
        <f t="shared" si="92"/>
        <v>-2.585</v>
      </c>
      <c r="BS107" s="71">
        <f t="shared" si="93"/>
        <v>0.32700000000000001</v>
      </c>
      <c r="BU107" s="30" t="s">
        <v>132</v>
      </c>
      <c r="BV107" s="28" t="s">
        <v>107</v>
      </c>
      <c r="BW107" s="52">
        <f t="shared" si="94"/>
        <v>110480</v>
      </c>
      <c r="BX107" s="52">
        <f t="shared" si="95"/>
        <v>73968</v>
      </c>
      <c r="BY107" s="52">
        <f t="shared" si="96"/>
        <v>63282</v>
      </c>
      <c r="BZ107" s="52">
        <f t="shared" si="97"/>
        <v>10686</v>
      </c>
      <c r="CA107" s="52">
        <f t="shared" si="98"/>
        <v>5009</v>
      </c>
      <c r="CB107" s="52">
        <f t="shared" si="99"/>
        <v>31503</v>
      </c>
      <c r="CC107" s="52">
        <f t="shared" si="100"/>
        <v>16436</v>
      </c>
      <c r="CD107" s="52">
        <f t="shared" si="101"/>
        <v>817</v>
      </c>
      <c r="CE107" s="53">
        <f t="shared" si="102"/>
        <v>14250</v>
      </c>
    </row>
    <row r="108" spans="1:83" ht="16.5" customHeight="1">
      <c r="A108" s="78" t="s">
        <v>180</v>
      </c>
    </row>
    <row r="109" spans="1:83" ht="16.5" customHeight="1">
      <c r="A109" s="78" t="s">
        <v>179</v>
      </c>
    </row>
    <row r="110" spans="1:83" ht="16.5" customHeight="1">
      <c r="A110" s="36">
        <f>A56+1</f>
        <v>25</v>
      </c>
      <c r="B110" s="20" t="str">
        <f>IF(A110&lt;22,"令和"&amp;A110&amp;"年度","平成"&amp;A110&amp;"年度")</f>
        <v>平成25年度</v>
      </c>
      <c r="C110" s="1" t="s">
        <v>49</v>
      </c>
      <c r="N110" s="20" t="str">
        <f>B110</f>
        <v>平成25年度</v>
      </c>
      <c r="O110" s="1" t="s">
        <v>134</v>
      </c>
      <c r="Z110" s="20" t="str">
        <f>B110</f>
        <v>平成25年度</v>
      </c>
      <c r="AA110" s="1" t="s">
        <v>135</v>
      </c>
      <c r="AL110" s="20" t="str">
        <f>B110</f>
        <v>平成25年度</v>
      </c>
      <c r="AM110" s="1" t="s">
        <v>136</v>
      </c>
      <c r="AX110" s="20" t="str">
        <f>N110</f>
        <v>平成25年度</v>
      </c>
      <c r="AY110" s="1" t="s">
        <v>137</v>
      </c>
      <c r="BJ110" s="20" t="str">
        <f>Z110</f>
        <v>平成25年度</v>
      </c>
      <c r="BK110" s="1" t="s">
        <v>138</v>
      </c>
      <c r="BU110" s="36">
        <f>IF(A110=1,30,A110-1)</f>
        <v>24</v>
      </c>
      <c r="BV110" s="20" t="str">
        <f>IF(BU110&lt;22,"令和"&amp;BU110&amp;"年度","平成"&amp;BU110&amp;"年度")</f>
        <v>平成24年度</v>
      </c>
      <c r="BW110" s="1" t="s">
        <v>133</v>
      </c>
    </row>
    <row r="111" spans="1:83" ht="16.5" customHeight="1">
      <c r="A111" s="21"/>
      <c r="B111" s="5"/>
      <c r="C111" s="4" t="s">
        <v>50</v>
      </c>
      <c r="D111" s="24"/>
      <c r="E111" s="24"/>
      <c r="F111" s="24"/>
      <c r="G111" s="24"/>
      <c r="H111" s="24"/>
      <c r="I111" s="24"/>
      <c r="J111" s="24"/>
      <c r="K111" s="15"/>
      <c r="M111" s="21"/>
      <c r="N111" s="5"/>
      <c r="O111" s="4" t="s">
        <v>50</v>
      </c>
      <c r="P111" s="24"/>
      <c r="Q111" s="24"/>
      <c r="R111" s="24"/>
      <c r="S111" s="24"/>
      <c r="T111" s="24"/>
      <c r="U111" s="24"/>
      <c r="V111" s="24"/>
      <c r="W111" s="15"/>
      <c r="Y111" s="21"/>
      <c r="Z111" s="5"/>
      <c r="AA111" s="4" t="s">
        <v>50</v>
      </c>
      <c r="AB111" s="24"/>
      <c r="AC111" s="24"/>
      <c r="AD111" s="24"/>
      <c r="AE111" s="24"/>
      <c r="AF111" s="24"/>
      <c r="AG111" s="24"/>
      <c r="AH111" s="24"/>
      <c r="AI111" s="15"/>
      <c r="AK111" s="21"/>
      <c r="AL111" s="5"/>
      <c r="AM111" s="4" t="s">
        <v>50</v>
      </c>
      <c r="AN111" s="24"/>
      <c r="AO111" s="24"/>
      <c r="AP111" s="24"/>
      <c r="AQ111" s="24"/>
      <c r="AR111" s="24"/>
      <c r="AS111" s="24"/>
      <c r="AT111" s="24"/>
      <c r="AU111" s="15"/>
      <c r="AW111" s="21"/>
      <c r="AX111" s="5"/>
      <c r="AY111" s="4" t="s">
        <v>50</v>
      </c>
      <c r="AZ111" s="24"/>
      <c r="BA111" s="24"/>
      <c r="BB111" s="24"/>
      <c r="BC111" s="24"/>
      <c r="BD111" s="24"/>
      <c r="BE111" s="24"/>
      <c r="BF111" s="24"/>
      <c r="BG111" s="15"/>
      <c r="BI111" s="21"/>
      <c r="BJ111" s="5"/>
      <c r="BK111" s="4" t="s">
        <v>50</v>
      </c>
      <c r="BL111" s="24"/>
      <c r="BM111" s="24"/>
      <c r="BN111" s="24"/>
      <c r="BO111" s="24"/>
      <c r="BP111" s="24"/>
      <c r="BQ111" s="24"/>
      <c r="BR111" s="24"/>
      <c r="BS111" s="15"/>
      <c r="BU111" s="21"/>
      <c r="BV111" s="5"/>
      <c r="BW111" s="4" t="s">
        <v>50</v>
      </c>
      <c r="BX111" s="24"/>
      <c r="BY111" s="24"/>
      <c r="BZ111" s="24"/>
      <c r="CA111" s="24"/>
      <c r="CB111" s="24"/>
      <c r="CC111" s="24"/>
      <c r="CD111" s="24"/>
      <c r="CE111" s="15"/>
    </row>
    <row r="112" spans="1:83" ht="16.5" customHeight="1">
      <c r="A112" s="22"/>
      <c r="B112" s="8"/>
      <c r="C112" s="7"/>
      <c r="D112" s="27" t="s">
        <v>51</v>
      </c>
      <c r="E112" s="24"/>
      <c r="F112" s="15"/>
      <c r="G112" s="6" t="s">
        <v>54</v>
      </c>
      <c r="H112" s="27" t="s">
        <v>55</v>
      </c>
      <c r="I112" s="24"/>
      <c r="J112" s="24"/>
      <c r="K112" s="15"/>
      <c r="M112" s="22"/>
      <c r="N112" s="8"/>
      <c r="O112" s="7"/>
      <c r="P112" s="27" t="s">
        <v>51</v>
      </c>
      <c r="Q112" s="24"/>
      <c r="R112" s="15"/>
      <c r="S112" s="6" t="s">
        <v>54</v>
      </c>
      <c r="T112" s="27" t="s">
        <v>55</v>
      </c>
      <c r="U112" s="24"/>
      <c r="V112" s="24"/>
      <c r="W112" s="15"/>
      <c r="Y112" s="22"/>
      <c r="Z112" s="8"/>
      <c r="AA112" s="7"/>
      <c r="AB112" s="27" t="s">
        <v>51</v>
      </c>
      <c r="AC112" s="24"/>
      <c r="AD112" s="15"/>
      <c r="AE112" s="6" t="s">
        <v>54</v>
      </c>
      <c r="AF112" s="27" t="s">
        <v>55</v>
      </c>
      <c r="AG112" s="24"/>
      <c r="AH112" s="24"/>
      <c r="AI112" s="15"/>
      <c r="AK112" s="22"/>
      <c r="AL112" s="8"/>
      <c r="AM112" s="7"/>
      <c r="AN112" s="27" t="s">
        <v>51</v>
      </c>
      <c r="AO112" s="24"/>
      <c r="AP112" s="15"/>
      <c r="AQ112" s="6" t="s">
        <v>54</v>
      </c>
      <c r="AR112" s="27" t="s">
        <v>55</v>
      </c>
      <c r="AS112" s="24"/>
      <c r="AT112" s="24"/>
      <c r="AU112" s="15"/>
      <c r="AW112" s="22"/>
      <c r="AX112" s="8"/>
      <c r="AY112" s="7"/>
      <c r="AZ112" s="27" t="s">
        <v>51</v>
      </c>
      <c r="BA112" s="24"/>
      <c r="BB112" s="15"/>
      <c r="BC112" s="6" t="s">
        <v>54</v>
      </c>
      <c r="BD112" s="27" t="s">
        <v>55</v>
      </c>
      <c r="BE112" s="24"/>
      <c r="BF112" s="24"/>
      <c r="BG112" s="15"/>
      <c r="BI112" s="22"/>
      <c r="BJ112" s="8"/>
      <c r="BK112" s="7"/>
      <c r="BL112" s="27" t="s">
        <v>51</v>
      </c>
      <c r="BM112" s="24"/>
      <c r="BN112" s="15"/>
      <c r="BO112" s="6" t="s">
        <v>54</v>
      </c>
      <c r="BP112" s="27" t="s">
        <v>55</v>
      </c>
      <c r="BQ112" s="24"/>
      <c r="BR112" s="24"/>
      <c r="BS112" s="15"/>
      <c r="BU112" s="22"/>
      <c r="BV112" s="8"/>
      <c r="BW112" s="7"/>
      <c r="BX112" s="27" t="s">
        <v>51</v>
      </c>
      <c r="BY112" s="24"/>
      <c r="BZ112" s="15"/>
      <c r="CA112" s="6" t="s">
        <v>54</v>
      </c>
      <c r="CB112" s="27" t="s">
        <v>55</v>
      </c>
      <c r="CC112" s="24"/>
      <c r="CD112" s="24"/>
      <c r="CE112" s="15"/>
    </row>
    <row r="113" spans="1:83" ht="27" customHeight="1">
      <c r="A113" s="23"/>
      <c r="B113" s="11"/>
      <c r="C113" s="10"/>
      <c r="D113" s="10"/>
      <c r="E113" s="16" t="s">
        <v>52</v>
      </c>
      <c r="F113" s="26" t="s">
        <v>53</v>
      </c>
      <c r="G113" s="12"/>
      <c r="H113" s="12"/>
      <c r="I113" s="16" t="s">
        <v>56</v>
      </c>
      <c r="J113" s="16" t="s">
        <v>57</v>
      </c>
      <c r="K113" s="16" t="s">
        <v>58</v>
      </c>
      <c r="M113" s="23"/>
      <c r="N113" s="11"/>
      <c r="O113" s="10"/>
      <c r="P113" s="10"/>
      <c r="Q113" s="16" t="s">
        <v>52</v>
      </c>
      <c r="R113" s="26" t="s">
        <v>53</v>
      </c>
      <c r="S113" s="12"/>
      <c r="T113" s="12"/>
      <c r="U113" s="16" t="s">
        <v>56</v>
      </c>
      <c r="V113" s="16" t="s">
        <v>57</v>
      </c>
      <c r="W113" s="16" t="s">
        <v>58</v>
      </c>
      <c r="Y113" s="23"/>
      <c r="Z113" s="11"/>
      <c r="AA113" s="10"/>
      <c r="AB113" s="10"/>
      <c r="AC113" s="16" t="s">
        <v>52</v>
      </c>
      <c r="AD113" s="26" t="s">
        <v>53</v>
      </c>
      <c r="AE113" s="12"/>
      <c r="AF113" s="12"/>
      <c r="AG113" s="16" t="s">
        <v>56</v>
      </c>
      <c r="AH113" s="16" t="s">
        <v>57</v>
      </c>
      <c r="AI113" s="16" t="s">
        <v>58</v>
      </c>
      <c r="AK113" s="23"/>
      <c r="AL113" s="11"/>
      <c r="AM113" s="10"/>
      <c r="AN113" s="10"/>
      <c r="AO113" s="16" t="s">
        <v>52</v>
      </c>
      <c r="AP113" s="26" t="s">
        <v>53</v>
      </c>
      <c r="AQ113" s="12"/>
      <c r="AR113" s="12"/>
      <c r="AS113" s="16" t="s">
        <v>56</v>
      </c>
      <c r="AT113" s="16" t="s">
        <v>57</v>
      </c>
      <c r="AU113" s="16" t="s">
        <v>58</v>
      </c>
      <c r="AW113" s="23"/>
      <c r="AX113" s="11"/>
      <c r="AY113" s="10"/>
      <c r="AZ113" s="10"/>
      <c r="BA113" s="16" t="s">
        <v>52</v>
      </c>
      <c r="BB113" s="26" t="s">
        <v>53</v>
      </c>
      <c r="BC113" s="12"/>
      <c r="BD113" s="12"/>
      <c r="BE113" s="16" t="s">
        <v>56</v>
      </c>
      <c r="BF113" s="16" t="s">
        <v>57</v>
      </c>
      <c r="BG113" s="16" t="s">
        <v>58</v>
      </c>
      <c r="BI113" s="23"/>
      <c r="BJ113" s="11"/>
      <c r="BK113" s="10"/>
      <c r="BL113" s="10"/>
      <c r="BM113" s="16" t="s">
        <v>52</v>
      </c>
      <c r="BN113" s="26" t="s">
        <v>53</v>
      </c>
      <c r="BO113" s="12"/>
      <c r="BP113" s="12"/>
      <c r="BQ113" s="16" t="s">
        <v>56</v>
      </c>
      <c r="BR113" s="16" t="s">
        <v>57</v>
      </c>
      <c r="BS113" s="16" t="s">
        <v>58</v>
      </c>
      <c r="BU113" s="23"/>
      <c r="BV113" s="11"/>
      <c r="BW113" s="10"/>
      <c r="BX113" s="10"/>
      <c r="BY113" s="16" t="s">
        <v>52</v>
      </c>
      <c r="BZ113" s="26" t="s">
        <v>53</v>
      </c>
      <c r="CA113" s="12"/>
      <c r="CB113" s="12"/>
      <c r="CC113" s="16" t="s">
        <v>56</v>
      </c>
      <c r="CD113" s="16" t="s">
        <v>57</v>
      </c>
      <c r="CE113" s="16" t="s">
        <v>58</v>
      </c>
    </row>
    <row r="114" spans="1:83" ht="16.5" customHeight="1">
      <c r="A114" s="31" t="s">
        <v>60</v>
      </c>
      <c r="B114" s="33" t="s">
        <v>108</v>
      </c>
      <c r="C114" s="13">
        <v>2997351</v>
      </c>
      <c r="D114" s="13">
        <v>2012318</v>
      </c>
      <c r="E114" s="13">
        <v>1721928</v>
      </c>
      <c r="F114" s="13">
        <v>290390</v>
      </c>
      <c r="G114" s="13">
        <v>227107</v>
      </c>
      <c r="H114" s="13">
        <v>757926</v>
      </c>
      <c r="I114" s="13">
        <v>449463</v>
      </c>
      <c r="J114" s="13">
        <v>13665</v>
      </c>
      <c r="K114" s="14">
        <v>294798</v>
      </c>
      <c r="M114" s="31" t="s">
        <v>60</v>
      </c>
      <c r="N114" s="33" t="s">
        <v>108</v>
      </c>
      <c r="O114" s="66">
        <f t="shared" ref="O114:O161" si="103">IF(C114="X","X",IF(BW114="X","X",IF(BW114&lt;&gt;0,ROUND((C114-BW114)/ABS(BW114)*100,3),"-")))</f>
        <v>4.66</v>
      </c>
      <c r="P114" s="66">
        <f t="shared" ref="P114:P161" si="104">IF(D114="X","X",IF(BX114="X","X",IF(BX114&lt;&gt;0,ROUND((D114-BX114)/ABS(BX114)*100,3),"-")))</f>
        <v>1.1919999999999999</v>
      </c>
      <c r="Q114" s="66">
        <f t="shared" ref="Q114:Q161" si="105">IF(E114="X","X",IF(BY114="X","X",IF(BY114&lt;&gt;0,ROUND((E114-BY114)/ABS(BY114)*100,3),"-")))</f>
        <v>1.2989999999999999</v>
      </c>
      <c r="R114" s="66">
        <f t="shared" ref="R114:R161" si="106">IF(F114="X","X",IF(BZ114="X","X",IF(BZ114&lt;&gt;0,ROUND((F114-BZ114)/ABS(BZ114)*100,3),"-")))</f>
        <v>0.56100000000000005</v>
      </c>
      <c r="S114" s="66">
        <f t="shared" ref="S114:S161" si="107">IF(G114="X","X",IF(CA114="X","X",IF(CA114&lt;&gt;0,ROUND((G114-CA114)/ABS(CA114)*100,3),"-")))</f>
        <v>-0.499</v>
      </c>
      <c r="T114" s="66">
        <f t="shared" ref="T114:T161" si="108">IF(H114="X","X",IF(CB114="X","X",IF(CB114&lt;&gt;0,ROUND((H114-CB114)/ABS(CB114)*100,3),"-")))</f>
        <v>17.138000000000002</v>
      </c>
      <c r="U114" s="66">
        <f t="shared" ref="U114:U161" si="109">IF(I114="X","X",IF(CC114="X","X",IF(CC114&lt;&gt;0,ROUND((I114-CC114)/ABS(CC114)*100,3),"-")))</f>
        <v>27.256</v>
      </c>
      <c r="V114" s="66">
        <f t="shared" ref="V114:V161" si="110">IF(J114="X","X",IF(CD114="X","X",IF(CD114&lt;&gt;0,ROUND((J114-CD114)/ABS(CD114)*100,3),"-")))</f>
        <v>10.872</v>
      </c>
      <c r="W114" s="67">
        <f t="shared" ref="W114:W161" si="111">IF(K114="X","X",IF(CE114="X","X",IF(CE114&lt;&gt;0,ROUND((K114-CE114)/ABS(CE114)*100,3),"-")))</f>
        <v>4.718</v>
      </c>
      <c r="Y114" s="31" t="s">
        <v>60</v>
      </c>
      <c r="Z114" s="33" t="s">
        <v>108</v>
      </c>
      <c r="AA114" s="66">
        <f>IF(C114=0,"-",IF(C114="X","X",ROUND(C114/$C114*100,1)))</f>
        <v>100</v>
      </c>
      <c r="AB114" s="66">
        <f t="shared" ref="AB114:AB161" si="112">IF(D114=0,"-",IF(D114="X","X",ROUND(D114/$C114*100,1)))</f>
        <v>67.099999999999994</v>
      </c>
      <c r="AC114" s="66">
        <f t="shared" ref="AC114:AC161" si="113">IF(E114=0,"-",IF(E114="X","X",ROUND(E114/$C114*100,1)))</f>
        <v>57.4</v>
      </c>
      <c r="AD114" s="66">
        <f t="shared" ref="AD114:AD161" si="114">IF(F114=0,"-",IF(F114="X","X",ROUND(F114/$C114*100,1)))</f>
        <v>9.6999999999999993</v>
      </c>
      <c r="AE114" s="66">
        <f t="shared" ref="AE114:AE161" si="115">IF(G114=0,"-",IF(G114="X","X",ROUND(G114/$C114*100,1)))</f>
        <v>7.6</v>
      </c>
      <c r="AF114" s="66">
        <f t="shared" ref="AF114:AF161" si="116">IF(H114=0,"-",IF(H114="X","X",ROUND(H114/$C114*100,1)))</f>
        <v>25.3</v>
      </c>
      <c r="AG114" s="66">
        <f t="shared" ref="AG114:AG161" si="117">IF(I114=0,"-",IF(I114="X","X",ROUND(I114/$C114*100,1)))</f>
        <v>15</v>
      </c>
      <c r="AH114" s="66">
        <f t="shared" ref="AH114:AH161" si="118">IF(J114=0,"-",IF(J114="X","X",ROUND(J114/$C114*100,1)))</f>
        <v>0.5</v>
      </c>
      <c r="AI114" s="67">
        <f t="shared" ref="AI114:AI161" si="119">IF(K114=0,"-",IF(K114="X","X",ROUND(K114/$C114*100,1)))</f>
        <v>9.8000000000000007</v>
      </c>
      <c r="AK114" s="31" t="s">
        <v>60</v>
      </c>
      <c r="AL114" s="33" t="s">
        <v>108</v>
      </c>
      <c r="AM114" s="66">
        <f>IF(C114=0,"-",IF(C114="X","X",ROUND(C114/$C$114*100,1)))</f>
        <v>100</v>
      </c>
      <c r="AN114" s="66">
        <f>IF(D114=0,"-",IF(D114="X","X",ROUND(D114/$D$114*100,1)))</f>
        <v>100</v>
      </c>
      <c r="AO114" s="66">
        <f>IF(E114=0,"-",IF(E114="X","X",ROUND(E114/$E$114*100,1)))</f>
        <v>100</v>
      </c>
      <c r="AP114" s="66">
        <f>IF(F114=0,"-",IF(F114="X","X",ROUND(F114/$F$114*100,1)))</f>
        <v>100</v>
      </c>
      <c r="AQ114" s="66">
        <f>IF(G114=0,"-",IF(G114="X","X",ROUND(G114/$G$114*100,1)))</f>
        <v>100</v>
      </c>
      <c r="AR114" s="66">
        <f>IF(H114=0,"-",IF(H114="X","X",ROUND(H114/$H$114*100,1)))</f>
        <v>100</v>
      </c>
      <c r="AS114" s="66">
        <f>IF(I114=0,"-",IF(I114="X","X",ROUND(I114/$I$114*100,1)))</f>
        <v>100</v>
      </c>
      <c r="AT114" s="66">
        <f>IF(J114=0,"-",IF(J114="X","X",ROUND(J114/$J$114*100,1)))</f>
        <v>100</v>
      </c>
      <c r="AU114" s="67">
        <f>IF(K114=0,"-",IF(K114="X","X",ROUND(K114/$K$114*100,1)))</f>
        <v>100</v>
      </c>
      <c r="AW114" s="31" t="s">
        <v>60</v>
      </c>
      <c r="AX114" s="33" t="s">
        <v>108</v>
      </c>
      <c r="AY114" s="66">
        <f>IF(C114="X","X",IF(BW114="X","X",IF(BW114&lt;&gt;0,ROUND((C114-BW114)/$BW114*100,3),"-")))</f>
        <v>4.66</v>
      </c>
      <c r="AZ114" s="66">
        <f t="shared" ref="AZ114:AZ161" si="120">IF(D114="X","X",IF(BX114="X","X",IF(BX114&lt;&gt;0,ROUND((D114-BX114)/$BW114*100,3),"-")))</f>
        <v>0.82799999999999996</v>
      </c>
      <c r="BA114" s="66">
        <f t="shared" ref="BA114:BA161" si="121">IF(E114="X","X",IF(BY114="X","X",IF(BY114&lt;&gt;0,ROUND((E114-BY114)/$BW114*100,3),"-")))</f>
        <v>0.77100000000000002</v>
      </c>
      <c r="BB114" s="66">
        <f t="shared" ref="BB114:BB161" si="122">IF(F114="X","X",IF(BZ114="X","X",IF(BZ114&lt;&gt;0,ROUND((F114-BZ114)/$BW114*100,3),"-")))</f>
        <v>5.7000000000000002E-2</v>
      </c>
      <c r="BC114" s="66">
        <f t="shared" ref="BC114:BC161" si="123">IF(G114="X","X",IF(CA114="X","X",IF(CA114&lt;&gt;0,ROUND((G114-CA114)/$BW114*100,3),"-")))</f>
        <v>-0.04</v>
      </c>
      <c r="BD114" s="66">
        <f t="shared" ref="BD114:BD161" si="124">IF(H114="X","X",IF(CB114="X","X",IF(CB114&lt;&gt;0,ROUND((H114-CB114)/$BW114*100,3),"-")))</f>
        <v>3.8719999999999999</v>
      </c>
      <c r="BE114" s="66">
        <f t="shared" ref="BE114:BE161" si="125">IF(I114="X","X",IF(CC114="X","X",IF(CC114&lt;&gt;0,ROUND((I114-CC114)/$BW114*100,3),"-")))</f>
        <v>3.3610000000000002</v>
      </c>
      <c r="BF114" s="66">
        <f t="shared" ref="BF114:BF161" si="126">IF(J114="X","X",IF(CD114="X","X",IF(CD114&lt;&gt;0,ROUND((J114-CD114)/$BW114*100,3),"-")))</f>
        <v>4.7E-2</v>
      </c>
      <c r="BG114" s="67">
        <f t="shared" ref="BG114:BG161" si="127">IF(K114="X","X",IF(CE114="X","X",IF(CE114&lt;&gt;0,ROUND((K114-CE114)/$BW114*100,3),"-")))</f>
        <v>0.46400000000000002</v>
      </c>
      <c r="BI114" s="31" t="s">
        <v>60</v>
      </c>
      <c r="BJ114" s="33" t="s">
        <v>108</v>
      </c>
      <c r="BK114" s="66">
        <f>IF(C114="X","X",IF(BW114="X","X",IF(BW114&lt;&gt;0,ROUND((C114-BW114)/$BW$114*100,3),"-")))</f>
        <v>4.66</v>
      </c>
      <c r="BL114" s="66">
        <f>IF(D114="X","X",IF(BX114="X","X",IF(BX114&lt;&gt;0,ROUND((D114-BX114)/$BX$114*100,3),"-")))</f>
        <v>1.1919999999999999</v>
      </c>
      <c r="BM114" s="66">
        <f>IF(E114="X","X",IF(BY114="X","X",IF(BY114&lt;&gt;0,ROUND((E114-BY114)/$BY$114*100,3),"-")))</f>
        <v>1.2989999999999999</v>
      </c>
      <c r="BN114" s="66">
        <f>IF(F114="X","X",IF(BZ114="X","X",IF(BZ114&lt;&gt;0,ROUND((F114-BZ114)/$BZ$114*100,3),"-")))</f>
        <v>0.56100000000000005</v>
      </c>
      <c r="BO114" s="66">
        <f>IF(G114="X","X",IF(CA114="X","X",IF(CA114&lt;&gt;0,ROUND((G114-CA114)/$CA$114*100,3),"-")))</f>
        <v>-0.499</v>
      </c>
      <c r="BP114" s="66">
        <f>IF(H114="X","X",IF(CB114="X","X",IF(CB114&lt;&gt;0,ROUND((H114-CB114)/$CB$114*100,3),"-")))</f>
        <v>17.138000000000002</v>
      </c>
      <c r="BQ114" s="66">
        <f>IF(I114="X","X",IF(CC114="X","X",IF(CC114&lt;&gt;0,ROUND((I114-CC114)/$CC$114*100,3),"-")))</f>
        <v>27.256</v>
      </c>
      <c r="BR114" s="66">
        <f>IF(J114="X","X",IF(CD114="X","X",IF(CD114&lt;&gt;0,ROUND((J114-CD114)/$CD$114*100,3),"-")))</f>
        <v>10.872</v>
      </c>
      <c r="BS114" s="67">
        <f>IF(K114="X","X",IF(CE114="X","X",IF(CE114&lt;&gt;0,ROUND((K114-CE114)/$CE$114*100,3),"-")))</f>
        <v>4.718</v>
      </c>
      <c r="BU114" s="31" t="s">
        <v>60</v>
      </c>
      <c r="BV114" s="33" t="s">
        <v>108</v>
      </c>
      <c r="BW114" s="48">
        <f>C60</f>
        <v>2863895</v>
      </c>
      <c r="BX114" s="48">
        <f t="shared" ref="BX114:BX161" si="128">D60</f>
        <v>1988611</v>
      </c>
      <c r="BY114" s="48">
        <f t="shared" ref="BY114:BY161" si="129">E60</f>
        <v>1699840</v>
      </c>
      <c r="BZ114" s="48">
        <f t="shared" ref="BZ114:BZ161" si="130">F60</f>
        <v>288771</v>
      </c>
      <c r="CA114" s="48">
        <f t="shared" ref="CA114:CA161" si="131">G60</f>
        <v>228247</v>
      </c>
      <c r="CB114" s="48">
        <f t="shared" ref="CB114:CB161" si="132">H60</f>
        <v>647037</v>
      </c>
      <c r="CC114" s="48">
        <f t="shared" ref="CC114:CC161" si="133">I60</f>
        <v>353195</v>
      </c>
      <c r="CD114" s="48">
        <f t="shared" ref="CD114:CD161" si="134">J60</f>
        <v>12325</v>
      </c>
      <c r="CE114" s="49">
        <f t="shared" ref="CE114:CE161" si="135">K60</f>
        <v>281517</v>
      </c>
    </row>
    <row r="115" spans="1:83" ht="16.5" customHeight="1">
      <c r="A115" s="29" t="s">
        <v>109</v>
      </c>
      <c r="B115" s="34" t="s">
        <v>61</v>
      </c>
      <c r="C115" s="40">
        <v>772697</v>
      </c>
      <c r="D115" s="40">
        <v>502582</v>
      </c>
      <c r="E115" s="40">
        <v>429128</v>
      </c>
      <c r="F115" s="40">
        <v>73454</v>
      </c>
      <c r="G115" s="40">
        <v>49047</v>
      </c>
      <c r="H115" s="40">
        <v>221068</v>
      </c>
      <c r="I115" s="40">
        <v>155874</v>
      </c>
      <c r="J115" s="40">
        <v>1184</v>
      </c>
      <c r="K115" s="41">
        <v>64010</v>
      </c>
      <c r="M115" s="29" t="s">
        <v>109</v>
      </c>
      <c r="N115" s="34" t="s">
        <v>61</v>
      </c>
      <c r="O115" s="66">
        <f t="shared" si="103"/>
        <v>4.9710000000000001</v>
      </c>
      <c r="P115" s="66">
        <f t="shared" si="104"/>
        <v>0.74099999999999999</v>
      </c>
      <c r="Q115" s="66">
        <f t="shared" si="105"/>
        <v>0.88100000000000001</v>
      </c>
      <c r="R115" s="66">
        <f t="shared" si="106"/>
        <v>-7.1999999999999995E-2</v>
      </c>
      <c r="S115" s="66">
        <f t="shared" si="107"/>
        <v>-1.9219999999999999</v>
      </c>
      <c r="T115" s="66">
        <f t="shared" si="108"/>
        <v>18.087</v>
      </c>
      <c r="U115" s="66">
        <f t="shared" si="109"/>
        <v>23.486000000000001</v>
      </c>
      <c r="V115" s="66">
        <f t="shared" si="110"/>
        <v>24.109000000000002</v>
      </c>
      <c r="W115" s="67">
        <f t="shared" si="111"/>
        <v>6.6369999999999996</v>
      </c>
      <c r="Y115" s="29" t="s">
        <v>109</v>
      </c>
      <c r="Z115" s="34" t="s">
        <v>61</v>
      </c>
      <c r="AA115" s="66">
        <f t="shared" ref="AA115:AA161" si="136">IF(C115=0,"-",IF(C115="X","X",ROUND(C115/$C115*100,1)))</f>
        <v>100</v>
      </c>
      <c r="AB115" s="66">
        <f t="shared" si="112"/>
        <v>65</v>
      </c>
      <c r="AC115" s="66">
        <f t="shared" si="113"/>
        <v>55.5</v>
      </c>
      <c r="AD115" s="66">
        <f t="shared" si="114"/>
        <v>9.5</v>
      </c>
      <c r="AE115" s="66">
        <f t="shared" si="115"/>
        <v>6.3</v>
      </c>
      <c r="AF115" s="66">
        <f t="shared" si="116"/>
        <v>28.6</v>
      </c>
      <c r="AG115" s="66">
        <f t="shared" si="117"/>
        <v>20.2</v>
      </c>
      <c r="AH115" s="66">
        <f t="shared" si="118"/>
        <v>0.2</v>
      </c>
      <c r="AI115" s="67">
        <f t="shared" si="119"/>
        <v>8.3000000000000007</v>
      </c>
      <c r="AK115" s="29" t="s">
        <v>109</v>
      </c>
      <c r="AL115" s="34" t="s">
        <v>61</v>
      </c>
      <c r="AM115" s="66">
        <f t="shared" ref="AM115:AM161" si="137">IF(C115=0,"-",IF(C115="X","X",ROUND(C115/$C$114*100,1)))</f>
        <v>25.8</v>
      </c>
      <c r="AN115" s="66">
        <f t="shared" ref="AN115:AN161" si="138">IF(D115=0,"-",IF(D115="X","X",ROUND(D115/$D$114*100,1)))</f>
        <v>25</v>
      </c>
      <c r="AO115" s="66">
        <f t="shared" ref="AO115:AO161" si="139">IF(E115=0,"-",IF(E115="X","X",ROUND(E115/$E$114*100,1)))</f>
        <v>24.9</v>
      </c>
      <c r="AP115" s="66">
        <f t="shared" ref="AP115:AP161" si="140">IF(F115=0,"-",IF(F115="X","X",ROUND(F115/$F$114*100,1)))</f>
        <v>25.3</v>
      </c>
      <c r="AQ115" s="66">
        <f t="shared" ref="AQ115:AQ161" si="141">IF(G115=0,"-",IF(G115="X","X",ROUND(G115/$G$114*100,1)))</f>
        <v>21.6</v>
      </c>
      <c r="AR115" s="66">
        <f t="shared" ref="AR115:AR161" si="142">IF(H115=0,"-",IF(H115="X","X",ROUND(H115/$H$114*100,1)))</f>
        <v>29.2</v>
      </c>
      <c r="AS115" s="66">
        <f t="shared" ref="AS115:AS161" si="143">IF(I115=0,"-",IF(I115="X","X",ROUND(I115/$I$114*100,1)))</f>
        <v>34.700000000000003</v>
      </c>
      <c r="AT115" s="66">
        <f t="shared" ref="AT115:AT161" si="144">IF(J115=0,"-",IF(J115="X","X",ROUND(J115/$J$114*100,1)))</f>
        <v>8.6999999999999993</v>
      </c>
      <c r="AU115" s="67">
        <f t="shared" ref="AU115:AU161" si="145">IF(K115=0,"-",IF(K115="X","X",ROUND(K115/$K$114*100,1)))</f>
        <v>21.7</v>
      </c>
      <c r="AW115" s="29" t="s">
        <v>109</v>
      </c>
      <c r="AX115" s="34" t="s">
        <v>61</v>
      </c>
      <c r="AY115" s="66">
        <f t="shared" ref="AY115:AY161" si="146">IF(C115="X","X",IF(BW115="X","X",IF(BW115&lt;&gt;0,ROUND((C115-BW115)/$BW115*100,3),"-")))</f>
        <v>4.9710000000000001</v>
      </c>
      <c r="AZ115" s="66">
        <f t="shared" si="120"/>
        <v>0.502</v>
      </c>
      <c r="BA115" s="66">
        <f t="shared" si="121"/>
        <v>0.50900000000000001</v>
      </c>
      <c r="BB115" s="66">
        <f t="shared" si="122"/>
        <v>-7.0000000000000001E-3</v>
      </c>
      <c r="BC115" s="66">
        <f t="shared" si="123"/>
        <v>-0.13100000000000001</v>
      </c>
      <c r="BD115" s="66">
        <f t="shared" si="124"/>
        <v>4.5999999999999996</v>
      </c>
      <c r="BE115" s="66">
        <f t="shared" si="125"/>
        <v>4.0270000000000001</v>
      </c>
      <c r="BF115" s="66">
        <f t="shared" si="126"/>
        <v>3.1E-2</v>
      </c>
      <c r="BG115" s="67">
        <f t="shared" si="127"/>
        <v>0.54100000000000004</v>
      </c>
      <c r="BI115" s="29" t="s">
        <v>109</v>
      </c>
      <c r="BJ115" s="34" t="s">
        <v>61</v>
      </c>
      <c r="BK115" s="66">
        <f t="shared" ref="BK115:BK161" si="147">IF(C115="X","X",IF(BW115="X","X",IF(BW115&lt;&gt;0,ROUND((C115-BW115)/$BW$114*100,3),"-")))</f>
        <v>1.278</v>
      </c>
      <c r="BL115" s="66">
        <f t="shared" ref="BL115:BL161" si="148">IF(D115="X","X",IF(BX115="X","X",IF(BX115&lt;&gt;0,ROUND((D115-BX115)/$BX$114*100,3),"-")))</f>
        <v>0.186</v>
      </c>
      <c r="BM115" s="66">
        <f t="shared" ref="BM115:BM161" si="149">IF(E115="X","X",IF(BY115="X","X",IF(BY115&lt;&gt;0,ROUND((E115-BY115)/$BY$114*100,3),"-")))</f>
        <v>0.22</v>
      </c>
      <c r="BN115" s="66">
        <f t="shared" ref="BN115:BN161" si="150">IF(F115="X","X",IF(BZ115="X","X",IF(BZ115&lt;&gt;0,ROUND((F115-BZ115)/$BZ$114*100,3),"-")))</f>
        <v>-1.7999999999999999E-2</v>
      </c>
      <c r="BO115" s="66">
        <f t="shared" ref="BO115:BO161" si="151">IF(G115="X","X",IF(CA115="X","X",IF(CA115&lt;&gt;0,ROUND((G115-CA115)/$CA$114*100,3),"-")))</f>
        <v>-0.42099999999999999</v>
      </c>
      <c r="BP115" s="66">
        <f t="shared" ref="BP115:BP161" si="152">IF(H115="X","X",IF(CB115="X","X",IF(CB115&lt;&gt;0,ROUND((H115-CB115)/$CB$114*100,3),"-")))</f>
        <v>5.2329999999999997</v>
      </c>
      <c r="BQ115" s="66">
        <f t="shared" ref="BQ115:BQ161" si="153">IF(I115="X","X",IF(CC115="X","X",IF(CC115&lt;&gt;0,ROUND((I115-CC115)/$CC$114*100,3),"-")))</f>
        <v>8.3940000000000001</v>
      </c>
      <c r="BR115" s="66">
        <f t="shared" ref="BR115:BR161" si="154">IF(J115="X","X",IF(CD115="X","X",IF(CD115&lt;&gt;0,ROUND((J115-CD115)/$CD$114*100,3),"-")))</f>
        <v>1.8660000000000001</v>
      </c>
      <c r="BS115" s="67">
        <f t="shared" ref="BS115:BS161" si="155">IF(K115="X","X",IF(CE115="X","X",IF(CE115&lt;&gt;0,ROUND((K115-CE115)/$CE$114*100,3),"-")))</f>
        <v>1.415</v>
      </c>
      <c r="BU115" s="29" t="s">
        <v>109</v>
      </c>
      <c r="BV115" s="34" t="s">
        <v>61</v>
      </c>
      <c r="BW115" s="48">
        <f t="shared" ref="BW115:BW161" si="156">C61</f>
        <v>736103</v>
      </c>
      <c r="BX115" s="48">
        <f t="shared" si="128"/>
        <v>498887</v>
      </c>
      <c r="BY115" s="48">
        <f t="shared" si="129"/>
        <v>425380</v>
      </c>
      <c r="BZ115" s="48">
        <f t="shared" si="130"/>
        <v>73507</v>
      </c>
      <c r="CA115" s="48">
        <f t="shared" si="131"/>
        <v>50008</v>
      </c>
      <c r="CB115" s="48">
        <f t="shared" si="132"/>
        <v>187208</v>
      </c>
      <c r="CC115" s="48">
        <f t="shared" si="133"/>
        <v>126228</v>
      </c>
      <c r="CD115" s="48">
        <f t="shared" si="134"/>
        <v>954</v>
      </c>
      <c r="CE115" s="49">
        <f t="shared" si="135"/>
        <v>60026</v>
      </c>
    </row>
    <row r="116" spans="1:83" ht="16.5" customHeight="1">
      <c r="A116" s="29" t="s">
        <v>14</v>
      </c>
      <c r="B116" s="34" t="s">
        <v>62</v>
      </c>
      <c r="C116" s="40">
        <v>190389</v>
      </c>
      <c r="D116" s="40">
        <v>136262</v>
      </c>
      <c r="E116" s="40">
        <v>116951</v>
      </c>
      <c r="F116" s="40">
        <v>19311</v>
      </c>
      <c r="G116" s="40">
        <v>18059</v>
      </c>
      <c r="H116" s="40">
        <v>36068</v>
      </c>
      <c r="I116" s="40">
        <v>17349</v>
      </c>
      <c r="J116" s="40">
        <v>751</v>
      </c>
      <c r="K116" s="41">
        <v>17968</v>
      </c>
      <c r="M116" s="29" t="s">
        <v>14</v>
      </c>
      <c r="N116" s="34" t="s">
        <v>62</v>
      </c>
      <c r="O116" s="66">
        <f t="shared" si="103"/>
        <v>4.1959999999999997</v>
      </c>
      <c r="P116" s="66">
        <f t="shared" si="104"/>
        <v>1.6539999999999999</v>
      </c>
      <c r="Q116" s="66">
        <f t="shared" si="105"/>
        <v>1.704</v>
      </c>
      <c r="R116" s="66">
        <f t="shared" si="106"/>
        <v>1.3540000000000001</v>
      </c>
      <c r="S116" s="66">
        <f t="shared" si="107"/>
        <v>0.57899999999999996</v>
      </c>
      <c r="T116" s="66">
        <f t="shared" si="108"/>
        <v>17.401</v>
      </c>
      <c r="U116" s="66">
        <f t="shared" si="109"/>
        <v>29.074999999999999</v>
      </c>
      <c r="V116" s="66">
        <f t="shared" si="110"/>
        <v>50.500999999999998</v>
      </c>
      <c r="W116" s="67">
        <f t="shared" si="111"/>
        <v>7.0670000000000002</v>
      </c>
      <c r="Y116" s="29" t="s">
        <v>14</v>
      </c>
      <c r="Z116" s="34" t="s">
        <v>62</v>
      </c>
      <c r="AA116" s="66">
        <f t="shared" si="136"/>
        <v>100</v>
      </c>
      <c r="AB116" s="66">
        <f t="shared" si="112"/>
        <v>71.599999999999994</v>
      </c>
      <c r="AC116" s="66">
        <f t="shared" si="113"/>
        <v>61.4</v>
      </c>
      <c r="AD116" s="66">
        <f t="shared" si="114"/>
        <v>10.1</v>
      </c>
      <c r="AE116" s="66">
        <f t="shared" si="115"/>
        <v>9.5</v>
      </c>
      <c r="AF116" s="66">
        <f t="shared" si="116"/>
        <v>18.899999999999999</v>
      </c>
      <c r="AG116" s="66">
        <f t="shared" si="117"/>
        <v>9.1</v>
      </c>
      <c r="AH116" s="66">
        <f t="shared" si="118"/>
        <v>0.4</v>
      </c>
      <c r="AI116" s="67">
        <f t="shared" si="119"/>
        <v>9.4</v>
      </c>
      <c r="AK116" s="29" t="s">
        <v>14</v>
      </c>
      <c r="AL116" s="34" t="s">
        <v>62</v>
      </c>
      <c r="AM116" s="66">
        <f t="shared" si="137"/>
        <v>6.4</v>
      </c>
      <c r="AN116" s="66">
        <f t="shared" si="138"/>
        <v>6.8</v>
      </c>
      <c r="AO116" s="66">
        <f t="shared" si="139"/>
        <v>6.8</v>
      </c>
      <c r="AP116" s="66">
        <f t="shared" si="140"/>
        <v>6.7</v>
      </c>
      <c r="AQ116" s="66">
        <f t="shared" si="141"/>
        <v>8</v>
      </c>
      <c r="AR116" s="66">
        <f t="shared" si="142"/>
        <v>4.8</v>
      </c>
      <c r="AS116" s="66">
        <f t="shared" si="143"/>
        <v>3.9</v>
      </c>
      <c r="AT116" s="66">
        <f t="shared" si="144"/>
        <v>5.5</v>
      </c>
      <c r="AU116" s="67">
        <f t="shared" si="145"/>
        <v>6.1</v>
      </c>
      <c r="AW116" s="29" t="s">
        <v>14</v>
      </c>
      <c r="AX116" s="34" t="s">
        <v>62</v>
      </c>
      <c r="AY116" s="66">
        <f t="shared" si="146"/>
        <v>4.1959999999999997</v>
      </c>
      <c r="AZ116" s="66">
        <f t="shared" si="120"/>
        <v>1.2130000000000001</v>
      </c>
      <c r="BA116" s="66">
        <f t="shared" si="121"/>
        <v>1.0720000000000001</v>
      </c>
      <c r="BB116" s="66">
        <f t="shared" si="122"/>
        <v>0.14099999999999999</v>
      </c>
      <c r="BC116" s="66">
        <f t="shared" si="123"/>
        <v>5.7000000000000002E-2</v>
      </c>
      <c r="BD116" s="66">
        <f t="shared" si="124"/>
        <v>2.9260000000000002</v>
      </c>
      <c r="BE116" s="66">
        <f t="shared" si="125"/>
        <v>2.1389999999999998</v>
      </c>
      <c r="BF116" s="66">
        <f t="shared" si="126"/>
        <v>0.13800000000000001</v>
      </c>
      <c r="BG116" s="67">
        <f t="shared" si="127"/>
        <v>0.64900000000000002</v>
      </c>
      <c r="BI116" s="29" t="s">
        <v>14</v>
      </c>
      <c r="BJ116" s="34" t="s">
        <v>62</v>
      </c>
      <c r="BK116" s="66">
        <f t="shared" si="147"/>
        <v>0.26800000000000002</v>
      </c>
      <c r="BL116" s="66">
        <f t="shared" si="148"/>
        <v>0.111</v>
      </c>
      <c r="BM116" s="66">
        <f t="shared" si="149"/>
        <v>0.115</v>
      </c>
      <c r="BN116" s="66">
        <f t="shared" si="150"/>
        <v>8.8999999999999996E-2</v>
      </c>
      <c r="BO116" s="66">
        <f t="shared" si="151"/>
        <v>4.5999999999999999E-2</v>
      </c>
      <c r="BP116" s="66">
        <f t="shared" si="152"/>
        <v>0.82599999999999996</v>
      </c>
      <c r="BQ116" s="66">
        <f t="shared" si="153"/>
        <v>1.1060000000000001</v>
      </c>
      <c r="BR116" s="66">
        <f t="shared" si="154"/>
        <v>2.0449999999999999</v>
      </c>
      <c r="BS116" s="67">
        <f t="shared" si="155"/>
        <v>0.42099999999999999</v>
      </c>
      <c r="BU116" s="29" t="s">
        <v>14</v>
      </c>
      <c r="BV116" s="34" t="s">
        <v>62</v>
      </c>
      <c r="BW116" s="48">
        <f t="shared" si="156"/>
        <v>182722</v>
      </c>
      <c r="BX116" s="48">
        <f t="shared" si="128"/>
        <v>134045</v>
      </c>
      <c r="BY116" s="48">
        <f t="shared" si="129"/>
        <v>114992</v>
      </c>
      <c r="BZ116" s="48">
        <f t="shared" si="130"/>
        <v>19053</v>
      </c>
      <c r="CA116" s="48">
        <f t="shared" si="131"/>
        <v>17955</v>
      </c>
      <c r="CB116" s="48">
        <f t="shared" si="132"/>
        <v>30722</v>
      </c>
      <c r="CC116" s="48">
        <f t="shared" si="133"/>
        <v>13441</v>
      </c>
      <c r="CD116" s="48">
        <f t="shared" si="134"/>
        <v>499</v>
      </c>
      <c r="CE116" s="49">
        <f t="shared" si="135"/>
        <v>16782</v>
      </c>
    </row>
    <row r="117" spans="1:83" ht="16.5" customHeight="1">
      <c r="A117" s="29" t="s">
        <v>15</v>
      </c>
      <c r="B117" s="34" t="s">
        <v>63</v>
      </c>
      <c r="C117" s="40">
        <v>103900</v>
      </c>
      <c r="D117" s="40">
        <v>67814</v>
      </c>
      <c r="E117" s="40">
        <v>57893</v>
      </c>
      <c r="F117" s="40">
        <v>9921</v>
      </c>
      <c r="G117" s="40">
        <v>4212</v>
      </c>
      <c r="H117" s="40">
        <v>31874</v>
      </c>
      <c r="I117" s="40">
        <v>17654</v>
      </c>
      <c r="J117" s="40">
        <v>558</v>
      </c>
      <c r="K117" s="41">
        <v>13662</v>
      </c>
      <c r="M117" s="29" t="s">
        <v>15</v>
      </c>
      <c r="N117" s="34" t="s">
        <v>63</v>
      </c>
      <c r="O117" s="66">
        <f t="shared" si="103"/>
        <v>6.649</v>
      </c>
      <c r="P117" s="66">
        <f t="shared" si="104"/>
        <v>2.2000000000000002</v>
      </c>
      <c r="Q117" s="66">
        <f t="shared" si="105"/>
        <v>2.2280000000000002</v>
      </c>
      <c r="R117" s="66">
        <f t="shared" si="106"/>
        <v>2.036</v>
      </c>
      <c r="S117" s="66">
        <f t="shared" si="107"/>
        <v>0.95899999999999996</v>
      </c>
      <c r="T117" s="66">
        <f t="shared" si="108"/>
        <v>18.507999999999999</v>
      </c>
      <c r="U117" s="66">
        <f t="shared" si="109"/>
        <v>33.198</v>
      </c>
      <c r="V117" s="66">
        <f t="shared" si="110"/>
        <v>36.765000000000001</v>
      </c>
      <c r="W117" s="67">
        <f t="shared" si="111"/>
        <v>3.234</v>
      </c>
      <c r="Y117" s="29" t="s">
        <v>15</v>
      </c>
      <c r="Z117" s="34" t="s">
        <v>63</v>
      </c>
      <c r="AA117" s="66">
        <f t="shared" si="136"/>
        <v>100</v>
      </c>
      <c r="AB117" s="66">
        <f t="shared" si="112"/>
        <v>65.3</v>
      </c>
      <c r="AC117" s="66">
        <f t="shared" si="113"/>
        <v>55.7</v>
      </c>
      <c r="AD117" s="66">
        <f t="shared" si="114"/>
        <v>9.5</v>
      </c>
      <c r="AE117" s="66">
        <f t="shared" si="115"/>
        <v>4.0999999999999996</v>
      </c>
      <c r="AF117" s="66">
        <f t="shared" si="116"/>
        <v>30.7</v>
      </c>
      <c r="AG117" s="66">
        <f t="shared" si="117"/>
        <v>17</v>
      </c>
      <c r="AH117" s="66">
        <f t="shared" si="118"/>
        <v>0.5</v>
      </c>
      <c r="AI117" s="67">
        <f t="shared" si="119"/>
        <v>13.1</v>
      </c>
      <c r="AK117" s="29" t="s">
        <v>15</v>
      </c>
      <c r="AL117" s="34" t="s">
        <v>63</v>
      </c>
      <c r="AM117" s="66">
        <f t="shared" si="137"/>
        <v>3.5</v>
      </c>
      <c r="AN117" s="66">
        <f t="shared" si="138"/>
        <v>3.4</v>
      </c>
      <c r="AO117" s="66">
        <f t="shared" si="139"/>
        <v>3.4</v>
      </c>
      <c r="AP117" s="66">
        <f t="shared" si="140"/>
        <v>3.4</v>
      </c>
      <c r="AQ117" s="66">
        <f t="shared" si="141"/>
        <v>1.9</v>
      </c>
      <c r="AR117" s="66">
        <f t="shared" si="142"/>
        <v>4.2</v>
      </c>
      <c r="AS117" s="66">
        <f t="shared" si="143"/>
        <v>3.9</v>
      </c>
      <c r="AT117" s="66">
        <f t="shared" si="144"/>
        <v>4.0999999999999996</v>
      </c>
      <c r="AU117" s="67">
        <f t="shared" si="145"/>
        <v>4.5999999999999996</v>
      </c>
      <c r="AW117" s="29" t="s">
        <v>15</v>
      </c>
      <c r="AX117" s="34" t="s">
        <v>63</v>
      </c>
      <c r="AY117" s="66">
        <f t="shared" si="146"/>
        <v>6.649</v>
      </c>
      <c r="AZ117" s="66">
        <f t="shared" si="120"/>
        <v>1.4990000000000001</v>
      </c>
      <c r="BA117" s="66">
        <f t="shared" si="121"/>
        <v>1.2949999999999999</v>
      </c>
      <c r="BB117" s="66">
        <f t="shared" si="122"/>
        <v>0.20300000000000001</v>
      </c>
      <c r="BC117" s="66">
        <f t="shared" si="123"/>
        <v>4.1000000000000002E-2</v>
      </c>
      <c r="BD117" s="66">
        <f t="shared" si="124"/>
        <v>5.1100000000000003</v>
      </c>
      <c r="BE117" s="66">
        <f t="shared" si="125"/>
        <v>4.516</v>
      </c>
      <c r="BF117" s="66">
        <f t="shared" si="126"/>
        <v>0.154</v>
      </c>
      <c r="BG117" s="67">
        <f t="shared" si="127"/>
        <v>0.439</v>
      </c>
      <c r="BI117" s="29" t="s">
        <v>15</v>
      </c>
      <c r="BJ117" s="34" t="s">
        <v>63</v>
      </c>
      <c r="BK117" s="66">
        <f t="shared" si="147"/>
        <v>0.22600000000000001</v>
      </c>
      <c r="BL117" s="66">
        <f t="shared" si="148"/>
        <v>7.2999999999999995E-2</v>
      </c>
      <c r="BM117" s="66">
        <f t="shared" si="149"/>
        <v>7.3999999999999996E-2</v>
      </c>
      <c r="BN117" s="66">
        <f t="shared" si="150"/>
        <v>6.9000000000000006E-2</v>
      </c>
      <c r="BO117" s="66">
        <f t="shared" si="151"/>
        <v>1.7999999999999999E-2</v>
      </c>
      <c r="BP117" s="66">
        <f t="shared" si="152"/>
        <v>0.76900000000000002</v>
      </c>
      <c r="BQ117" s="66">
        <f t="shared" si="153"/>
        <v>1.246</v>
      </c>
      <c r="BR117" s="66">
        <f t="shared" si="154"/>
        <v>1.2170000000000001</v>
      </c>
      <c r="BS117" s="67">
        <f t="shared" si="155"/>
        <v>0.152</v>
      </c>
      <c r="BU117" s="29" t="s">
        <v>15</v>
      </c>
      <c r="BV117" s="34" t="s">
        <v>63</v>
      </c>
      <c r="BW117" s="48">
        <f t="shared" si="156"/>
        <v>97422</v>
      </c>
      <c r="BX117" s="48">
        <f t="shared" si="128"/>
        <v>66354</v>
      </c>
      <c r="BY117" s="48">
        <f t="shared" si="129"/>
        <v>56631</v>
      </c>
      <c r="BZ117" s="48">
        <f t="shared" si="130"/>
        <v>9723</v>
      </c>
      <c r="CA117" s="48">
        <f t="shared" si="131"/>
        <v>4172</v>
      </c>
      <c r="CB117" s="48">
        <f t="shared" si="132"/>
        <v>26896</v>
      </c>
      <c r="CC117" s="48">
        <f t="shared" si="133"/>
        <v>13254</v>
      </c>
      <c r="CD117" s="48">
        <f t="shared" si="134"/>
        <v>408</v>
      </c>
      <c r="CE117" s="49">
        <f t="shared" si="135"/>
        <v>13234</v>
      </c>
    </row>
    <row r="118" spans="1:83" ht="16.5" customHeight="1">
      <c r="A118" s="29" t="s">
        <v>16</v>
      </c>
      <c r="B118" s="34" t="s">
        <v>64</v>
      </c>
      <c r="C118" s="40">
        <v>263370</v>
      </c>
      <c r="D118" s="40">
        <v>174238</v>
      </c>
      <c r="E118" s="40">
        <v>149428</v>
      </c>
      <c r="F118" s="40">
        <v>24810</v>
      </c>
      <c r="G118" s="40">
        <v>15737</v>
      </c>
      <c r="H118" s="40">
        <v>73395</v>
      </c>
      <c r="I118" s="40">
        <v>48211</v>
      </c>
      <c r="J118" s="40">
        <v>5167</v>
      </c>
      <c r="K118" s="41">
        <v>20017</v>
      </c>
      <c r="M118" s="29" t="s">
        <v>16</v>
      </c>
      <c r="N118" s="34" t="s">
        <v>64</v>
      </c>
      <c r="O118" s="66">
        <f t="shared" si="103"/>
        <v>4.6840000000000002</v>
      </c>
      <c r="P118" s="66">
        <f t="shared" si="104"/>
        <v>-0.32</v>
      </c>
      <c r="Q118" s="66">
        <f t="shared" si="105"/>
        <v>-0.25600000000000001</v>
      </c>
      <c r="R118" s="66">
        <f t="shared" si="106"/>
        <v>-0.70799999999999996</v>
      </c>
      <c r="S118" s="66">
        <f t="shared" si="107"/>
        <v>-0.68200000000000005</v>
      </c>
      <c r="T118" s="66">
        <f t="shared" si="108"/>
        <v>20.434000000000001</v>
      </c>
      <c r="U118" s="66">
        <f t="shared" si="109"/>
        <v>28.652000000000001</v>
      </c>
      <c r="V118" s="66">
        <f t="shared" si="110"/>
        <v>12.94</v>
      </c>
      <c r="W118" s="67">
        <f t="shared" si="111"/>
        <v>5.9489999999999998</v>
      </c>
      <c r="Y118" s="29" t="s">
        <v>16</v>
      </c>
      <c r="Z118" s="34" t="s">
        <v>64</v>
      </c>
      <c r="AA118" s="66">
        <f t="shared" si="136"/>
        <v>100</v>
      </c>
      <c r="AB118" s="66">
        <f t="shared" si="112"/>
        <v>66.2</v>
      </c>
      <c r="AC118" s="66">
        <f t="shared" si="113"/>
        <v>56.7</v>
      </c>
      <c r="AD118" s="66">
        <f t="shared" si="114"/>
        <v>9.4</v>
      </c>
      <c r="AE118" s="66">
        <f t="shared" si="115"/>
        <v>6</v>
      </c>
      <c r="AF118" s="66">
        <f t="shared" si="116"/>
        <v>27.9</v>
      </c>
      <c r="AG118" s="66">
        <f t="shared" si="117"/>
        <v>18.3</v>
      </c>
      <c r="AH118" s="66">
        <f t="shared" si="118"/>
        <v>2</v>
      </c>
      <c r="AI118" s="67">
        <f t="shared" si="119"/>
        <v>7.6</v>
      </c>
      <c r="AK118" s="29" t="s">
        <v>16</v>
      </c>
      <c r="AL118" s="34" t="s">
        <v>64</v>
      </c>
      <c r="AM118" s="66">
        <f t="shared" si="137"/>
        <v>8.8000000000000007</v>
      </c>
      <c r="AN118" s="66">
        <f t="shared" si="138"/>
        <v>8.6999999999999993</v>
      </c>
      <c r="AO118" s="66">
        <f t="shared" si="139"/>
        <v>8.6999999999999993</v>
      </c>
      <c r="AP118" s="66">
        <f t="shared" si="140"/>
        <v>8.5</v>
      </c>
      <c r="AQ118" s="66">
        <f t="shared" si="141"/>
        <v>6.9</v>
      </c>
      <c r="AR118" s="66">
        <f t="shared" si="142"/>
        <v>9.6999999999999993</v>
      </c>
      <c r="AS118" s="66">
        <f t="shared" si="143"/>
        <v>10.7</v>
      </c>
      <c r="AT118" s="66">
        <f t="shared" si="144"/>
        <v>37.799999999999997</v>
      </c>
      <c r="AU118" s="67">
        <f t="shared" si="145"/>
        <v>6.8</v>
      </c>
      <c r="AW118" s="29" t="s">
        <v>16</v>
      </c>
      <c r="AX118" s="34" t="s">
        <v>64</v>
      </c>
      <c r="AY118" s="66">
        <f t="shared" si="146"/>
        <v>4.6840000000000002</v>
      </c>
      <c r="AZ118" s="66">
        <f t="shared" si="120"/>
        <v>-0.223</v>
      </c>
      <c r="BA118" s="66">
        <f t="shared" si="121"/>
        <v>-0.152</v>
      </c>
      <c r="BB118" s="66">
        <f t="shared" si="122"/>
        <v>-7.0000000000000007E-2</v>
      </c>
      <c r="BC118" s="66">
        <f t="shared" si="123"/>
        <v>-4.2999999999999997E-2</v>
      </c>
      <c r="BD118" s="66">
        <f t="shared" si="124"/>
        <v>4.95</v>
      </c>
      <c r="BE118" s="66">
        <f t="shared" si="125"/>
        <v>4.2679999999999998</v>
      </c>
      <c r="BF118" s="66">
        <f t="shared" si="126"/>
        <v>0.23499999999999999</v>
      </c>
      <c r="BG118" s="67">
        <f t="shared" si="127"/>
        <v>0.44700000000000001</v>
      </c>
      <c r="BI118" s="29" t="s">
        <v>16</v>
      </c>
      <c r="BJ118" s="34" t="s">
        <v>64</v>
      </c>
      <c r="BK118" s="66">
        <f t="shared" si="147"/>
        <v>0.41199999999999998</v>
      </c>
      <c r="BL118" s="66">
        <f t="shared" si="148"/>
        <v>-2.8000000000000001E-2</v>
      </c>
      <c r="BM118" s="66">
        <f t="shared" si="149"/>
        <v>-2.3E-2</v>
      </c>
      <c r="BN118" s="66">
        <f t="shared" si="150"/>
        <v>-6.0999999999999999E-2</v>
      </c>
      <c r="BO118" s="66">
        <f t="shared" si="151"/>
        <v>-4.7E-2</v>
      </c>
      <c r="BP118" s="66">
        <f t="shared" si="152"/>
        <v>1.925</v>
      </c>
      <c r="BQ118" s="66">
        <f t="shared" si="153"/>
        <v>3.04</v>
      </c>
      <c r="BR118" s="66">
        <f t="shared" si="154"/>
        <v>4.8029999999999999</v>
      </c>
      <c r="BS118" s="67">
        <f t="shared" si="155"/>
        <v>0.39900000000000002</v>
      </c>
      <c r="BU118" s="29" t="s">
        <v>16</v>
      </c>
      <c r="BV118" s="34" t="s">
        <v>64</v>
      </c>
      <c r="BW118" s="48">
        <f t="shared" si="156"/>
        <v>251585</v>
      </c>
      <c r="BX118" s="48">
        <f t="shared" si="128"/>
        <v>174798</v>
      </c>
      <c r="BY118" s="48">
        <f t="shared" si="129"/>
        <v>149811</v>
      </c>
      <c r="BZ118" s="48">
        <f t="shared" si="130"/>
        <v>24987</v>
      </c>
      <c r="CA118" s="48">
        <f t="shared" si="131"/>
        <v>15845</v>
      </c>
      <c r="CB118" s="48">
        <f t="shared" si="132"/>
        <v>60942</v>
      </c>
      <c r="CC118" s="48">
        <f t="shared" si="133"/>
        <v>37474</v>
      </c>
      <c r="CD118" s="48">
        <f t="shared" si="134"/>
        <v>4575</v>
      </c>
      <c r="CE118" s="49">
        <f t="shared" si="135"/>
        <v>18893</v>
      </c>
    </row>
    <row r="119" spans="1:83" ht="16.5" customHeight="1">
      <c r="A119" s="29" t="s">
        <v>17</v>
      </c>
      <c r="B119" s="34" t="s">
        <v>65</v>
      </c>
      <c r="C119" s="40">
        <v>119786</v>
      </c>
      <c r="D119" s="40">
        <v>79069</v>
      </c>
      <c r="E119" s="40">
        <v>67704</v>
      </c>
      <c r="F119" s="40">
        <v>11365</v>
      </c>
      <c r="G119" s="40">
        <v>8082</v>
      </c>
      <c r="H119" s="40">
        <v>32635</v>
      </c>
      <c r="I119" s="40">
        <v>20037</v>
      </c>
      <c r="J119" s="40">
        <v>1158</v>
      </c>
      <c r="K119" s="41">
        <v>11440</v>
      </c>
      <c r="M119" s="29" t="s">
        <v>17</v>
      </c>
      <c r="N119" s="34" t="s">
        <v>65</v>
      </c>
      <c r="O119" s="66">
        <f t="shared" si="103"/>
        <v>4.819</v>
      </c>
      <c r="P119" s="66">
        <f t="shared" si="104"/>
        <v>1.097</v>
      </c>
      <c r="Q119" s="66">
        <f t="shared" si="105"/>
        <v>1.274</v>
      </c>
      <c r="R119" s="66">
        <f t="shared" si="106"/>
        <v>5.2999999999999999E-2</v>
      </c>
      <c r="S119" s="66">
        <f t="shared" si="107"/>
        <v>-2.1080000000000001</v>
      </c>
      <c r="T119" s="66">
        <f t="shared" si="108"/>
        <v>17.341000000000001</v>
      </c>
      <c r="U119" s="66">
        <f t="shared" si="109"/>
        <v>28.632000000000001</v>
      </c>
      <c r="V119" s="66">
        <f t="shared" si="110"/>
        <v>28.239000000000001</v>
      </c>
      <c r="W119" s="67">
        <f t="shared" si="111"/>
        <v>0.95299999999999996</v>
      </c>
      <c r="Y119" s="29" t="s">
        <v>17</v>
      </c>
      <c r="Z119" s="34" t="s">
        <v>65</v>
      </c>
      <c r="AA119" s="66">
        <f t="shared" si="136"/>
        <v>100</v>
      </c>
      <c r="AB119" s="66">
        <f t="shared" si="112"/>
        <v>66</v>
      </c>
      <c r="AC119" s="66">
        <f t="shared" si="113"/>
        <v>56.5</v>
      </c>
      <c r="AD119" s="66">
        <f t="shared" si="114"/>
        <v>9.5</v>
      </c>
      <c r="AE119" s="66">
        <f t="shared" si="115"/>
        <v>6.7</v>
      </c>
      <c r="AF119" s="66">
        <f t="shared" si="116"/>
        <v>27.2</v>
      </c>
      <c r="AG119" s="66">
        <f t="shared" si="117"/>
        <v>16.7</v>
      </c>
      <c r="AH119" s="66">
        <f t="shared" si="118"/>
        <v>1</v>
      </c>
      <c r="AI119" s="67">
        <f t="shared" si="119"/>
        <v>9.6</v>
      </c>
      <c r="AK119" s="29" t="s">
        <v>17</v>
      </c>
      <c r="AL119" s="34" t="s">
        <v>65</v>
      </c>
      <c r="AM119" s="66">
        <f t="shared" si="137"/>
        <v>4</v>
      </c>
      <c r="AN119" s="66">
        <f t="shared" si="138"/>
        <v>3.9</v>
      </c>
      <c r="AO119" s="66">
        <f t="shared" si="139"/>
        <v>3.9</v>
      </c>
      <c r="AP119" s="66">
        <f t="shared" si="140"/>
        <v>3.9</v>
      </c>
      <c r="AQ119" s="66">
        <f t="shared" si="141"/>
        <v>3.6</v>
      </c>
      <c r="AR119" s="66">
        <f t="shared" si="142"/>
        <v>4.3</v>
      </c>
      <c r="AS119" s="66">
        <f t="shared" si="143"/>
        <v>4.5</v>
      </c>
      <c r="AT119" s="66">
        <f t="shared" si="144"/>
        <v>8.5</v>
      </c>
      <c r="AU119" s="67">
        <f t="shared" si="145"/>
        <v>3.9</v>
      </c>
      <c r="AW119" s="29" t="s">
        <v>17</v>
      </c>
      <c r="AX119" s="34" t="s">
        <v>65</v>
      </c>
      <c r="AY119" s="66">
        <f t="shared" si="146"/>
        <v>4.819</v>
      </c>
      <c r="AZ119" s="66">
        <f t="shared" si="120"/>
        <v>0.751</v>
      </c>
      <c r="BA119" s="66">
        <f t="shared" si="121"/>
        <v>0.746</v>
      </c>
      <c r="BB119" s="66">
        <f t="shared" si="122"/>
        <v>5.0000000000000001E-3</v>
      </c>
      <c r="BC119" s="66">
        <f t="shared" si="123"/>
        <v>-0.152</v>
      </c>
      <c r="BD119" s="66">
        <f t="shared" si="124"/>
        <v>4.22</v>
      </c>
      <c r="BE119" s="66">
        <f t="shared" si="125"/>
        <v>3.903</v>
      </c>
      <c r="BF119" s="66">
        <f t="shared" si="126"/>
        <v>0.223</v>
      </c>
      <c r="BG119" s="67">
        <f t="shared" si="127"/>
        <v>9.5000000000000001E-2</v>
      </c>
      <c r="BI119" s="29" t="s">
        <v>17</v>
      </c>
      <c r="BJ119" s="34" t="s">
        <v>65</v>
      </c>
      <c r="BK119" s="66">
        <f t="shared" si="147"/>
        <v>0.192</v>
      </c>
      <c r="BL119" s="66">
        <f t="shared" si="148"/>
        <v>4.2999999999999997E-2</v>
      </c>
      <c r="BM119" s="66">
        <f t="shared" si="149"/>
        <v>0.05</v>
      </c>
      <c r="BN119" s="66">
        <f t="shared" si="150"/>
        <v>2E-3</v>
      </c>
      <c r="BO119" s="66">
        <f t="shared" si="151"/>
        <v>-7.5999999999999998E-2</v>
      </c>
      <c r="BP119" s="66">
        <f t="shared" si="152"/>
        <v>0.745</v>
      </c>
      <c r="BQ119" s="66">
        <f t="shared" si="153"/>
        <v>1.2629999999999999</v>
      </c>
      <c r="BR119" s="66">
        <f t="shared" si="154"/>
        <v>2.069</v>
      </c>
      <c r="BS119" s="67">
        <f t="shared" si="155"/>
        <v>3.7999999999999999E-2</v>
      </c>
      <c r="BU119" s="29" t="s">
        <v>17</v>
      </c>
      <c r="BV119" s="34" t="s">
        <v>65</v>
      </c>
      <c r="BW119" s="48">
        <f t="shared" si="156"/>
        <v>114279</v>
      </c>
      <c r="BX119" s="48">
        <f t="shared" si="128"/>
        <v>78211</v>
      </c>
      <c r="BY119" s="48">
        <f t="shared" si="129"/>
        <v>66852</v>
      </c>
      <c r="BZ119" s="48">
        <f t="shared" si="130"/>
        <v>11359</v>
      </c>
      <c r="CA119" s="48">
        <f t="shared" si="131"/>
        <v>8256</v>
      </c>
      <c r="CB119" s="48">
        <f t="shared" si="132"/>
        <v>27812</v>
      </c>
      <c r="CC119" s="48">
        <f t="shared" si="133"/>
        <v>15577</v>
      </c>
      <c r="CD119" s="48">
        <f t="shared" si="134"/>
        <v>903</v>
      </c>
      <c r="CE119" s="49">
        <f t="shared" si="135"/>
        <v>11332</v>
      </c>
    </row>
    <row r="120" spans="1:83" ht="16.5" customHeight="1">
      <c r="A120" s="29" t="s">
        <v>18</v>
      </c>
      <c r="B120" s="34" t="s">
        <v>66</v>
      </c>
      <c r="C120" s="40">
        <v>108109</v>
      </c>
      <c r="D120" s="40">
        <v>78347</v>
      </c>
      <c r="E120" s="40">
        <v>67223</v>
      </c>
      <c r="F120" s="40">
        <v>11124</v>
      </c>
      <c r="G120" s="40">
        <v>5236</v>
      </c>
      <c r="H120" s="40">
        <v>24526</v>
      </c>
      <c r="I120" s="40">
        <v>12711</v>
      </c>
      <c r="J120" s="40">
        <v>567</v>
      </c>
      <c r="K120" s="41">
        <v>11248</v>
      </c>
      <c r="M120" s="29" t="s">
        <v>18</v>
      </c>
      <c r="N120" s="34" t="s">
        <v>66</v>
      </c>
      <c r="O120" s="66">
        <f t="shared" si="103"/>
        <v>4.8209999999999997</v>
      </c>
      <c r="P120" s="66">
        <f t="shared" si="104"/>
        <v>2.1850000000000001</v>
      </c>
      <c r="Q120" s="66">
        <f t="shared" si="105"/>
        <v>2.29</v>
      </c>
      <c r="R120" s="66">
        <f t="shared" si="106"/>
        <v>1.552</v>
      </c>
      <c r="S120" s="66">
        <f t="shared" si="107"/>
        <v>1.9870000000000001</v>
      </c>
      <c r="T120" s="66">
        <f t="shared" si="108"/>
        <v>14.978</v>
      </c>
      <c r="U120" s="66">
        <f t="shared" si="109"/>
        <v>27.544</v>
      </c>
      <c r="V120" s="66">
        <f t="shared" si="110"/>
        <v>27.416</v>
      </c>
      <c r="W120" s="67">
        <f t="shared" si="111"/>
        <v>3.004</v>
      </c>
      <c r="Y120" s="29" t="s">
        <v>18</v>
      </c>
      <c r="Z120" s="34" t="s">
        <v>66</v>
      </c>
      <c r="AA120" s="66">
        <f t="shared" si="136"/>
        <v>100</v>
      </c>
      <c r="AB120" s="66">
        <f t="shared" si="112"/>
        <v>72.5</v>
      </c>
      <c r="AC120" s="66">
        <f t="shared" si="113"/>
        <v>62.2</v>
      </c>
      <c r="AD120" s="66">
        <f t="shared" si="114"/>
        <v>10.3</v>
      </c>
      <c r="AE120" s="66">
        <f t="shared" si="115"/>
        <v>4.8</v>
      </c>
      <c r="AF120" s="66">
        <f t="shared" si="116"/>
        <v>22.7</v>
      </c>
      <c r="AG120" s="66">
        <f t="shared" si="117"/>
        <v>11.8</v>
      </c>
      <c r="AH120" s="66">
        <f t="shared" si="118"/>
        <v>0.5</v>
      </c>
      <c r="AI120" s="67">
        <f t="shared" si="119"/>
        <v>10.4</v>
      </c>
      <c r="AK120" s="29" t="s">
        <v>18</v>
      </c>
      <c r="AL120" s="34" t="s">
        <v>66</v>
      </c>
      <c r="AM120" s="66">
        <f t="shared" si="137"/>
        <v>3.6</v>
      </c>
      <c r="AN120" s="66">
        <f t="shared" si="138"/>
        <v>3.9</v>
      </c>
      <c r="AO120" s="66">
        <f t="shared" si="139"/>
        <v>3.9</v>
      </c>
      <c r="AP120" s="66">
        <f t="shared" si="140"/>
        <v>3.8</v>
      </c>
      <c r="AQ120" s="66">
        <f t="shared" si="141"/>
        <v>2.2999999999999998</v>
      </c>
      <c r="AR120" s="66">
        <f t="shared" si="142"/>
        <v>3.2</v>
      </c>
      <c r="AS120" s="66">
        <f t="shared" si="143"/>
        <v>2.8</v>
      </c>
      <c r="AT120" s="66">
        <f t="shared" si="144"/>
        <v>4.0999999999999996</v>
      </c>
      <c r="AU120" s="67">
        <f t="shared" si="145"/>
        <v>3.8</v>
      </c>
      <c r="AW120" s="29" t="s">
        <v>18</v>
      </c>
      <c r="AX120" s="34" t="s">
        <v>66</v>
      </c>
      <c r="AY120" s="66">
        <f t="shared" si="146"/>
        <v>4.8209999999999997</v>
      </c>
      <c r="AZ120" s="66">
        <f t="shared" si="120"/>
        <v>1.6240000000000001</v>
      </c>
      <c r="BA120" s="66">
        <f t="shared" si="121"/>
        <v>1.4590000000000001</v>
      </c>
      <c r="BB120" s="66">
        <f t="shared" si="122"/>
        <v>0.16500000000000001</v>
      </c>
      <c r="BC120" s="66">
        <f t="shared" si="123"/>
        <v>9.9000000000000005E-2</v>
      </c>
      <c r="BD120" s="66">
        <f t="shared" si="124"/>
        <v>3.0979999999999999</v>
      </c>
      <c r="BE120" s="66">
        <f t="shared" si="125"/>
        <v>2.6619999999999999</v>
      </c>
      <c r="BF120" s="66">
        <f t="shared" si="126"/>
        <v>0.11799999999999999</v>
      </c>
      <c r="BG120" s="67">
        <f t="shared" si="127"/>
        <v>0.318</v>
      </c>
      <c r="BI120" s="29" t="s">
        <v>18</v>
      </c>
      <c r="BJ120" s="34" t="s">
        <v>66</v>
      </c>
      <c r="BK120" s="66">
        <f t="shared" si="147"/>
        <v>0.17399999999999999</v>
      </c>
      <c r="BL120" s="66">
        <f t="shared" si="148"/>
        <v>8.4000000000000005E-2</v>
      </c>
      <c r="BM120" s="66">
        <f t="shared" si="149"/>
        <v>8.8999999999999996E-2</v>
      </c>
      <c r="BN120" s="66">
        <f t="shared" si="150"/>
        <v>5.8999999999999997E-2</v>
      </c>
      <c r="BO120" s="66">
        <f t="shared" si="151"/>
        <v>4.4999999999999998E-2</v>
      </c>
      <c r="BP120" s="66">
        <f t="shared" si="152"/>
        <v>0.49399999999999999</v>
      </c>
      <c r="BQ120" s="66">
        <f t="shared" si="153"/>
        <v>0.77700000000000002</v>
      </c>
      <c r="BR120" s="66">
        <f t="shared" si="154"/>
        <v>0.99</v>
      </c>
      <c r="BS120" s="67">
        <f t="shared" si="155"/>
        <v>0.11700000000000001</v>
      </c>
      <c r="BU120" s="29" t="s">
        <v>18</v>
      </c>
      <c r="BV120" s="34" t="s">
        <v>66</v>
      </c>
      <c r="BW120" s="48">
        <f t="shared" si="156"/>
        <v>103137</v>
      </c>
      <c r="BX120" s="48">
        <f t="shared" si="128"/>
        <v>76672</v>
      </c>
      <c r="BY120" s="48">
        <f t="shared" si="129"/>
        <v>65718</v>
      </c>
      <c r="BZ120" s="48">
        <f t="shared" si="130"/>
        <v>10954</v>
      </c>
      <c r="CA120" s="48">
        <f t="shared" si="131"/>
        <v>5134</v>
      </c>
      <c r="CB120" s="48">
        <f t="shared" si="132"/>
        <v>21331</v>
      </c>
      <c r="CC120" s="48">
        <f t="shared" si="133"/>
        <v>9966</v>
      </c>
      <c r="CD120" s="48">
        <f t="shared" si="134"/>
        <v>445</v>
      </c>
      <c r="CE120" s="49">
        <f t="shared" si="135"/>
        <v>10920</v>
      </c>
    </row>
    <row r="121" spans="1:83" ht="16.5" customHeight="1">
      <c r="A121" s="29" t="s">
        <v>19</v>
      </c>
      <c r="B121" s="34" t="s">
        <v>67</v>
      </c>
      <c r="C121" s="40">
        <v>252767</v>
      </c>
      <c r="D121" s="40">
        <v>168801</v>
      </c>
      <c r="E121" s="40">
        <v>144696</v>
      </c>
      <c r="F121" s="40">
        <v>24105</v>
      </c>
      <c r="G121" s="40">
        <v>28347</v>
      </c>
      <c r="H121" s="40">
        <v>55619</v>
      </c>
      <c r="I121" s="40">
        <v>29420</v>
      </c>
      <c r="J121" s="40">
        <v>880</v>
      </c>
      <c r="K121" s="41">
        <v>25319</v>
      </c>
      <c r="M121" s="29" t="s">
        <v>19</v>
      </c>
      <c r="N121" s="34" t="s">
        <v>67</v>
      </c>
      <c r="O121" s="66">
        <f t="shared" si="103"/>
        <v>2.8450000000000002</v>
      </c>
      <c r="P121" s="66">
        <f t="shared" si="104"/>
        <v>-0.435</v>
      </c>
      <c r="Q121" s="66">
        <f t="shared" si="105"/>
        <v>-0.371</v>
      </c>
      <c r="R121" s="66">
        <f t="shared" si="106"/>
        <v>-0.81899999999999995</v>
      </c>
      <c r="S121" s="66">
        <f t="shared" si="107"/>
        <v>-0.6</v>
      </c>
      <c r="T121" s="66">
        <f t="shared" si="108"/>
        <v>16.559999999999999</v>
      </c>
      <c r="U121" s="66">
        <f t="shared" si="109"/>
        <v>27.210999999999999</v>
      </c>
      <c r="V121" s="66">
        <f t="shared" si="110"/>
        <v>17.962</v>
      </c>
      <c r="W121" s="67">
        <f t="shared" si="111"/>
        <v>6.1859999999999999</v>
      </c>
      <c r="Y121" s="29" t="s">
        <v>19</v>
      </c>
      <c r="Z121" s="34" t="s">
        <v>67</v>
      </c>
      <c r="AA121" s="66">
        <f t="shared" si="136"/>
        <v>100</v>
      </c>
      <c r="AB121" s="66">
        <f t="shared" si="112"/>
        <v>66.8</v>
      </c>
      <c r="AC121" s="66">
        <f t="shared" si="113"/>
        <v>57.2</v>
      </c>
      <c r="AD121" s="66">
        <f t="shared" si="114"/>
        <v>9.5</v>
      </c>
      <c r="AE121" s="66">
        <f t="shared" si="115"/>
        <v>11.2</v>
      </c>
      <c r="AF121" s="66">
        <f t="shared" si="116"/>
        <v>22</v>
      </c>
      <c r="AG121" s="66">
        <f t="shared" si="117"/>
        <v>11.6</v>
      </c>
      <c r="AH121" s="66">
        <f t="shared" si="118"/>
        <v>0.3</v>
      </c>
      <c r="AI121" s="67">
        <f t="shared" si="119"/>
        <v>10</v>
      </c>
      <c r="AK121" s="29" t="s">
        <v>19</v>
      </c>
      <c r="AL121" s="34" t="s">
        <v>67</v>
      </c>
      <c r="AM121" s="66">
        <f t="shared" si="137"/>
        <v>8.4</v>
      </c>
      <c r="AN121" s="66">
        <f t="shared" si="138"/>
        <v>8.4</v>
      </c>
      <c r="AO121" s="66">
        <f t="shared" si="139"/>
        <v>8.4</v>
      </c>
      <c r="AP121" s="66">
        <f t="shared" si="140"/>
        <v>8.3000000000000007</v>
      </c>
      <c r="AQ121" s="66">
        <f t="shared" si="141"/>
        <v>12.5</v>
      </c>
      <c r="AR121" s="66">
        <f t="shared" si="142"/>
        <v>7.3</v>
      </c>
      <c r="AS121" s="66">
        <f t="shared" si="143"/>
        <v>6.5</v>
      </c>
      <c r="AT121" s="66">
        <f t="shared" si="144"/>
        <v>6.4</v>
      </c>
      <c r="AU121" s="67">
        <f t="shared" si="145"/>
        <v>8.6</v>
      </c>
      <c r="AW121" s="29" t="s">
        <v>19</v>
      </c>
      <c r="AX121" s="34" t="s">
        <v>67</v>
      </c>
      <c r="AY121" s="66">
        <f t="shared" si="146"/>
        <v>2.8450000000000002</v>
      </c>
      <c r="AZ121" s="66">
        <f t="shared" si="120"/>
        <v>-0.3</v>
      </c>
      <c r="BA121" s="66">
        <f t="shared" si="121"/>
        <v>-0.219</v>
      </c>
      <c r="BB121" s="66">
        <f t="shared" si="122"/>
        <v>-8.1000000000000003E-2</v>
      </c>
      <c r="BC121" s="66">
        <f t="shared" si="123"/>
        <v>-7.0000000000000007E-2</v>
      </c>
      <c r="BD121" s="66">
        <f t="shared" si="124"/>
        <v>3.2149999999999999</v>
      </c>
      <c r="BE121" s="66">
        <f t="shared" si="125"/>
        <v>2.56</v>
      </c>
      <c r="BF121" s="66">
        <f t="shared" si="126"/>
        <v>5.5E-2</v>
      </c>
      <c r="BG121" s="67">
        <f t="shared" si="127"/>
        <v>0.6</v>
      </c>
      <c r="BI121" s="29" t="s">
        <v>19</v>
      </c>
      <c r="BJ121" s="34" t="s">
        <v>67</v>
      </c>
      <c r="BK121" s="66">
        <f t="shared" si="147"/>
        <v>0.24399999999999999</v>
      </c>
      <c r="BL121" s="66">
        <f t="shared" si="148"/>
        <v>-3.6999999999999998E-2</v>
      </c>
      <c r="BM121" s="66">
        <f t="shared" si="149"/>
        <v>-3.2000000000000001E-2</v>
      </c>
      <c r="BN121" s="66">
        <f t="shared" si="150"/>
        <v>-6.9000000000000006E-2</v>
      </c>
      <c r="BO121" s="66">
        <f t="shared" si="151"/>
        <v>-7.4999999999999997E-2</v>
      </c>
      <c r="BP121" s="66">
        <f t="shared" si="152"/>
        <v>1.2210000000000001</v>
      </c>
      <c r="BQ121" s="66">
        <f t="shared" si="153"/>
        <v>1.782</v>
      </c>
      <c r="BR121" s="66">
        <f t="shared" si="154"/>
        <v>1.087</v>
      </c>
      <c r="BS121" s="67">
        <f t="shared" si="155"/>
        <v>0.52400000000000002</v>
      </c>
      <c r="BU121" s="29" t="s">
        <v>19</v>
      </c>
      <c r="BV121" s="34" t="s">
        <v>67</v>
      </c>
      <c r="BW121" s="48">
        <f t="shared" si="156"/>
        <v>245774</v>
      </c>
      <c r="BX121" s="48">
        <f t="shared" si="128"/>
        <v>169539</v>
      </c>
      <c r="BY121" s="48">
        <f t="shared" si="129"/>
        <v>145235</v>
      </c>
      <c r="BZ121" s="48">
        <f t="shared" si="130"/>
        <v>24304</v>
      </c>
      <c r="CA121" s="48">
        <f t="shared" si="131"/>
        <v>28518</v>
      </c>
      <c r="CB121" s="48">
        <f t="shared" si="132"/>
        <v>47717</v>
      </c>
      <c r="CC121" s="48">
        <f t="shared" si="133"/>
        <v>23127</v>
      </c>
      <c r="CD121" s="48">
        <f t="shared" si="134"/>
        <v>746</v>
      </c>
      <c r="CE121" s="49">
        <f t="shared" si="135"/>
        <v>23844</v>
      </c>
    </row>
    <row r="122" spans="1:83" ht="16.5" customHeight="1">
      <c r="A122" s="29" t="s">
        <v>20</v>
      </c>
      <c r="B122" s="34" t="s">
        <v>68</v>
      </c>
      <c r="C122" s="40">
        <v>123178</v>
      </c>
      <c r="D122" s="40">
        <v>89392</v>
      </c>
      <c r="E122" s="40">
        <v>76589</v>
      </c>
      <c r="F122" s="40">
        <v>12803</v>
      </c>
      <c r="G122" s="40">
        <v>6054</v>
      </c>
      <c r="H122" s="40">
        <v>27732</v>
      </c>
      <c r="I122" s="40">
        <v>16317</v>
      </c>
      <c r="J122" s="40">
        <v>372</v>
      </c>
      <c r="K122" s="41">
        <v>11043</v>
      </c>
      <c r="M122" s="29" t="s">
        <v>20</v>
      </c>
      <c r="N122" s="34" t="s">
        <v>68</v>
      </c>
      <c r="O122" s="66">
        <f t="shared" si="103"/>
        <v>5.9790000000000001</v>
      </c>
      <c r="P122" s="66">
        <f t="shared" si="104"/>
        <v>1.7450000000000001</v>
      </c>
      <c r="Q122" s="66">
        <f t="shared" si="105"/>
        <v>1.861</v>
      </c>
      <c r="R122" s="66">
        <f t="shared" si="106"/>
        <v>1.0580000000000001</v>
      </c>
      <c r="S122" s="66">
        <f t="shared" si="107"/>
        <v>1.954</v>
      </c>
      <c r="T122" s="66">
        <f t="shared" si="108"/>
        <v>23.626999999999999</v>
      </c>
      <c r="U122" s="66">
        <f t="shared" si="109"/>
        <v>38.856000000000002</v>
      </c>
      <c r="V122" s="66">
        <f t="shared" si="110"/>
        <v>31.449000000000002</v>
      </c>
      <c r="W122" s="67">
        <f t="shared" si="111"/>
        <v>6.2030000000000003</v>
      </c>
      <c r="Y122" s="29" t="s">
        <v>20</v>
      </c>
      <c r="Z122" s="34" t="s">
        <v>68</v>
      </c>
      <c r="AA122" s="66">
        <f t="shared" si="136"/>
        <v>100</v>
      </c>
      <c r="AB122" s="66">
        <f t="shared" si="112"/>
        <v>72.599999999999994</v>
      </c>
      <c r="AC122" s="66">
        <f t="shared" si="113"/>
        <v>62.2</v>
      </c>
      <c r="AD122" s="66">
        <f t="shared" si="114"/>
        <v>10.4</v>
      </c>
      <c r="AE122" s="66">
        <f t="shared" si="115"/>
        <v>4.9000000000000004</v>
      </c>
      <c r="AF122" s="66">
        <f t="shared" si="116"/>
        <v>22.5</v>
      </c>
      <c r="AG122" s="66">
        <f t="shared" si="117"/>
        <v>13.2</v>
      </c>
      <c r="AH122" s="66">
        <f t="shared" si="118"/>
        <v>0.3</v>
      </c>
      <c r="AI122" s="67">
        <f t="shared" si="119"/>
        <v>9</v>
      </c>
      <c r="AK122" s="29" t="s">
        <v>20</v>
      </c>
      <c r="AL122" s="34" t="s">
        <v>68</v>
      </c>
      <c r="AM122" s="66">
        <f t="shared" si="137"/>
        <v>4.0999999999999996</v>
      </c>
      <c r="AN122" s="66">
        <f t="shared" si="138"/>
        <v>4.4000000000000004</v>
      </c>
      <c r="AO122" s="66">
        <f t="shared" si="139"/>
        <v>4.4000000000000004</v>
      </c>
      <c r="AP122" s="66">
        <f t="shared" si="140"/>
        <v>4.4000000000000004</v>
      </c>
      <c r="AQ122" s="66">
        <f t="shared" si="141"/>
        <v>2.7</v>
      </c>
      <c r="AR122" s="66">
        <f t="shared" si="142"/>
        <v>3.7</v>
      </c>
      <c r="AS122" s="66">
        <f t="shared" si="143"/>
        <v>3.6</v>
      </c>
      <c r="AT122" s="66">
        <f t="shared" si="144"/>
        <v>2.7</v>
      </c>
      <c r="AU122" s="67">
        <f t="shared" si="145"/>
        <v>3.7</v>
      </c>
      <c r="AW122" s="29" t="s">
        <v>20</v>
      </c>
      <c r="AX122" s="34" t="s">
        <v>68</v>
      </c>
      <c r="AY122" s="66">
        <f t="shared" si="146"/>
        <v>5.9790000000000001</v>
      </c>
      <c r="AZ122" s="66">
        <f t="shared" si="120"/>
        <v>1.319</v>
      </c>
      <c r="BA122" s="66">
        <f t="shared" si="121"/>
        <v>1.204</v>
      </c>
      <c r="BB122" s="66">
        <f t="shared" si="122"/>
        <v>0.115</v>
      </c>
      <c r="BC122" s="66">
        <f t="shared" si="123"/>
        <v>0.1</v>
      </c>
      <c r="BD122" s="66">
        <f t="shared" si="124"/>
        <v>4.5599999999999996</v>
      </c>
      <c r="BE122" s="66">
        <f t="shared" si="125"/>
        <v>3.9279999999999999</v>
      </c>
      <c r="BF122" s="66">
        <f t="shared" si="126"/>
        <v>7.6999999999999999E-2</v>
      </c>
      <c r="BG122" s="67">
        <f t="shared" si="127"/>
        <v>0.55500000000000005</v>
      </c>
      <c r="BI122" s="29" t="s">
        <v>20</v>
      </c>
      <c r="BJ122" s="34" t="s">
        <v>68</v>
      </c>
      <c r="BK122" s="66">
        <f t="shared" si="147"/>
        <v>0.24299999999999999</v>
      </c>
      <c r="BL122" s="66">
        <f t="shared" si="148"/>
        <v>7.6999999999999999E-2</v>
      </c>
      <c r="BM122" s="66">
        <f t="shared" si="149"/>
        <v>8.2000000000000003E-2</v>
      </c>
      <c r="BN122" s="66">
        <f t="shared" si="150"/>
        <v>4.5999999999999999E-2</v>
      </c>
      <c r="BO122" s="66">
        <f t="shared" si="151"/>
        <v>5.0999999999999997E-2</v>
      </c>
      <c r="BP122" s="66">
        <f t="shared" si="152"/>
        <v>0.81899999999999995</v>
      </c>
      <c r="BQ122" s="66">
        <f t="shared" si="153"/>
        <v>1.2929999999999999</v>
      </c>
      <c r="BR122" s="66">
        <f t="shared" si="154"/>
        <v>0.72199999999999998</v>
      </c>
      <c r="BS122" s="67">
        <f t="shared" si="155"/>
        <v>0.22900000000000001</v>
      </c>
      <c r="BU122" s="29" t="s">
        <v>20</v>
      </c>
      <c r="BV122" s="34" t="s">
        <v>68</v>
      </c>
      <c r="BW122" s="48">
        <f t="shared" si="156"/>
        <v>116229</v>
      </c>
      <c r="BX122" s="48">
        <f t="shared" si="128"/>
        <v>87859</v>
      </c>
      <c r="BY122" s="48">
        <f t="shared" si="129"/>
        <v>75190</v>
      </c>
      <c r="BZ122" s="48">
        <f t="shared" si="130"/>
        <v>12669</v>
      </c>
      <c r="CA122" s="48">
        <f t="shared" si="131"/>
        <v>5938</v>
      </c>
      <c r="CB122" s="48">
        <f t="shared" si="132"/>
        <v>22432</v>
      </c>
      <c r="CC122" s="48">
        <f t="shared" si="133"/>
        <v>11751</v>
      </c>
      <c r="CD122" s="48">
        <f t="shared" si="134"/>
        <v>283</v>
      </c>
      <c r="CE122" s="49">
        <f t="shared" si="135"/>
        <v>10398</v>
      </c>
    </row>
    <row r="123" spans="1:83" ht="16.5" customHeight="1">
      <c r="A123" s="29" t="s">
        <v>21</v>
      </c>
      <c r="B123" s="34" t="s">
        <v>69</v>
      </c>
      <c r="C123" s="40">
        <v>205498</v>
      </c>
      <c r="D123" s="40">
        <v>136416</v>
      </c>
      <c r="E123" s="40">
        <v>116981</v>
      </c>
      <c r="F123" s="40">
        <v>19435</v>
      </c>
      <c r="G123" s="40">
        <v>12781</v>
      </c>
      <c r="H123" s="40">
        <v>56301</v>
      </c>
      <c r="I123" s="40">
        <v>32309</v>
      </c>
      <c r="J123" s="40">
        <v>878</v>
      </c>
      <c r="K123" s="41">
        <v>23114</v>
      </c>
      <c r="M123" s="29" t="s">
        <v>21</v>
      </c>
      <c r="N123" s="34" t="s">
        <v>69</v>
      </c>
      <c r="O123" s="66">
        <f t="shared" si="103"/>
        <v>4.4340000000000002</v>
      </c>
      <c r="P123" s="66">
        <f t="shared" si="104"/>
        <v>0.72199999999999998</v>
      </c>
      <c r="Q123" s="66">
        <f t="shared" si="105"/>
        <v>0.83499999999999996</v>
      </c>
      <c r="R123" s="66">
        <f t="shared" si="106"/>
        <v>4.5999999999999999E-2</v>
      </c>
      <c r="S123" s="66">
        <f t="shared" si="107"/>
        <v>3.1E-2</v>
      </c>
      <c r="T123" s="66">
        <f t="shared" si="108"/>
        <v>15.946</v>
      </c>
      <c r="U123" s="66">
        <f t="shared" si="109"/>
        <v>27.116</v>
      </c>
      <c r="V123" s="66">
        <f t="shared" si="110"/>
        <v>-23.251999999999999</v>
      </c>
      <c r="W123" s="67">
        <f t="shared" si="111"/>
        <v>5.0780000000000003</v>
      </c>
      <c r="Y123" s="29" t="s">
        <v>21</v>
      </c>
      <c r="Z123" s="34" t="s">
        <v>69</v>
      </c>
      <c r="AA123" s="66">
        <f t="shared" si="136"/>
        <v>100</v>
      </c>
      <c r="AB123" s="66">
        <f t="shared" si="112"/>
        <v>66.400000000000006</v>
      </c>
      <c r="AC123" s="66">
        <f t="shared" si="113"/>
        <v>56.9</v>
      </c>
      <c r="AD123" s="66">
        <f t="shared" si="114"/>
        <v>9.5</v>
      </c>
      <c r="AE123" s="66">
        <f t="shared" si="115"/>
        <v>6.2</v>
      </c>
      <c r="AF123" s="66">
        <f t="shared" si="116"/>
        <v>27.4</v>
      </c>
      <c r="AG123" s="66">
        <f t="shared" si="117"/>
        <v>15.7</v>
      </c>
      <c r="AH123" s="66">
        <f t="shared" si="118"/>
        <v>0.4</v>
      </c>
      <c r="AI123" s="67">
        <f t="shared" si="119"/>
        <v>11.2</v>
      </c>
      <c r="AK123" s="29" t="s">
        <v>21</v>
      </c>
      <c r="AL123" s="34" t="s">
        <v>69</v>
      </c>
      <c r="AM123" s="66">
        <f t="shared" si="137"/>
        <v>6.9</v>
      </c>
      <c r="AN123" s="66">
        <f t="shared" si="138"/>
        <v>6.8</v>
      </c>
      <c r="AO123" s="66">
        <f t="shared" si="139"/>
        <v>6.8</v>
      </c>
      <c r="AP123" s="66">
        <f t="shared" si="140"/>
        <v>6.7</v>
      </c>
      <c r="AQ123" s="66">
        <f t="shared" si="141"/>
        <v>5.6</v>
      </c>
      <c r="AR123" s="66">
        <f t="shared" si="142"/>
        <v>7.4</v>
      </c>
      <c r="AS123" s="66">
        <f t="shared" si="143"/>
        <v>7.2</v>
      </c>
      <c r="AT123" s="66">
        <f t="shared" si="144"/>
        <v>6.4</v>
      </c>
      <c r="AU123" s="67">
        <f t="shared" si="145"/>
        <v>7.8</v>
      </c>
      <c r="AW123" s="29" t="s">
        <v>21</v>
      </c>
      <c r="AX123" s="34" t="s">
        <v>69</v>
      </c>
      <c r="AY123" s="66">
        <f t="shared" si="146"/>
        <v>4.4340000000000002</v>
      </c>
      <c r="AZ123" s="66">
        <f t="shared" si="120"/>
        <v>0.497</v>
      </c>
      <c r="BA123" s="66">
        <f t="shared" si="121"/>
        <v>0.49199999999999999</v>
      </c>
      <c r="BB123" s="66">
        <f t="shared" si="122"/>
        <v>5.0000000000000001E-3</v>
      </c>
      <c r="BC123" s="66">
        <f t="shared" si="123"/>
        <v>2E-3</v>
      </c>
      <c r="BD123" s="66">
        <f t="shared" si="124"/>
        <v>3.9350000000000001</v>
      </c>
      <c r="BE123" s="66">
        <f t="shared" si="125"/>
        <v>3.5030000000000001</v>
      </c>
      <c r="BF123" s="66">
        <f t="shared" si="126"/>
        <v>-0.13500000000000001</v>
      </c>
      <c r="BG123" s="67">
        <f t="shared" si="127"/>
        <v>0.56799999999999995</v>
      </c>
      <c r="BI123" s="29" t="s">
        <v>21</v>
      </c>
      <c r="BJ123" s="34" t="s">
        <v>69</v>
      </c>
      <c r="BK123" s="66">
        <f t="shared" si="147"/>
        <v>0.30499999999999999</v>
      </c>
      <c r="BL123" s="66">
        <f t="shared" si="148"/>
        <v>4.9000000000000002E-2</v>
      </c>
      <c r="BM123" s="66">
        <f t="shared" si="149"/>
        <v>5.7000000000000002E-2</v>
      </c>
      <c r="BN123" s="66">
        <f t="shared" si="150"/>
        <v>3.0000000000000001E-3</v>
      </c>
      <c r="BO123" s="66">
        <f t="shared" si="151"/>
        <v>2E-3</v>
      </c>
      <c r="BP123" s="66">
        <f t="shared" si="152"/>
        <v>1.1970000000000001</v>
      </c>
      <c r="BQ123" s="66">
        <f t="shared" si="153"/>
        <v>1.9510000000000001</v>
      </c>
      <c r="BR123" s="66">
        <f t="shared" si="154"/>
        <v>-2.1579999999999999</v>
      </c>
      <c r="BS123" s="67">
        <f t="shared" si="155"/>
        <v>0.39700000000000002</v>
      </c>
      <c r="BU123" s="29" t="s">
        <v>21</v>
      </c>
      <c r="BV123" s="34" t="s">
        <v>69</v>
      </c>
      <c r="BW123" s="48">
        <f t="shared" si="156"/>
        <v>196773</v>
      </c>
      <c r="BX123" s="48">
        <f t="shared" si="128"/>
        <v>135438</v>
      </c>
      <c r="BY123" s="48">
        <f t="shared" si="129"/>
        <v>116012</v>
      </c>
      <c r="BZ123" s="48">
        <f t="shared" si="130"/>
        <v>19426</v>
      </c>
      <c r="CA123" s="48">
        <f t="shared" si="131"/>
        <v>12777</v>
      </c>
      <c r="CB123" s="48">
        <f t="shared" si="132"/>
        <v>48558</v>
      </c>
      <c r="CC123" s="48">
        <f t="shared" si="133"/>
        <v>25417</v>
      </c>
      <c r="CD123" s="48">
        <f t="shared" si="134"/>
        <v>1144</v>
      </c>
      <c r="CE123" s="49">
        <f t="shared" si="135"/>
        <v>21997</v>
      </c>
    </row>
    <row r="124" spans="1:83" ht="16.5" customHeight="1">
      <c r="A124" s="29" t="s">
        <v>22</v>
      </c>
      <c r="B124" s="34" t="s">
        <v>70</v>
      </c>
      <c r="C124" s="40">
        <v>108784</v>
      </c>
      <c r="D124" s="40">
        <v>71177</v>
      </c>
      <c r="E124" s="40">
        <v>60650</v>
      </c>
      <c r="F124" s="40">
        <v>10527</v>
      </c>
      <c r="G124" s="40">
        <v>4493</v>
      </c>
      <c r="H124" s="40">
        <v>33114</v>
      </c>
      <c r="I124" s="40">
        <v>19218</v>
      </c>
      <c r="J124" s="40">
        <v>819</v>
      </c>
      <c r="K124" s="41">
        <v>13077</v>
      </c>
      <c r="M124" s="29" t="s">
        <v>22</v>
      </c>
      <c r="N124" s="34" t="s">
        <v>70</v>
      </c>
      <c r="O124" s="66">
        <f t="shared" si="103"/>
        <v>4.9630000000000001</v>
      </c>
      <c r="P124" s="66">
        <f t="shared" si="104"/>
        <v>0.70199999999999996</v>
      </c>
      <c r="Q124" s="66">
        <f t="shared" si="105"/>
        <v>0.97699999999999998</v>
      </c>
      <c r="R124" s="66">
        <f t="shared" si="106"/>
        <v>-0.85699999999999998</v>
      </c>
      <c r="S124" s="66">
        <f t="shared" si="107"/>
        <v>-1.1879999999999999</v>
      </c>
      <c r="T124" s="66">
        <f t="shared" si="108"/>
        <v>16.548999999999999</v>
      </c>
      <c r="U124" s="66">
        <f t="shared" si="109"/>
        <v>28.738</v>
      </c>
      <c r="V124" s="66">
        <f t="shared" si="110"/>
        <v>39.523000000000003</v>
      </c>
      <c r="W124" s="67">
        <f t="shared" si="111"/>
        <v>1.3959999999999999</v>
      </c>
      <c r="Y124" s="29" t="s">
        <v>22</v>
      </c>
      <c r="Z124" s="34" t="s">
        <v>70</v>
      </c>
      <c r="AA124" s="66">
        <f t="shared" si="136"/>
        <v>100</v>
      </c>
      <c r="AB124" s="66">
        <f t="shared" si="112"/>
        <v>65.400000000000006</v>
      </c>
      <c r="AC124" s="66">
        <f t="shared" si="113"/>
        <v>55.8</v>
      </c>
      <c r="AD124" s="66">
        <f t="shared" si="114"/>
        <v>9.6999999999999993</v>
      </c>
      <c r="AE124" s="66">
        <f t="shared" si="115"/>
        <v>4.0999999999999996</v>
      </c>
      <c r="AF124" s="66">
        <f t="shared" si="116"/>
        <v>30.4</v>
      </c>
      <c r="AG124" s="66">
        <f t="shared" si="117"/>
        <v>17.7</v>
      </c>
      <c r="AH124" s="66">
        <f t="shared" si="118"/>
        <v>0.8</v>
      </c>
      <c r="AI124" s="67">
        <f t="shared" si="119"/>
        <v>12</v>
      </c>
      <c r="AK124" s="29" t="s">
        <v>22</v>
      </c>
      <c r="AL124" s="34" t="s">
        <v>70</v>
      </c>
      <c r="AM124" s="66">
        <f t="shared" si="137"/>
        <v>3.6</v>
      </c>
      <c r="AN124" s="66">
        <f t="shared" si="138"/>
        <v>3.5</v>
      </c>
      <c r="AO124" s="66">
        <f t="shared" si="139"/>
        <v>3.5</v>
      </c>
      <c r="AP124" s="66">
        <f t="shared" si="140"/>
        <v>3.6</v>
      </c>
      <c r="AQ124" s="66">
        <f t="shared" si="141"/>
        <v>2</v>
      </c>
      <c r="AR124" s="66">
        <f t="shared" si="142"/>
        <v>4.4000000000000004</v>
      </c>
      <c r="AS124" s="66">
        <f t="shared" si="143"/>
        <v>4.3</v>
      </c>
      <c r="AT124" s="66">
        <f t="shared" si="144"/>
        <v>6</v>
      </c>
      <c r="AU124" s="67">
        <f t="shared" si="145"/>
        <v>4.4000000000000004</v>
      </c>
      <c r="AW124" s="29" t="s">
        <v>22</v>
      </c>
      <c r="AX124" s="34" t="s">
        <v>70</v>
      </c>
      <c r="AY124" s="66">
        <f t="shared" si="146"/>
        <v>4.9630000000000001</v>
      </c>
      <c r="AZ124" s="66">
        <f t="shared" si="120"/>
        <v>0.47899999999999998</v>
      </c>
      <c r="BA124" s="66">
        <f t="shared" si="121"/>
        <v>0.56599999999999995</v>
      </c>
      <c r="BB124" s="66">
        <f t="shared" si="122"/>
        <v>-8.7999999999999995E-2</v>
      </c>
      <c r="BC124" s="66">
        <f t="shared" si="123"/>
        <v>-5.1999999999999998E-2</v>
      </c>
      <c r="BD124" s="66">
        <f t="shared" si="124"/>
        <v>4.5369999999999999</v>
      </c>
      <c r="BE124" s="66">
        <f t="shared" si="125"/>
        <v>4.1390000000000002</v>
      </c>
      <c r="BF124" s="66">
        <f t="shared" si="126"/>
        <v>0.224</v>
      </c>
      <c r="BG124" s="67">
        <f t="shared" si="127"/>
        <v>0.17399999999999999</v>
      </c>
      <c r="BI124" s="29" t="s">
        <v>22</v>
      </c>
      <c r="BJ124" s="34" t="s">
        <v>70</v>
      </c>
      <c r="BK124" s="66">
        <f t="shared" si="147"/>
        <v>0.18</v>
      </c>
      <c r="BL124" s="66">
        <f t="shared" si="148"/>
        <v>2.5000000000000001E-2</v>
      </c>
      <c r="BM124" s="66">
        <f t="shared" si="149"/>
        <v>3.5000000000000003E-2</v>
      </c>
      <c r="BN124" s="66">
        <f t="shared" si="150"/>
        <v>-3.2000000000000001E-2</v>
      </c>
      <c r="BO124" s="66">
        <f t="shared" si="151"/>
        <v>-2.4E-2</v>
      </c>
      <c r="BP124" s="66">
        <f t="shared" si="152"/>
        <v>0.72699999999999998</v>
      </c>
      <c r="BQ124" s="66">
        <f t="shared" si="153"/>
        <v>1.2150000000000001</v>
      </c>
      <c r="BR124" s="66">
        <f t="shared" si="154"/>
        <v>1.8819999999999999</v>
      </c>
      <c r="BS124" s="67">
        <f t="shared" si="155"/>
        <v>6.4000000000000001E-2</v>
      </c>
      <c r="BU124" s="29" t="s">
        <v>22</v>
      </c>
      <c r="BV124" s="34" t="s">
        <v>70</v>
      </c>
      <c r="BW124" s="48">
        <f t="shared" si="156"/>
        <v>103640</v>
      </c>
      <c r="BX124" s="48">
        <f t="shared" si="128"/>
        <v>70681</v>
      </c>
      <c r="BY124" s="48">
        <f t="shared" si="129"/>
        <v>60063</v>
      </c>
      <c r="BZ124" s="48">
        <f t="shared" si="130"/>
        <v>10618</v>
      </c>
      <c r="CA124" s="48">
        <f t="shared" si="131"/>
        <v>4547</v>
      </c>
      <c r="CB124" s="48">
        <f t="shared" si="132"/>
        <v>28412</v>
      </c>
      <c r="CC124" s="48">
        <f t="shared" si="133"/>
        <v>14928</v>
      </c>
      <c r="CD124" s="48">
        <f t="shared" si="134"/>
        <v>587</v>
      </c>
      <c r="CE124" s="49">
        <f t="shared" si="135"/>
        <v>12897</v>
      </c>
    </row>
    <row r="125" spans="1:83" ht="16.5" customHeight="1">
      <c r="A125" s="29" t="s">
        <v>23</v>
      </c>
      <c r="B125" s="34" t="s">
        <v>71</v>
      </c>
      <c r="C125" s="40">
        <v>73496</v>
      </c>
      <c r="D125" s="40">
        <v>54884</v>
      </c>
      <c r="E125" s="40">
        <v>46839</v>
      </c>
      <c r="F125" s="40">
        <v>8045</v>
      </c>
      <c r="G125" s="40">
        <v>3652</v>
      </c>
      <c r="H125" s="40">
        <v>14960</v>
      </c>
      <c r="I125" s="40">
        <v>5242</v>
      </c>
      <c r="J125" s="40">
        <v>119</v>
      </c>
      <c r="K125" s="41">
        <v>9599</v>
      </c>
      <c r="M125" s="29" t="s">
        <v>23</v>
      </c>
      <c r="N125" s="34" t="s">
        <v>71</v>
      </c>
      <c r="O125" s="66">
        <f t="shared" si="103"/>
        <v>4.29</v>
      </c>
      <c r="P125" s="66">
        <f t="shared" si="104"/>
        <v>2.7749999999999999</v>
      </c>
      <c r="Q125" s="66">
        <f t="shared" si="105"/>
        <v>2.9129999999999998</v>
      </c>
      <c r="R125" s="66">
        <f t="shared" si="106"/>
        <v>1.9770000000000001</v>
      </c>
      <c r="S125" s="66">
        <f t="shared" si="107"/>
        <v>2.2679999999999998</v>
      </c>
      <c r="T125" s="66">
        <f t="shared" si="108"/>
        <v>10.815</v>
      </c>
      <c r="U125" s="66">
        <f t="shared" si="109"/>
        <v>24.75</v>
      </c>
      <c r="V125" s="66">
        <f t="shared" si="110"/>
        <v>36.781999999999996</v>
      </c>
      <c r="W125" s="67">
        <f t="shared" si="111"/>
        <v>4.2119999999999997</v>
      </c>
      <c r="Y125" s="29" t="s">
        <v>23</v>
      </c>
      <c r="Z125" s="34" t="s">
        <v>71</v>
      </c>
      <c r="AA125" s="66">
        <f t="shared" si="136"/>
        <v>100</v>
      </c>
      <c r="AB125" s="66">
        <f t="shared" si="112"/>
        <v>74.7</v>
      </c>
      <c r="AC125" s="66">
        <f t="shared" si="113"/>
        <v>63.7</v>
      </c>
      <c r="AD125" s="66">
        <f t="shared" si="114"/>
        <v>10.9</v>
      </c>
      <c r="AE125" s="66">
        <f t="shared" si="115"/>
        <v>5</v>
      </c>
      <c r="AF125" s="66">
        <f t="shared" si="116"/>
        <v>20.399999999999999</v>
      </c>
      <c r="AG125" s="66">
        <f t="shared" si="117"/>
        <v>7.1</v>
      </c>
      <c r="AH125" s="66">
        <f t="shared" si="118"/>
        <v>0.2</v>
      </c>
      <c r="AI125" s="67">
        <f t="shared" si="119"/>
        <v>13.1</v>
      </c>
      <c r="AK125" s="29" t="s">
        <v>23</v>
      </c>
      <c r="AL125" s="34" t="s">
        <v>71</v>
      </c>
      <c r="AM125" s="66">
        <f t="shared" si="137"/>
        <v>2.5</v>
      </c>
      <c r="AN125" s="66">
        <f t="shared" si="138"/>
        <v>2.7</v>
      </c>
      <c r="AO125" s="66">
        <f t="shared" si="139"/>
        <v>2.7</v>
      </c>
      <c r="AP125" s="66">
        <f t="shared" si="140"/>
        <v>2.8</v>
      </c>
      <c r="AQ125" s="66">
        <f t="shared" si="141"/>
        <v>1.6</v>
      </c>
      <c r="AR125" s="66">
        <f t="shared" si="142"/>
        <v>2</v>
      </c>
      <c r="AS125" s="66">
        <f t="shared" si="143"/>
        <v>1.2</v>
      </c>
      <c r="AT125" s="66">
        <f t="shared" si="144"/>
        <v>0.9</v>
      </c>
      <c r="AU125" s="67">
        <f t="shared" si="145"/>
        <v>3.3</v>
      </c>
      <c r="AW125" s="29" t="s">
        <v>23</v>
      </c>
      <c r="AX125" s="34" t="s">
        <v>71</v>
      </c>
      <c r="AY125" s="66">
        <f t="shared" si="146"/>
        <v>4.29</v>
      </c>
      <c r="AZ125" s="66">
        <f t="shared" si="120"/>
        <v>2.1030000000000002</v>
      </c>
      <c r="BA125" s="66">
        <f t="shared" si="121"/>
        <v>1.8819999999999999</v>
      </c>
      <c r="BB125" s="66">
        <f t="shared" si="122"/>
        <v>0.221</v>
      </c>
      <c r="BC125" s="66">
        <f t="shared" si="123"/>
        <v>0.115</v>
      </c>
      <c r="BD125" s="66">
        <f t="shared" si="124"/>
        <v>2.0720000000000001</v>
      </c>
      <c r="BE125" s="66">
        <f t="shared" si="125"/>
        <v>1.476</v>
      </c>
      <c r="BF125" s="66">
        <f t="shared" si="126"/>
        <v>4.4999999999999998E-2</v>
      </c>
      <c r="BG125" s="67">
        <f t="shared" si="127"/>
        <v>0.55100000000000005</v>
      </c>
      <c r="BI125" s="29" t="s">
        <v>23</v>
      </c>
      <c r="BJ125" s="34" t="s">
        <v>71</v>
      </c>
      <c r="BK125" s="66">
        <f t="shared" si="147"/>
        <v>0.106</v>
      </c>
      <c r="BL125" s="66">
        <f t="shared" si="148"/>
        <v>7.4999999999999997E-2</v>
      </c>
      <c r="BM125" s="66">
        <f t="shared" si="149"/>
        <v>7.8E-2</v>
      </c>
      <c r="BN125" s="66">
        <f t="shared" si="150"/>
        <v>5.3999999999999999E-2</v>
      </c>
      <c r="BO125" s="66">
        <f t="shared" si="151"/>
        <v>3.5000000000000003E-2</v>
      </c>
      <c r="BP125" s="66">
        <f t="shared" si="152"/>
        <v>0.22600000000000001</v>
      </c>
      <c r="BQ125" s="66">
        <f t="shared" si="153"/>
        <v>0.29399999999999998</v>
      </c>
      <c r="BR125" s="66">
        <f t="shared" si="154"/>
        <v>0.26</v>
      </c>
      <c r="BS125" s="67">
        <f t="shared" si="155"/>
        <v>0.13800000000000001</v>
      </c>
      <c r="BU125" s="29" t="s">
        <v>23</v>
      </c>
      <c r="BV125" s="34" t="s">
        <v>71</v>
      </c>
      <c r="BW125" s="48">
        <f t="shared" si="156"/>
        <v>70473</v>
      </c>
      <c r="BX125" s="48">
        <f t="shared" si="128"/>
        <v>53402</v>
      </c>
      <c r="BY125" s="48">
        <f t="shared" si="129"/>
        <v>45513</v>
      </c>
      <c r="BZ125" s="48">
        <f t="shared" si="130"/>
        <v>7889</v>
      </c>
      <c r="CA125" s="48">
        <f t="shared" si="131"/>
        <v>3571</v>
      </c>
      <c r="CB125" s="48">
        <f t="shared" si="132"/>
        <v>13500</v>
      </c>
      <c r="CC125" s="48">
        <f t="shared" si="133"/>
        <v>4202</v>
      </c>
      <c r="CD125" s="48">
        <f t="shared" si="134"/>
        <v>87</v>
      </c>
      <c r="CE125" s="49">
        <f t="shared" si="135"/>
        <v>9211</v>
      </c>
    </row>
    <row r="126" spans="1:83" ht="16.5" customHeight="1">
      <c r="A126" s="31" t="s">
        <v>24</v>
      </c>
      <c r="B126" s="33" t="s">
        <v>72</v>
      </c>
      <c r="C126" s="42">
        <v>9560</v>
      </c>
      <c r="D126" s="42">
        <v>6404</v>
      </c>
      <c r="E126" s="42">
        <v>5449</v>
      </c>
      <c r="F126" s="42">
        <v>955</v>
      </c>
      <c r="G126" s="42">
        <v>627</v>
      </c>
      <c r="H126" s="42">
        <v>2529</v>
      </c>
      <c r="I126" s="42">
        <v>1012</v>
      </c>
      <c r="J126" s="42">
        <v>14</v>
      </c>
      <c r="K126" s="43">
        <v>1503</v>
      </c>
      <c r="M126" s="31" t="s">
        <v>24</v>
      </c>
      <c r="N126" s="33" t="s">
        <v>72</v>
      </c>
      <c r="O126" s="68">
        <f t="shared" si="103"/>
        <v>-1.9390000000000001</v>
      </c>
      <c r="P126" s="68">
        <f t="shared" si="104"/>
        <v>-0.32700000000000001</v>
      </c>
      <c r="Q126" s="68">
        <f t="shared" si="105"/>
        <v>-0.183</v>
      </c>
      <c r="R126" s="68">
        <f t="shared" si="106"/>
        <v>-1.139</v>
      </c>
      <c r="S126" s="68">
        <f t="shared" si="107"/>
        <v>-2.9409999999999998</v>
      </c>
      <c r="T126" s="68">
        <f t="shared" si="108"/>
        <v>-5.5640000000000001</v>
      </c>
      <c r="U126" s="68">
        <f t="shared" si="109"/>
        <v>4.4379999999999997</v>
      </c>
      <c r="V126" s="68">
        <f t="shared" si="110"/>
        <v>-48.148000000000003</v>
      </c>
      <c r="W126" s="69">
        <f t="shared" si="111"/>
        <v>-10.641999999999999</v>
      </c>
      <c r="Y126" s="31" t="s">
        <v>24</v>
      </c>
      <c r="Z126" s="33" t="s">
        <v>72</v>
      </c>
      <c r="AA126" s="68">
        <f t="shared" si="136"/>
        <v>100</v>
      </c>
      <c r="AB126" s="68">
        <f t="shared" si="112"/>
        <v>67</v>
      </c>
      <c r="AC126" s="68">
        <f t="shared" si="113"/>
        <v>57</v>
      </c>
      <c r="AD126" s="68">
        <f t="shared" si="114"/>
        <v>10</v>
      </c>
      <c r="AE126" s="68">
        <f t="shared" si="115"/>
        <v>6.6</v>
      </c>
      <c r="AF126" s="68">
        <f t="shared" si="116"/>
        <v>26.5</v>
      </c>
      <c r="AG126" s="68">
        <f t="shared" si="117"/>
        <v>10.6</v>
      </c>
      <c r="AH126" s="68">
        <f t="shared" si="118"/>
        <v>0.1</v>
      </c>
      <c r="AI126" s="69">
        <f t="shared" si="119"/>
        <v>15.7</v>
      </c>
      <c r="AK126" s="31" t="s">
        <v>24</v>
      </c>
      <c r="AL126" s="33" t="s">
        <v>72</v>
      </c>
      <c r="AM126" s="68">
        <f t="shared" si="137"/>
        <v>0.3</v>
      </c>
      <c r="AN126" s="68">
        <f t="shared" si="138"/>
        <v>0.3</v>
      </c>
      <c r="AO126" s="68">
        <f t="shared" si="139"/>
        <v>0.3</v>
      </c>
      <c r="AP126" s="68">
        <f t="shared" si="140"/>
        <v>0.3</v>
      </c>
      <c r="AQ126" s="68">
        <f t="shared" si="141"/>
        <v>0.3</v>
      </c>
      <c r="AR126" s="68">
        <f t="shared" si="142"/>
        <v>0.3</v>
      </c>
      <c r="AS126" s="68">
        <f t="shared" si="143"/>
        <v>0.2</v>
      </c>
      <c r="AT126" s="68">
        <f t="shared" si="144"/>
        <v>0.1</v>
      </c>
      <c r="AU126" s="69">
        <f t="shared" si="145"/>
        <v>0.5</v>
      </c>
      <c r="AW126" s="31" t="s">
        <v>24</v>
      </c>
      <c r="AX126" s="33" t="s">
        <v>72</v>
      </c>
      <c r="AY126" s="68">
        <f t="shared" si="146"/>
        <v>-1.9390000000000001</v>
      </c>
      <c r="AZ126" s="68">
        <f t="shared" si="120"/>
        <v>-0.215</v>
      </c>
      <c r="BA126" s="68">
        <f t="shared" si="121"/>
        <v>-0.10299999999999999</v>
      </c>
      <c r="BB126" s="68">
        <f t="shared" si="122"/>
        <v>-0.113</v>
      </c>
      <c r="BC126" s="68">
        <f t="shared" si="123"/>
        <v>-0.19500000000000001</v>
      </c>
      <c r="BD126" s="68">
        <f t="shared" si="124"/>
        <v>-1.528</v>
      </c>
      <c r="BE126" s="68">
        <f t="shared" si="125"/>
        <v>0.441</v>
      </c>
      <c r="BF126" s="68">
        <f t="shared" si="126"/>
        <v>-0.13300000000000001</v>
      </c>
      <c r="BG126" s="69">
        <f t="shared" si="127"/>
        <v>-1.8360000000000001</v>
      </c>
      <c r="BI126" s="31" t="s">
        <v>24</v>
      </c>
      <c r="BJ126" s="33" t="s">
        <v>72</v>
      </c>
      <c r="BK126" s="68">
        <f t="shared" si="147"/>
        <v>-7.0000000000000001E-3</v>
      </c>
      <c r="BL126" s="68">
        <f t="shared" si="148"/>
        <v>-1E-3</v>
      </c>
      <c r="BM126" s="68">
        <f t="shared" si="149"/>
        <v>-1E-3</v>
      </c>
      <c r="BN126" s="68">
        <f t="shared" si="150"/>
        <v>-4.0000000000000001E-3</v>
      </c>
      <c r="BO126" s="68">
        <f t="shared" si="151"/>
        <v>-8.0000000000000002E-3</v>
      </c>
      <c r="BP126" s="68">
        <f t="shared" si="152"/>
        <v>-2.3E-2</v>
      </c>
      <c r="BQ126" s="68">
        <f t="shared" si="153"/>
        <v>1.2E-2</v>
      </c>
      <c r="BR126" s="68">
        <f t="shared" si="154"/>
        <v>-0.105</v>
      </c>
      <c r="BS126" s="69">
        <f t="shared" si="155"/>
        <v>-6.4000000000000001E-2</v>
      </c>
      <c r="BU126" s="31" t="s">
        <v>24</v>
      </c>
      <c r="BV126" s="33" t="s">
        <v>72</v>
      </c>
      <c r="BW126" s="50">
        <f t="shared" si="156"/>
        <v>9749</v>
      </c>
      <c r="BX126" s="50">
        <f t="shared" si="128"/>
        <v>6425</v>
      </c>
      <c r="BY126" s="50">
        <f t="shared" si="129"/>
        <v>5459</v>
      </c>
      <c r="BZ126" s="50">
        <f t="shared" si="130"/>
        <v>966</v>
      </c>
      <c r="CA126" s="50">
        <f t="shared" si="131"/>
        <v>646</v>
      </c>
      <c r="CB126" s="50">
        <f t="shared" si="132"/>
        <v>2678</v>
      </c>
      <c r="CC126" s="50">
        <f t="shared" si="133"/>
        <v>969</v>
      </c>
      <c r="CD126" s="50">
        <f t="shared" si="134"/>
        <v>27</v>
      </c>
      <c r="CE126" s="51">
        <f t="shared" si="135"/>
        <v>1682</v>
      </c>
    </row>
    <row r="127" spans="1:83" ht="16.5" customHeight="1">
      <c r="A127" s="29" t="s">
        <v>25</v>
      </c>
      <c r="B127" s="34" t="s">
        <v>73</v>
      </c>
      <c r="C127" s="40">
        <v>5211</v>
      </c>
      <c r="D127" s="40">
        <v>3356</v>
      </c>
      <c r="E127" s="40">
        <v>2861</v>
      </c>
      <c r="F127" s="40">
        <v>495</v>
      </c>
      <c r="G127" s="40">
        <v>263</v>
      </c>
      <c r="H127" s="40">
        <v>1592</v>
      </c>
      <c r="I127" s="40">
        <v>559</v>
      </c>
      <c r="J127" s="40">
        <v>-8</v>
      </c>
      <c r="K127" s="41">
        <v>1041</v>
      </c>
      <c r="M127" s="29" t="s">
        <v>25</v>
      </c>
      <c r="N127" s="34" t="s">
        <v>73</v>
      </c>
      <c r="O127" s="66">
        <f t="shared" si="103"/>
        <v>0.36599999999999999</v>
      </c>
      <c r="P127" s="66">
        <f t="shared" si="104"/>
        <v>-0.94499999999999995</v>
      </c>
      <c r="Q127" s="66">
        <f t="shared" si="105"/>
        <v>-0.86599999999999999</v>
      </c>
      <c r="R127" s="66">
        <f t="shared" si="106"/>
        <v>-1.3939999999999999</v>
      </c>
      <c r="S127" s="66">
        <f t="shared" si="107"/>
        <v>-2.593</v>
      </c>
      <c r="T127" s="66">
        <f t="shared" si="108"/>
        <v>3.7810000000000001</v>
      </c>
      <c r="U127" s="66">
        <f t="shared" si="109"/>
        <v>8.3330000000000002</v>
      </c>
      <c r="V127" s="66">
        <f t="shared" si="110"/>
        <v>0</v>
      </c>
      <c r="W127" s="67">
        <f t="shared" si="111"/>
        <v>1.462</v>
      </c>
      <c r="Y127" s="29" t="s">
        <v>25</v>
      </c>
      <c r="Z127" s="34" t="s">
        <v>73</v>
      </c>
      <c r="AA127" s="66">
        <f t="shared" si="136"/>
        <v>100</v>
      </c>
      <c r="AB127" s="66">
        <f t="shared" si="112"/>
        <v>64.400000000000006</v>
      </c>
      <c r="AC127" s="66">
        <f t="shared" si="113"/>
        <v>54.9</v>
      </c>
      <c r="AD127" s="66">
        <f t="shared" si="114"/>
        <v>9.5</v>
      </c>
      <c r="AE127" s="66">
        <f t="shared" si="115"/>
        <v>5</v>
      </c>
      <c r="AF127" s="66">
        <f t="shared" si="116"/>
        <v>30.6</v>
      </c>
      <c r="AG127" s="66">
        <f t="shared" si="117"/>
        <v>10.7</v>
      </c>
      <c r="AH127" s="66">
        <f t="shared" si="118"/>
        <v>-0.2</v>
      </c>
      <c r="AI127" s="67">
        <f t="shared" si="119"/>
        <v>20</v>
      </c>
      <c r="AK127" s="29" t="s">
        <v>25</v>
      </c>
      <c r="AL127" s="34" t="s">
        <v>73</v>
      </c>
      <c r="AM127" s="66">
        <f t="shared" si="137"/>
        <v>0.2</v>
      </c>
      <c r="AN127" s="66">
        <f t="shared" si="138"/>
        <v>0.2</v>
      </c>
      <c r="AO127" s="66">
        <f t="shared" si="139"/>
        <v>0.2</v>
      </c>
      <c r="AP127" s="66">
        <f t="shared" si="140"/>
        <v>0.2</v>
      </c>
      <c r="AQ127" s="66">
        <f t="shared" si="141"/>
        <v>0.1</v>
      </c>
      <c r="AR127" s="66">
        <f t="shared" si="142"/>
        <v>0.2</v>
      </c>
      <c r="AS127" s="66">
        <f t="shared" si="143"/>
        <v>0.1</v>
      </c>
      <c r="AT127" s="66">
        <f t="shared" si="144"/>
        <v>-0.1</v>
      </c>
      <c r="AU127" s="67">
        <f t="shared" si="145"/>
        <v>0.4</v>
      </c>
      <c r="AW127" s="29" t="s">
        <v>25</v>
      </c>
      <c r="AX127" s="34" t="s">
        <v>73</v>
      </c>
      <c r="AY127" s="66">
        <f t="shared" si="146"/>
        <v>0.36599999999999999</v>
      </c>
      <c r="AZ127" s="66">
        <f t="shared" si="120"/>
        <v>-0.61599999999999999</v>
      </c>
      <c r="BA127" s="66">
        <f t="shared" si="121"/>
        <v>-0.48199999999999998</v>
      </c>
      <c r="BB127" s="66">
        <f t="shared" si="122"/>
        <v>-0.13500000000000001</v>
      </c>
      <c r="BC127" s="66">
        <f t="shared" si="123"/>
        <v>-0.13500000000000001</v>
      </c>
      <c r="BD127" s="66">
        <f t="shared" si="124"/>
        <v>1.117</v>
      </c>
      <c r="BE127" s="66">
        <f t="shared" si="125"/>
        <v>0.82799999999999996</v>
      </c>
      <c r="BF127" s="66">
        <f t="shared" si="126"/>
        <v>0</v>
      </c>
      <c r="BG127" s="67">
        <f t="shared" si="127"/>
        <v>0.28899999999999998</v>
      </c>
      <c r="BI127" s="29" t="s">
        <v>25</v>
      </c>
      <c r="BJ127" s="34" t="s">
        <v>73</v>
      </c>
      <c r="BK127" s="66">
        <f t="shared" si="147"/>
        <v>1E-3</v>
      </c>
      <c r="BL127" s="66">
        <f t="shared" si="148"/>
        <v>-2E-3</v>
      </c>
      <c r="BM127" s="66">
        <f t="shared" si="149"/>
        <v>-1E-3</v>
      </c>
      <c r="BN127" s="66">
        <f t="shared" si="150"/>
        <v>-2E-3</v>
      </c>
      <c r="BO127" s="66">
        <f t="shared" si="151"/>
        <v>-3.0000000000000001E-3</v>
      </c>
      <c r="BP127" s="66">
        <f t="shared" si="152"/>
        <v>8.9999999999999993E-3</v>
      </c>
      <c r="BQ127" s="66">
        <f t="shared" si="153"/>
        <v>1.2E-2</v>
      </c>
      <c r="BR127" s="66">
        <f t="shared" si="154"/>
        <v>0</v>
      </c>
      <c r="BS127" s="67">
        <f t="shared" si="155"/>
        <v>5.0000000000000001E-3</v>
      </c>
      <c r="BU127" s="29" t="s">
        <v>25</v>
      </c>
      <c r="BV127" s="34" t="s">
        <v>73</v>
      </c>
      <c r="BW127" s="48">
        <f t="shared" si="156"/>
        <v>5192</v>
      </c>
      <c r="BX127" s="48">
        <f t="shared" si="128"/>
        <v>3388</v>
      </c>
      <c r="BY127" s="48">
        <f t="shared" si="129"/>
        <v>2886</v>
      </c>
      <c r="BZ127" s="48">
        <f t="shared" si="130"/>
        <v>502</v>
      </c>
      <c r="CA127" s="48">
        <f t="shared" si="131"/>
        <v>270</v>
      </c>
      <c r="CB127" s="48">
        <f t="shared" si="132"/>
        <v>1534</v>
      </c>
      <c r="CC127" s="48">
        <f t="shared" si="133"/>
        <v>516</v>
      </c>
      <c r="CD127" s="48">
        <f t="shared" si="134"/>
        <v>-8</v>
      </c>
      <c r="CE127" s="49">
        <f t="shared" si="135"/>
        <v>1026</v>
      </c>
    </row>
    <row r="128" spans="1:83" ht="16.5" customHeight="1">
      <c r="A128" s="29" t="s">
        <v>26</v>
      </c>
      <c r="B128" s="34" t="s">
        <v>74</v>
      </c>
      <c r="C128" s="40">
        <v>4667</v>
      </c>
      <c r="D128" s="40">
        <v>2879</v>
      </c>
      <c r="E128" s="40">
        <v>2448</v>
      </c>
      <c r="F128" s="40">
        <v>431</v>
      </c>
      <c r="G128" s="40">
        <v>194</v>
      </c>
      <c r="H128" s="40">
        <v>1594</v>
      </c>
      <c r="I128" s="40">
        <v>714</v>
      </c>
      <c r="J128" s="40">
        <v>12</v>
      </c>
      <c r="K128" s="41">
        <v>868</v>
      </c>
      <c r="M128" s="29" t="s">
        <v>26</v>
      </c>
      <c r="N128" s="34" t="s">
        <v>74</v>
      </c>
      <c r="O128" s="66">
        <f t="shared" si="103"/>
        <v>12.053000000000001</v>
      </c>
      <c r="P128" s="66">
        <f t="shared" si="104"/>
        <v>7.6260000000000003</v>
      </c>
      <c r="Q128" s="66">
        <f t="shared" si="105"/>
        <v>7.8410000000000002</v>
      </c>
      <c r="R128" s="66">
        <f t="shared" si="106"/>
        <v>6.42</v>
      </c>
      <c r="S128" s="66">
        <f t="shared" si="107"/>
        <v>1.042</v>
      </c>
      <c r="T128" s="66">
        <f t="shared" si="108"/>
        <v>22.803999999999998</v>
      </c>
      <c r="U128" s="66">
        <f t="shared" si="109"/>
        <v>123.824</v>
      </c>
      <c r="V128" s="66">
        <f t="shared" si="110"/>
        <v>157.143</v>
      </c>
      <c r="W128" s="67">
        <f t="shared" si="111"/>
        <v>-13.2</v>
      </c>
      <c r="Y128" s="29" t="s">
        <v>26</v>
      </c>
      <c r="Z128" s="34" t="s">
        <v>74</v>
      </c>
      <c r="AA128" s="66">
        <f t="shared" si="136"/>
        <v>100</v>
      </c>
      <c r="AB128" s="66">
        <f t="shared" si="112"/>
        <v>61.7</v>
      </c>
      <c r="AC128" s="66">
        <f t="shared" si="113"/>
        <v>52.5</v>
      </c>
      <c r="AD128" s="66">
        <f t="shared" si="114"/>
        <v>9.1999999999999993</v>
      </c>
      <c r="AE128" s="66">
        <f t="shared" si="115"/>
        <v>4.2</v>
      </c>
      <c r="AF128" s="66">
        <f t="shared" si="116"/>
        <v>34.200000000000003</v>
      </c>
      <c r="AG128" s="66">
        <f t="shared" si="117"/>
        <v>15.3</v>
      </c>
      <c r="AH128" s="66">
        <f t="shared" si="118"/>
        <v>0.3</v>
      </c>
      <c r="AI128" s="67">
        <f t="shared" si="119"/>
        <v>18.600000000000001</v>
      </c>
      <c r="AK128" s="29" t="s">
        <v>26</v>
      </c>
      <c r="AL128" s="34" t="s">
        <v>74</v>
      </c>
      <c r="AM128" s="66">
        <f t="shared" si="137"/>
        <v>0.2</v>
      </c>
      <c r="AN128" s="66">
        <f t="shared" si="138"/>
        <v>0.1</v>
      </c>
      <c r="AO128" s="66">
        <f t="shared" si="139"/>
        <v>0.1</v>
      </c>
      <c r="AP128" s="66">
        <f t="shared" si="140"/>
        <v>0.1</v>
      </c>
      <c r="AQ128" s="66">
        <f t="shared" si="141"/>
        <v>0.1</v>
      </c>
      <c r="AR128" s="66">
        <f t="shared" si="142"/>
        <v>0.2</v>
      </c>
      <c r="AS128" s="66">
        <f t="shared" si="143"/>
        <v>0.2</v>
      </c>
      <c r="AT128" s="66">
        <f t="shared" si="144"/>
        <v>0.1</v>
      </c>
      <c r="AU128" s="67">
        <f t="shared" si="145"/>
        <v>0.3</v>
      </c>
      <c r="AW128" s="29" t="s">
        <v>26</v>
      </c>
      <c r="AX128" s="34" t="s">
        <v>74</v>
      </c>
      <c r="AY128" s="66">
        <f t="shared" si="146"/>
        <v>12.053000000000001</v>
      </c>
      <c r="AZ128" s="66">
        <f t="shared" si="120"/>
        <v>4.8979999999999997</v>
      </c>
      <c r="BA128" s="66">
        <f t="shared" si="121"/>
        <v>4.274</v>
      </c>
      <c r="BB128" s="66">
        <f t="shared" si="122"/>
        <v>0.624</v>
      </c>
      <c r="BC128" s="66">
        <f t="shared" si="123"/>
        <v>4.8000000000000001E-2</v>
      </c>
      <c r="BD128" s="66">
        <f t="shared" si="124"/>
        <v>7.1070000000000002</v>
      </c>
      <c r="BE128" s="66">
        <f t="shared" si="125"/>
        <v>9.484</v>
      </c>
      <c r="BF128" s="66">
        <f t="shared" si="126"/>
        <v>0.79200000000000004</v>
      </c>
      <c r="BG128" s="67">
        <f t="shared" si="127"/>
        <v>-3.169</v>
      </c>
      <c r="BI128" s="29" t="s">
        <v>26</v>
      </c>
      <c r="BJ128" s="34" t="s">
        <v>74</v>
      </c>
      <c r="BK128" s="66">
        <f t="shared" si="147"/>
        <v>1.7999999999999999E-2</v>
      </c>
      <c r="BL128" s="66">
        <f t="shared" si="148"/>
        <v>0.01</v>
      </c>
      <c r="BM128" s="66">
        <f t="shared" si="149"/>
        <v>0.01</v>
      </c>
      <c r="BN128" s="66">
        <f t="shared" si="150"/>
        <v>8.9999999999999993E-3</v>
      </c>
      <c r="BO128" s="66">
        <f t="shared" si="151"/>
        <v>1E-3</v>
      </c>
      <c r="BP128" s="66">
        <f t="shared" si="152"/>
        <v>4.5999999999999999E-2</v>
      </c>
      <c r="BQ128" s="66">
        <f t="shared" si="153"/>
        <v>0.112</v>
      </c>
      <c r="BR128" s="66">
        <f t="shared" si="154"/>
        <v>0.26800000000000002</v>
      </c>
      <c r="BS128" s="67">
        <f t="shared" si="155"/>
        <v>-4.7E-2</v>
      </c>
      <c r="BU128" s="29" t="s">
        <v>26</v>
      </c>
      <c r="BV128" s="34" t="s">
        <v>74</v>
      </c>
      <c r="BW128" s="48">
        <f t="shared" si="156"/>
        <v>4165</v>
      </c>
      <c r="BX128" s="48">
        <f t="shared" si="128"/>
        <v>2675</v>
      </c>
      <c r="BY128" s="48">
        <f t="shared" si="129"/>
        <v>2270</v>
      </c>
      <c r="BZ128" s="48">
        <f t="shared" si="130"/>
        <v>405</v>
      </c>
      <c r="CA128" s="48">
        <f t="shared" si="131"/>
        <v>192</v>
      </c>
      <c r="CB128" s="48">
        <f t="shared" si="132"/>
        <v>1298</v>
      </c>
      <c r="CC128" s="48">
        <f t="shared" si="133"/>
        <v>319</v>
      </c>
      <c r="CD128" s="48">
        <f t="shared" si="134"/>
        <v>-21</v>
      </c>
      <c r="CE128" s="49">
        <f t="shared" si="135"/>
        <v>1000</v>
      </c>
    </row>
    <row r="129" spans="1:83" ht="16.5" customHeight="1">
      <c r="A129" s="29" t="s">
        <v>27</v>
      </c>
      <c r="B129" s="34" t="s">
        <v>75</v>
      </c>
      <c r="C129" s="40">
        <v>13441</v>
      </c>
      <c r="D129" s="40">
        <v>9257</v>
      </c>
      <c r="E129" s="40">
        <v>7928</v>
      </c>
      <c r="F129" s="40">
        <v>1329</v>
      </c>
      <c r="G129" s="40">
        <v>589</v>
      </c>
      <c r="H129" s="40">
        <v>3595</v>
      </c>
      <c r="I129" s="40">
        <v>1312</v>
      </c>
      <c r="J129" s="40">
        <v>6</v>
      </c>
      <c r="K129" s="41">
        <v>2277</v>
      </c>
      <c r="M129" s="29" t="s">
        <v>27</v>
      </c>
      <c r="N129" s="34" t="s">
        <v>75</v>
      </c>
      <c r="O129" s="66">
        <f t="shared" si="103"/>
        <v>1.327</v>
      </c>
      <c r="P129" s="66">
        <f t="shared" si="104"/>
        <v>2.242</v>
      </c>
      <c r="Q129" s="66">
        <f t="shared" si="105"/>
        <v>2.35</v>
      </c>
      <c r="R129" s="66">
        <f t="shared" si="106"/>
        <v>1.6060000000000001</v>
      </c>
      <c r="S129" s="66">
        <f t="shared" si="107"/>
        <v>0</v>
      </c>
      <c r="T129" s="66">
        <f t="shared" si="108"/>
        <v>-0.745</v>
      </c>
      <c r="U129" s="66">
        <f t="shared" si="109"/>
        <v>1.548</v>
      </c>
      <c r="V129" s="66">
        <f t="shared" si="110"/>
        <v>-76</v>
      </c>
      <c r="W129" s="67">
        <f t="shared" si="111"/>
        <v>-1.2150000000000001</v>
      </c>
      <c r="Y129" s="29" t="s">
        <v>27</v>
      </c>
      <c r="Z129" s="34" t="s">
        <v>75</v>
      </c>
      <c r="AA129" s="66">
        <f t="shared" si="136"/>
        <v>100</v>
      </c>
      <c r="AB129" s="66">
        <f t="shared" si="112"/>
        <v>68.900000000000006</v>
      </c>
      <c r="AC129" s="66">
        <f t="shared" si="113"/>
        <v>59</v>
      </c>
      <c r="AD129" s="66">
        <f t="shared" si="114"/>
        <v>9.9</v>
      </c>
      <c r="AE129" s="66">
        <f t="shared" si="115"/>
        <v>4.4000000000000004</v>
      </c>
      <c r="AF129" s="66">
        <f t="shared" si="116"/>
        <v>26.7</v>
      </c>
      <c r="AG129" s="66">
        <f t="shared" si="117"/>
        <v>9.8000000000000007</v>
      </c>
      <c r="AH129" s="66">
        <f t="shared" si="118"/>
        <v>0</v>
      </c>
      <c r="AI129" s="67">
        <f t="shared" si="119"/>
        <v>16.899999999999999</v>
      </c>
      <c r="AK129" s="29" t="s">
        <v>27</v>
      </c>
      <c r="AL129" s="34" t="s">
        <v>75</v>
      </c>
      <c r="AM129" s="66">
        <f t="shared" si="137"/>
        <v>0.4</v>
      </c>
      <c r="AN129" s="66">
        <f t="shared" si="138"/>
        <v>0.5</v>
      </c>
      <c r="AO129" s="66">
        <f t="shared" si="139"/>
        <v>0.5</v>
      </c>
      <c r="AP129" s="66">
        <f t="shared" si="140"/>
        <v>0.5</v>
      </c>
      <c r="AQ129" s="66">
        <f t="shared" si="141"/>
        <v>0.3</v>
      </c>
      <c r="AR129" s="66">
        <f t="shared" si="142"/>
        <v>0.5</v>
      </c>
      <c r="AS129" s="66">
        <f t="shared" si="143"/>
        <v>0.3</v>
      </c>
      <c r="AT129" s="66">
        <f t="shared" si="144"/>
        <v>0</v>
      </c>
      <c r="AU129" s="67">
        <f t="shared" si="145"/>
        <v>0.8</v>
      </c>
      <c r="AW129" s="29" t="s">
        <v>27</v>
      </c>
      <c r="AX129" s="34" t="s">
        <v>75</v>
      </c>
      <c r="AY129" s="66">
        <f t="shared" si="146"/>
        <v>1.327</v>
      </c>
      <c r="AZ129" s="66">
        <f t="shared" si="120"/>
        <v>1.53</v>
      </c>
      <c r="BA129" s="66">
        <f t="shared" si="121"/>
        <v>1.3720000000000001</v>
      </c>
      <c r="BB129" s="66">
        <f t="shared" si="122"/>
        <v>0.158</v>
      </c>
      <c r="BC129" s="66">
        <f t="shared" si="123"/>
        <v>0</v>
      </c>
      <c r="BD129" s="66">
        <f t="shared" si="124"/>
        <v>-0.20399999999999999</v>
      </c>
      <c r="BE129" s="66">
        <f t="shared" si="125"/>
        <v>0.151</v>
      </c>
      <c r="BF129" s="66">
        <f t="shared" si="126"/>
        <v>-0.14299999999999999</v>
      </c>
      <c r="BG129" s="67">
        <f t="shared" si="127"/>
        <v>-0.21099999999999999</v>
      </c>
      <c r="BI129" s="29" t="s">
        <v>27</v>
      </c>
      <c r="BJ129" s="34" t="s">
        <v>75</v>
      </c>
      <c r="BK129" s="66">
        <f t="shared" si="147"/>
        <v>6.0000000000000001E-3</v>
      </c>
      <c r="BL129" s="66">
        <f t="shared" si="148"/>
        <v>0.01</v>
      </c>
      <c r="BM129" s="66">
        <f t="shared" si="149"/>
        <v>1.0999999999999999E-2</v>
      </c>
      <c r="BN129" s="66">
        <f t="shared" si="150"/>
        <v>7.0000000000000001E-3</v>
      </c>
      <c r="BO129" s="66">
        <f t="shared" si="151"/>
        <v>0</v>
      </c>
      <c r="BP129" s="66">
        <f t="shared" si="152"/>
        <v>-4.0000000000000001E-3</v>
      </c>
      <c r="BQ129" s="66">
        <f t="shared" si="153"/>
        <v>6.0000000000000001E-3</v>
      </c>
      <c r="BR129" s="66">
        <f t="shared" si="154"/>
        <v>-0.154</v>
      </c>
      <c r="BS129" s="67">
        <f t="shared" si="155"/>
        <v>-0.01</v>
      </c>
      <c r="BU129" s="29" t="s">
        <v>27</v>
      </c>
      <c r="BV129" s="34" t="s">
        <v>75</v>
      </c>
      <c r="BW129" s="48">
        <f t="shared" si="156"/>
        <v>13265</v>
      </c>
      <c r="BX129" s="48">
        <f t="shared" si="128"/>
        <v>9054</v>
      </c>
      <c r="BY129" s="48">
        <f t="shared" si="129"/>
        <v>7746</v>
      </c>
      <c r="BZ129" s="48">
        <f t="shared" si="130"/>
        <v>1308</v>
      </c>
      <c r="CA129" s="48">
        <f t="shared" si="131"/>
        <v>589</v>
      </c>
      <c r="CB129" s="48">
        <f t="shared" si="132"/>
        <v>3622</v>
      </c>
      <c r="CC129" s="48">
        <f t="shared" si="133"/>
        <v>1292</v>
      </c>
      <c r="CD129" s="48">
        <f t="shared" si="134"/>
        <v>25</v>
      </c>
      <c r="CE129" s="49">
        <f t="shared" si="135"/>
        <v>2305</v>
      </c>
    </row>
    <row r="130" spans="1:83" ht="16.5" customHeight="1">
      <c r="A130" s="29" t="s">
        <v>28</v>
      </c>
      <c r="B130" s="34" t="s">
        <v>76</v>
      </c>
      <c r="C130" s="40">
        <v>25690</v>
      </c>
      <c r="D130" s="40">
        <v>14995</v>
      </c>
      <c r="E130" s="40">
        <v>12906</v>
      </c>
      <c r="F130" s="40">
        <v>2089</v>
      </c>
      <c r="G130" s="40">
        <v>978</v>
      </c>
      <c r="H130" s="40">
        <v>9717</v>
      </c>
      <c r="I130" s="40">
        <v>5987</v>
      </c>
      <c r="J130" s="40">
        <v>97</v>
      </c>
      <c r="K130" s="41">
        <v>3633</v>
      </c>
      <c r="M130" s="29" t="s">
        <v>28</v>
      </c>
      <c r="N130" s="34" t="s">
        <v>76</v>
      </c>
      <c r="O130" s="66">
        <f t="shared" si="103"/>
        <v>12.769</v>
      </c>
      <c r="P130" s="66">
        <f t="shared" si="104"/>
        <v>1.1539999999999999</v>
      </c>
      <c r="Q130" s="66">
        <f t="shared" si="105"/>
        <v>1.2709999999999999</v>
      </c>
      <c r="R130" s="66">
        <f t="shared" si="106"/>
        <v>0.433</v>
      </c>
      <c r="S130" s="66">
        <f t="shared" si="107"/>
        <v>1.1379999999999999</v>
      </c>
      <c r="T130" s="66">
        <f t="shared" si="108"/>
        <v>39.012999999999998</v>
      </c>
      <c r="U130" s="66">
        <f t="shared" si="109"/>
        <v>72.635999999999996</v>
      </c>
      <c r="V130" s="66">
        <f t="shared" si="110"/>
        <v>15.476000000000001</v>
      </c>
      <c r="W130" s="67">
        <f t="shared" si="111"/>
        <v>5.6719999999999997</v>
      </c>
      <c r="Y130" s="29" t="s">
        <v>28</v>
      </c>
      <c r="Z130" s="34" t="s">
        <v>76</v>
      </c>
      <c r="AA130" s="66">
        <f t="shared" si="136"/>
        <v>100</v>
      </c>
      <c r="AB130" s="66">
        <f t="shared" si="112"/>
        <v>58.4</v>
      </c>
      <c r="AC130" s="66">
        <f t="shared" si="113"/>
        <v>50.2</v>
      </c>
      <c r="AD130" s="66">
        <f t="shared" si="114"/>
        <v>8.1</v>
      </c>
      <c r="AE130" s="66">
        <f t="shared" si="115"/>
        <v>3.8</v>
      </c>
      <c r="AF130" s="66">
        <f t="shared" si="116"/>
        <v>37.799999999999997</v>
      </c>
      <c r="AG130" s="66">
        <f t="shared" si="117"/>
        <v>23.3</v>
      </c>
      <c r="AH130" s="66">
        <f t="shared" si="118"/>
        <v>0.4</v>
      </c>
      <c r="AI130" s="67">
        <f t="shared" si="119"/>
        <v>14.1</v>
      </c>
      <c r="AK130" s="29" t="s">
        <v>28</v>
      </c>
      <c r="AL130" s="34" t="s">
        <v>76</v>
      </c>
      <c r="AM130" s="66">
        <f t="shared" si="137"/>
        <v>0.9</v>
      </c>
      <c r="AN130" s="66">
        <f t="shared" si="138"/>
        <v>0.7</v>
      </c>
      <c r="AO130" s="66">
        <f t="shared" si="139"/>
        <v>0.7</v>
      </c>
      <c r="AP130" s="66">
        <f t="shared" si="140"/>
        <v>0.7</v>
      </c>
      <c r="AQ130" s="66">
        <f t="shared" si="141"/>
        <v>0.4</v>
      </c>
      <c r="AR130" s="66">
        <f t="shared" si="142"/>
        <v>1.3</v>
      </c>
      <c r="AS130" s="66">
        <f t="shared" si="143"/>
        <v>1.3</v>
      </c>
      <c r="AT130" s="66">
        <f t="shared" si="144"/>
        <v>0.7</v>
      </c>
      <c r="AU130" s="67">
        <f t="shared" si="145"/>
        <v>1.2</v>
      </c>
      <c r="AW130" s="29" t="s">
        <v>28</v>
      </c>
      <c r="AX130" s="34" t="s">
        <v>76</v>
      </c>
      <c r="AY130" s="66">
        <f t="shared" si="146"/>
        <v>12.769</v>
      </c>
      <c r="AZ130" s="66">
        <f t="shared" si="120"/>
        <v>0.751</v>
      </c>
      <c r="BA130" s="66">
        <f t="shared" si="121"/>
        <v>0.71099999999999997</v>
      </c>
      <c r="BB130" s="66">
        <f t="shared" si="122"/>
        <v>0.04</v>
      </c>
      <c r="BC130" s="66">
        <f t="shared" si="123"/>
        <v>4.8000000000000001E-2</v>
      </c>
      <c r="BD130" s="66">
        <f t="shared" si="124"/>
        <v>11.971</v>
      </c>
      <c r="BE130" s="66">
        <f t="shared" si="125"/>
        <v>11.057</v>
      </c>
      <c r="BF130" s="66">
        <f t="shared" si="126"/>
        <v>5.7000000000000002E-2</v>
      </c>
      <c r="BG130" s="67">
        <f t="shared" si="127"/>
        <v>0.85599999999999998</v>
      </c>
      <c r="BI130" s="29" t="s">
        <v>28</v>
      </c>
      <c r="BJ130" s="34" t="s">
        <v>76</v>
      </c>
      <c r="BK130" s="66">
        <f t="shared" si="147"/>
        <v>0.10199999999999999</v>
      </c>
      <c r="BL130" s="66">
        <f t="shared" si="148"/>
        <v>8.9999999999999993E-3</v>
      </c>
      <c r="BM130" s="66">
        <f t="shared" si="149"/>
        <v>0.01</v>
      </c>
      <c r="BN130" s="66">
        <f t="shared" si="150"/>
        <v>3.0000000000000001E-3</v>
      </c>
      <c r="BO130" s="66">
        <f t="shared" si="151"/>
        <v>5.0000000000000001E-3</v>
      </c>
      <c r="BP130" s="66">
        <f t="shared" si="152"/>
        <v>0.42099999999999999</v>
      </c>
      <c r="BQ130" s="66">
        <f t="shared" si="153"/>
        <v>0.71299999999999997</v>
      </c>
      <c r="BR130" s="66">
        <f t="shared" si="154"/>
        <v>0.105</v>
      </c>
      <c r="BS130" s="67">
        <f t="shared" si="155"/>
        <v>6.9000000000000006E-2</v>
      </c>
      <c r="BU130" s="29" t="s">
        <v>28</v>
      </c>
      <c r="BV130" s="34" t="s">
        <v>76</v>
      </c>
      <c r="BW130" s="48">
        <f t="shared" si="156"/>
        <v>22781</v>
      </c>
      <c r="BX130" s="48">
        <f t="shared" si="128"/>
        <v>14824</v>
      </c>
      <c r="BY130" s="48">
        <f t="shared" si="129"/>
        <v>12744</v>
      </c>
      <c r="BZ130" s="48">
        <f t="shared" si="130"/>
        <v>2080</v>
      </c>
      <c r="CA130" s="48">
        <f t="shared" si="131"/>
        <v>967</v>
      </c>
      <c r="CB130" s="48">
        <f t="shared" si="132"/>
        <v>6990</v>
      </c>
      <c r="CC130" s="48">
        <f t="shared" si="133"/>
        <v>3468</v>
      </c>
      <c r="CD130" s="48">
        <f t="shared" si="134"/>
        <v>84</v>
      </c>
      <c r="CE130" s="49">
        <f t="shared" si="135"/>
        <v>3438</v>
      </c>
    </row>
    <row r="131" spans="1:83" ht="16.5" customHeight="1">
      <c r="A131" s="29" t="s">
        <v>29</v>
      </c>
      <c r="B131" s="34" t="s">
        <v>77</v>
      </c>
      <c r="C131" s="40">
        <v>27401</v>
      </c>
      <c r="D131" s="40">
        <v>15798</v>
      </c>
      <c r="E131" s="40">
        <v>13493</v>
      </c>
      <c r="F131" s="40">
        <v>2305</v>
      </c>
      <c r="G131" s="40">
        <v>3192</v>
      </c>
      <c r="H131" s="40">
        <v>8411</v>
      </c>
      <c r="I131" s="40">
        <v>5269</v>
      </c>
      <c r="J131" s="40">
        <v>73</v>
      </c>
      <c r="K131" s="41">
        <v>3069</v>
      </c>
      <c r="M131" s="29" t="s">
        <v>29</v>
      </c>
      <c r="N131" s="34" t="s">
        <v>77</v>
      </c>
      <c r="O131" s="66">
        <f t="shared" si="103"/>
        <v>8.5579999999999998</v>
      </c>
      <c r="P131" s="66">
        <f t="shared" si="104"/>
        <v>11.813000000000001</v>
      </c>
      <c r="Q131" s="66">
        <f t="shared" si="105"/>
        <v>12.031000000000001</v>
      </c>
      <c r="R131" s="66">
        <f t="shared" si="106"/>
        <v>10.552</v>
      </c>
      <c r="S131" s="66">
        <f t="shared" si="107"/>
        <v>0.94899999999999995</v>
      </c>
      <c r="T131" s="66">
        <f t="shared" si="108"/>
        <v>5.7990000000000004</v>
      </c>
      <c r="U131" s="66">
        <f t="shared" si="109"/>
        <v>6.66</v>
      </c>
      <c r="V131" s="66">
        <f t="shared" si="110"/>
        <v>143.333</v>
      </c>
      <c r="W131" s="67">
        <f t="shared" si="111"/>
        <v>2.9870000000000001</v>
      </c>
      <c r="Y131" s="29" t="s">
        <v>29</v>
      </c>
      <c r="Z131" s="34" t="s">
        <v>77</v>
      </c>
      <c r="AA131" s="66">
        <f t="shared" si="136"/>
        <v>100</v>
      </c>
      <c r="AB131" s="66">
        <f t="shared" si="112"/>
        <v>57.7</v>
      </c>
      <c r="AC131" s="66">
        <f t="shared" si="113"/>
        <v>49.2</v>
      </c>
      <c r="AD131" s="66">
        <f t="shared" si="114"/>
        <v>8.4</v>
      </c>
      <c r="AE131" s="66">
        <f t="shared" si="115"/>
        <v>11.6</v>
      </c>
      <c r="AF131" s="66">
        <f t="shared" si="116"/>
        <v>30.7</v>
      </c>
      <c r="AG131" s="66">
        <f t="shared" si="117"/>
        <v>19.2</v>
      </c>
      <c r="AH131" s="66">
        <f t="shared" si="118"/>
        <v>0.3</v>
      </c>
      <c r="AI131" s="67">
        <f t="shared" si="119"/>
        <v>11.2</v>
      </c>
      <c r="AK131" s="29" t="s">
        <v>29</v>
      </c>
      <c r="AL131" s="34" t="s">
        <v>77</v>
      </c>
      <c r="AM131" s="66">
        <f t="shared" si="137"/>
        <v>0.9</v>
      </c>
      <c r="AN131" s="66">
        <f t="shared" si="138"/>
        <v>0.8</v>
      </c>
      <c r="AO131" s="66">
        <f t="shared" si="139"/>
        <v>0.8</v>
      </c>
      <c r="AP131" s="66">
        <f t="shared" si="140"/>
        <v>0.8</v>
      </c>
      <c r="AQ131" s="66">
        <f t="shared" si="141"/>
        <v>1.4</v>
      </c>
      <c r="AR131" s="66">
        <f t="shared" si="142"/>
        <v>1.1000000000000001</v>
      </c>
      <c r="AS131" s="66">
        <f t="shared" si="143"/>
        <v>1.2</v>
      </c>
      <c r="AT131" s="66">
        <f t="shared" si="144"/>
        <v>0.5</v>
      </c>
      <c r="AU131" s="67">
        <f t="shared" si="145"/>
        <v>1</v>
      </c>
      <c r="AW131" s="29" t="s">
        <v>29</v>
      </c>
      <c r="AX131" s="34" t="s">
        <v>77</v>
      </c>
      <c r="AY131" s="66">
        <f t="shared" si="146"/>
        <v>8.5579999999999998</v>
      </c>
      <c r="AZ131" s="66">
        <f t="shared" si="120"/>
        <v>6.6120000000000001</v>
      </c>
      <c r="BA131" s="66">
        <f t="shared" si="121"/>
        <v>5.7409999999999997</v>
      </c>
      <c r="BB131" s="66">
        <f t="shared" si="122"/>
        <v>0.872</v>
      </c>
      <c r="BC131" s="66">
        <f t="shared" si="123"/>
        <v>0.11899999999999999</v>
      </c>
      <c r="BD131" s="66">
        <f t="shared" si="124"/>
        <v>1.8260000000000001</v>
      </c>
      <c r="BE131" s="66">
        <f t="shared" si="125"/>
        <v>1.3029999999999999</v>
      </c>
      <c r="BF131" s="66">
        <f t="shared" si="126"/>
        <v>0.17</v>
      </c>
      <c r="BG131" s="67">
        <f t="shared" si="127"/>
        <v>0.35299999999999998</v>
      </c>
      <c r="BI131" s="29" t="s">
        <v>29</v>
      </c>
      <c r="BJ131" s="34" t="s">
        <v>77</v>
      </c>
      <c r="BK131" s="66">
        <f t="shared" si="147"/>
        <v>7.4999999999999997E-2</v>
      </c>
      <c r="BL131" s="66">
        <f t="shared" si="148"/>
        <v>8.4000000000000005E-2</v>
      </c>
      <c r="BM131" s="66">
        <f t="shared" si="149"/>
        <v>8.5000000000000006E-2</v>
      </c>
      <c r="BN131" s="66">
        <f t="shared" si="150"/>
        <v>7.5999999999999998E-2</v>
      </c>
      <c r="BO131" s="66">
        <f t="shared" si="151"/>
        <v>1.2999999999999999E-2</v>
      </c>
      <c r="BP131" s="66">
        <f t="shared" si="152"/>
        <v>7.0999999999999994E-2</v>
      </c>
      <c r="BQ131" s="66">
        <f t="shared" si="153"/>
        <v>9.2999999999999999E-2</v>
      </c>
      <c r="BR131" s="66">
        <f t="shared" si="154"/>
        <v>0.34899999999999998</v>
      </c>
      <c r="BS131" s="67">
        <f t="shared" si="155"/>
        <v>3.2000000000000001E-2</v>
      </c>
      <c r="BU131" s="29" t="s">
        <v>29</v>
      </c>
      <c r="BV131" s="34" t="s">
        <v>77</v>
      </c>
      <c r="BW131" s="48">
        <f t="shared" si="156"/>
        <v>25241</v>
      </c>
      <c r="BX131" s="48">
        <f t="shared" si="128"/>
        <v>14129</v>
      </c>
      <c r="BY131" s="48">
        <f t="shared" si="129"/>
        <v>12044</v>
      </c>
      <c r="BZ131" s="48">
        <f t="shared" si="130"/>
        <v>2085</v>
      </c>
      <c r="CA131" s="48">
        <f t="shared" si="131"/>
        <v>3162</v>
      </c>
      <c r="CB131" s="48">
        <f t="shared" si="132"/>
        <v>7950</v>
      </c>
      <c r="CC131" s="48">
        <f t="shared" si="133"/>
        <v>4940</v>
      </c>
      <c r="CD131" s="48">
        <f t="shared" si="134"/>
        <v>30</v>
      </c>
      <c r="CE131" s="49">
        <f t="shared" si="135"/>
        <v>2980</v>
      </c>
    </row>
    <row r="132" spans="1:83" ht="16.5" customHeight="1">
      <c r="A132" s="29" t="s">
        <v>30</v>
      </c>
      <c r="B132" s="34" t="s">
        <v>78</v>
      </c>
      <c r="C132" s="40">
        <v>13411</v>
      </c>
      <c r="D132" s="40">
        <v>7825</v>
      </c>
      <c r="E132" s="40">
        <v>6645</v>
      </c>
      <c r="F132" s="40">
        <v>1180</v>
      </c>
      <c r="G132" s="40">
        <v>2340</v>
      </c>
      <c r="H132" s="40">
        <v>3246</v>
      </c>
      <c r="I132" s="40">
        <v>1819</v>
      </c>
      <c r="J132" s="40">
        <v>54</v>
      </c>
      <c r="K132" s="41">
        <v>1373</v>
      </c>
      <c r="M132" s="29" t="s">
        <v>30</v>
      </c>
      <c r="N132" s="34" t="s">
        <v>78</v>
      </c>
      <c r="O132" s="66">
        <f t="shared" si="103"/>
        <v>3.9369999999999998</v>
      </c>
      <c r="P132" s="66">
        <f t="shared" si="104"/>
        <v>4.78</v>
      </c>
      <c r="Q132" s="66">
        <f t="shared" si="105"/>
        <v>4.8440000000000003</v>
      </c>
      <c r="R132" s="66">
        <f t="shared" si="106"/>
        <v>4.4249999999999998</v>
      </c>
      <c r="S132" s="66">
        <f t="shared" si="107"/>
        <v>-6.4749999999999996</v>
      </c>
      <c r="T132" s="66">
        <f t="shared" si="108"/>
        <v>10.672000000000001</v>
      </c>
      <c r="U132" s="66">
        <f t="shared" si="109"/>
        <v>24.248999999999999</v>
      </c>
      <c r="V132" s="66">
        <f t="shared" si="110"/>
        <v>-19.402999999999999</v>
      </c>
      <c r="W132" s="67">
        <f t="shared" si="111"/>
        <v>-2.0680000000000001</v>
      </c>
      <c r="Y132" s="29" t="s">
        <v>30</v>
      </c>
      <c r="Z132" s="34" t="s">
        <v>78</v>
      </c>
      <c r="AA132" s="66">
        <f t="shared" si="136"/>
        <v>100</v>
      </c>
      <c r="AB132" s="66">
        <f t="shared" si="112"/>
        <v>58.3</v>
      </c>
      <c r="AC132" s="66">
        <f t="shared" si="113"/>
        <v>49.5</v>
      </c>
      <c r="AD132" s="66">
        <f t="shared" si="114"/>
        <v>8.8000000000000007</v>
      </c>
      <c r="AE132" s="66">
        <f t="shared" si="115"/>
        <v>17.399999999999999</v>
      </c>
      <c r="AF132" s="66">
        <f t="shared" si="116"/>
        <v>24.2</v>
      </c>
      <c r="AG132" s="66">
        <f t="shared" si="117"/>
        <v>13.6</v>
      </c>
      <c r="AH132" s="66">
        <f t="shared" si="118"/>
        <v>0.4</v>
      </c>
      <c r="AI132" s="67">
        <f t="shared" si="119"/>
        <v>10.199999999999999</v>
      </c>
      <c r="AK132" s="29" t="s">
        <v>30</v>
      </c>
      <c r="AL132" s="34" t="s">
        <v>78</v>
      </c>
      <c r="AM132" s="66">
        <f t="shared" si="137"/>
        <v>0.4</v>
      </c>
      <c r="AN132" s="66">
        <f t="shared" si="138"/>
        <v>0.4</v>
      </c>
      <c r="AO132" s="66">
        <f t="shared" si="139"/>
        <v>0.4</v>
      </c>
      <c r="AP132" s="66">
        <f t="shared" si="140"/>
        <v>0.4</v>
      </c>
      <c r="AQ132" s="66">
        <f t="shared" si="141"/>
        <v>1</v>
      </c>
      <c r="AR132" s="66">
        <f t="shared" si="142"/>
        <v>0.4</v>
      </c>
      <c r="AS132" s="66">
        <f t="shared" si="143"/>
        <v>0.4</v>
      </c>
      <c r="AT132" s="66">
        <f t="shared" si="144"/>
        <v>0.4</v>
      </c>
      <c r="AU132" s="67">
        <f t="shared" si="145"/>
        <v>0.5</v>
      </c>
      <c r="AW132" s="29" t="s">
        <v>30</v>
      </c>
      <c r="AX132" s="34" t="s">
        <v>78</v>
      </c>
      <c r="AY132" s="66">
        <f t="shared" si="146"/>
        <v>3.9369999999999998</v>
      </c>
      <c r="AZ132" s="66">
        <f t="shared" si="120"/>
        <v>2.7669999999999999</v>
      </c>
      <c r="BA132" s="66">
        <f t="shared" si="121"/>
        <v>2.379</v>
      </c>
      <c r="BB132" s="66">
        <f t="shared" si="122"/>
        <v>0.38800000000000001</v>
      </c>
      <c r="BC132" s="66">
        <f t="shared" si="123"/>
        <v>-1.256</v>
      </c>
      <c r="BD132" s="66">
        <f t="shared" si="124"/>
        <v>2.4260000000000002</v>
      </c>
      <c r="BE132" s="66">
        <f t="shared" si="125"/>
        <v>2.7509999999999999</v>
      </c>
      <c r="BF132" s="66">
        <f t="shared" si="126"/>
        <v>-0.10100000000000001</v>
      </c>
      <c r="BG132" s="67">
        <f t="shared" si="127"/>
        <v>-0.22500000000000001</v>
      </c>
      <c r="BI132" s="29" t="s">
        <v>30</v>
      </c>
      <c r="BJ132" s="34" t="s">
        <v>78</v>
      </c>
      <c r="BK132" s="66">
        <f t="shared" si="147"/>
        <v>1.7999999999999999E-2</v>
      </c>
      <c r="BL132" s="66">
        <f t="shared" si="148"/>
        <v>1.7999999999999999E-2</v>
      </c>
      <c r="BM132" s="66">
        <f t="shared" si="149"/>
        <v>1.7999999999999999E-2</v>
      </c>
      <c r="BN132" s="66">
        <f t="shared" si="150"/>
        <v>1.7000000000000001E-2</v>
      </c>
      <c r="BO132" s="66">
        <f t="shared" si="151"/>
        <v>-7.0999999999999994E-2</v>
      </c>
      <c r="BP132" s="66">
        <f t="shared" si="152"/>
        <v>4.8000000000000001E-2</v>
      </c>
      <c r="BQ132" s="66">
        <f t="shared" si="153"/>
        <v>0.10100000000000001</v>
      </c>
      <c r="BR132" s="66">
        <f t="shared" si="154"/>
        <v>-0.105</v>
      </c>
      <c r="BS132" s="67">
        <f t="shared" si="155"/>
        <v>-0.01</v>
      </c>
      <c r="BU132" s="29" t="s">
        <v>30</v>
      </c>
      <c r="BV132" s="34" t="s">
        <v>78</v>
      </c>
      <c r="BW132" s="48">
        <f t="shared" si="156"/>
        <v>12903</v>
      </c>
      <c r="BX132" s="48">
        <f t="shared" si="128"/>
        <v>7468</v>
      </c>
      <c r="BY132" s="48">
        <f t="shared" si="129"/>
        <v>6338</v>
      </c>
      <c r="BZ132" s="48">
        <f t="shared" si="130"/>
        <v>1130</v>
      </c>
      <c r="CA132" s="48">
        <f t="shared" si="131"/>
        <v>2502</v>
      </c>
      <c r="CB132" s="48">
        <f t="shared" si="132"/>
        <v>2933</v>
      </c>
      <c r="CC132" s="48">
        <f t="shared" si="133"/>
        <v>1464</v>
      </c>
      <c r="CD132" s="48">
        <f t="shared" si="134"/>
        <v>67</v>
      </c>
      <c r="CE132" s="49">
        <f t="shared" si="135"/>
        <v>1402</v>
      </c>
    </row>
    <row r="133" spans="1:83" ht="16.5" customHeight="1">
      <c r="A133" s="29" t="s">
        <v>31</v>
      </c>
      <c r="B133" s="34" t="s">
        <v>79</v>
      </c>
      <c r="C133" s="40">
        <v>26309</v>
      </c>
      <c r="D133" s="40">
        <v>13890</v>
      </c>
      <c r="E133" s="40">
        <v>11893</v>
      </c>
      <c r="F133" s="40">
        <v>1997</v>
      </c>
      <c r="G133" s="40">
        <v>4805</v>
      </c>
      <c r="H133" s="40">
        <v>7614</v>
      </c>
      <c r="I133" s="40">
        <v>4858</v>
      </c>
      <c r="J133" s="40">
        <v>261</v>
      </c>
      <c r="K133" s="41">
        <v>2495</v>
      </c>
      <c r="M133" s="29" t="s">
        <v>31</v>
      </c>
      <c r="N133" s="34" t="s">
        <v>79</v>
      </c>
      <c r="O133" s="66">
        <f t="shared" si="103"/>
        <v>4.5039999999999996</v>
      </c>
      <c r="P133" s="66">
        <f t="shared" si="104"/>
        <v>1.6839999999999999</v>
      </c>
      <c r="Q133" s="66">
        <f t="shared" si="105"/>
        <v>1.6839999999999999</v>
      </c>
      <c r="R133" s="66">
        <f t="shared" si="106"/>
        <v>1.68</v>
      </c>
      <c r="S133" s="66">
        <f t="shared" si="107"/>
        <v>-2.91</v>
      </c>
      <c r="T133" s="66">
        <f t="shared" si="108"/>
        <v>15.961</v>
      </c>
      <c r="U133" s="66">
        <f t="shared" si="109"/>
        <v>24.309000000000001</v>
      </c>
      <c r="V133" s="66">
        <f t="shared" si="110"/>
        <v>5.242</v>
      </c>
      <c r="W133" s="67">
        <f t="shared" si="111"/>
        <v>3.5270000000000001</v>
      </c>
      <c r="Y133" s="29" t="s">
        <v>31</v>
      </c>
      <c r="Z133" s="34" t="s">
        <v>79</v>
      </c>
      <c r="AA133" s="66">
        <f t="shared" si="136"/>
        <v>100</v>
      </c>
      <c r="AB133" s="66">
        <f t="shared" si="112"/>
        <v>52.8</v>
      </c>
      <c r="AC133" s="66">
        <f t="shared" si="113"/>
        <v>45.2</v>
      </c>
      <c r="AD133" s="66">
        <f t="shared" si="114"/>
        <v>7.6</v>
      </c>
      <c r="AE133" s="66">
        <f t="shared" si="115"/>
        <v>18.3</v>
      </c>
      <c r="AF133" s="66">
        <f t="shared" si="116"/>
        <v>28.9</v>
      </c>
      <c r="AG133" s="66">
        <f t="shared" si="117"/>
        <v>18.5</v>
      </c>
      <c r="AH133" s="66">
        <f t="shared" si="118"/>
        <v>1</v>
      </c>
      <c r="AI133" s="67">
        <f t="shared" si="119"/>
        <v>9.5</v>
      </c>
      <c r="AK133" s="29" t="s">
        <v>31</v>
      </c>
      <c r="AL133" s="34" t="s">
        <v>79</v>
      </c>
      <c r="AM133" s="66">
        <f t="shared" si="137"/>
        <v>0.9</v>
      </c>
      <c r="AN133" s="66">
        <f t="shared" si="138"/>
        <v>0.7</v>
      </c>
      <c r="AO133" s="66">
        <f t="shared" si="139"/>
        <v>0.7</v>
      </c>
      <c r="AP133" s="66">
        <f t="shared" si="140"/>
        <v>0.7</v>
      </c>
      <c r="AQ133" s="66">
        <f t="shared" si="141"/>
        <v>2.1</v>
      </c>
      <c r="AR133" s="66">
        <f t="shared" si="142"/>
        <v>1</v>
      </c>
      <c r="AS133" s="66">
        <f t="shared" si="143"/>
        <v>1.1000000000000001</v>
      </c>
      <c r="AT133" s="66">
        <f t="shared" si="144"/>
        <v>1.9</v>
      </c>
      <c r="AU133" s="67">
        <f t="shared" si="145"/>
        <v>0.8</v>
      </c>
      <c r="AW133" s="29" t="s">
        <v>31</v>
      </c>
      <c r="AX133" s="34" t="s">
        <v>79</v>
      </c>
      <c r="AY133" s="66">
        <f t="shared" si="146"/>
        <v>4.5039999999999996</v>
      </c>
      <c r="AZ133" s="66">
        <f t="shared" si="120"/>
        <v>0.91400000000000003</v>
      </c>
      <c r="BA133" s="66">
        <f t="shared" si="121"/>
        <v>0.78300000000000003</v>
      </c>
      <c r="BB133" s="66">
        <f t="shared" si="122"/>
        <v>0.13100000000000001</v>
      </c>
      <c r="BC133" s="66">
        <f t="shared" si="123"/>
        <v>-0.57199999999999995</v>
      </c>
      <c r="BD133" s="66">
        <f t="shared" si="124"/>
        <v>4.1630000000000003</v>
      </c>
      <c r="BE133" s="66">
        <f t="shared" si="125"/>
        <v>3.774</v>
      </c>
      <c r="BF133" s="66">
        <f t="shared" si="126"/>
        <v>5.1999999999999998E-2</v>
      </c>
      <c r="BG133" s="67">
        <f t="shared" si="127"/>
        <v>0.33800000000000002</v>
      </c>
      <c r="BI133" s="29" t="s">
        <v>31</v>
      </c>
      <c r="BJ133" s="34" t="s">
        <v>79</v>
      </c>
      <c r="BK133" s="66">
        <f t="shared" si="147"/>
        <v>0.04</v>
      </c>
      <c r="BL133" s="66">
        <f t="shared" si="148"/>
        <v>1.2E-2</v>
      </c>
      <c r="BM133" s="66">
        <f t="shared" si="149"/>
        <v>1.2E-2</v>
      </c>
      <c r="BN133" s="66">
        <f t="shared" si="150"/>
        <v>1.0999999999999999E-2</v>
      </c>
      <c r="BO133" s="66">
        <f t="shared" si="151"/>
        <v>-6.3E-2</v>
      </c>
      <c r="BP133" s="66">
        <f t="shared" si="152"/>
        <v>0.16200000000000001</v>
      </c>
      <c r="BQ133" s="66">
        <f t="shared" si="153"/>
        <v>0.26900000000000002</v>
      </c>
      <c r="BR133" s="66">
        <f t="shared" si="154"/>
        <v>0.105</v>
      </c>
      <c r="BS133" s="67">
        <f t="shared" si="155"/>
        <v>0.03</v>
      </c>
      <c r="BU133" s="29" t="s">
        <v>31</v>
      </c>
      <c r="BV133" s="34" t="s">
        <v>79</v>
      </c>
      <c r="BW133" s="48">
        <f t="shared" si="156"/>
        <v>25175</v>
      </c>
      <c r="BX133" s="48">
        <f t="shared" si="128"/>
        <v>13660</v>
      </c>
      <c r="BY133" s="48">
        <f t="shared" si="129"/>
        <v>11696</v>
      </c>
      <c r="BZ133" s="48">
        <f t="shared" si="130"/>
        <v>1964</v>
      </c>
      <c r="CA133" s="48">
        <f t="shared" si="131"/>
        <v>4949</v>
      </c>
      <c r="CB133" s="48">
        <f t="shared" si="132"/>
        <v>6566</v>
      </c>
      <c r="CC133" s="48">
        <f t="shared" si="133"/>
        <v>3908</v>
      </c>
      <c r="CD133" s="48">
        <f t="shared" si="134"/>
        <v>248</v>
      </c>
      <c r="CE133" s="49">
        <f t="shared" si="135"/>
        <v>2410</v>
      </c>
    </row>
    <row r="134" spans="1:83" ht="16.5" customHeight="1">
      <c r="A134" s="30" t="s">
        <v>32</v>
      </c>
      <c r="B134" s="28" t="s">
        <v>80</v>
      </c>
      <c r="C134" s="44">
        <v>9516</v>
      </c>
      <c r="D134" s="44">
        <v>4542</v>
      </c>
      <c r="E134" s="44">
        <v>3875</v>
      </c>
      <c r="F134" s="44">
        <v>667</v>
      </c>
      <c r="G134" s="44">
        <v>1896</v>
      </c>
      <c r="H134" s="44">
        <v>3078</v>
      </c>
      <c r="I134" s="44">
        <v>1285</v>
      </c>
      <c r="J134" s="44">
        <v>93</v>
      </c>
      <c r="K134" s="45">
        <v>1700</v>
      </c>
      <c r="M134" s="30" t="s">
        <v>32</v>
      </c>
      <c r="N134" s="28" t="s">
        <v>80</v>
      </c>
      <c r="O134" s="70">
        <f t="shared" si="103"/>
        <v>2.29</v>
      </c>
      <c r="P134" s="70">
        <f t="shared" si="104"/>
        <v>2.69</v>
      </c>
      <c r="Q134" s="70">
        <f t="shared" si="105"/>
        <v>2.84</v>
      </c>
      <c r="R134" s="70">
        <f t="shared" si="106"/>
        <v>1.8320000000000001</v>
      </c>
      <c r="S134" s="70">
        <f t="shared" si="107"/>
        <v>-1.147</v>
      </c>
      <c r="T134" s="70">
        <f t="shared" si="108"/>
        <v>3.9159999999999999</v>
      </c>
      <c r="U134" s="70">
        <f t="shared" si="109"/>
        <v>19.757999999999999</v>
      </c>
      <c r="V134" s="70">
        <f t="shared" si="110"/>
        <v>-5.1020000000000003</v>
      </c>
      <c r="W134" s="71">
        <f t="shared" si="111"/>
        <v>-5.0810000000000004</v>
      </c>
      <c r="Y134" s="30" t="s">
        <v>32</v>
      </c>
      <c r="Z134" s="28" t="s">
        <v>80</v>
      </c>
      <c r="AA134" s="70">
        <f t="shared" si="136"/>
        <v>100</v>
      </c>
      <c r="AB134" s="70">
        <f t="shared" si="112"/>
        <v>47.7</v>
      </c>
      <c r="AC134" s="70">
        <f t="shared" si="113"/>
        <v>40.700000000000003</v>
      </c>
      <c r="AD134" s="70">
        <f t="shared" si="114"/>
        <v>7</v>
      </c>
      <c r="AE134" s="70">
        <f t="shared" si="115"/>
        <v>19.899999999999999</v>
      </c>
      <c r="AF134" s="70">
        <f t="shared" si="116"/>
        <v>32.299999999999997</v>
      </c>
      <c r="AG134" s="70">
        <f t="shared" si="117"/>
        <v>13.5</v>
      </c>
      <c r="AH134" s="70">
        <f t="shared" si="118"/>
        <v>1</v>
      </c>
      <c r="AI134" s="71">
        <f t="shared" si="119"/>
        <v>17.899999999999999</v>
      </c>
      <c r="AK134" s="30" t="s">
        <v>32</v>
      </c>
      <c r="AL134" s="28" t="s">
        <v>80</v>
      </c>
      <c r="AM134" s="70">
        <f t="shared" si="137"/>
        <v>0.3</v>
      </c>
      <c r="AN134" s="70">
        <f t="shared" si="138"/>
        <v>0.2</v>
      </c>
      <c r="AO134" s="70">
        <f t="shared" si="139"/>
        <v>0.2</v>
      </c>
      <c r="AP134" s="70">
        <f t="shared" si="140"/>
        <v>0.2</v>
      </c>
      <c r="AQ134" s="70">
        <f t="shared" si="141"/>
        <v>0.8</v>
      </c>
      <c r="AR134" s="70">
        <f t="shared" si="142"/>
        <v>0.4</v>
      </c>
      <c r="AS134" s="70">
        <f t="shared" si="143"/>
        <v>0.3</v>
      </c>
      <c r="AT134" s="70">
        <f t="shared" si="144"/>
        <v>0.7</v>
      </c>
      <c r="AU134" s="71">
        <f t="shared" si="145"/>
        <v>0.6</v>
      </c>
      <c r="AW134" s="30" t="s">
        <v>32</v>
      </c>
      <c r="AX134" s="28" t="s">
        <v>80</v>
      </c>
      <c r="AY134" s="70">
        <f t="shared" si="146"/>
        <v>2.29</v>
      </c>
      <c r="AZ134" s="70">
        <f t="shared" si="120"/>
        <v>1.2789999999999999</v>
      </c>
      <c r="BA134" s="70">
        <f t="shared" si="121"/>
        <v>1.1499999999999999</v>
      </c>
      <c r="BB134" s="70">
        <f t="shared" si="122"/>
        <v>0.129</v>
      </c>
      <c r="BC134" s="70">
        <f t="shared" si="123"/>
        <v>-0.23599999999999999</v>
      </c>
      <c r="BD134" s="70">
        <f t="shared" si="124"/>
        <v>1.2470000000000001</v>
      </c>
      <c r="BE134" s="70">
        <f t="shared" si="125"/>
        <v>2.2789999999999999</v>
      </c>
      <c r="BF134" s="70">
        <f t="shared" si="126"/>
        <v>-5.3999999999999999E-2</v>
      </c>
      <c r="BG134" s="71">
        <f t="shared" si="127"/>
        <v>-0.97799999999999998</v>
      </c>
      <c r="BI134" s="30" t="s">
        <v>32</v>
      </c>
      <c r="BJ134" s="28" t="s">
        <v>80</v>
      </c>
      <c r="BK134" s="70">
        <f t="shared" si="147"/>
        <v>7.0000000000000001E-3</v>
      </c>
      <c r="BL134" s="70">
        <f t="shared" si="148"/>
        <v>6.0000000000000001E-3</v>
      </c>
      <c r="BM134" s="70">
        <f t="shared" si="149"/>
        <v>6.0000000000000001E-3</v>
      </c>
      <c r="BN134" s="70">
        <f t="shared" si="150"/>
        <v>4.0000000000000001E-3</v>
      </c>
      <c r="BO134" s="70">
        <f t="shared" si="151"/>
        <v>-0.01</v>
      </c>
      <c r="BP134" s="70">
        <f t="shared" si="152"/>
        <v>1.7999999999999999E-2</v>
      </c>
      <c r="BQ134" s="70">
        <f t="shared" si="153"/>
        <v>0.06</v>
      </c>
      <c r="BR134" s="70">
        <f t="shared" si="154"/>
        <v>-4.1000000000000002E-2</v>
      </c>
      <c r="BS134" s="71">
        <f t="shared" si="155"/>
        <v>-3.2000000000000001E-2</v>
      </c>
      <c r="BU134" s="30" t="s">
        <v>32</v>
      </c>
      <c r="BV134" s="28" t="s">
        <v>80</v>
      </c>
      <c r="BW134" s="52">
        <f t="shared" si="156"/>
        <v>9303</v>
      </c>
      <c r="BX134" s="52">
        <f t="shared" si="128"/>
        <v>4423</v>
      </c>
      <c r="BY134" s="52">
        <f t="shared" si="129"/>
        <v>3768</v>
      </c>
      <c r="BZ134" s="52">
        <f t="shared" si="130"/>
        <v>655</v>
      </c>
      <c r="CA134" s="52">
        <f t="shared" si="131"/>
        <v>1918</v>
      </c>
      <c r="CB134" s="52">
        <f t="shared" si="132"/>
        <v>2962</v>
      </c>
      <c r="CC134" s="52">
        <f t="shared" si="133"/>
        <v>1073</v>
      </c>
      <c r="CD134" s="52">
        <f t="shared" si="134"/>
        <v>98</v>
      </c>
      <c r="CE134" s="53">
        <f t="shared" si="135"/>
        <v>1791</v>
      </c>
    </row>
    <row r="135" spans="1:83" ht="16.5" customHeight="1">
      <c r="A135" s="29" t="s">
        <v>33</v>
      </c>
      <c r="B135" s="34" t="s">
        <v>81</v>
      </c>
      <c r="C135" s="40">
        <v>73259</v>
      </c>
      <c r="D135" s="40">
        <v>50294</v>
      </c>
      <c r="E135" s="40">
        <v>43127</v>
      </c>
      <c r="F135" s="40">
        <v>7167</v>
      </c>
      <c r="G135" s="40">
        <v>8991</v>
      </c>
      <c r="H135" s="40">
        <v>13974</v>
      </c>
      <c r="I135" s="40">
        <v>4439</v>
      </c>
      <c r="J135" s="40">
        <v>170</v>
      </c>
      <c r="K135" s="41">
        <v>9365</v>
      </c>
      <c r="M135" s="29" t="s">
        <v>33</v>
      </c>
      <c r="N135" s="34" t="s">
        <v>81</v>
      </c>
      <c r="O135" s="66">
        <f t="shared" si="103"/>
        <v>2.68</v>
      </c>
      <c r="P135" s="66">
        <f t="shared" si="104"/>
        <v>1.0309999999999999</v>
      </c>
      <c r="Q135" s="66">
        <f t="shared" si="105"/>
        <v>0.98599999999999999</v>
      </c>
      <c r="R135" s="66">
        <f t="shared" si="106"/>
        <v>1.3</v>
      </c>
      <c r="S135" s="66">
        <f t="shared" si="107"/>
        <v>-0.41</v>
      </c>
      <c r="T135" s="66">
        <f t="shared" si="108"/>
        <v>11.452999999999999</v>
      </c>
      <c r="U135" s="66">
        <f t="shared" si="109"/>
        <v>31.565000000000001</v>
      </c>
      <c r="V135" s="66">
        <f t="shared" si="110"/>
        <v>-1.734</v>
      </c>
      <c r="W135" s="67">
        <f t="shared" si="111"/>
        <v>4.16</v>
      </c>
      <c r="Y135" s="29" t="s">
        <v>33</v>
      </c>
      <c r="Z135" s="34" t="s">
        <v>81</v>
      </c>
      <c r="AA135" s="66">
        <f t="shared" si="136"/>
        <v>100</v>
      </c>
      <c r="AB135" s="66">
        <f t="shared" si="112"/>
        <v>68.7</v>
      </c>
      <c r="AC135" s="66">
        <f t="shared" si="113"/>
        <v>58.9</v>
      </c>
      <c r="AD135" s="66">
        <f t="shared" si="114"/>
        <v>9.8000000000000007</v>
      </c>
      <c r="AE135" s="66">
        <f t="shared" si="115"/>
        <v>12.3</v>
      </c>
      <c r="AF135" s="66">
        <f t="shared" si="116"/>
        <v>19.100000000000001</v>
      </c>
      <c r="AG135" s="66">
        <f t="shared" si="117"/>
        <v>6.1</v>
      </c>
      <c r="AH135" s="66">
        <f t="shared" si="118"/>
        <v>0.2</v>
      </c>
      <c r="AI135" s="67">
        <f t="shared" si="119"/>
        <v>12.8</v>
      </c>
      <c r="AK135" s="29" t="s">
        <v>33</v>
      </c>
      <c r="AL135" s="34" t="s">
        <v>81</v>
      </c>
      <c r="AM135" s="66">
        <f t="shared" si="137"/>
        <v>2.4</v>
      </c>
      <c r="AN135" s="66">
        <f t="shared" si="138"/>
        <v>2.5</v>
      </c>
      <c r="AO135" s="66">
        <f t="shared" si="139"/>
        <v>2.5</v>
      </c>
      <c r="AP135" s="66">
        <f t="shared" si="140"/>
        <v>2.5</v>
      </c>
      <c r="AQ135" s="66">
        <f t="shared" si="141"/>
        <v>4</v>
      </c>
      <c r="AR135" s="66">
        <f t="shared" si="142"/>
        <v>1.8</v>
      </c>
      <c r="AS135" s="66">
        <f t="shared" si="143"/>
        <v>1</v>
      </c>
      <c r="AT135" s="66">
        <f t="shared" si="144"/>
        <v>1.2</v>
      </c>
      <c r="AU135" s="67">
        <f t="shared" si="145"/>
        <v>3.2</v>
      </c>
      <c r="AW135" s="29" t="s">
        <v>33</v>
      </c>
      <c r="AX135" s="34" t="s">
        <v>81</v>
      </c>
      <c r="AY135" s="66">
        <f t="shared" si="146"/>
        <v>2.68</v>
      </c>
      <c r="AZ135" s="66">
        <f t="shared" si="120"/>
        <v>0.71899999999999997</v>
      </c>
      <c r="BA135" s="66">
        <f t="shared" si="121"/>
        <v>0.59</v>
      </c>
      <c r="BB135" s="66">
        <f t="shared" si="122"/>
        <v>0.129</v>
      </c>
      <c r="BC135" s="66">
        <f t="shared" si="123"/>
        <v>-5.1999999999999998E-2</v>
      </c>
      <c r="BD135" s="66">
        <f t="shared" si="124"/>
        <v>2.0129999999999999</v>
      </c>
      <c r="BE135" s="66">
        <f t="shared" si="125"/>
        <v>1.4930000000000001</v>
      </c>
      <c r="BF135" s="66">
        <f t="shared" si="126"/>
        <v>-4.0000000000000001E-3</v>
      </c>
      <c r="BG135" s="67">
        <f t="shared" si="127"/>
        <v>0.52400000000000002</v>
      </c>
      <c r="BI135" s="29" t="s">
        <v>33</v>
      </c>
      <c r="BJ135" s="34" t="s">
        <v>81</v>
      </c>
      <c r="BK135" s="66">
        <f t="shared" si="147"/>
        <v>6.7000000000000004E-2</v>
      </c>
      <c r="BL135" s="66">
        <f t="shared" si="148"/>
        <v>2.5999999999999999E-2</v>
      </c>
      <c r="BM135" s="66">
        <f t="shared" si="149"/>
        <v>2.5000000000000001E-2</v>
      </c>
      <c r="BN135" s="66">
        <f t="shared" si="150"/>
        <v>3.2000000000000001E-2</v>
      </c>
      <c r="BO135" s="66">
        <f t="shared" si="151"/>
        <v>-1.6E-2</v>
      </c>
      <c r="BP135" s="66">
        <f t="shared" si="152"/>
        <v>0.222</v>
      </c>
      <c r="BQ135" s="66">
        <f t="shared" si="153"/>
        <v>0.30199999999999999</v>
      </c>
      <c r="BR135" s="66">
        <f t="shared" si="154"/>
        <v>-2.4E-2</v>
      </c>
      <c r="BS135" s="67">
        <f t="shared" si="155"/>
        <v>0.13300000000000001</v>
      </c>
      <c r="BU135" s="29" t="s">
        <v>33</v>
      </c>
      <c r="BV135" s="34" t="s">
        <v>81</v>
      </c>
      <c r="BW135" s="48">
        <f t="shared" si="156"/>
        <v>71347</v>
      </c>
      <c r="BX135" s="48">
        <f t="shared" si="128"/>
        <v>49781</v>
      </c>
      <c r="BY135" s="48">
        <f t="shared" si="129"/>
        <v>42706</v>
      </c>
      <c r="BZ135" s="48">
        <f t="shared" si="130"/>
        <v>7075</v>
      </c>
      <c r="CA135" s="48">
        <f t="shared" si="131"/>
        <v>9028</v>
      </c>
      <c r="CB135" s="48">
        <f t="shared" si="132"/>
        <v>12538</v>
      </c>
      <c r="CC135" s="48">
        <f t="shared" si="133"/>
        <v>3374</v>
      </c>
      <c r="CD135" s="48">
        <f t="shared" si="134"/>
        <v>173</v>
      </c>
      <c r="CE135" s="49">
        <f t="shared" si="135"/>
        <v>8991</v>
      </c>
    </row>
    <row r="136" spans="1:83" ht="16.5" customHeight="1">
      <c r="A136" s="29" t="s">
        <v>34</v>
      </c>
      <c r="B136" s="34" t="s">
        <v>82</v>
      </c>
      <c r="C136" s="40">
        <v>37919</v>
      </c>
      <c r="D136" s="40">
        <v>18535</v>
      </c>
      <c r="E136" s="40">
        <v>15718</v>
      </c>
      <c r="F136" s="40">
        <v>2817</v>
      </c>
      <c r="G136" s="40">
        <v>14726</v>
      </c>
      <c r="H136" s="40">
        <v>4658</v>
      </c>
      <c r="I136" s="40">
        <v>1956</v>
      </c>
      <c r="J136" s="40">
        <v>68</v>
      </c>
      <c r="K136" s="41">
        <v>2634</v>
      </c>
      <c r="M136" s="29" t="s">
        <v>34</v>
      </c>
      <c r="N136" s="34" t="s">
        <v>82</v>
      </c>
      <c r="O136" s="66">
        <f t="shared" si="103"/>
        <v>1.274</v>
      </c>
      <c r="P136" s="66">
        <f t="shared" si="104"/>
        <v>1.373</v>
      </c>
      <c r="Q136" s="66">
        <f t="shared" si="105"/>
        <v>1.3149999999999999</v>
      </c>
      <c r="R136" s="66">
        <f t="shared" si="106"/>
        <v>1.6970000000000001</v>
      </c>
      <c r="S136" s="66">
        <f t="shared" si="107"/>
        <v>-0.183</v>
      </c>
      <c r="T136" s="66">
        <f t="shared" si="108"/>
        <v>5.7430000000000003</v>
      </c>
      <c r="U136" s="66">
        <f t="shared" si="109"/>
        <v>5.274</v>
      </c>
      <c r="V136" s="66">
        <f t="shared" si="110"/>
        <v>-17.073</v>
      </c>
      <c r="W136" s="67">
        <f t="shared" si="111"/>
        <v>6.8559999999999999</v>
      </c>
      <c r="Y136" s="29" t="s">
        <v>34</v>
      </c>
      <c r="Z136" s="34" t="s">
        <v>82</v>
      </c>
      <c r="AA136" s="66">
        <f t="shared" si="136"/>
        <v>100</v>
      </c>
      <c r="AB136" s="66">
        <f t="shared" si="112"/>
        <v>48.9</v>
      </c>
      <c r="AC136" s="66">
        <f t="shared" si="113"/>
        <v>41.5</v>
      </c>
      <c r="AD136" s="66">
        <f t="shared" si="114"/>
        <v>7.4</v>
      </c>
      <c r="AE136" s="66">
        <f t="shared" si="115"/>
        <v>38.799999999999997</v>
      </c>
      <c r="AF136" s="66">
        <f t="shared" si="116"/>
        <v>12.3</v>
      </c>
      <c r="AG136" s="66">
        <f t="shared" si="117"/>
        <v>5.2</v>
      </c>
      <c r="AH136" s="66">
        <f t="shared" si="118"/>
        <v>0.2</v>
      </c>
      <c r="AI136" s="67">
        <f t="shared" si="119"/>
        <v>6.9</v>
      </c>
      <c r="AK136" s="29" t="s">
        <v>34</v>
      </c>
      <c r="AL136" s="34" t="s">
        <v>82</v>
      </c>
      <c r="AM136" s="66">
        <f t="shared" si="137"/>
        <v>1.3</v>
      </c>
      <c r="AN136" s="66">
        <f t="shared" si="138"/>
        <v>0.9</v>
      </c>
      <c r="AO136" s="66">
        <f t="shared" si="139"/>
        <v>0.9</v>
      </c>
      <c r="AP136" s="66">
        <f t="shared" si="140"/>
        <v>1</v>
      </c>
      <c r="AQ136" s="66">
        <f t="shared" si="141"/>
        <v>6.5</v>
      </c>
      <c r="AR136" s="66">
        <f t="shared" si="142"/>
        <v>0.6</v>
      </c>
      <c r="AS136" s="66">
        <f t="shared" si="143"/>
        <v>0.4</v>
      </c>
      <c r="AT136" s="66">
        <f t="shared" si="144"/>
        <v>0.5</v>
      </c>
      <c r="AU136" s="67">
        <f t="shared" si="145"/>
        <v>0.9</v>
      </c>
      <c r="AW136" s="29" t="s">
        <v>34</v>
      </c>
      <c r="AX136" s="34" t="s">
        <v>82</v>
      </c>
      <c r="AY136" s="66">
        <f t="shared" si="146"/>
        <v>1.274</v>
      </c>
      <c r="AZ136" s="66">
        <f t="shared" si="120"/>
        <v>0.67</v>
      </c>
      <c r="BA136" s="66">
        <f t="shared" si="121"/>
        <v>0.54500000000000004</v>
      </c>
      <c r="BB136" s="66">
        <f t="shared" si="122"/>
        <v>0.126</v>
      </c>
      <c r="BC136" s="66">
        <f t="shared" si="123"/>
        <v>-7.1999999999999995E-2</v>
      </c>
      <c r="BD136" s="66">
        <f t="shared" si="124"/>
        <v>0.67600000000000005</v>
      </c>
      <c r="BE136" s="66">
        <f t="shared" si="125"/>
        <v>0.26200000000000001</v>
      </c>
      <c r="BF136" s="66">
        <f t="shared" si="126"/>
        <v>-3.6999999999999998E-2</v>
      </c>
      <c r="BG136" s="67">
        <f t="shared" si="127"/>
        <v>0.45100000000000001</v>
      </c>
      <c r="BI136" s="29" t="s">
        <v>34</v>
      </c>
      <c r="BJ136" s="34" t="s">
        <v>82</v>
      </c>
      <c r="BK136" s="66">
        <f t="shared" si="147"/>
        <v>1.7000000000000001E-2</v>
      </c>
      <c r="BL136" s="66">
        <f t="shared" si="148"/>
        <v>1.2999999999999999E-2</v>
      </c>
      <c r="BM136" s="66">
        <f t="shared" si="149"/>
        <v>1.2E-2</v>
      </c>
      <c r="BN136" s="66">
        <f t="shared" si="150"/>
        <v>1.6E-2</v>
      </c>
      <c r="BO136" s="66">
        <f t="shared" si="151"/>
        <v>-1.2E-2</v>
      </c>
      <c r="BP136" s="66">
        <f t="shared" si="152"/>
        <v>3.9E-2</v>
      </c>
      <c r="BQ136" s="66">
        <f t="shared" si="153"/>
        <v>2.8000000000000001E-2</v>
      </c>
      <c r="BR136" s="66">
        <f t="shared" si="154"/>
        <v>-0.114</v>
      </c>
      <c r="BS136" s="67">
        <f t="shared" si="155"/>
        <v>0.06</v>
      </c>
      <c r="BU136" s="29" t="s">
        <v>34</v>
      </c>
      <c r="BV136" s="34" t="s">
        <v>82</v>
      </c>
      <c r="BW136" s="48">
        <f t="shared" si="156"/>
        <v>37442</v>
      </c>
      <c r="BX136" s="48">
        <f t="shared" si="128"/>
        <v>18284</v>
      </c>
      <c r="BY136" s="48">
        <f t="shared" si="129"/>
        <v>15514</v>
      </c>
      <c r="BZ136" s="48">
        <f t="shared" si="130"/>
        <v>2770</v>
      </c>
      <c r="CA136" s="48">
        <f t="shared" si="131"/>
        <v>14753</v>
      </c>
      <c r="CB136" s="48">
        <f t="shared" si="132"/>
        <v>4405</v>
      </c>
      <c r="CC136" s="48">
        <f t="shared" si="133"/>
        <v>1858</v>
      </c>
      <c r="CD136" s="48">
        <f t="shared" si="134"/>
        <v>82</v>
      </c>
      <c r="CE136" s="49">
        <f t="shared" si="135"/>
        <v>2465</v>
      </c>
    </row>
    <row r="137" spans="1:83" ht="16.5" customHeight="1">
      <c r="A137" s="29" t="s">
        <v>35</v>
      </c>
      <c r="B137" s="34" t="s">
        <v>83</v>
      </c>
      <c r="C137" s="40">
        <v>69744</v>
      </c>
      <c r="D137" s="40">
        <v>40123</v>
      </c>
      <c r="E137" s="40">
        <v>34383</v>
      </c>
      <c r="F137" s="40">
        <v>5740</v>
      </c>
      <c r="G137" s="40">
        <v>13965</v>
      </c>
      <c r="H137" s="40">
        <v>15656</v>
      </c>
      <c r="I137" s="40">
        <v>7752</v>
      </c>
      <c r="J137" s="40">
        <v>546</v>
      </c>
      <c r="K137" s="41">
        <v>7358</v>
      </c>
      <c r="M137" s="29" t="s">
        <v>35</v>
      </c>
      <c r="N137" s="34" t="s">
        <v>83</v>
      </c>
      <c r="O137" s="66">
        <f t="shared" si="103"/>
        <v>4.9429999999999996</v>
      </c>
      <c r="P137" s="66">
        <f t="shared" si="104"/>
        <v>1.1519999999999999</v>
      </c>
      <c r="Q137" s="66">
        <f t="shared" si="105"/>
        <v>1.097</v>
      </c>
      <c r="R137" s="66">
        <f t="shared" si="106"/>
        <v>1.4850000000000001</v>
      </c>
      <c r="S137" s="66">
        <f t="shared" si="107"/>
        <v>-0.307</v>
      </c>
      <c r="T137" s="66">
        <f t="shared" si="108"/>
        <v>22.456</v>
      </c>
      <c r="U137" s="66">
        <f t="shared" si="109"/>
        <v>52.149000000000001</v>
      </c>
      <c r="V137" s="66">
        <f t="shared" si="110"/>
        <v>-2.6739999999999999</v>
      </c>
      <c r="W137" s="67">
        <f t="shared" si="111"/>
        <v>3.2120000000000002</v>
      </c>
      <c r="Y137" s="29" t="s">
        <v>35</v>
      </c>
      <c r="Z137" s="34" t="s">
        <v>83</v>
      </c>
      <c r="AA137" s="66">
        <f t="shared" si="136"/>
        <v>100</v>
      </c>
      <c r="AB137" s="66">
        <f t="shared" si="112"/>
        <v>57.5</v>
      </c>
      <c r="AC137" s="66">
        <f t="shared" si="113"/>
        <v>49.3</v>
      </c>
      <c r="AD137" s="66">
        <f t="shared" si="114"/>
        <v>8.1999999999999993</v>
      </c>
      <c r="AE137" s="66">
        <f t="shared" si="115"/>
        <v>20</v>
      </c>
      <c r="AF137" s="66">
        <f t="shared" si="116"/>
        <v>22.4</v>
      </c>
      <c r="AG137" s="66">
        <f t="shared" si="117"/>
        <v>11.1</v>
      </c>
      <c r="AH137" s="66">
        <f t="shared" si="118"/>
        <v>0.8</v>
      </c>
      <c r="AI137" s="67">
        <f t="shared" si="119"/>
        <v>10.6</v>
      </c>
      <c r="AK137" s="29" t="s">
        <v>35</v>
      </c>
      <c r="AL137" s="34" t="s">
        <v>83</v>
      </c>
      <c r="AM137" s="66">
        <f t="shared" si="137"/>
        <v>2.2999999999999998</v>
      </c>
      <c r="AN137" s="66">
        <f t="shared" si="138"/>
        <v>2</v>
      </c>
      <c r="AO137" s="66">
        <f t="shared" si="139"/>
        <v>2</v>
      </c>
      <c r="AP137" s="66">
        <f t="shared" si="140"/>
        <v>2</v>
      </c>
      <c r="AQ137" s="66">
        <f t="shared" si="141"/>
        <v>6.1</v>
      </c>
      <c r="AR137" s="66">
        <f t="shared" si="142"/>
        <v>2.1</v>
      </c>
      <c r="AS137" s="66">
        <f t="shared" si="143"/>
        <v>1.7</v>
      </c>
      <c r="AT137" s="66">
        <f t="shared" si="144"/>
        <v>4</v>
      </c>
      <c r="AU137" s="67">
        <f t="shared" si="145"/>
        <v>2.5</v>
      </c>
      <c r="AW137" s="29" t="s">
        <v>35</v>
      </c>
      <c r="AX137" s="34" t="s">
        <v>83</v>
      </c>
      <c r="AY137" s="66">
        <f t="shared" si="146"/>
        <v>4.9429999999999996</v>
      </c>
      <c r="AZ137" s="66">
        <f t="shared" si="120"/>
        <v>0.68799999999999994</v>
      </c>
      <c r="BA137" s="66">
        <f t="shared" si="121"/>
        <v>0.56100000000000005</v>
      </c>
      <c r="BB137" s="66">
        <f t="shared" si="122"/>
        <v>0.126</v>
      </c>
      <c r="BC137" s="66">
        <f t="shared" si="123"/>
        <v>-6.5000000000000002E-2</v>
      </c>
      <c r="BD137" s="66">
        <f t="shared" si="124"/>
        <v>4.32</v>
      </c>
      <c r="BE137" s="66">
        <f t="shared" si="125"/>
        <v>3.9980000000000002</v>
      </c>
      <c r="BF137" s="66">
        <f t="shared" si="126"/>
        <v>-2.3E-2</v>
      </c>
      <c r="BG137" s="67">
        <f t="shared" si="127"/>
        <v>0.34499999999999997</v>
      </c>
      <c r="BI137" s="29" t="s">
        <v>35</v>
      </c>
      <c r="BJ137" s="34" t="s">
        <v>83</v>
      </c>
      <c r="BK137" s="66">
        <f t="shared" si="147"/>
        <v>0.115</v>
      </c>
      <c r="BL137" s="66">
        <f t="shared" si="148"/>
        <v>2.3E-2</v>
      </c>
      <c r="BM137" s="66">
        <f t="shared" si="149"/>
        <v>2.1999999999999999E-2</v>
      </c>
      <c r="BN137" s="66">
        <f t="shared" si="150"/>
        <v>2.9000000000000001E-2</v>
      </c>
      <c r="BO137" s="66">
        <f t="shared" si="151"/>
        <v>-1.9E-2</v>
      </c>
      <c r="BP137" s="66">
        <f t="shared" si="152"/>
        <v>0.44400000000000001</v>
      </c>
      <c r="BQ137" s="66">
        <f t="shared" si="153"/>
        <v>0.752</v>
      </c>
      <c r="BR137" s="66">
        <f t="shared" si="154"/>
        <v>-0.122</v>
      </c>
      <c r="BS137" s="67">
        <f t="shared" si="155"/>
        <v>8.1000000000000003E-2</v>
      </c>
      <c r="BU137" s="29" t="s">
        <v>35</v>
      </c>
      <c r="BV137" s="34" t="s">
        <v>83</v>
      </c>
      <c r="BW137" s="48">
        <f t="shared" si="156"/>
        <v>66459</v>
      </c>
      <c r="BX137" s="48">
        <f t="shared" si="128"/>
        <v>39666</v>
      </c>
      <c r="BY137" s="48">
        <f t="shared" si="129"/>
        <v>34010</v>
      </c>
      <c r="BZ137" s="48">
        <f t="shared" si="130"/>
        <v>5656</v>
      </c>
      <c r="CA137" s="48">
        <f t="shared" si="131"/>
        <v>14008</v>
      </c>
      <c r="CB137" s="48">
        <f t="shared" si="132"/>
        <v>12785</v>
      </c>
      <c r="CC137" s="48">
        <f t="shared" si="133"/>
        <v>5095</v>
      </c>
      <c r="CD137" s="48">
        <f t="shared" si="134"/>
        <v>561</v>
      </c>
      <c r="CE137" s="49">
        <f t="shared" si="135"/>
        <v>7129</v>
      </c>
    </row>
    <row r="138" spans="1:83" ht="16.5" customHeight="1">
      <c r="A138" s="29" t="s">
        <v>110</v>
      </c>
      <c r="B138" s="34" t="s">
        <v>84</v>
      </c>
      <c r="C138" s="40">
        <v>31990</v>
      </c>
      <c r="D138" s="40">
        <v>22365</v>
      </c>
      <c r="E138" s="40">
        <v>19125</v>
      </c>
      <c r="F138" s="40">
        <v>3240</v>
      </c>
      <c r="G138" s="40">
        <v>3865</v>
      </c>
      <c r="H138" s="40">
        <v>5760</v>
      </c>
      <c r="I138" s="40">
        <v>1929</v>
      </c>
      <c r="J138" s="40">
        <v>23</v>
      </c>
      <c r="K138" s="41">
        <v>3808</v>
      </c>
      <c r="M138" s="29" t="s">
        <v>110</v>
      </c>
      <c r="N138" s="34" t="s">
        <v>84</v>
      </c>
      <c r="O138" s="66">
        <f t="shared" si="103"/>
        <v>1.639</v>
      </c>
      <c r="P138" s="66">
        <f t="shared" si="104"/>
        <v>-0.52</v>
      </c>
      <c r="Q138" s="66">
        <f t="shared" si="105"/>
        <v>-0.505</v>
      </c>
      <c r="R138" s="66">
        <f t="shared" si="106"/>
        <v>-0.61299999999999999</v>
      </c>
      <c r="S138" s="66">
        <f t="shared" si="107"/>
        <v>-0.66800000000000004</v>
      </c>
      <c r="T138" s="66">
        <f t="shared" si="108"/>
        <v>12.919</v>
      </c>
      <c r="U138" s="66">
        <f t="shared" si="109"/>
        <v>30.074000000000002</v>
      </c>
      <c r="V138" s="66">
        <f t="shared" si="110"/>
        <v>-14.815</v>
      </c>
      <c r="W138" s="67">
        <f t="shared" si="111"/>
        <v>6.0430000000000001</v>
      </c>
      <c r="Y138" s="29" t="s">
        <v>110</v>
      </c>
      <c r="Z138" s="34" t="s">
        <v>84</v>
      </c>
      <c r="AA138" s="66">
        <f t="shared" si="136"/>
        <v>100</v>
      </c>
      <c r="AB138" s="66">
        <f t="shared" si="112"/>
        <v>69.900000000000006</v>
      </c>
      <c r="AC138" s="66">
        <f t="shared" si="113"/>
        <v>59.8</v>
      </c>
      <c r="AD138" s="66">
        <f t="shared" si="114"/>
        <v>10.1</v>
      </c>
      <c r="AE138" s="66">
        <f t="shared" si="115"/>
        <v>12.1</v>
      </c>
      <c r="AF138" s="66">
        <f t="shared" si="116"/>
        <v>18</v>
      </c>
      <c r="AG138" s="66">
        <f t="shared" si="117"/>
        <v>6</v>
      </c>
      <c r="AH138" s="66">
        <f t="shared" si="118"/>
        <v>0.1</v>
      </c>
      <c r="AI138" s="67">
        <f t="shared" si="119"/>
        <v>11.9</v>
      </c>
      <c r="AK138" s="29" t="s">
        <v>110</v>
      </c>
      <c r="AL138" s="34" t="s">
        <v>84</v>
      </c>
      <c r="AM138" s="66">
        <f t="shared" si="137"/>
        <v>1.1000000000000001</v>
      </c>
      <c r="AN138" s="66">
        <f t="shared" si="138"/>
        <v>1.1000000000000001</v>
      </c>
      <c r="AO138" s="66">
        <f t="shared" si="139"/>
        <v>1.1000000000000001</v>
      </c>
      <c r="AP138" s="66">
        <f t="shared" si="140"/>
        <v>1.1000000000000001</v>
      </c>
      <c r="AQ138" s="66">
        <f t="shared" si="141"/>
        <v>1.7</v>
      </c>
      <c r="AR138" s="66">
        <f t="shared" si="142"/>
        <v>0.8</v>
      </c>
      <c r="AS138" s="66">
        <f t="shared" si="143"/>
        <v>0.4</v>
      </c>
      <c r="AT138" s="66">
        <f t="shared" si="144"/>
        <v>0.2</v>
      </c>
      <c r="AU138" s="67">
        <f t="shared" si="145"/>
        <v>1.3</v>
      </c>
      <c r="AW138" s="29" t="s">
        <v>110</v>
      </c>
      <c r="AX138" s="34" t="s">
        <v>84</v>
      </c>
      <c r="AY138" s="66">
        <f t="shared" si="146"/>
        <v>1.639</v>
      </c>
      <c r="AZ138" s="66">
        <f t="shared" si="120"/>
        <v>-0.372</v>
      </c>
      <c r="BA138" s="66">
        <f t="shared" si="121"/>
        <v>-0.308</v>
      </c>
      <c r="BB138" s="66">
        <f t="shared" si="122"/>
        <v>-6.4000000000000001E-2</v>
      </c>
      <c r="BC138" s="66">
        <f t="shared" si="123"/>
        <v>-8.3000000000000004E-2</v>
      </c>
      <c r="BD138" s="66">
        <f t="shared" si="124"/>
        <v>2.0939999999999999</v>
      </c>
      <c r="BE138" s="66">
        <f t="shared" si="125"/>
        <v>1.417</v>
      </c>
      <c r="BF138" s="66">
        <f t="shared" si="126"/>
        <v>-1.2999999999999999E-2</v>
      </c>
      <c r="BG138" s="67">
        <f t="shared" si="127"/>
        <v>0.68899999999999995</v>
      </c>
      <c r="BI138" s="29" t="s">
        <v>110</v>
      </c>
      <c r="BJ138" s="34" t="s">
        <v>84</v>
      </c>
      <c r="BK138" s="66">
        <f t="shared" si="147"/>
        <v>1.7999999999999999E-2</v>
      </c>
      <c r="BL138" s="66">
        <f t="shared" si="148"/>
        <v>-6.0000000000000001E-3</v>
      </c>
      <c r="BM138" s="66">
        <f t="shared" si="149"/>
        <v>-6.0000000000000001E-3</v>
      </c>
      <c r="BN138" s="66">
        <f t="shared" si="150"/>
        <v>-7.0000000000000001E-3</v>
      </c>
      <c r="BO138" s="66">
        <f t="shared" si="151"/>
        <v>-1.0999999999999999E-2</v>
      </c>
      <c r="BP138" s="66">
        <f t="shared" si="152"/>
        <v>0.10199999999999999</v>
      </c>
      <c r="BQ138" s="66">
        <f t="shared" si="153"/>
        <v>0.126</v>
      </c>
      <c r="BR138" s="66">
        <f t="shared" si="154"/>
        <v>-3.2000000000000001E-2</v>
      </c>
      <c r="BS138" s="67">
        <f t="shared" si="155"/>
        <v>7.6999999999999999E-2</v>
      </c>
      <c r="BU138" s="29" t="s">
        <v>110</v>
      </c>
      <c r="BV138" s="34" t="s">
        <v>84</v>
      </c>
      <c r="BW138" s="48">
        <f t="shared" si="156"/>
        <v>31474</v>
      </c>
      <c r="BX138" s="48">
        <f t="shared" si="128"/>
        <v>22482</v>
      </c>
      <c r="BY138" s="48">
        <f t="shared" si="129"/>
        <v>19222</v>
      </c>
      <c r="BZ138" s="48">
        <f t="shared" si="130"/>
        <v>3260</v>
      </c>
      <c r="CA138" s="48">
        <f t="shared" si="131"/>
        <v>3891</v>
      </c>
      <c r="CB138" s="48">
        <f t="shared" si="132"/>
        <v>5101</v>
      </c>
      <c r="CC138" s="48">
        <f t="shared" si="133"/>
        <v>1483</v>
      </c>
      <c r="CD138" s="48">
        <f t="shared" si="134"/>
        <v>27</v>
      </c>
      <c r="CE138" s="49">
        <f t="shared" si="135"/>
        <v>3591</v>
      </c>
    </row>
    <row r="139" spans="1:83" ht="16.5" customHeight="1">
      <c r="A139" s="29" t="s">
        <v>111</v>
      </c>
      <c r="B139" s="34" t="s">
        <v>85</v>
      </c>
      <c r="C139" s="40">
        <v>42610</v>
      </c>
      <c r="D139" s="40">
        <v>29929</v>
      </c>
      <c r="E139" s="40">
        <v>25720</v>
      </c>
      <c r="F139" s="40">
        <v>4209</v>
      </c>
      <c r="G139" s="40">
        <v>1784</v>
      </c>
      <c r="H139" s="40">
        <v>10897</v>
      </c>
      <c r="I139" s="40">
        <v>6185</v>
      </c>
      <c r="J139" s="40">
        <v>704</v>
      </c>
      <c r="K139" s="41">
        <v>4008</v>
      </c>
      <c r="M139" s="29" t="s">
        <v>111</v>
      </c>
      <c r="N139" s="34" t="s">
        <v>85</v>
      </c>
      <c r="O139" s="66">
        <f t="shared" si="103"/>
        <v>10.183</v>
      </c>
      <c r="P139" s="66">
        <f t="shared" si="104"/>
        <v>6.9660000000000002</v>
      </c>
      <c r="Q139" s="66">
        <f t="shared" si="105"/>
        <v>7.0369999999999999</v>
      </c>
      <c r="R139" s="66">
        <f t="shared" si="106"/>
        <v>6.53</v>
      </c>
      <c r="S139" s="66">
        <f t="shared" si="107"/>
        <v>5.5620000000000003</v>
      </c>
      <c r="T139" s="66">
        <f t="shared" si="108"/>
        <v>21.050999999999998</v>
      </c>
      <c r="U139" s="66">
        <f t="shared" si="109"/>
        <v>70.527000000000001</v>
      </c>
      <c r="V139" s="66">
        <f t="shared" si="110"/>
        <v>-55.33</v>
      </c>
      <c r="W139" s="67">
        <f t="shared" si="111"/>
        <v>5.5010000000000003</v>
      </c>
      <c r="Y139" s="29" t="s">
        <v>111</v>
      </c>
      <c r="Z139" s="34" t="s">
        <v>85</v>
      </c>
      <c r="AA139" s="66">
        <f t="shared" si="136"/>
        <v>100</v>
      </c>
      <c r="AB139" s="66">
        <f t="shared" si="112"/>
        <v>70.2</v>
      </c>
      <c r="AC139" s="66">
        <f t="shared" si="113"/>
        <v>60.4</v>
      </c>
      <c r="AD139" s="66">
        <f t="shared" si="114"/>
        <v>9.9</v>
      </c>
      <c r="AE139" s="66">
        <f t="shared" si="115"/>
        <v>4.2</v>
      </c>
      <c r="AF139" s="66">
        <f t="shared" si="116"/>
        <v>25.6</v>
      </c>
      <c r="AG139" s="66">
        <f t="shared" si="117"/>
        <v>14.5</v>
      </c>
      <c r="AH139" s="66">
        <f t="shared" si="118"/>
        <v>1.7</v>
      </c>
      <c r="AI139" s="67">
        <f t="shared" si="119"/>
        <v>9.4</v>
      </c>
      <c r="AK139" s="29" t="s">
        <v>111</v>
      </c>
      <c r="AL139" s="34" t="s">
        <v>85</v>
      </c>
      <c r="AM139" s="66">
        <f t="shared" si="137"/>
        <v>1.4</v>
      </c>
      <c r="AN139" s="66">
        <f t="shared" si="138"/>
        <v>1.5</v>
      </c>
      <c r="AO139" s="66">
        <f t="shared" si="139"/>
        <v>1.5</v>
      </c>
      <c r="AP139" s="66">
        <f t="shared" si="140"/>
        <v>1.4</v>
      </c>
      <c r="AQ139" s="66">
        <f t="shared" si="141"/>
        <v>0.8</v>
      </c>
      <c r="AR139" s="66">
        <f t="shared" si="142"/>
        <v>1.4</v>
      </c>
      <c r="AS139" s="66">
        <f t="shared" si="143"/>
        <v>1.4</v>
      </c>
      <c r="AT139" s="66">
        <f t="shared" si="144"/>
        <v>5.2</v>
      </c>
      <c r="AU139" s="67">
        <f t="shared" si="145"/>
        <v>1.4</v>
      </c>
      <c r="AW139" s="29" t="s">
        <v>111</v>
      </c>
      <c r="AX139" s="34" t="s">
        <v>85</v>
      </c>
      <c r="AY139" s="66">
        <f t="shared" si="146"/>
        <v>10.183</v>
      </c>
      <c r="AZ139" s="66">
        <f t="shared" si="120"/>
        <v>5.04</v>
      </c>
      <c r="BA139" s="66">
        <f t="shared" si="121"/>
        <v>4.3730000000000002</v>
      </c>
      <c r="BB139" s="66">
        <f t="shared" si="122"/>
        <v>0.66700000000000004</v>
      </c>
      <c r="BC139" s="66">
        <f t="shared" si="123"/>
        <v>0.24299999999999999</v>
      </c>
      <c r="BD139" s="66">
        <f t="shared" si="124"/>
        <v>4.9000000000000004</v>
      </c>
      <c r="BE139" s="66">
        <f t="shared" si="125"/>
        <v>6.6150000000000002</v>
      </c>
      <c r="BF139" s="66">
        <f t="shared" si="126"/>
        <v>-2.2549999999999999</v>
      </c>
      <c r="BG139" s="67">
        <f t="shared" si="127"/>
        <v>0.54</v>
      </c>
      <c r="BI139" s="29" t="s">
        <v>111</v>
      </c>
      <c r="BJ139" s="34" t="s">
        <v>85</v>
      </c>
      <c r="BK139" s="66">
        <f t="shared" si="147"/>
        <v>0.13800000000000001</v>
      </c>
      <c r="BL139" s="66">
        <f t="shared" si="148"/>
        <v>9.8000000000000004E-2</v>
      </c>
      <c r="BM139" s="66">
        <f t="shared" si="149"/>
        <v>9.9000000000000005E-2</v>
      </c>
      <c r="BN139" s="66">
        <f t="shared" si="150"/>
        <v>8.8999999999999996E-2</v>
      </c>
      <c r="BO139" s="66">
        <f t="shared" si="151"/>
        <v>4.1000000000000002E-2</v>
      </c>
      <c r="BP139" s="66">
        <f t="shared" si="152"/>
        <v>0.29299999999999998</v>
      </c>
      <c r="BQ139" s="66">
        <f t="shared" si="153"/>
        <v>0.72399999999999998</v>
      </c>
      <c r="BR139" s="66">
        <f t="shared" si="154"/>
        <v>-7.0750000000000002</v>
      </c>
      <c r="BS139" s="67">
        <f t="shared" si="155"/>
        <v>7.3999999999999996E-2</v>
      </c>
      <c r="BU139" s="29" t="s">
        <v>111</v>
      </c>
      <c r="BV139" s="34" t="s">
        <v>85</v>
      </c>
      <c r="BW139" s="48">
        <f t="shared" si="156"/>
        <v>38672</v>
      </c>
      <c r="BX139" s="48">
        <f t="shared" si="128"/>
        <v>27980</v>
      </c>
      <c r="BY139" s="48">
        <f t="shared" si="129"/>
        <v>24029</v>
      </c>
      <c r="BZ139" s="48">
        <f t="shared" si="130"/>
        <v>3951</v>
      </c>
      <c r="CA139" s="48">
        <f t="shared" si="131"/>
        <v>1690</v>
      </c>
      <c r="CB139" s="48">
        <f t="shared" si="132"/>
        <v>9002</v>
      </c>
      <c r="CC139" s="48">
        <f t="shared" si="133"/>
        <v>3627</v>
      </c>
      <c r="CD139" s="48">
        <f t="shared" si="134"/>
        <v>1576</v>
      </c>
      <c r="CE139" s="49">
        <f t="shared" si="135"/>
        <v>3799</v>
      </c>
    </row>
    <row r="140" spans="1:83" ht="16.5" customHeight="1">
      <c r="A140" s="29" t="s">
        <v>112</v>
      </c>
      <c r="B140" s="34" t="s">
        <v>86</v>
      </c>
      <c r="C140" s="40">
        <v>68248</v>
      </c>
      <c r="D140" s="40">
        <v>54510</v>
      </c>
      <c r="E140" s="40">
        <v>46789</v>
      </c>
      <c r="F140" s="40">
        <v>7721</v>
      </c>
      <c r="G140" s="40">
        <v>3403</v>
      </c>
      <c r="H140" s="40">
        <v>10335</v>
      </c>
      <c r="I140" s="40">
        <v>6638</v>
      </c>
      <c r="J140" s="40">
        <v>-2879</v>
      </c>
      <c r="K140" s="41">
        <v>6576</v>
      </c>
      <c r="M140" s="29" t="s">
        <v>112</v>
      </c>
      <c r="N140" s="34" t="s">
        <v>86</v>
      </c>
      <c r="O140" s="66">
        <f t="shared" si="103"/>
        <v>-0.375</v>
      </c>
      <c r="P140" s="66">
        <f t="shared" si="104"/>
        <v>0.311</v>
      </c>
      <c r="Q140" s="66">
        <f t="shared" si="105"/>
        <v>0.42299999999999999</v>
      </c>
      <c r="R140" s="66">
        <f t="shared" si="106"/>
        <v>-0.36099999999999999</v>
      </c>
      <c r="S140" s="66">
        <f t="shared" si="107"/>
        <v>-0.32200000000000001</v>
      </c>
      <c r="T140" s="66">
        <f t="shared" si="108"/>
        <v>-3.86</v>
      </c>
      <c r="U140" s="66">
        <f t="shared" si="109"/>
        <v>-6.6520000000000001</v>
      </c>
      <c r="V140" s="66">
        <f t="shared" si="110"/>
        <v>-17.414000000000001</v>
      </c>
      <c r="W140" s="67">
        <f t="shared" si="111"/>
        <v>7.9630000000000001</v>
      </c>
      <c r="Y140" s="29" t="s">
        <v>112</v>
      </c>
      <c r="Z140" s="34" t="s">
        <v>86</v>
      </c>
      <c r="AA140" s="66">
        <f t="shared" si="136"/>
        <v>100</v>
      </c>
      <c r="AB140" s="66">
        <f t="shared" si="112"/>
        <v>79.900000000000006</v>
      </c>
      <c r="AC140" s="66">
        <f t="shared" si="113"/>
        <v>68.599999999999994</v>
      </c>
      <c r="AD140" s="66">
        <f t="shared" si="114"/>
        <v>11.3</v>
      </c>
      <c r="AE140" s="66">
        <f t="shared" si="115"/>
        <v>5</v>
      </c>
      <c r="AF140" s="66">
        <f t="shared" si="116"/>
        <v>15.1</v>
      </c>
      <c r="AG140" s="66">
        <f t="shared" si="117"/>
        <v>9.6999999999999993</v>
      </c>
      <c r="AH140" s="66">
        <f t="shared" si="118"/>
        <v>-4.2</v>
      </c>
      <c r="AI140" s="67">
        <f t="shared" si="119"/>
        <v>9.6</v>
      </c>
      <c r="AK140" s="29" t="s">
        <v>112</v>
      </c>
      <c r="AL140" s="34" t="s">
        <v>86</v>
      </c>
      <c r="AM140" s="66">
        <f t="shared" si="137"/>
        <v>2.2999999999999998</v>
      </c>
      <c r="AN140" s="66">
        <f t="shared" si="138"/>
        <v>2.7</v>
      </c>
      <c r="AO140" s="66">
        <f t="shared" si="139"/>
        <v>2.7</v>
      </c>
      <c r="AP140" s="66">
        <f t="shared" si="140"/>
        <v>2.7</v>
      </c>
      <c r="AQ140" s="66">
        <f t="shared" si="141"/>
        <v>1.5</v>
      </c>
      <c r="AR140" s="66">
        <f t="shared" si="142"/>
        <v>1.4</v>
      </c>
      <c r="AS140" s="66">
        <f t="shared" si="143"/>
        <v>1.5</v>
      </c>
      <c r="AT140" s="66">
        <f t="shared" si="144"/>
        <v>-21.1</v>
      </c>
      <c r="AU140" s="67">
        <f t="shared" si="145"/>
        <v>2.2000000000000002</v>
      </c>
      <c r="AW140" s="29" t="s">
        <v>112</v>
      </c>
      <c r="AX140" s="34" t="s">
        <v>86</v>
      </c>
      <c r="AY140" s="66">
        <f t="shared" si="146"/>
        <v>-0.375</v>
      </c>
      <c r="AZ140" s="66">
        <f t="shared" si="120"/>
        <v>0.247</v>
      </c>
      <c r="BA140" s="66">
        <f t="shared" si="121"/>
        <v>0.28799999999999998</v>
      </c>
      <c r="BB140" s="66">
        <f t="shared" si="122"/>
        <v>-4.1000000000000002E-2</v>
      </c>
      <c r="BC140" s="66">
        <f t="shared" si="123"/>
        <v>-1.6E-2</v>
      </c>
      <c r="BD140" s="66">
        <f t="shared" si="124"/>
        <v>-0.60599999999999998</v>
      </c>
      <c r="BE140" s="66">
        <f t="shared" si="125"/>
        <v>-0.69</v>
      </c>
      <c r="BF140" s="66">
        <f t="shared" si="126"/>
        <v>-0.623</v>
      </c>
      <c r="BG140" s="67">
        <f t="shared" si="127"/>
        <v>0.70799999999999996</v>
      </c>
      <c r="BI140" s="29" t="s">
        <v>112</v>
      </c>
      <c r="BJ140" s="34" t="s">
        <v>86</v>
      </c>
      <c r="BK140" s="66">
        <f t="shared" si="147"/>
        <v>-8.9999999999999993E-3</v>
      </c>
      <c r="BL140" s="66">
        <f t="shared" si="148"/>
        <v>8.0000000000000002E-3</v>
      </c>
      <c r="BM140" s="66">
        <f t="shared" si="149"/>
        <v>1.2E-2</v>
      </c>
      <c r="BN140" s="66">
        <f t="shared" si="150"/>
        <v>-0.01</v>
      </c>
      <c r="BO140" s="66">
        <f t="shared" si="151"/>
        <v>-5.0000000000000001E-3</v>
      </c>
      <c r="BP140" s="66">
        <f t="shared" si="152"/>
        <v>-6.4000000000000001E-2</v>
      </c>
      <c r="BQ140" s="66">
        <f t="shared" si="153"/>
        <v>-0.13400000000000001</v>
      </c>
      <c r="BR140" s="66">
        <f t="shared" si="154"/>
        <v>-3.4649999999999999</v>
      </c>
      <c r="BS140" s="67">
        <f t="shared" si="155"/>
        <v>0.17199999999999999</v>
      </c>
      <c r="BU140" s="29" t="s">
        <v>112</v>
      </c>
      <c r="BV140" s="34" t="s">
        <v>86</v>
      </c>
      <c r="BW140" s="48">
        <f t="shared" si="156"/>
        <v>68505</v>
      </c>
      <c r="BX140" s="48">
        <f t="shared" si="128"/>
        <v>54341</v>
      </c>
      <c r="BY140" s="48">
        <f t="shared" si="129"/>
        <v>46592</v>
      </c>
      <c r="BZ140" s="48">
        <f t="shared" si="130"/>
        <v>7749</v>
      </c>
      <c r="CA140" s="48">
        <f t="shared" si="131"/>
        <v>3414</v>
      </c>
      <c r="CB140" s="48">
        <f t="shared" si="132"/>
        <v>10750</v>
      </c>
      <c r="CC140" s="48">
        <f t="shared" si="133"/>
        <v>7111</v>
      </c>
      <c r="CD140" s="48">
        <f t="shared" si="134"/>
        <v>-2452</v>
      </c>
      <c r="CE140" s="49">
        <f t="shared" si="135"/>
        <v>6091</v>
      </c>
    </row>
    <row r="141" spans="1:83" ht="16.5" customHeight="1">
      <c r="A141" s="31" t="s">
        <v>113</v>
      </c>
      <c r="B141" s="33" t="s">
        <v>87</v>
      </c>
      <c r="C141" s="42">
        <v>34397</v>
      </c>
      <c r="D141" s="42">
        <v>26187</v>
      </c>
      <c r="E141" s="42">
        <v>22438</v>
      </c>
      <c r="F141" s="42">
        <v>3749</v>
      </c>
      <c r="G141" s="42">
        <v>1591</v>
      </c>
      <c r="H141" s="42">
        <v>6619</v>
      </c>
      <c r="I141" s="42">
        <v>2850</v>
      </c>
      <c r="J141" s="42">
        <v>35</v>
      </c>
      <c r="K141" s="43">
        <v>3734</v>
      </c>
      <c r="M141" s="31" t="s">
        <v>113</v>
      </c>
      <c r="N141" s="33" t="s">
        <v>87</v>
      </c>
      <c r="O141" s="68">
        <f t="shared" si="103"/>
        <v>6.173</v>
      </c>
      <c r="P141" s="68">
        <f t="shared" si="104"/>
        <v>4.7140000000000004</v>
      </c>
      <c r="Q141" s="68">
        <f t="shared" si="105"/>
        <v>4.8360000000000003</v>
      </c>
      <c r="R141" s="68">
        <f t="shared" si="106"/>
        <v>3.9940000000000002</v>
      </c>
      <c r="S141" s="68">
        <f t="shared" si="107"/>
        <v>5.0860000000000003</v>
      </c>
      <c r="T141" s="68">
        <f t="shared" si="108"/>
        <v>12.664</v>
      </c>
      <c r="U141" s="68">
        <f t="shared" si="109"/>
        <v>22.686</v>
      </c>
      <c r="V141" s="68">
        <f t="shared" si="110"/>
        <v>-39.655000000000001</v>
      </c>
      <c r="W141" s="69">
        <f t="shared" si="111"/>
        <v>6.8689999999999998</v>
      </c>
      <c r="Y141" s="31" t="s">
        <v>113</v>
      </c>
      <c r="Z141" s="33" t="s">
        <v>87</v>
      </c>
      <c r="AA141" s="68">
        <f t="shared" si="136"/>
        <v>100</v>
      </c>
      <c r="AB141" s="68">
        <f t="shared" si="112"/>
        <v>76.099999999999994</v>
      </c>
      <c r="AC141" s="68">
        <f t="shared" si="113"/>
        <v>65.2</v>
      </c>
      <c r="AD141" s="68">
        <f t="shared" si="114"/>
        <v>10.9</v>
      </c>
      <c r="AE141" s="68">
        <f t="shared" si="115"/>
        <v>4.5999999999999996</v>
      </c>
      <c r="AF141" s="68">
        <f t="shared" si="116"/>
        <v>19.2</v>
      </c>
      <c r="AG141" s="68">
        <f t="shared" si="117"/>
        <v>8.3000000000000007</v>
      </c>
      <c r="AH141" s="68">
        <f t="shared" si="118"/>
        <v>0.1</v>
      </c>
      <c r="AI141" s="69">
        <f t="shared" si="119"/>
        <v>10.9</v>
      </c>
      <c r="AK141" s="31" t="s">
        <v>113</v>
      </c>
      <c r="AL141" s="33" t="s">
        <v>87</v>
      </c>
      <c r="AM141" s="68">
        <f t="shared" si="137"/>
        <v>1.1000000000000001</v>
      </c>
      <c r="AN141" s="68">
        <f t="shared" si="138"/>
        <v>1.3</v>
      </c>
      <c r="AO141" s="68">
        <f t="shared" si="139"/>
        <v>1.3</v>
      </c>
      <c r="AP141" s="68">
        <f t="shared" si="140"/>
        <v>1.3</v>
      </c>
      <c r="AQ141" s="68">
        <f t="shared" si="141"/>
        <v>0.7</v>
      </c>
      <c r="AR141" s="68">
        <f t="shared" si="142"/>
        <v>0.9</v>
      </c>
      <c r="AS141" s="68">
        <f t="shared" si="143"/>
        <v>0.6</v>
      </c>
      <c r="AT141" s="68">
        <f t="shared" si="144"/>
        <v>0.3</v>
      </c>
      <c r="AU141" s="69">
        <f t="shared" si="145"/>
        <v>1.3</v>
      </c>
      <c r="AW141" s="31" t="s">
        <v>113</v>
      </c>
      <c r="AX141" s="33" t="s">
        <v>87</v>
      </c>
      <c r="AY141" s="68">
        <f t="shared" si="146"/>
        <v>6.173</v>
      </c>
      <c r="AZ141" s="68">
        <f t="shared" si="120"/>
        <v>3.6389999999999998</v>
      </c>
      <c r="BA141" s="68">
        <f t="shared" si="121"/>
        <v>3.1949999999999998</v>
      </c>
      <c r="BB141" s="68">
        <f t="shared" si="122"/>
        <v>0.44400000000000001</v>
      </c>
      <c r="BC141" s="68">
        <f t="shared" si="123"/>
        <v>0.23799999999999999</v>
      </c>
      <c r="BD141" s="68">
        <f t="shared" si="124"/>
        <v>2.2970000000000002</v>
      </c>
      <c r="BE141" s="68">
        <f t="shared" si="125"/>
        <v>1.627</v>
      </c>
      <c r="BF141" s="68">
        <f t="shared" si="126"/>
        <v>-7.0999999999999994E-2</v>
      </c>
      <c r="BG141" s="69">
        <f t="shared" si="127"/>
        <v>0.74099999999999999</v>
      </c>
      <c r="BI141" s="31" t="s">
        <v>113</v>
      </c>
      <c r="BJ141" s="33" t="s">
        <v>87</v>
      </c>
      <c r="BK141" s="68">
        <f t="shared" si="147"/>
        <v>7.0000000000000007E-2</v>
      </c>
      <c r="BL141" s="68">
        <f t="shared" si="148"/>
        <v>5.8999999999999997E-2</v>
      </c>
      <c r="BM141" s="68">
        <f t="shared" si="149"/>
        <v>6.0999999999999999E-2</v>
      </c>
      <c r="BN141" s="68">
        <f t="shared" si="150"/>
        <v>0.05</v>
      </c>
      <c r="BO141" s="68">
        <f t="shared" si="151"/>
        <v>3.4000000000000002E-2</v>
      </c>
      <c r="BP141" s="68">
        <f t="shared" si="152"/>
        <v>0.115</v>
      </c>
      <c r="BQ141" s="68">
        <f t="shared" si="153"/>
        <v>0.14899999999999999</v>
      </c>
      <c r="BR141" s="68">
        <f t="shared" si="154"/>
        <v>-0.187</v>
      </c>
      <c r="BS141" s="69">
        <f t="shared" si="155"/>
        <v>8.5000000000000006E-2</v>
      </c>
      <c r="BU141" s="31" t="s">
        <v>113</v>
      </c>
      <c r="BV141" s="33" t="s">
        <v>87</v>
      </c>
      <c r="BW141" s="50">
        <f t="shared" si="156"/>
        <v>32397</v>
      </c>
      <c r="BX141" s="50">
        <f t="shared" si="128"/>
        <v>25008</v>
      </c>
      <c r="BY141" s="50">
        <f t="shared" si="129"/>
        <v>21403</v>
      </c>
      <c r="BZ141" s="50">
        <f t="shared" si="130"/>
        <v>3605</v>
      </c>
      <c r="CA141" s="50">
        <f t="shared" si="131"/>
        <v>1514</v>
      </c>
      <c r="CB141" s="50">
        <f t="shared" si="132"/>
        <v>5875</v>
      </c>
      <c r="CC141" s="50">
        <f t="shared" si="133"/>
        <v>2323</v>
      </c>
      <c r="CD141" s="50">
        <f t="shared" si="134"/>
        <v>58</v>
      </c>
      <c r="CE141" s="51">
        <f t="shared" si="135"/>
        <v>3494</v>
      </c>
    </row>
    <row r="142" spans="1:83" ht="16.5" customHeight="1">
      <c r="A142" s="29" t="s">
        <v>114</v>
      </c>
      <c r="B142" s="34" t="s">
        <v>88</v>
      </c>
      <c r="C142" s="40">
        <v>74656</v>
      </c>
      <c r="D142" s="40">
        <v>57931</v>
      </c>
      <c r="E142" s="40">
        <v>49628</v>
      </c>
      <c r="F142" s="40">
        <v>8303</v>
      </c>
      <c r="G142" s="40">
        <v>3410</v>
      </c>
      <c r="H142" s="40">
        <v>13315</v>
      </c>
      <c r="I142" s="40">
        <v>6554</v>
      </c>
      <c r="J142" s="40">
        <v>648</v>
      </c>
      <c r="K142" s="41">
        <v>6113</v>
      </c>
      <c r="M142" s="29" t="s">
        <v>114</v>
      </c>
      <c r="N142" s="34" t="s">
        <v>88</v>
      </c>
      <c r="O142" s="66">
        <f t="shared" si="103"/>
        <v>4.6310000000000002</v>
      </c>
      <c r="P142" s="66">
        <f t="shared" si="104"/>
        <v>2.5910000000000002</v>
      </c>
      <c r="Q142" s="66">
        <f t="shared" si="105"/>
        <v>2.7069999999999999</v>
      </c>
      <c r="R142" s="66">
        <f t="shared" si="106"/>
        <v>1.9019999999999999</v>
      </c>
      <c r="S142" s="66">
        <f t="shared" si="107"/>
        <v>1.337</v>
      </c>
      <c r="T142" s="66">
        <f t="shared" si="108"/>
        <v>15.592000000000001</v>
      </c>
      <c r="U142" s="66">
        <f t="shared" si="109"/>
        <v>27.535</v>
      </c>
      <c r="V142" s="66">
        <f t="shared" si="110"/>
        <v>-12.667999999999999</v>
      </c>
      <c r="W142" s="67">
        <f t="shared" si="111"/>
        <v>8.4250000000000007</v>
      </c>
      <c r="Y142" s="29" t="s">
        <v>114</v>
      </c>
      <c r="Z142" s="34" t="s">
        <v>88</v>
      </c>
      <c r="AA142" s="66">
        <f t="shared" si="136"/>
        <v>100</v>
      </c>
      <c r="AB142" s="66">
        <f t="shared" si="112"/>
        <v>77.599999999999994</v>
      </c>
      <c r="AC142" s="66">
        <f t="shared" si="113"/>
        <v>66.5</v>
      </c>
      <c r="AD142" s="66">
        <f t="shared" si="114"/>
        <v>11.1</v>
      </c>
      <c r="AE142" s="66">
        <f t="shared" si="115"/>
        <v>4.5999999999999996</v>
      </c>
      <c r="AF142" s="66">
        <f t="shared" si="116"/>
        <v>17.8</v>
      </c>
      <c r="AG142" s="66">
        <f t="shared" si="117"/>
        <v>8.8000000000000007</v>
      </c>
      <c r="AH142" s="66">
        <f t="shared" si="118"/>
        <v>0.9</v>
      </c>
      <c r="AI142" s="67">
        <f t="shared" si="119"/>
        <v>8.1999999999999993</v>
      </c>
      <c r="AK142" s="29" t="s">
        <v>114</v>
      </c>
      <c r="AL142" s="34" t="s">
        <v>88</v>
      </c>
      <c r="AM142" s="66">
        <f t="shared" si="137"/>
        <v>2.5</v>
      </c>
      <c r="AN142" s="66">
        <f t="shared" si="138"/>
        <v>2.9</v>
      </c>
      <c r="AO142" s="66">
        <f t="shared" si="139"/>
        <v>2.9</v>
      </c>
      <c r="AP142" s="66">
        <f t="shared" si="140"/>
        <v>2.9</v>
      </c>
      <c r="AQ142" s="66">
        <f t="shared" si="141"/>
        <v>1.5</v>
      </c>
      <c r="AR142" s="66">
        <f t="shared" si="142"/>
        <v>1.8</v>
      </c>
      <c r="AS142" s="66">
        <f t="shared" si="143"/>
        <v>1.5</v>
      </c>
      <c r="AT142" s="66">
        <f t="shared" si="144"/>
        <v>4.7</v>
      </c>
      <c r="AU142" s="67">
        <f t="shared" si="145"/>
        <v>2.1</v>
      </c>
      <c r="AW142" s="29" t="s">
        <v>114</v>
      </c>
      <c r="AX142" s="34" t="s">
        <v>88</v>
      </c>
      <c r="AY142" s="66">
        <f t="shared" si="146"/>
        <v>4.6310000000000002</v>
      </c>
      <c r="AZ142" s="66">
        <f t="shared" si="120"/>
        <v>2.0499999999999998</v>
      </c>
      <c r="BA142" s="66">
        <f t="shared" si="121"/>
        <v>1.833</v>
      </c>
      <c r="BB142" s="66">
        <f t="shared" si="122"/>
        <v>0.217</v>
      </c>
      <c r="BC142" s="66">
        <f t="shared" si="123"/>
        <v>6.3E-2</v>
      </c>
      <c r="BD142" s="66">
        <f t="shared" si="124"/>
        <v>2.5169999999999999</v>
      </c>
      <c r="BE142" s="66">
        <f t="shared" si="125"/>
        <v>1.9830000000000001</v>
      </c>
      <c r="BF142" s="66">
        <f t="shared" si="126"/>
        <v>-0.13200000000000001</v>
      </c>
      <c r="BG142" s="67">
        <f t="shared" si="127"/>
        <v>0.66600000000000004</v>
      </c>
      <c r="BI142" s="29" t="s">
        <v>114</v>
      </c>
      <c r="BJ142" s="34" t="s">
        <v>88</v>
      </c>
      <c r="BK142" s="66">
        <f t="shared" si="147"/>
        <v>0.115</v>
      </c>
      <c r="BL142" s="66">
        <f t="shared" si="148"/>
        <v>7.3999999999999996E-2</v>
      </c>
      <c r="BM142" s="66">
        <f t="shared" si="149"/>
        <v>7.6999999999999999E-2</v>
      </c>
      <c r="BN142" s="66">
        <f t="shared" si="150"/>
        <v>5.3999999999999999E-2</v>
      </c>
      <c r="BO142" s="66">
        <f t="shared" si="151"/>
        <v>0.02</v>
      </c>
      <c r="BP142" s="66">
        <f t="shared" si="152"/>
        <v>0.27800000000000002</v>
      </c>
      <c r="BQ142" s="66">
        <f t="shared" si="153"/>
        <v>0.40100000000000002</v>
      </c>
      <c r="BR142" s="66">
        <f t="shared" si="154"/>
        <v>-0.76300000000000001</v>
      </c>
      <c r="BS142" s="67">
        <f t="shared" si="155"/>
        <v>0.16900000000000001</v>
      </c>
      <c r="BU142" s="29" t="s">
        <v>114</v>
      </c>
      <c r="BV142" s="34" t="s">
        <v>88</v>
      </c>
      <c r="BW142" s="48">
        <f t="shared" si="156"/>
        <v>71352</v>
      </c>
      <c r="BX142" s="48">
        <f t="shared" si="128"/>
        <v>56468</v>
      </c>
      <c r="BY142" s="48">
        <f t="shared" si="129"/>
        <v>48320</v>
      </c>
      <c r="BZ142" s="48">
        <f t="shared" si="130"/>
        <v>8148</v>
      </c>
      <c r="CA142" s="48">
        <f t="shared" si="131"/>
        <v>3365</v>
      </c>
      <c r="CB142" s="48">
        <f t="shared" si="132"/>
        <v>11519</v>
      </c>
      <c r="CC142" s="48">
        <f t="shared" si="133"/>
        <v>5139</v>
      </c>
      <c r="CD142" s="48">
        <f t="shared" si="134"/>
        <v>742</v>
      </c>
      <c r="CE142" s="49">
        <f t="shared" si="135"/>
        <v>5638</v>
      </c>
    </row>
    <row r="143" spans="1:83" ht="16.5" customHeight="1">
      <c r="A143" s="29" t="s">
        <v>115</v>
      </c>
      <c r="B143" s="34" t="s">
        <v>89</v>
      </c>
      <c r="C143" s="40">
        <v>2175</v>
      </c>
      <c r="D143" s="40">
        <v>1533</v>
      </c>
      <c r="E143" s="40">
        <v>1285</v>
      </c>
      <c r="F143" s="40">
        <v>248</v>
      </c>
      <c r="G143" s="40">
        <v>108</v>
      </c>
      <c r="H143" s="40">
        <v>534</v>
      </c>
      <c r="I143" s="40">
        <v>353</v>
      </c>
      <c r="J143" s="40">
        <v>35</v>
      </c>
      <c r="K143" s="41">
        <v>146</v>
      </c>
      <c r="M143" s="29" t="s">
        <v>115</v>
      </c>
      <c r="N143" s="34" t="s">
        <v>89</v>
      </c>
      <c r="O143" s="66">
        <f t="shared" si="103"/>
        <v>13.696</v>
      </c>
      <c r="P143" s="66">
        <f t="shared" si="104"/>
        <v>-3.036</v>
      </c>
      <c r="Q143" s="66">
        <f t="shared" si="105"/>
        <v>-2.5779999999999998</v>
      </c>
      <c r="R143" s="66">
        <f t="shared" si="106"/>
        <v>-5.3440000000000003</v>
      </c>
      <c r="S143" s="66">
        <f t="shared" si="107"/>
        <v>-3.5710000000000002</v>
      </c>
      <c r="T143" s="66">
        <f t="shared" si="108"/>
        <v>142.727</v>
      </c>
      <c r="U143" s="66">
        <f t="shared" si="109"/>
        <v>30.741</v>
      </c>
      <c r="V143" s="66">
        <f t="shared" si="110"/>
        <v>118.919</v>
      </c>
      <c r="W143" s="67">
        <f t="shared" si="111"/>
        <v>8.1479999999999997</v>
      </c>
      <c r="Y143" s="29" t="s">
        <v>115</v>
      </c>
      <c r="Z143" s="34" t="s">
        <v>89</v>
      </c>
      <c r="AA143" s="66">
        <f t="shared" si="136"/>
        <v>100</v>
      </c>
      <c r="AB143" s="66">
        <f t="shared" si="112"/>
        <v>70.5</v>
      </c>
      <c r="AC143" s="66">
        <f t="shared" si="113"/>
        <v>59.1</v>
      </c>
      <c r="AD143" s="66">
        <f t="shared" si="114"/>
        <v>11.4</v>
      </c>
      <c r="AE143" s="66">
        <f t="shared" si="115"/>
        <v>5</v>
      </c>
      <c r="AF143" s="66">
        <f t="shared" si="116"/>
        <v>24.6</v>
      </c>
      <c r="AG143" s="66">
        <f t="shared" si="117"/>
        <v>16.2</v>
      </c>
      <c r="AH143" s="66">
        <f t="shared" si="118"/>
        <v>1.6</v>
      </c>
      <c r="AI143" s="67">
        <f t="shared" si="119"/>
        <v>6.7</v>
      </c>
      <c r="AK143" s="29" t="s">
        <v>115</v>
      </c>
      <c r="AL143" s="34" t="s">
        <v>89</v>
      </c>
      <c r="AM143" s="66">
        <f t="shared" si="137"/>
        <v>0.1</v>
      </c>
      <c r="AN143" s="66">
        <f t="shared" si="138"/>
        <v>0.1</v>
      </c>
      <c r="AO143" s="66">
        <f t="shared" si="139"/>
        <v>0.1</v>
      </c>
      <c r="AP143" s="66">
        <f t="shared" si="140"/>
        <v>0.1</v>
      </c>
      <c r="AQ143" s="66">
        <f t="shared" si="141"/>
        <v>0</v>
      </c>
      <c r="AR143" s="66">
        <f t="shared" si="142"/>
        <v>0.1</v>
      </c>
      <c r="AS143" s="66">
        <f t="shared" si="143"/>
        <v>0.1</v>
      </c>
      <c r="AT143" s="66">
        <f t="shared" si="144"/>
        <v>0.3</v>
      </c>
      <c r="AU143" s="67">
        <f t="shared" si="145"/>
        <v>0</v>
      </c>
      <c r="AW143" s="29" t="s">
        <v>115</v>
      </c>
      <c r="AX143" s="34" t="s">
        <v>89</v>
      </c>
      <c r="AY143" s="66">
        <f t="shared" si="146"/>
        <v>13.696</v>
      </c>
      <c r="AZ143" s="66">
        <f t="shared" si="120"/>
        <v>-2.5089999999999999</v>
      </c>
      <c r="BA143" s="66">
        <f t="shared" si="121"/>
        <v>-1.7769999999999999</v>
      </c>
      <c r="BB143" s="66">
        <f t="shared" si="122"/>
        <v>-0.73199999999999998</v>
      </c>
      <c r="BC143" s="66">
        <f t="shared" si="123"/>
        <v>-0.20899999999999999</v>
      </c>
      <c r="BD143" s="66">
        <f t="shared" si="124"/>
        <v>16.414000000000001</v>
      </c>
      <c r="BE143" s="66">
        <f t="shared" si="125"/>
        <v>4.3390000000000004</v>
      </c>
      <c r="BF143" s="66">
        <f t="shared" si="126"/>
        <v>11.5</v>
      </c>
      <c r="BG143" s="67">
        <f t="shared" si="127"/>
        <v>0.57499999999999996</v>
      </c>
      <c r="BI143" s="29" t="s">
        <v>115</v>
      </c>
      <c r="BJ143" s="34" t="s">
        <v>89</v>
      </c>
      <c r="BK143" s="66">
        <f t="shared" si="147"/>
        <v>8.9999999999999993E-3</v>
      </c>
      <c r="BL143" s="66">
        <f t="shared" si="148"/>
        <v>-2E-3</v>
      </c>
      <c r="BM143" s="66">
        <f t="shared" si="149"/>
        <v>-2E-3</v>
      </c>
      <c r="BN143" s="66">
        <f t="shared" si="150"/>
        <v>-5.0000000000000001E-3</v>
      </c>
      <c r="BO143" s="66">
        <f t="shared" si="151"/>
        <v>-2E-3</v>
      </c>
      <c r="BP143" s="66">
        <f t="shared" si="152"/>
        <v>4.9000000000000002E-2</v>
      </c>
      <c r="BQ143" s="66">
        <f t="shared" si="153"/>
        <v>2.3E-2</v>
      </c>
      <c r="BR143" s="66">
        <f t="shared" si="154"/>
        <v>1.7849999999999999</v>
      </c>
      <c r="BS143" s="67">
        <f t="shared" si="155"/>
        <v>4.0000000000000001E-3</v>
      </c>
      <c r="BU143" s="29" t="s">
        <v>115</v>
      </c>
      <c r="BV143" s="34" t="s">
        <v>89</v>
      </c>
      <c r="BW143" s="48">
        <f t="shared" si="156"/>
        <v>1913</v>
      </c>
      <c r="BX143" s="48">
        <f t="shared" si="128"/>
        <v>1581</v>
      </c>
      <c r="BY143" s="48">
        <f t="shared" si="129"/>
        <v>1319</v>
      </c>
      <c r="BZ143" s="48">
        <f t="shared" si="130"/>
        <v>262</v>
      </c>
      <c r="CA143" s="48">
        <f t="shared" si="131"/>
        <v>112</v>
      </c>
      <c r="CB143" s="48">
        <f t="shared" si="132"/>
        <v>220</v>
      </c>
      <c r="CC143" s="48">
        <f t="shared" si="133"/>
        <v>270</v>
      </c>
      <c r="CD143" s="48">
        <f t="shared" si="134"/>
        <v>-185</v>
      </c>
      <c r="CE143" s="49">
        <f t="shared" si="135"/>
        <v>135</v>
      </c>
    </row>
    <row r="144" spans="1:83" ht="16.5" customHeight="1">
      <c r="A144" s="29" t="s">
        <v>116</v>
      </c>
      <c r="B144" s="34" t="s">
        <v>90</v>
      </c>
      <c r="C144" s="40">
        <v>2443</v>
      </c>
      <c r="D144" s="40">
        <v>1435</v>
      </c>
      <c r="E144" s="40">
        <v>1207</v>
      </c>
      <c r="F144" s="40">
        <v>228</v>
      </c>
      <c r="G144" s="40">
        <v>98</v>
      </c>
      <c r="H144" s="40">
        <v>910</v>
      </c>
      <c r="I144" s="40">
        <v>491</v>
      </c>
      <c r="J144" s="40">
        <v>68</v>
      </c>
      <c r="K144" s="41">
        <v>351</v>
      </c>
      <c r="M144" s="29" t="s">
        <v>116</v>
      </c>
      <c r="N144" s="34" t="s">
        <v>90</v>
      </c>
      <c r="O144" s="66">
        <f t="shared" si="103"/>
        <v>5.62</v>
      </c>
      <c r="P144" s="66">
        <f t="shared" si="104"/>
        <v>-0.13900000000000001</v>
      </c>
      <c r="Q144" s="66">
        <f t="shared" si="105"/>
        <v>0.66700000000000004</v>
      </c>
      <c r="R144" s="66">
        <f t="shared" si="106"/>
        <v>-4.202</v>
      </c>
      <c r="S144" s="66">
        <f t="shared" si="107"/>
        <v>4.2549999999999999</v>
      </c>
      <c r="T144" s="66">
        <f t="shared" si="108"/>
        <v>16.367999999999999</v>
      </c>
      <c r="U144" s="66">
        <f t="shared" si="109"/>
        <v>24.619</v>
      </c>
      <c r="V144" s="66">
        <f t="shared" si="110"/>
        <v>-22.727</v>
      </c>
      <c r="W144" s="67">
        <f t="shared" si="111"/>
        <v>17</v>
      </c>
      <c r="Y144" s="29" t="s">
        <v>116</v>
      </c>
      <c r="Z144" s="34" t="s">
        <v>90</v>
      </c>
      <c r="AA144" s="66">
        <f t="shared" si="136"/>
        <v>100</v>
      </c>
      <c r="AB144" s="66">
        <f t="shared" si="112"/>
        <v>58.7</v>
      </c>
      <c r="AC144" s="66">
        <f t="shared" si="113"/>
        <v>49.4</v>
      </c>
      <c r="AD144" s="66">
        <f t="shared" si="114"/>
        <v>9.3000000000000007</v>
      </c>
      <c r="AE144" s="66">
        <f t="shared" si="115"/>
        <v>4</v>
      </c>
      <c r="AF144" s="66">
        <f t="shared" si="116"/>
        <v>37.200000000000003</v>
      </c>
      <c r="AG144" s="66">
        <f t="shared" si="117"/>
        <v>20.100000000000001</v>
      </c>
      <c r="AH144" s="66">
        <f t="shared" si="118"/>
        <v>2.8</v>
      </c>
      <c r="AI144" s="67">
        <f t="shared" si="119"/>
        <v>14.4</v>
      </c>
      <c r="AK144" s="29" t="s">
        <v>116</v>
      </c>
      <c r="AL144" s="34" t="s">
        <v>90</v>
      </c>
      <c r="AM144" s="66">
        <f t="shared" si="137"/>
        <v>0.1</v>
      </c>
      <c r="AN144" s="66">
        <f t="shared" si="138"/>
        <v>0.1</v>
      </c>
      <c r="AO144" s="66">
        <f t="shared" si="139"/>
        <v>0.1</v>
      </c>
      <c r="AP144" s="66">
        <f t="shared" si="140"/>
        <v>0.1</v>
      </c>
      <c r="AQ144" s="66">
        <f t="shared" si="141"/>
        <v>0</v>
      </c>
      <c r="AR144" s="66">
        <f t="shared" si="142"/>
        <v>0.1</v>
      </c>
      <c r="AS144" s="66">
        <f t="shared" si="143"/>
        <v>0.1</v>
      </c>
      <c r="AT144" s="66">
        <f t="shared" si="144"/>
        <v>0.5</v>
      </c>
      <c r="AU144" s="67">
        <f t="shared" si="145"/>
        <v>0.1</v>
      </c>
      <c r="AW144" s="29" t="s">
        <v>116</v>
      </c>
      <c r="AX144" s="34" t="s">
        <v>90</v>
      </c>
      <c r="AY144" s="66">
        <f t="shared" si="146"/>
        <v>5.62</v>
      </c>
      <c r="AZ144" s="66">
        <f t="shared" si="120"/>
        <v>-8.5999999999999993E-2</v>
      </c>
      <c r="BA144" s="66">
        <f t="shared" si="121"/>
        <v>0.34599999999999997</v>
      </c>
      <c r="BB144" s="66">
        <f t="shared" si="122"/>
        <v>-0.432</v>
      </c>
      <c r="BC144" s="66">
        <f t="shared" si="123"/>
        <v>0.17299999999999999</v>
      </c>
      <c r="BD144" s="66">
        <f t="shared" si="124"/>
        <v>5.5339999999999998</v>
      </c>
      <c r="BE144" s="66">
        <f t="shared" si="125"/>
        <v>4.194</v>
      </c>
      <c r="BF144" s="66">
        <f t="shared" si="126"/>
        <v>-0.86499999999999999</v>
      </c>
      <c r="BG144" s="67">
        <f t="shared" si="127"/>
        <v>2.2050000000000001</v>
      </c>
      <c r="BI144" s="29" t="s">
        <v>116</v>
      </c>
      <c r="BJ144" s="34" t="s">
        <v>90</v>
      </c>
      <c r="BK144" s="66">
        <f t="shared" si="147"/>
        <v>5.0000000000000001E-3</v>
      </c>
      <c r="BL144" s="66">
        <f t="shared" si="148"/>
        <v>0</v>
      </c>
      <c r="BM144" s="66">
        <f t="shared" si="149"/>
        <v>0</v>
      </c>
      <c r="BN144" s="66">
        <f t="shared" si="150"/>
        <v>-3.0000000000000001E-3</v>
      </c>
      <c r="BO144" s="66">
        <f t="shared" si="151"/>
        <v>2E-3</v>
      </c>
      <c r="BP144" s="66">
        <f t="shared" si="152"/>
        <v>0.02</v>
      </c>
      <c r="BQ144" s="66">
        <f t="shared" si="153"/>
        <v>2.7E-2</v>
      </c>
      <c r="BR144" s="66">
        <f t="shared" si="154"/>
        <v>-0.16200000000000001</v>
      </c>
      <c r="BS144" s="67">
        <f t="shared" si="155"/>
        <v>1.7999999999999999E-2</v>
      </c>
      <c r="BU144" s="29" t="s">
        <v>116</v>
      </c>
      <c r="BV144" s="34" t="s">
        <v>90</v>
      </c>
      <c r="BW144" s="48">
        <f t="shared" si="156"/>
        <v>2313</v>
      </c>
      <c r="BX144" s="48">
        <f t="shared" si="128"/>
        <v>1437</v>
      </c>
      <c r="BY144" s="48">
        <f t="shared" si="129"/>
        <v>1199</v>
      </c>
      <c r="BZ144" s="48">
        <f t="shared" si="130"/>
        <v>238</v>
      </c>
      <c r="CA144" s="48">
        <f t="shared" si="131"/>
        <v>94</v>
      </c>
      <c r="CB144" s="48">
        <f t="shared" si="132"/>
        <v>782</v>
      </c>
      <c r="CC144" s="48">
        <f t="shared" si="133"/>
        <v>394</v>
      </c>
      <c r="CD144" s="48">
        <f t="shared" si="134"/>
        <v>88</v>
      </c>
      <c r="CE144" s="49">
        <f t="shared" si="135"/>
        <v>300</v>
      </c>
    </row>
    <row r="145" spans="1:83" ht="16.5" customHeight="1">
      <c r="A145" s="29" t="s">
        <v>117</v>
      </c>
      <c r="B145" s="34" t="s">
        <v>91</v>
      </c>
      <c r="C145" s="40">
        <v>1629</v>
      </c>
      <c r="D145" s="40">
        <v>1218</v>
      </c>
      <c r="E145" s="40">
        <v>1024</v>
      </c>
      <c r="F145" s="40">
        <v>194</v>
      </c>
      <c r="G145" s="40">
        <v>77</v>
      </c>
      <c r="H145" s="40">
        <v>334</v>
      </c>
      <c r="I145" s="40">
        <v>185</v>
      </c>
      <c r="J145" s="40">
        <v>-15</v>
      </c>
      <c r="K145" s="41">
        <v>164</v>
      </c>
      <c r="M145" s="29" t="s">
        <v>117</v>
      </c>
      <c r="N145" s="34" t="s">
        <v>91</v>
      </c>
      <c r="O145" s="66">
        <f t="shared" si="103"/>
        <v>3.036</v>
      </c>
      <c r="P145" s="66">
        <f t="shared" si="104"/>
        <v>-1.6950000000000001</v>
      </c>
      <c r="Q145" s="66">
        <f t="shared" si="105"/>
        <v>-1.633</v>
      </c>
      <c r="R145" s="66">
        <f t="shared" si="106"/>
        <v>-2.02</v>
      </c>
      <c r="S145" s="66">
        <f t="shared" si="107"/>
        <v>1.3160000000000001</v>
      </c>
      <c r="T145" s="66">
        <f t="shared" si="108"/>
        <v>25.564</v>
      </c>
      <c r="U145" s="66">
        <f t="shared" si="109"/>
        <v>60.87</v>
      </c>
      <c r="V145" s="66">
        <f t="shared" si="110"/>
        <v>0</v>
      </c>
      <c r="W145" s="67">
        <f t="shared" si="111"/>
        <v>-1.2050000000000001</v>
      </c>
      <c r="Y145" s="29" t="s">
        <v>117</v>
      </c>
      <c r="Z145" s="34" t="s">
        <v>91</v>
      </c>
      <c r="AA145" s="66">
        <f t="shared" si="136"/>
        <v>100</v>
      </c>
      <c r="AB145" s="66">
        <f t="shared" si="112"/>
        <v>74.8</v>
      </c>
      <c r="AC145" s="66">
        <f t="shared" si="113"/>
        <v>62.9</v>
      </c>
      <c r="AD145" s="66">
        <f t="shared" si="114"/>
        <v>11.9</v>
      </c>
      <c r="AE145" s="66">
        <f t="shared" si="115"/>
        <v>4.7</v>
      </c>
      <c r="AF145" s="66">
        <f t="shared" si="116"/>
        <v>20.5</v>
      </c>
      <c r="AG145" s="66">
        <f t="shared" si="117"/>
        <v>11.4</v>
      </c>
      <c r="AH145" s="66">
        <f t="shared" si="118"/>
        <v>-0.9</v>
      </c>
      <c r="AI145" s="67">
        <f t="shared" si="119"/>
        <v>10.1</v>
      </c>
      <c r="AK145" s="29" t="s">
        <v>117</v>
      </c>
      <c r="AL145" s="34" t="s">
        <v>91</v>
      </c>
      <c r="AM145" s="66">
        <f t="shared" si="137"/>
        <v>0.1</v>
      </c>
      <c r="AN145" s="66">
        <f t="shared" si="138"/>
        <v>0.1</v>
      </c>
      <c r="AO145" s="66">
        <f t="shared" si="139"/>
        <v>0.1</v>
      </c>
      <c r="AP145" s="66">
        <f t="shared" si="140"/>
        <v>0.1</v>
      </c>
      <c r="AQ145" s="66">
        <f t="shared" si="141"/>
        <v>0</v>
      </c>
      <c r="AR145" s="66">
        <f t="shared" si="142"/>
        <v>0</v>
      </c>
      <c r="AS145" s="66">
        <f t="shared" si="143"/>
        <v>0</v>
      </c>
      <c r="AT145" s="66">
        <f t="shared" si="144"/>
        <v>-0.1</v>
      </c>
      <c r="AU145" s="67">
        <f t="shared" si="145"/>
        <v>0.1</v>
      </c>
      <c r="AW145" s="29" t="s">
        <v>117</v>
      </c>
      <c r="AX145" s="34" t="s">
        <v>91</v>
      </c>
      <c r="AY145" s="66">
        <f t="shared" si="146"/>
        <v>3.036</v>
      </c>
      <c r="AZ145" s="66">
        <f t="shared" si="120"/>
        <v>-1.3280000000000001</v>
      </c>
      <c r="BA145" s="66">
        <f t="shared" si="121"/>
        <v>-1.075</v>
      </c>
      <c r="BB145" s="66">
        <f t="shared" si="122"/>
        <v>-0.253</v>
      </c>
      <c r="BC145" s="66">
        <f t="shared" si="123"/>
        <v>6.3E-2</v>
      </c>
      <c r="BD145" s="66">
        <f t="shared" si="124"/>
        <v>4.3010000000000002</v>
      </c>
      <c r="BE145" s="66">
        <f t="shared" si="125"/>
        <v>4.4279999999999999</v>
      </c>
      <c r="BF145" s="66">
        <f t="shared" si="126"/>
        <v>0</v>
      </c>
      <c r="BG145" s="67">
        <f t="shared" si="127"/>
        <v>-0.127</v>
      </c>
      <c r="BI145" s="29" t="s">
        <v>117</v>
      </c>
      <c r="BJ145" s="34" t="s">
        <v>91</v>
      </c>
      <c r="BK145" s="66">
        <f t="shared" si="147"/>
        <v>2E-3</v>
      </c>
      <c r="BL145" s="66">
        <f t="shared" si="148"/>
        <v>-1E-3</v>
      </c>
      <c r="BM145" s="66">
        <f t="shared" si="149"/>
        <v>-1E-3</v>
      </c>
      <c r="BN145" s="66">
        <f t="shared" si="150"/>
        <v>-1E-3</v>
      </c>
      <c r="BO145" s="66">
        <f t="shared" si="151"/>
        <v>0</v>
      </c>
      <c r="BP145" s="66">
        <f t="shared" si="152"/>
        <v>1.0999999999999999E-2</v>
      </c>
      <c r="BQ145" s="66">
        <f t="shared" si="153"/>
        <v>0.02</v>
      </c>
      <c r="BR145" s="66">
        <f t="shared" si="154"/>
        <v>0</v>
      </c>
      <c r="BS145" s="67">
        <f t="shared" si="155"/>
        <v>-1E-3</v>
      </c>
      <c r="BU145" s="29" t="s">
        <v>117</v>
      </c>
      <c r="BV145" s="34" t="s">
        <v>91</v>
      </c>
      <c r="BW145" s="48">
        <f t="shared" si="156"/>
        <v>1581</v>
      </c>
      <c r="BX145" s="48">
        <f t="shared" si="128"/>
        <v>1239</v>
      </c>
      <c r="BY145" s="48">
        <f t="shared" si="129"/>
        <v>1041</v>
      </c>
      <c r="BZ145" s="48">
        <f t="shared" si="130"/>
        <v>198</v>
      </c>
      <c r="CA145" s="48">
        <f t="shared" si="131"/>
        <v>76</v>
      </c>
      <c r="CB145" s="48">
        <f t="shared" si="132"/>
        <v>266</v>
      </c>
      <c r="CC145" s="48">
        <f t="shared" si="133"/>
        <v>115</v>
      </c>
      <c r="CD145" s="48">
        <f t="shared" si="134"/>
        <v>-15</v>
      </c>
      <c r="CE145" s="49">
        <f t="shared" si="135"/>
        <v>166</v>
      </c>
    </row>
    <row r="146" spans="1:83" ht="16.5" customHeight="1">
      <c r="A146" s="29" t="s">
        <v>118</v>
      </c>
      <c r="B146" s="34" t="s">
        <v>92</v>
      </c>
      <c r="C146" s="40">
        <v>1034</v>
      </c>
      <c r="D146" s="40">
        <v>874</v>
      </c>
      <c r="E146" s="40">
        <v>743</v>
      </c>
      <c r="F146" s="40">
        <v>131</v>
      </c>
      <c r="G146" s="40">
        <v>58</v>
      </c>
      <c r="H146" s="40">
        <v>102</v>
      </c>
      <c r="I146" s="40">
        <v>4</v>
      </c>
      <c r="J146" s="40">
        <v>26</v>
      </c>
      <c r="K146" s="41">
        <v>72</v>
      </c>
      <c r="M146" s="29" t="s">
        <v>118</v>
      </c>
      <c r="N146" s="34" t="s">
        <v>92</v>
      </c>
      <c r="O146" s="66">
        <f t="shared" si="103"/>
        <v>-10.476000000000001</v>
      </c>
      <c r="P146" s="66">
        <f t="shared" si="104"/>
        <v>-7.5129999999999999</v>
      </c>
      <c r="Q146" s="66">
        <f t="shared" si="105"/>
        <v>-6.8920000000000003</v>
      </c>
      <c r="R146" s="66">
        <f t="shared" si="106"/>
        <v>-10.884</v>
      </c>
      <c r="S146" s="66">
        <f t="shared" si="107"/>
        <v>-9.375</v>
      </c>
      <c r="T146" s="66">
        <f t="shared" si="108"/>
        <v>-30.137</v>
      </c>
      <c r="U146" s="66">
        <f t="shared" si="109"/>
        <v>-91.111000000000004</v>
      </c>
      <c r="V146" s="66">
        <f t="shared" si="110"/>
        <v>18.181999999999999</v>
      </c>
      <c r="W146" s="67">
        <f t="shared" si="111"/>
        <v>-8.8610000000000007</v>
      </c>
      <c r="Y146" s="29" t="s">
        <v>118</v>
      </c>
      <c r="Z146" s="34" t="s">
        <v>92</v>
      </c>
      <c r="AA146" s="66">
        <f t="shared" si="136"/>
        <v>100</v>
      </c>
      <c r="AB146" s="66">
        <f t="shared" si="112"/>
        <v>84.5</v>
      </c>
      <c r="AC146" s="66">
        <f t="shared" si="113"/>
        <v>71.900000000000006</v>
      </c>
      <c r="AD146" s="66">
        <f t="shared" si="114"/>
        <v>12.7</v>
      </c>
      <c r="AE146" s="66">
        <f t="shared" si="115"/>
        <v>5.6</v>
      </c>
      <c r="AF146" s="66">
        <f t="shared" si="116"/>
        <v>9.9</v>
      </c>
      <c r="AG146" s="66">
        <f t="shared" si="117"/>
        <v>0.4</v>
      </c>
      <c r="AH146" s="66">
        <f t="shared" si="118"/>
        <v>2.5</v>
      </c>
      <c r="AI146" s="67">
        <f t="shared" si="119"/>
        <v>7</v>
      </c>
      <c r="AK146" s="29" t="s">
        <v>118</v>
      </c>
      <c r="AL146" s="34" t="s">
        <v>92</v>
      </c>
      <c r="AM146" s="66">
        <f t="shared" si="137"/>
        <v>0</v>
      </c>
      <c r="AN146" s="66">
        <f t="shared" si="138"/>
        <v>0</v>
      </c>
      <c r="AO146" s="66">
        <f t="shared" si="139"/>
        <v>0</v>
      </c>
      <c r="AP146" s="66">
        <f t="shared" si="140"/>
        <v>0</v>
      </c>
      <c r="AQ146" s="66">
        <f t="shared" si="141"/>
        <v>0</v>
      </c>
      <c r="AR146" s="66">
        <f t="shared" si="142"/>
        <v>0</v>
      </c>
      <c r="AS146" s="66">
        <f t="shared" si="143"/>
        <v>0</v>
      </c>
      <c r="AT146" s="66">
        <f t="shared" si="144"/>
        <v>0.2</v>
      </c>
      <c r="AU146" s="67">
        <f t="shared" si="145"/>
        <v>0</v>
      </c>
      <c r="AW146" s="29" t="s">
        <v>118</v>
      </c>
      <c r="AX146" s="34" t="s">
        <v>92</v>
      </c>
      <c r="AY146" s="66">
        <f t="shared" si="146"/>
        <v>-10.476000000000001</v>
      </c>
      <c r="AZ146" s="66">
        <f t="shared" si="120"/>
        <v>-6.1470000000000002</v>
      </c>
      <c r="BA146" s="66">
        <f t="shared" si="121"/>
        <v>-4.7619999999999996</v>
      </c>
      <c r="BB146" s="66">
        <f t="shared" si="122"/>
        <v>-1.385</v>
      </c>
      <c r="BC146" s="66">
        <f t="shared" si="123"/>
        <v>-0.51900000000000002</v>
      </c>
      <c r="BD146" s="66">
        <f t="shared" si="124"/>
        <v>-3.81</v>
      </c>
      <c r="BE146" s="66">
        <f t="shared" si="125"/>
        <v>-3.55</v>
      </c>
      <c r="BF146" s="66">
        <f t="shared" si="126"/>
        <v>0.34599999999999997</v>
      </c>
      <c r="BG146" s="67">
        <f t="shared" si="127"/>
        <v>-0.60599999999999998</v>
      </c>
      <c r="BI146" s="29" t="s">
        <v>118</v>
      </c>
      <c r="BJ146" s="34" t="s">
        <v>92</v>
      </c>
      <c r="BK146" s="66">
        <f t="shared" si="147"/>
        <v>-4.0000000000000001E-3</v>
      </c>
      <c r="BL146" s="66">
        <f t="shared" si="148"/>
        <v>-4.0000000000000001E-3</v>
      </c>
      <c r="BM146" s="66">
        <f t="shared" si="149"/>
        <v>-3.0000000000000001E-3</v>
      </c>
      <c r="BN146" s="66">
        <f t="shared" si="150"/>
        <v>-6.0000000000000001E-3</v>
      </c>
      <c r="BO146" s="66">
        <f t="shared" si="151"/>
        <v>-3.0000000000000001E-3</v>
      </c>
      <c r="BP146" s="66">
        <f t="shared" si="152"/>
        <v>-7.0000000000000001E-3</v>
      </c>
      <c r="BQ146" s="66">
        <f t="shared" si="153"/>
        <v>-1.2E-2</v>
      </c>
      <c r="BR146" s="66">
        <f t="shared" si="154"/>
        <v>3.2000000000000001E-2</v>
      </c>
      <c r="BS146" s="67">
        <f t="shared" si="155"/>
        <v>-2E-3</v>
      </c>
      <c r="BU146" s="29" t="s">
        <v>118</v>
      </c>
      <c r="BV146" s="34" t="s">
        <v>92</v>
      </c>
      <c r="BW146" s="48">
        <f t="shared" si="156"/>
        <v>1155</v>
      </c>
      <c r="BX146" s="48">
        <f t="shared" si="128"/>
        <v>945</v>
      </c>
      <c r="BY146" s="48">
        <f t="shared" si="129"/>
        <v>798</v>
      </c>
      <c r="BZ146" s="48">
        <f t="shared" si="130"/>
        <v>147</v>
      </c>
      <c r="CA146" s="48">
        <f t="shared" si="131"/>
        <v>64</v>
      </c>
      <c r="CB146" s="48">
        <f t="shared" si="132"/>
        <v>146</v>
      </c>
      <c r="CC146" s="48">
        <f t="shared" si="133"/>
        <v>45</v>
      </c>
      <c r="CD146" s="48">
        <f t="shared" si="134"/>
        <v>22</v>
      </c>
      <c r="CE146" s="49">
        <f t="shared" si="135"/>
        <v>79</v>
      </c>
    </row>
    <row r="147" spans="1:83" ht="16.5" customHeight="1">
      <c r="A147" s="29" t="s">
        <v>119</v>
      </c>
      <c r="B147" s="34" t="s">
        <v>93</v>
      </c>
      <c r="C147" s="40">
        <v>4433</v>
      </c>
      <c r="D147" s="40">
        <v>3181</v>
      </c>
      <c r="E147" s="40">
        <v>2720</v>
      </c>
      <c r="F147" s="40">
        <v>461</v>
      </c>
      <c r="G147" s="40">
        <v>190</v>
      </c>
      <c r="H147" s="40">
        <v>1062</v>
      </c>
      <c r="I147" s="40">
        <v>687</v>
      </c>
      <c r="J147" s="40">
        <v>39</v>
      </c>
      <c r="K147" s="41">
        <v>336</v>
      </c>
      <c r="M147" s="29" t="s">
        <v>119</v>
      </c>
      <c r="N147" s="34" t="s">
        <v>93</v>
      </c>
      <c r="O147" s="66">
        <f t="shared" si="103"/>
        <v>7.4669999999999996</v>
      </c>
      <c r="P147" s="66">
        <f t="shared" si="104"/>
        <v>2.3490000000000002</v>
      </c>
      <c r="Q147" s="66">
        <f t="shared" si="105"/>
        <v>2.371</v>
      </c>
      <c r="R147" s="66">
        <f t="shared" si="106"/>
        <v>2.2170000000000001</v>
      </c>
      <c r="S147" s="66">
        <f t="shared" si="107"/>
        <v>-1.554</v>
      </c>
      <c r="T147" s="66">
        <f t="shared" si="108"/>
        <v>28.882999999999999</v>
      </c>
      <c r="U147" s="66">
        <f t="shared" si="109"/>
        <v>77.061999999999998</v>
      </c>
      <c r="V147" s="66">
        <f t="shared" si="110"/>
        <v>77.272999999999996</v>
      </c>
      <c r="W147" s="67">
        <f t="shared" si="111"/>
        <v>-18.841000000000001</v>
      </c>
      <c r="Y147" s="29" t="s">
        <v>119</v>
      </c>
      <c r="Z147" s="34" t="s">
        <v>93</v>
      </c>
      <c r="AA147" s="66">
        <f t="shared" si="136"/>
        <v>100</v>
      </c>
      <c r="AB147" s="66">
        <f t="shared" si="112"/>
        <v>71.8</v>
      </c>
      <c r="AC147" s="66">
        <f t="shared" si="113"/>
        <v>61.4</v>
      </c>
      <c r="AD147" s="66">
        <f t="shared" si="114"/>
        <v>10.4</v>
      </c>
      <c r="AE147" s="66">
        <f t="shared" si="115"/>
        <v>4.3</v>
      </c>
      <c r="AF147" s="66">
        <f t="shared" si="116"/>
        <v>24</v>
      </c>
      <c r="AG147" s="66">
        <f t="shared" si="117"/>
        <v>15.5</v>
      </c>
      <c r="AH147" s="66">
        <f t="shared" si="118"/>
        <v>0.9</v>
      </c>
      <c r="AI147" s="67">
        <f t="shared" si="119"/>
        <v>7.6</v>
      </c>
      <c r="AK147" s="29" t="s">
        <v>119</v>
      </c>
      <c r="AL147" s="34" t="s">
        <v>93</v>
      </c>
      <c r="AM147" s="66">
        <f t="shared" si="137"/>
        <v>0.1</v>
      </c>
      <c r="AN147" s="66">
        <f t="shared" si="138"/>
        <v>0.2</v>
      </c>
      <c r="AO147" s="66">
        <f t="shared" si="139"/>
        <v>0.2</v>
      </c>
      <c r="AP147" s="66">
        <f t="shared" si="140"/>
        <v>0.2</v>
      </c>
      <c r="AQ147" s="66">
        <f t="shared" si="141"/>
        <v>0.1</v>
      </c>
      <c r="AR147" s="66">
        <f t="shared" si="142"/>
        <v>0.1</v>
      </c>
      <c r="AS147" s="66">
        <f t="shared" si="143"/>
        <v>0.2</v>
      </c>
      <c r="AT147" s="66">
        <f t="shared" si="144"/>
        <v>0.3</v>
      </c>
      <c r="AU147" s="67">
        <f t="shared" si="145"/>
        <v>0.1</v>
      </c>
      <c r="AW147" s="29" t="s">
        <v>119</v>
      </c>
      <c r="AX147" s="34" t="s">
        <v>93</v>
      </c>
      <c r="AY147" s="66">
        <f t="shared" si="146"/>
        <v>7.4669999999999996</v>
      </c>
      <c r="AZ147" s="66">
        <f t="shared" si="120"/>
        <v>1.77</v>
      </c>
      <c r="BA147" s="66">
        <f t="shared" si="121"/>
        <v>1.5269999999999999</v>
      </c>
      <c r="BB147" s="66">
        <f t="shared" si="122"/>
        <v>0.24199999999999999</v>
      </c>
      <c r="BC147" s="66">
        <f t="shared" si="123"/>
        <v>-7.2999999999999995E-2</v>
      </c>
      <c r="BD147" s="66">
        <f t="shared" si="124"/>
        <v>5.77</v>
      </c>
      <c r="BE147" s="66">
        <f t="shared" si="125"/>
        <v>7.2480000000000002</v>
      </c>
      <c r="BF147" s="66">
        <f t="shared" si="126"/>
        <v>0.41199999999999998</v>
      </c>
      <c r="BG147" s="67">
        <f t="shared" si="127"/>
        <v>-1.891</v>
      </c>
      <c r="BI147" s="29" t="s">
        <v>119</v>
      </c>
      <c r="BJ147" s="34" t="s">
        <v>93</v>
      </c>
      <c r="BK147" s="66">
        <f t="shared" si="147"/>
        <v>1.0999999999999999E-2</v>
      </c>
      <c r="BL147" s="66">
        <f t="shared" si="148"/>
        <v>4.0000000000000001E-3</v>
      </c>
      <c r="BM147" s="66">
        <f t="shared" si="149"/>
        <v>4.0000000000000001E-3</v>
      </c>
      <c r="BN147" s="66">
        <f t="shared" si="150"/>
        <v>3.0000000000000001E-3</v>
      </c>
      <c r="BO147" s="66">
        <f t="shared" si="151"/>
        <v>-1E-3</v>
      </c>
      <c r="BP147" s="66">
        <f t="shared" si="152"/>
        <v>3.6999999999999998E-2</v>
      </c>
      <c r="BQ147" s="66">
        <f t="shared" si="153"/>
        <v>8.5000000000000006E-2</v>
      </c>
      <c r="BR147" s="66">
        <f t="shared" si="154"/>
        <v>0.13800000000000001</v>
      </c>
      <c r="BS147" s="67">
        <f t="shared" si="155"/>
        <v>-2.8000000000000001E-2</v>
      </c>
      <c r="BU147" s="29" t="s">
        <v>119</v>
      </c>
      <c r="BV147" s="34" t="s">
        <v>93</v>
      </c>
      <c r="BW147" s="48">
        <f t="shared" si="156"/>
        <v>4125</v>
      </c>
      <c r="BX147" s="48">
        <f t="shared" si="128"/>
        <v>3108</v>
      </c>
      <c r="BY147" s="48">
        <f t="shared" si="129"/>
        <v>2657</v>
      </c>
      <c r="BZ147" s="48">
        <f t="shared" si="130"/>
        <v>451</v>
      </c>
      <c r="CA147" s="48">
        <f t="shared" si="131"/>
        <v>193</v>
      </c>
      <c r="CB147" s="48">
        <f t="shared" si="132"/>
        <v>824</v>
      </c>
      <c r="CC147" s="48">
        <f t="shared" si="133"/>
        <v>388</v>
      </c>
      <c r="CD147" s="48">
        <f t="shared" si="134"/>
        <v>22</v>
      </c>
      <c r="CE147" s="49">
        <f t="shared" si="135"/>
        <v>414</v>
      </c>
    </row>
    <row r="148" spans="1:83" ht="16.5" customHeight="1">
      <c r="A148" s="29" t="s">
        <v>120</v>
      </c>
      <c r="B148" s="34" t="s">
        <v>94</v>
      </c>
      <c r="C148" s="40">
        <v>2728</v>
      </c>
      <c r="D148" s="40">
        <v>2026</v>
      </c>
      <c r="E148" s="40">
        <v>1737</v>
      </c>
      <c r="F148" s="40">
        <v>289</v>
      </c>
      <c r="G148" s="40">
        <v>128</v>
      </c>
      <c r="H148" s="40">
        <v>574</v>
      </c>
      <c r="I148" s="40">
        <v>387</v>
      </c>
      <c r="J148" s="40">
        <v>24</v>
      </c>
      <c r="K148" s="41">
        <v>163</v>
      </c>
      <c r="M148" s="29" t="s">
        <v>120</v>
      </c>
      <c r="N148" s="34" t="s">
        <v>94</v>
      </c>
      <c r="O148" s="66">
        <f t="shared" si="103"/>
        <v>0.88800000000000001</v>
      </c>
      <c r="P148" s="66">
        <f t="shared" si="104"/>
        <v>0.746</v>
      </c>
      <c r="Q148" s="66">
        <f t="shared" si="105"/>
        <v>0.81299999999999994</v>
      </c>
      <c r="R148" s="66">
        <f t="shared" si="106"/>
        <v>0.34699999999999998</v>
      </c>
      <c r="S148" s="66">
        <f t="shared" si="107"/>
        <v>-0.77500000000000002</v>
      </c>
      <c r="T148" s="66">
        <f t="shared" si="108"/>
        <v>1.7729999999999999</v>
      </c>
      <c r="U148" s="66">
        <f t="shared" si="109"/>
        <v>20.937999999999999</v>
      </c>
      <c r="V148" s="66">
        <f t="shared" si="110"/>
        <v>-46.667000000000002</v>
      </c>
      <c r="W148" s="67">
        <f t="shared" si="111"/>
        <v>-18.09</v>
      </c>
      <c r="Y148" s="29" t="s">
        <v>120</v>
      </c>
      <c r="Z148" s="34" t="s">
        <v>94</v>
      </c>
      <c r="AA148" s="66">
        <f t="shared" si="136"/>
        <v>100</v>
      </c>
      <c r="AB148" s="66">
        <f t="shared" si="112"/>
        <v>74.3</v>
      </c>
      <c r="AC148" s="66">
        <f t="shared" si="113"/>
        <v>63.7</v>
      </c>
      <c r="AD148" s="66">
        <f t="shared" si="114"/>
        <v>10.6</v>
      </c>
      <c r="AE148" s="66">
        <f t="shared" si="115"/>
        <v>4.7</v>
      </c>
      <c r="AF148" s="66">
        <f t="shared" si="116"/>
        <v>21</v>
      </c>
      <c r="AG148" s="66">
        <f t="shared" si="117"/>
        <v>14.2</v>
      </c>
      <c r="AH148" s="66">
        <f t="shared" si="118"/>
        <v>0.9</v>
      </c>
      <c r="AI148" s="67">
        <f t="shared" si="119"/>
        <v>6</v>
      </c>
      <c r="AK148" s="29" t="s">
        <v>120</v>
      </c>
      <c r="AL148" s="34" t="s">
        <v>94</v>
      </c>
      <c r="AM148" s="66">
        <f t="shared" si="137"/>
        <v>0.1</v>
      </c>
      <c r="AN148" s="66">
        <f t="shared" si="138"/>
        <v>0.1</v>
      </c>
      <c r="AO148" s="66">
        <f t="shared" si="139"/>
        <v>0.1</v>
      </c>
      <c r="AP148" s="66">
        <f t="shared" si="140"/>
        <v>0.1</v>
      </c>
      <c r="AQ148" s="66">
        <f t="shared" si="141"/>
        <v>0.1</v>
      </c>
      <c r="AR148" s="66">
        <f t="shared" si="142"/>
        <v>0.1</v>
      </c>
      <c r="AS148" s="66">
        <f t="shared" si="143"/>
        <v>0.1</v>
      </c>
      <c r="AT148" s="66">
        <f t="shared" si="144"/>
        <v>0.2</v>
      </c>
      <c r="AU148" s="67">
        <f t="shared" si="145"/>
        <v>0.1</v>
      </c>
      <c r="AW148" s="29" t="s">
        <v>120</v>
      </c>
      <c r="AX148" s="34" t="s">
        <v>94</v>
      </c>
      <c r="AY148" s="66">
        <f t="shared" si="146"/>
        <v>0.88800000000000001</v>
      </c>
      <c r="AZ148" s="66">
        <f t="shared" si="120"/>
        <v>0.55500000000000005</v>
      </c>
      <c r="BA148" s="66">
        <f t="shared" si="121"/>
        <v>0.51800000000000002</v>
      </c>
      <c r="BB148" s="66">
        <f t="shared" si="122"/>
        <v>3.6999999999999998E-2</v>
      </c>
      <c r="BC148" s="66">
        <f t="shared" si="123"/>
        <v>-3.6999999999999998E-2</v>
      </c>
      <c r="BD148" s="66">
        <f t="shared" si="124"/>
        <v>0.37</v>
      </c>
      <c r="BE148" s="66">
        <f t="shared" si="125"/>
        <v>2.4780000000000002</v>
      </c>
      <c r="BF148" s="66">
        <f t="shared" si="126"/>
        <v>-0.77700000000000002</v>
      </c>
      <c r="BG148" s="67">
        <f t="shared" si="127"/>
        <v>-1.331</v>
      </c>
      <c r="BI148" s="29" t="s">
        <v>120</v>
      </c>
      <c r="BJ148" s="34" t="s">
        <v>94</v>
      </c>
      <c r="BK148" s="66">
        <f t="shared" si="147"/>
        <v>1E-3</v>
      </c>
      <c r="BL148" s="66">
        <f t="shared" si="148"/>
        <v>1E-3</v>
      </c>
      <c r="BM148" s="66">
        <f t="shared" si="149"/>
        <v>1E-3</v>
      </c>
      <c r="BN148" s="66">
        <f t="shared" si="150"/>
        <v>0</v>
      </c>
      <c r="BO148" s="66">
        <f t="shared" si="151"/>
        <v>0</v>
      </c>
      <c r="BP148" s="66">
        <f t="shared" si="152"/>
        <v>2E-3</v>
      </c>
      <c r="BQ148" s="66">
        <f t="shared" si="153"/>
        <v>1.9E-2</v>
      </c>
      <c r="BR148" s="66">
        <f t="shared" si="154"/>
        <v>-0.17</v>
      </c>
      <c r="BS148" s="67">
        <f t="shared" si="155"/>
        <v>-1.2999999999999999E-2</v>
      </c>
      <c r="BU148" s="29" t="s">
        <v>120</v>
      </c>
      <c r="BV148" s="34" t="s">
        <v>94</v>
      </c>
      <c r="BW148" s="48">
        <f t="shared" si="156"/>
        <v>2704</v>
      </c>
      <c r="BX148" s="48">
        <f t="shared" si="128"/>
        <v>2011</v>
      </c>
      <c r="BY148" s="48">
        <f t="shared" si="129"/>
        <v>1723</v>
      </c>
      <c r="BZ148" s="48">
        <f t="shared" si="130"/>
        <v>288</v>
      </c>
      <c r="CA148" s="48">
        <f t="shared" si="131"/>
        <v>129</v>
      </c>
      <c r="CB148" s="48">
        <f t="shared" si="132"/>
        <v>564</v>
      </c>
      <c r="CC148" s="48">
        <f t="shared" si="133"/>
        <v>320</v>
      </c>
      <c r="CD148" s="48">
        <f t="shared" si="134"/>
        <v>45</v>
      </c>
      <c r="CE148" s="49">
        <f t="shared" si="135"/>
        <v>199</v>
      </c>
    </row>
    <row r="149" spans="1:83" ht="16.5" customHeight="1">
      <c r="A149" s="29" t="s">
        <v>121</v>
      </c>
      <c r="B149" s="34" t="s">
        <v>95</v>
      </c>
      <c r="C149" s="40">
        <v>2799</v>
      </c>
      <c r="D149" s="40">
        <v>1844</v>
      </c>
      <c r="E149" s="40">
        <v>1563</v>
      </c>
      <c r="F149" s="40">
        <v>281</v>
      </c>
      <c r="G149" s="40">
        <v>122</v>
      </c>
      <c r="H149" s="40">
        <v>833</v>
      </c>
      <c r="I149" s="40">
        <v>597</v>
      </c>
      <c r="J149" s="40">
        <v>30</v>
      </c>
      <c r="K149" s="41">
        <v>206</v>
      </c>
      <c r="M149" s="29" t="s">
        <v>121</v>
      </c>
      <c r="N149" s="34" t="s">
        <v>95</v>
      </c>
      <c r="O149" s="66">
        <f t="shared" si="103"/>
        <v>9.2929999999999993</v>
      </c>
      <c r="P149" s="66">
        <f t="shared" si="104"/>
        <v>1.8779999999999999</v>
      </c>
      <c r="Q149" s="66">
        <f t="shared" si="105"/>
        <v>2.3580000000000001</v>
      </c>
      <c r="R149" s="66">
        <f t="shared" si="106"/>
        <v>-0.70699999999999996</v>
      </c>
      <c r="S149" s="66">
        <f t="shared" si="107"/>
        <v>1.667</v>
      </c>
      <c r="T149" s="66">
        <f t="shared" si="108"/>
        <v>32.012999999999998</v>
      </c>
      <c r="U149" s="66">
        <f t="shared" si="109"/>
        <v>65.373999999999995</v>
      </c>
      <c r="V149" s="66">
        <f t="shared" si="110"/>
        <v>-36.17</v>
      </c>
      <c r="W149" s="67">
        <f t="shared" si="111"/>
        <v>-7.6230000000000002</v>
      </c>
      <c r="Y149" s="29" t="s">
        <v>121</v>
      </c>
      <c r="Z149" s="34" t="s">
        <v>95</v>
      </c>
      <c r="AA149" s="66">
        <f t="shared" si="136"/>
        <v>100</v>
      </c>
      <c r="AB149" s="66">
        <f t="shared" si="112"/>
        <v>65.900000000000006</v>
      </c>
      <c r="AC149" s="66">
        <f t="shared" si="113"/>
        <v>55.8</v>
      </c>
      <c r="AD149" s="66">
        <f t="shared" si="114"/>
        <v>10</v>
      </c>
      <c r="AE149" s="66">
        <f t="shared" si="115"/>
        <v>4.4000000000000004</v>
      </c>
      <c r="AF149" s="66">
        <f t="shared" si="116"/>
        <v>29.8</v>
      </c>
      <c r="AG149" s="66">
        <f t="shared" si="117"/>
        <v>21.3</v>
      </c>
      <c r="AH149" s="66">
        <f t="shared" si="118"/>
        <v>1.1000000000000001</v>
      </c>
      <c r="AI149" s="67">
        <f t="shared" si="119"/>
        <v>7.4</v>
      </c>
      <c r="AK149" s="29" t="s">
        <v>121</v>
      </c>
      <c r="AL149" s="34" t="s">
        <v>95</v>
      </c>
      <c r="AM149" s="66">
        <f t="shared" si="137"/>
        <v>0.1</v>
      </c>
      <c r="AN149" s="66">
        <f t="shared" si="138"/>
        <v>0.1</v>
      </c>
      <c r="AO149" s="66">
        <f t="shared" si="139"/>
        <v>0.1</v>
      </c>
      <c r="AP149" s="66">
        <f t="shared" si="140"/>
        <v>0.1</v>
      </c>
      <c r="AQ149" s="66">
        <f t="shared" si="141"/>
        <v>0.1</v>
      </c>
      <c r="AR149" s="66">
        <f t="shared" si="142"/>
        <v>0.1</v>
      </c>
      <c r="AS149" s="66">
        <f t="shared" si="143"/>
        <v>0.1</v>
      </c>
      <c r="AT149" s="66">
        <f t="shared" si="144"/>
        <v>0.2</v>
      </c>
      <c r="AU149" s="67">
        <f t="shared" si="145"/>
        <v>0.1</v>
      </c>
      <c r="AW149" s="29" t="s">
        <v>121</v>
      </c>
      <c r="AX149" s="34" t="s">
        <v>95</v>
      </c>
      <c r="AY149" s="66">
        <f t="shared" si="146"/>
        <v>9.2929999999999993</v>
      </c>
      <c r="AZ149" s="66">
        <f t="shared" si="120"/>
        <v>1.3280000000000001</v>
      </c>
      <c r="BA149" s="66">
        <f t="shared" si="121"/>
        <v>1.4059999999999999</v>
      </c>
      <c r="BB149" s="66">
        <f t="shared" si="122"/>
        <v>-7.8E-2</v>
      </c>
      <c r="BC149" s="66">
        <f t="shared" si="123"/>
        <v>7.8E-2</v>
      </c>
      <c r="BD149" s="66">
        <f t="shared" si="124"/>
        <v>7.8879999999999999</v>
      </c>
      <c r="BE149" s="66">
        <f t="shared" si="125"/>
        <v>9.2149999999999999</v>
      </c>
      <c r="BF149" s="66">
        <f t="shared" si="126"/>
        <v>-0.66400000000000003</v>
      </c>
      <c r="BG149" s="67">
        <f t="shared" si="127"/>
        <v>-0.66400000000000003</v>
      </c>
      <c r="BI149" s="29" t="s">
        <v>121</v>
      </c>
      <c r="BJ149" s="34" t="s">
        <v>95</v>
      </c>
      <c r="BK149" s="66">
        <f t="shared" si="147"/>
        <v>8.0000000000000002E-3</v>
      </c>
      <c r="BL149" s="66">
        <f t="shared" si="148"/>
        <v>2E-3</v>
      </c>
      <c r="BM149" s="66">
        <f t="shared" si="149"/>
        <v>2E-3</v>
      </c>
      <c r="BN149" s="66">
        <f t="shared" si="150"/>
        <v>-1E-3</v>
      </c>
      <c r="BO149" s="66">
        <f t="shared" si="151"/>
        <v>1E-3</v>
      </c>
      <c r="BP149" s="66">
        <f t="shared" si="152"/>
        <v>3.1E-2</v>
      </c>
      <c r="BQ149" s="66">
        <f t="shared" si="153"/>
        <v>6.7000000000000004E-2</v>
      </c>
      <c r="BR149" s="66">
        <f t="shared" si="154"/>
        <v>-0.13800000000000001</v>
      </c>
      <c r="BS149" s="67">
        <f t="shared" si="155"/>
        <v>-6.0000000000000001E-3</v>
      </c>
      <c r="BU149" s="29" t="s">
        <v>121</v>
      </c>
      <c r="BV149" s="34" t="s">
        <v>95</v>
      </c>
      <c r="BW149" s="48">
        <f t="shared" si="156"/>
        <v>2561</v>
      </c>
      <c r="BX149" s="48">
        <f t="shared" si="128"/>
        <v>1810</v>
      </c>
      <c r="BY149" s="48">
        <f t="shared" si="129"/>
        <v>1527</v>
      </c>
      <c r="BZ149" s="48">
        <f t="shared" si="130"/>
        <v>283</v>
      </c>
      <c r="CA149" s="48">
        <f t="shared" si="131"/>
        <v>120</v>
      </c>
      <c r="CB149" s="48">
        <f t="shared" si="132"/>
        <v>631</v>
      </c>
      <c r="CC149" s="48">
        <f t="shared" si="133"/>
        <v>361</v>
      </c>
      <c r="CD149" s="48">
        <f t="shared" si="134"/>
        <v>47</v>
      </c>
      <c r="CE149" s="49">
        <f t="shared" si="135"/>
        <v>223</v>
      </c>
    </row>
    <row r="150" spans="1:83" ht="16.5" customHeight="1">
      <c r="A150" s="29" t="s">
        <v>122</v>
      </c>
      <c r="B150" s="34" t="s">
        <v>96</v>
      </c>
      <c r="C150" s="40">
        <v>3814</v>
      </c>
      <c r="D150" s="40">
        <v>2361</v>
      </c>
      <c r="E150" s="40">
        <v>2001</v>
      </c>
      <c r="F150" s="40">
        <v>360</v>
      </c>
      <c r="G150" s="40">
        <v>145</v>
      </c>
      <c r="H150" s="40">
        <v>1308</v>
      </c>
      <c r="I150" s="40">
        <v>883</v>
      </c>
      <c r="J150" s="40">
        <v>30</v>
      </c>
      <c r="K150" s="41">
        <v>395</v>
      </c>
      <c r="M150" s="29" t="s">
        <v>122</v>
      </c>
      <c r="N150" s="34" t="s">
        <v>96</v>
      </c>
      <c r="O150" s="66">
        <f t="shared" si="103"/>
        <v>23.751000000000001</v>
      </c>
      <c r="P150" s="66">
        <f t="shared" si="104"/>
        <v>3.9630000000000001</v>
      </c>
      <c r="Q150" s="66">
        <f t="shared" si="105"/>
        <v>4.056</v>
      </c>
      <c r="R150" s="66">
        <f t="shared" si="106"/>
        <v>3.448</v>
      </c>
      <c r="S150" s="66">
        <f t="shared" si="107"/>
        <v>3.5710000000000002</v>
      </c>
      <c r="T150" s="66">
        <f t="shared" si="108"/>
        <v>94.933000000000007</v>
      </c>
      <c r="U150" s="66">
        <f t="shared" si="109"/>
        <v>274.15300000000002</v>
      </c>
      <c r="V150" s="66">
        <f t="shared" si="110"/>
        <v>3.448</v>
      </c>
      <c r="W150" s="67">
        <f t="shared" si="111"/>
        <v>-2.7090000000000001</v>
      </c>
      <c r="Y150" s="29" t="s">
        <v>122</v>
      </c>
      <c r="Z150" s="34" t="s">
        <v>96</v>
      </c>
      <c r="AA150" s="66">
        <f t="shared" si="136"/>
        <v>100</v>
      </c>
      <c r="AB150" s="66">
        <f t="shared" si="112"/>
        <v>61.9</v>
      </c>
      <c r="AC150" s="66">
        <f t="shared" si="113"/>
        <v>52.5</v>
      </c>
      <c r="AD150" s="66">
        <f t="shared" si="114"/>
        <v>9.4</v>
      </c>
      <c r="AE150" s="66">
        <f t="shared" si="115"/>
        <v>3.8</v>
      </c>
      <c r="AF150" s="66">
        <f t="shared" si="116"/>
        <v>34.299999999999997</v>
      </c>
      <c r="AG150" s="66">
        <f t="shared" si="117"/>
        <v>23.2</v>
      </c>
      <c r="AH150" s="66">
        <f t="shared" si="118"/>
        <v>0.8</v>
      </c>
      <c r="AI150" s="67">
        <f t="shared" si="119"/>
        <v>10.4</v>
      </c>
      <c r="AK150" s="29" t="s">
        <v>122</v>
      </c>
      <c r="AL150" s="34" t="s">
        <v>96</v>
      </c>
      <c r="AM150" s="66">
        <f t="shared" si="137"/>
        <v>0.1</v>
      </c>
      <c r="AN150" s="66">
        <f t="shared" si="138"/>
        <v>0.1</v>
      </c>
      <c r="AO150" s="66">
        <f t="shared" si="139"/>
        <v>0.1</v>
      </c>
      <c r="AP150" s="66">
        <f t="shared" si="140"/>
        <v>0.1</v>
      </c>
      <c r="AQ150" s="66">
        <f t="shared" si="141"/>
        <v>0.1</v>
      </c>
      <c r="AR150" s="66">
        <f t="shared" si="142"/>
        <v>0.2</v>
      </c>
      <c r="AS150" s="66">
        <f t="shared" si="143"/>
        <v>0.2</v>
      </c>
      <c r="AT150" s="66">
        <f t="shared" si="144"/>
        <v>0.2</v>
      </c>
      <c r="AU150" s="67">
        <f t="shared" si="145"/>
        <v>0.1</v>
      </c>
      <c r="AW150" s="29" t="s">
        <v>122</v>
      </c>
      <c r="AX150" s="34" t="s">
        <v>96</v>
      </c>
      <c r="AY150" s="66">
        <f t="shared" si="146"/>
        <v>23.751000000000001</v>
      </c>
      <c r="AZ150" s="66">
        <f t="shared" si="120"/>
        <v>2.92</v>
      </c>
      <c r="BA150" s="66">
        <f t="shared" si="121"/>
        <v>2.5310000000000001</v>
      </c>
      <c r="BB150" s="66">
        <f t="shared" si="122"/>
        <v>0.38900000000000001</v>
      </c>
      <c r="BC150" s="66">
        <f t="shared" si="123"/>
        <v>0.16200000000000001</v>
      </c>
      <c r="BD150" s="66">
        <f t="shared" si="124"/>
        <v>20.667999999999999</v>
      </c>
      <c r="BE150" s="66">
        <f t="shared" si="125"/>
        <v>20.992999999999999</v>
      </c>
      <c r="BF150" s="66">
        <f t="shared" si="126"/>
        <v>3.2000000000000001E-2</v>
      </c>
      <c r="BG150" s="67">
        <f t="shared" si="127"/>
        <v>-0.35699999999999998</v>
      </c>
      <c r="BI150" s="29" t="s">
        <v>122</v>
      </c>
      <c r="BJ150" s="34" t="s">
        <v>96</v>
      </c>
      <c r="BK150" s="66">
        <f t="shared" si="147"/>
        <v>2.5999999999999999E-2</v>
      </c>
      <c r="BL150" s="66">
        <f t="shared" si="148"/>
        <v>5.0000000000000001E-3</v>
      </c>
      <c r="BM150" s="66">
        <f t="shared" si="149"/>
        <v>5.0000000000000001E-3</v>
      </c>
      <c r="BN150" s="66">
        <f t="shared" si="150"/>
        <v>4.0000000000000001E-3</v>
      </c>
      <c r="BO150" s="66">
        <f t="shared" si="151"/>
        <v>2E-3</v>
      </c>
      <c r="BP150" s="66">
        <f t="shared" si="152"/>
        <v>9.8000000000000004E-2</v>
      </c>
      <c r="BQ150" s="66">
        <f t="shared" si="153"/>
        <v>0.183</v>
      </c>
      <c r="BR150" s="66">
        <f t="shared" si="154"/>
        <v>8.0000000000000002E-3</v>
      </c>
      <c r="BS150" s="67">
        <f t="shared" si="155"/>
        <v>-4.0000000000000001E-3</v>
      </c>
      <c r="BU150" s="29" t="s">
        <v>122</v>
      </c>
      <c r="BV150" s="34" t="s">
        <v>96</v>
      </c>
      <c r="BW150" s="48">
        <f t="shared" si="156"/>
        <v>3082</v>
      </c>
      <c r="BX150" s="48">
        <f t="shared" si="128"/>
        <v>2271</v>
      </c>
      <c r="BY150" s="48">
        <f t="shared" si="129"/>
        <v>1923</v>
      </c>
      <c r="BZ150" s="48">
        <f t="shared" si="130"/>
        <v>348</v>
      </c>
      <c r="CA150" s="48">
        <f t="shared" si="131"/>
        <v>140</v>
      </c>
      <c r="CB150" s="48">
        <f t="shared" si="132"/>
        <v>671</v>
      </c>
      <c r="CC150" s="48">
        <f t="shared" si="133"/>
        <v>236</v>
      </c>
      <c r="CD150" s="48">
        <f t="shared" si="134"/>
        <v>29</v>
      </c>
      <c r="CE150" s="49">
        <f t="shared" si="135"/>
        <v>406</v>
      </c>
    </row>
    <row r="151" spans="1:83" ht="16.5" customHeight="1">
      <c r="A151" s="29" t="s">
        <v>123</v>
      </c>
      <c r="B151" s="34" t="s">
        <v>97</v>
      </c>
      <c r="C151" s="40">
        <v>16047</v>
      </c>
      <c r="D151" s="40">
        <v>10950</v>
      </c>
      <c r="E151" s="40">
        <v>9272</v>
      </c>
      <c r="F151" s="40">
        <v>1678</v>
      </c>
      <c r="G151" s="40">
        <v>650</v>
      </c>
      <c r="H151" s="40">
        <v>4447</v>
      </c>
      <c r="I151" s="40">
        <v>2365</v>
      </c>
      <c r="J151" s="40">
        <v>-28</v>
      </c>
      <c r="K151" s="41">
        <v>2110</v>
      </c>
      <c r="M151" s="29" t="s">
        <v>123</v>
      </c>
      <c r="N151" s="34" t="s">
        <v>97</v>
      </c>
      <c r="O151" s="66">
        <f t="shared" si="103"/>
        <v>4.6159999999999997</v>
      </c>
      <c r="P151" s="66">
        <f t="shared" si="104"/>
        <v>1.0429999999999999</v>
      </c>
      <c r="Q151" s="66">
        <f t="shared" si="105"/>
        <v>1.389</v>
      </c>
      <c r="R151" s="66">
        <f t="shared" si="106"/>
        <v>-0.82699999999999996</v>
      </c>
      <c r="S151" s="66">
        <f t="shared" si="107"/>
        <v>-1.216</v>
      </c>
      <c r="T151" s="66">
        <f t="shared" si="108"/>
        <v>15.686999999999999</v>
      </c>
      <c r="U151" s="66">
        <f t="shared" si="109"/>
        <v>43.332999999999998</v>
      </c>
      <c r="V151" s="66">
        <f t="shared" si="110"/>
        <v>-275</v>
      </c>
      <c r="W151" s="67">
        <f t="shared" si="111"/>
        <v>-3.1219999999999999</v>
      </c>
      <c r="Y151" s="29" t="s">
        <v>123</v>
      </c>
      <c r="Z151" s="34" t="s">
        <v>97</v>
      </c>
      <c r="AA151" s="66">
        <f t="shared" si="136"/>
        <v>100</v>
      </c>
      <c r="AB151" s="66">
        <f t="shared" si="112"/>
        <v>68.2</v>
      </c>
      <c r="AC151" s="66">
        <f t="shared" si="113"/>
        <v>57.8</v>
      </c>
      <c r="AD151" s="66">
        <f t="shared" si="114"/>
        <v>10.5</v>
      </c>
      <c r="AE151" s="66">
        <f t="shared" si="115"/>
        <v>4.0999999999999996</v>
      </c>
      <c r="AF151" s="66">
        <f t="shared" si="116"/>
        <v>27.7</v>
      </c>
      <c r="AG151" s="66">
        <f t="shared" si="117"/>
        <v>14.7</v>
      </c>
      <c r="AH151" s="66">
        <f t="shared" si="118"/>
        <v>-0.2</v>
      </c>
      <c r="AI151" s="67">
        <f t="shared" si="119"/>
        <v>13.1</v>
      </c>
      <c r="AK151" s="29" t="s">
        <v>123</v>
      </c>
      <c r="AL151" s="34" t="s">
        <v>97</v>
      </c>
      <c r="AM151" s="66">
        <f t="shared" si="137"/>
        <v>0.5</v>
      </c>
      <c r="AN151" s="66">
        <f t="shared" si="138"/>
        <v>0.5</v>
      </c>
      <c r="AO151" s="66">
        <f t="shared" si="139"/>
        <v>0.5</v>
      </c>
      <c r="AP151" s="66">
        <f t="shared" si="140"/>
        <v>0.6</v>
      </c>
      <c r="AQ151" s="66">
        <f t="shared" si="141"/>
        <v>0.3</v>
      </c>
      <c r="AR151" s="66">
        <f t="shared" si="142"/>
        <v>0.6</v>
      </c>
      <c r="AS151" s="66">
        <f t="shared" si="143"/>
        <v>0.5</v>
      </c>
      <c r="AT151" s="66">
        <f t="shared" si="144"/>
        <v>-0.2</v>
      </c>
      <c r="AU151" s="67">
        <f t="shared" si="145"/>
        <v>0.7</v>
      </c>
      <c r="AW151" s="29" t="s">
        <v>123</v>
      </c>
      <c r="AX151" s="34" t="s">
        <v>97</v>
      </c>
      <c r="AY151" s="66">
        <f t="shared" si="146"/>
        <v>4.6159999999999997</v>
      </c>
      <c r="AZ151" s="66">
        <f t="shared" si="120"/>
        <v>0.73699999999999999</v>
      </c>
      <c r="BA151" s="66">
        <f t="shared" si="121"/>
        <v>0.82799999999999996</v>
      </c>
      <c r="BB151" s="66">
        <f t="shared" si="122"/>
        <v>-9.0999999999999998E-2</v>
      </c>
      <c r="BC151" s="66">
        <f t="shared" si="123"/>
        <v>-5.1999999999999998E-2</v>
      </c>
      <c r="BD151" s="66">
        <f t="shared" si="124"/>
        <v>3.931</v>
      </c>
      <c r="BE151" s="66">
        <f t="shared" si="125"/>
        <v>4.6609999999999996</v>
      </c>
      <c r="BF151" s="66">
        <f t="shared" si="126"/>
        <v>-0.28699999999999998</v>
      </c>
      <c r="BG151" s="67">
        <f t="shared" si="127"/>
        <v>-0.443</v>
      </c>
      <c r="BI151" s="29" t="s">
        <v>123</v>
      </c>
      <c r="BJ151" s="34" t="s">
        <v>97</v>
      </c>
      <c r="BK151" s="66">
        <f t="shared" si="147"/>
        <v>2.5000000000000001E-2</v>
      </c>
      <c r="BL151" s="66">
        <f t="shared" si="148"/>
        <v>6.0000000000000001E-3</v>
      </c>
      <c r="BM151" s="66">
        <f t="shared" si="149"/>
        <v>7.0000000000000001E-3</v>
      </c>
      <c r="BN151" s="66">
        <f t="shared" si="150"/>
        <v>-5.0000000000000001E-3</v>
      </c>
      <c r="BO151" s="66">
        <f t="shared" si="151"/>
        <v>-4.0000000000000001E-3</v>
      </c>
      <c r="BP151" s="66">
        <f t="shared" si="152"/>
        <v>9.2999999999999999E-2</v>
      </c>
      <c r="BQ151" s="66">
        <f t="shared" si="153"/>
        <v>0.20200000000000001</v>
      </c>
      <c r="BR151" s="66">
        <f t="shared" si="154"/>
        <v>-0.35699999999999998</v>
      </c>
      <c r="BS151" s="67">
        <f t="shared" si="155"/>
        <v>-2.4E-2</v>
      </c>
      <c r="BU151" s="29" t="s">
        <v>123</v>
      </c>
      <c r="BV151" s="34" t="s">
        <v>97</v>
      </c>
      <c r="BW151" s="48">
        <f t="shared" si="156"/>
        <v>15339</v>
      </c>
      <c r="BX151" s="48">
        <f t="shared" si="128"/>
        <v>10837</v>
      </c>
      <c r="BY151" s="48">
        <f t="shared" si="129"/>
        <v>9145</v>
      </c>
      <c r="BZ151" s="48">
        <f t="shared" si="130"/>
        <v>1692</v>
      </c>
      <c r="CA151" s="48">
        <f t="shared" si="131"/>
        <v>658</v>
      </c>
      <c r="CB151" s="48">
        <f t="shared" si="132"/>
        <v>3844</v>
      </c>
      <c r="CC151" s="48">
        <f t="shared" si="133"/>
        <v>1650</v>
      </c>
      <c r="CD151" s="48">
        <f t="shared" si="134"/>
        <v>16</v>
      </c>
      <c r="CE151" s="49">
        <f t="shared" si="135"/>
        <v>2178</v>
      </c>
    </row>
    <row r="152" spans="1:83" ht="16.5" customHeight="1">
      <c r="A152" s="29" t="s">
        <v>124</v>
      </c>
      <c r="B152" s="34" t="s">
        <v>98</v>
      </c>
      <c r="C152" s="40">
        <v>52930</v>
      </c>
      <c r="D152" s="40">
        <v>38411</v>
      </c>
      <c r="E152" s="40">
        <v>32761</v>
      </c>
      <c r="F152" s="40">
        <v>5650</v>
      </c>
      <c r="G152" s="40">
        <v>2494</v>
      </c>
      <c r="H152" s="40">
        <v>12025</v>
      </c>
      <c r="I152" s="40">
        <v>4713</v>
      </c>
      <c r="J152" s="40">
        <v>975</v>
      </c>
      <c r="K152" s="41">
        <v>6337</v>
      </c>
      <c r="M152" s="29" t="s">
        <v>124</v>
      </c>
      <c r="N152" s="34" t="s">
        <v>98</v>
      </c>
      <c r="O152" s="66">
        <f t="shared" si="103"/>
        <v>5.6509999999999998</v>
      </c>
      <c r="P152" s="66">
        <f t="shared" si="104"/>
        <v>2.8849999999999998</v>
      </c>
      <c r="Q152" s="66">
        <f t="shared" si="105"/>
        <v>3.09</v>
      </c>
      <c r="R152" s="66">
        <f t="shared" si="106"/>
        <v>1.71</v>
      </c>
      <c r="S152" s="66">
        <f t="shared" si="107"/>
        <v>2.5920000000000001</v>
      </c>
      <c r="T152" s="66">
        <f t="shared" si="108"/>
        <v>16.363</v>
      </c>
      <c r="U152" s="66">
        <f t="shared" si="109"/>
        <v>23.216000000000001</v>
      </c>
      <c r="V152" s="66">
        <f t="shared" si="110"/>
        <v>362.08499999999998</v>
      </c>
      <c r="W152" s="67">
        <f t="shared" si="111"/>
        <v>0.61899999999999999</v>
      </c>
      <c r="Y152" s="29" t="s">
        <v>124</v>
      </c>
      <c r="Z152" s="34" t="s">
        <v>98</v>
      </c>
      <c r="AA152" s="66">
        <f t="shared" si="136"/>
        <v>100</v>
      </c>
      <c r="AB152" s="66">
        <f t="shared" si="112"/>
        <v>72.599999999999994</v>
      </c>
      <c r="AC152" s="66">
        <f t="shared" si="113"/>
        <v>61.9</v>
      </c>
      <c r="AD152" s="66">
        <f t="shared" si="114"/>
        <v>10.7</v>
      </c>
      <c r="AE152" s="66">
        <f t="shared" si="115"/>
        <v>4.7</v>
      </c>
      <c r="AF152" s="66">
        <f t="shared" si="116"/>
        <v>22.7</v>
      </c>
      <c r="AG152" s="66">
        <f t="shared" si="117"/>
        <v>8.9</v>
      </c>
      <c r="AH152" s="66">
        <f t="shared" si="118"/>
        <v>1.8</v>
      </c>
      <c r="AI152" s="67">
        <f t="shared" si="119"/>
        <v>12</v>
      </c>
      <c r="AK152" s="29" t="s">
        <v>124</v>
      </c>
      <c r="AL152" s="34" t="s">
        <v>98</v>
      </c>
      <c r="AM152" s="66">
        <f t="shared" si="137"/>
        <v>1.8</v>
      </c>
      <c r="AN152" s="66">
        <f t="shared" si="138"/>
        <v>1.9</v>
      </c>
      <c r="AO152" s="66">
        <f t="shared" si="139"/>
        <v>1.9</v>
      </c>
      <c r="AP152" s="66">
        <f t="shared" si="140"/>
        <v>1.9</v>
      </c>
      <c r="AQ152" s="66">
        <f t="shared" si="141"/>
        <v>1.1000000000000001</v>
      </c>
      <c r="AR152" s="66">
        <f t="shared" si="142"/>
        <v>1.6</v>
      </c>
      <c r="AS152" s="66">
        <f t="shared" si="143"/>
        <v>1</v>
      </c>
      <c r="AT152" s="66">
        <f t="shared" si="144"/>
        <v>7.1</v>
      </c>
      <c r="AU152" s="67">
        <f t="shared" si="145"/>
        <v>2.1</v>
      </c>
      <c r="AW152" s="29" t="s">
        <v>124</v>
      </c>
      <c r="AX152" s="34" t="s">
        <v>98</v>
      </c>
      <c r="AY152" s="66">
        <f t="shared" si="146"/>
        <v>5.6509999999999998</v>
      </c>
      <c r="AZ152" s="66">
        <f t="shared" si="120"/>
        <v>2.15</v>
      </c>
      <c r="BA152" s="66">
        <f t="shared" si="121"/>
        <v>1.96</v>
      </c>
      <c r="BB152" s="66">
        <f t="shared" si="122"/>
        <v>0.19</v>
      </c>
      <c r="BC152" s="66">
        <f t="shared" si="123"/>
        <v>0.126</v>
      </c>
      <c r="BD152" s="66">
        <f t="shared" si="124"/>
        <v>3.375</v>
      </c>
      <c r="BE152" s="66">
        <f t="shared" si="125"/>
        <v>1.772</v>
      </c>
      <c r="BF152" s="66">
        <f t="shared" si="126"/>
        <v>1.5249999999999999</v>
      </c>
      <c r="BG152" s="67">
        <f t="shared" si="127"/>
        <v>7.8E-2</v>
      </c>
      <c r="BI152" s="29" t="s">
        <v>124</v>
      </c>
      <c r="BJ152" s="34" t="s">
        <v>98</v>
      </c>
      <c r="BK152" s="66">
        <f t="shared" si="147"/>
        <v>9.9000000000000005E-2</v>
      </c>
      <c r="BL152" s="66">
        <f t="shared" si="148"/>
        <v>5.3999999999999999E-2</v>
      </c>
      <c r="BM152" s="66">
        <f t="shared" si="149"/>
        <v>5.8000000000000003E-2</v>
      </c>
      <c r="BN152" s="66">
        <f t="shared" si="150"/>
        <v>3.3000000000000002E-2</v>
      </c>
      <c r="BO152" s="66">
        <f t="shared" si="151"/>
        <v>2.8000000000000001E-2</v>
      </c>
      <c r="BP152" s="66">
        <f t="shared" si="152"/>
        <v>0.26100000000000001</v>
      </c>
      <c r="BQ152" s="66">
        <f t="shared" si="153"/>
        <v>0.251</v>
      </c>
      <c r="BR152" s="66">
        <f t="shared" si="154"/>
        <v>6.1989999999999998</v>
      </c>
      <c r="BS152" s="67">
        <f t="shared" si="155"/>
        <v>1.4E-2</v>
      </c>
      <c r="BU152" s="29" t="s">
        <v>124</v>
      </c>
      <c r="BV152" s="34" t="s">
        <v>98</v>
      </c>
      <c r="BW152" s="48">
        <f t="shared" si="156"/>
        <v>50099</v>
      </c>
      <c r="BX152" s="48">
        <f t="shared" si="128"/>
        <v>37334</v>
      </c>
      <c r="BY152" s="48">
        <f t="shared" si="129"/>
        <v>31779</v>
      </c>
      <c r="BZ152" s="48">
        <f t="shared" si="130"/>
        <v>5555</v>
      </c>
      <c r="CA152" s="48">
        <f t="shared" si="131"/>
        <v>2431</v>
      </c>
      <c r="CB152" s="48">
        <f t="shared" si="132"/>
        <v>10334</v>
      </c>
      <c r="CC152" s="48">
        <f t="shared" si="133"/>
        <v>3825</v>
      </c>
      <c r="CD152" s="48">
        <f t="shared" si="134"/>
        <v>211</v>
      </c>
      <c r="CE152" s="49">
        <f t="shared" si="135"/>
        <v>6298</v>
      </c>
    </row>
    <row r="153" spans="1:83" ht="16.5" customHeight="1">
      <c r="A153" s="32" t="s">
        <v>125</v>
      </c>
      <c r="B153" s="35" t="s">
        <v>99</v>
      </c>
      <c r="C153" s="46">
        <v>2627</v>
      </c>
      <c r="D153" s="46">
        <v>1595</v>
      </c>
      <c r="E153" s="46">
        <v>1347</v>
      </c>
      <c r="F153" s="46">
        <v>248</v>
      </c>
      <c r="G153" s="46">
        <v>102</v>
      </c>
      <c r="H153" s="46">
        <v>930</v>
      </c>
      <c r="I153" s="46">
        <v>521</v>
      </c>
      <c r="J153" s="46">
        <v>25</v>
      </c>
      <c r="K153" s="47">
        <v>384</v>
      </c>
      <c r="M153" s="32" t="s">
        <v>125</v>
      </c>
      <c r="N153" s="35" t="s">
        <v>99</v>
      </c>
      <c r="O153" s="72">
        <f t="shared" si="103"/>
        <v>11.787000000000001</v>
      </c>
      <c r="P153" s="72">
        <f t="shared" si="104"/>
        <v>7.48</v>
      </c>
      <c r="Q153" s="72">
        <f t="shared" si="105"/>
        <v>7.16</v>
      </c>
      <c r="R153" s="72">
        <f t="shared" si="106"/>
        <v>9.2509999999999994</v>
      </c>
      <c r="S153" s="72">
        <f t="shared" si="107"/>
        <v>4.0819999999999999</v>
      </c>
      <c r="T153" s="72">
        <f t="shared" si="108"/>
        <v>21.094000000000001</v>
      </c>
      <c r="U153" s="72">
        <f t="shared" si="109"/>
        <v>73.09</v>
      </c>
      <c r="V153" s="72">
        <f t="shared" si="110"/>
        <v>4.1669999999999998</v>
      </c>
      <c r="W153" s="73">
        <f t="shared" si="111"/>
        <v>-13.318</v>
      </c>
      <c r="Y153" s="32" t="s">
        <v>125</v>
      </c>
      <c r="Z153" s="35" t="s">
        <v>99</v>
      </c>
      <c r="AA153" s="72">
        <f t="shared" si="136"/>
        <v>100</v>
      </c>
      <c r="AB153" s="72">
        <f t="shared" si="112"/>
        <v>60.7</v>
      </c>
      <c r="AC153" s="72">
        <f t="shared" si="113"/>
        <v>51.3</v>
      </c>
      <c r="AD153" s="72">
        <f t="shared" si="114"/>
        <v>9.4</v>
      </c>
      <c r="AE153" s="72">
        <f t="shared" si="115"/>
        <v>3.9</v>
      </c>
      <c r="AF153" s="72">
        <f t="shared" si="116"/>
        <v>35.4</v>
      </c>
      <c r="AG153" s="72">
        <f t="shared" si="117"/>
        <v>19.8</v>
      </c>
      <c r="AH153" s="72">
        <f t="shared" si="118"/>
        <v>1</v>
      </c>
      <c r="AI153" s="73">
        <f t="shared" si="119"/>
        <v>14.6</v>
      </c>
      <c r="AK153" s="32" t="s">
        <v>125</v>
      </c>
      <c r="AL153" s="35" t="s">
        <v>99</v>
      </c>
      <c r="AM153" s="72">
        <f t="shared" si="137"/>
        <v>0.1</v>
      </c>
      <c r="AN153" s="72">
        <f t="shared" si="138"/>
        <v>0.1</v>
      </c>
      <c r="AO153" s="72">
        <f t="shared" si="139"/>
        <v>0.1</v>
      </c>
      <c r="AP153" s="72">
        <f t="shared" si="140"/>
        <v>0.1</v>
      </c>
      <c r="AQ153" s="72">
        <f t="shared" si="141"/>
        <v>0</v>
      </c>
      <c r="AR153" s="72">
        <f t="shared" si="142"/>
        <v>0.1</v>
      </c>
      <c r="AS153" s="72">
        <f t="shared" si="143"/>
        <v>0.1</v>
      </c>
      <c r="AT153" s="72">
        <f t="shared" si="144"/>
        <v>0.2</v>
      </c>
      <c r="AU153" s="73">
        <f t="shared" si="145"/>
        <v>0.1</v>
      </c>
      <c r="AW153" s="32" t="s">
        <v>125</v>
      </c>
      <c r="AX153" s="35" t="s">
        <v>99</v>
      </c>
      <c r="AY153" s="72">
        <f t="shared" si="146"/>
        <v>11.787000000000001</v>
      </c>
      <c r="AZ153" s="72">
        <f t="shared" si="120"/>
        <v>4.7229999999999999</v>
      </c>
      <c r="BA153" s="72">
        <f t="shared" si="121"/>
        <v>3.83</v>
      </c>
      <c r="BB153" s="72">
        <f t="shared" si="122"/>
        <v>0.89400000000000002</v>
      </c>
      <c r="BC153" s="72">
        <f t="shared" si="123"/>
        <v>0.17</v>
      </c>
      <c r="BD153" s="72">
        <f t="shared" si="124"/>
        <v>6.8940000000000001</v>
      </c>
      <c r="BE153" s="72">
        <f t="shared" si="125"/>
        <v>9.3620000000000001</v>
      </c>
      <c r="BF153" s="72">
        <f t="shared" si="126"/>
        <v>4.2999999999999997E-2</v>
      </c>
      <c r="BG153" s="73">
        <f t="shared" si="127"/>
        <v>-2.5110000000000001</v>
      </c>
      <c r="BI153" s="32" t="s">
        <v>125</v>
      </c>
      <c r="BJ153" s="35" t="s">
        <v>99</v>
      </c>
      <c r="BK153" s="72">
        <f t="shared" si="147"/>
        <v>0.01</v>
      </c>
      <c r="BL153" s="72">
        <f t="shared" si="148"/>
        <v>6.0000000000000001E-3</v>
      </c>
      <c r="BM153" s="72">
        <f t="shared" si="149"/>
        <v>5.0000000000000001E-3</v>
      </c>
      <c r="BN153" s="72">
        <f t="shared" si="150"/>
        <v>7.0000000000000001E-3</v>
      </c>
      <c r="BO153" s="72">
        <f t="shared" si="151"/>
        <v>2E-3</v>
      </c>
      <c r="BP153" s="72">
        <f t="shared" si="152"/>
        <v>2.5000000000000001E-2</v>
      </c>
      <c r="BQ153" s="72">
        <f t="shared" si="153"/>
        <v>6.2E-2</v>
      </c>
      <c r="BR153" s="72">
        <f t="shared" si="154"/>
        <v>8.0000000000000002E-3</v>
      </c>
      <c r="BS153" s="73">
        <f t="shared" si="155"/>
        <v>-2.1000000000000001E-2</v>
      </c>
      <c r="BU153" s="32" t="s">
        <v>125</v>
      </c>
      <c r="BV153" s="35" t="s">
        <v>99</v>
      </c>
      <c r="BW153" s="54">
        <f t="shared" si="156"/>
        <v>2350</v>
      </c>
      <c r="BX153" s="54">
        <f t="shared" si="128"/>
        <v>1484</v>
      </c>
      <c r="BY153" s="54">
        <f t="shared" si="129"/>
        <v>1257</v>
      </c>
      <c r="BZ153" s="54">
        <f t="shared" si="130"/>
        <v>227</v>
      </c>
      <c r="CA153" s="54">
        <f t="shared" si="131"/>
        <v>98</v>
      </c>
      <c r="CB153" s="54">
        <f t="shared" si="132"/>
        <v>768</v>
      </c>
      <c r="CC153" s="54">
        <f t="shared" si="133"/>
        <v>301</v>
      </c>
      <c r="CD153" s="54">
        <f t="shared" si="134"/>
        <v>24</v>
      </c>
      <c r="CE153" s="55">
        <f t="shared" si="135"/>
        <v>443</v>
      </c>
    </row>
    <row r="154" spans="1:83" ht="16.5" customHeight="1">
      <c r="A154" s="31" t="s">
        <v>126</v>
      </c>
      <c r="B154" s="33" t="s">
        <v>100</v>
      </c>
      <c r="C154" s="42">
        <v>10117</v>
      </c>
      <c r="D154" s="42">
        <v>5786</v>
      </c>
      <c r="E154" s="42">
        <v>4939</v>
      </c>
      <c r="F154" s="42">
        <v>847</v>
      </c>
      <c r="G154" s="42">
        <v>412</v>
      </c>
      <c r="H154" s="42">
        <v>3919</v>
      </c>
      <c r="I154" s="42">
        <v>2271</v>
      </c>
      <c r="J154" s="42">
        <v>63</v>
      </c>
      <c r="K154" s="43">
        <v>1585</v>
      </c>
      <c r="M154" s="31" t="s">
        <v>126</v>
      </c>
      <c r="N154" s="33" t="s">
        <v>100</v>
      </c>
      <c r="O154" s="68">
        <f t="shared" si="103"/>
        <v>11.249000000000001</v>
      </c>
      <c r="P154" s="68">
        <f t="shared" si="104"/>
        <v>4.0090000000000003</v>
      </c>
      <c r="Q154" s="68">
        <f t="shared" si="105"/>
        <v>4.3079999999999998</v>
      </c>
      <c r="R154" s="68">
        <f t="shared" si="106"/>
        <v>2.2949999999999999</v>
      </c>
      <c r="S154" s="68">
        <f t="shared" si="107"/>
        <v>13.811999999999999</v>
      </c>
      <c r="T154" s="68">
        <f t="shared" si="108"/>
        <v>23.667000000000002</v>
      </c>
      <c r="U154" s="68">
        <f t="shared" si="109"/>
        <v>33.353000000000002</v>
      </c>
      <c r="V154" s="68">
        <f t="shared" si="110"/>
        <v>-5.97</v>
      </c>
      <c r="W154" s="69">
        <f t="shared" si="111"/>
        <v>13.295</v>
      </c>
      <c r="Y154" s="31" t="s">
        <v>126</v>
      </c>
      <c r="Z154" s="33" t="s">
        <v>100</v>
      </c>
      <c r="AA154" s="68">
        <f t="shared" si="136"/>
        <v>100</v>
      </c>
      <c r="AB154" s="68">
        <f t="shared" si="112"/>
        <v>57.2</v>
      </c>
      <c r="AC154" s="68">
        <f t="shared" si="113"/>
        <v>48.8</v>
      </c>
      <c r="AD154" s="68">
        <f t="shared" si="114"/>
        <v>8.4</v>
      </c>
      <c r="AE154" s="68">
        <f t="shared" si="115"/>
        <v>4.0999999999999996</v>
      </c>
      <c r="AF154" s="68">
        <f t="shared" si="116"/>
        <v>38.700000000000003</v>
      </c>
      <c r="AG154" s="68">
        <f t="shared" si="117"/>
        <v>22.4</v>
      </c>
      <c r="AH154" s="68">
        <f t="shared" si="118"/>
        <v>0.6</v>
      </c>
      <c r="AI154" s="69">
        <f t="shared" si="119"/>
        <v>15.7</v>
      </c>
      <c r="AK154" s="31" t="s">
        <v>126</v>
      </c>
      <c r="AL154" s="33" t="s">
        <v>100</v>
      </c>
      <c r="AM154" s="68">
        <f t="shared" si="137"/>
        <v>0.3</v>
      </c>
      <c r="AN154" s="68">
        <f t="shared" si="138"/>
        <v>0.3</v>
      </c>
      <c r="AO154" s="68">
        <f t="shared" si="139"/>
        <v>0.3</v>
      </c>
      <c r="AP154" s="68">
        <f t="shared" si="140"/>
        <v>0.3</v>
      </c>
      <c r="AQ154" s="68">
        <f t="shared" si="141"/>
        <v>0.2</v>
      </c>
      <c r="AR154" s="68">
        <f t="shared" si="142"/>
        <v>0.5</v>
      </c>
      <c r="AS154" s="68">
        <f t="shared" si="143"/>
        <v>0.5</v>
      </c>
      <c r="AT154" s="68">
        <f t="shared" si="144"/>
        <v>0.5</v>
      </c>
      <c r="AU154" s="69">
        <f t="shared" si="145"/>
        <v>0.5</v>
      </c>
      <c r="AW154" s="31" t="s">
        <v>126</v>
      </c>
      <c r="AX154" s="33" t="s">
        <v>100</v>
      </c>
      <c r="AY154" s="68">
        <f t="shared" si="146"/>
        <v>11.249000000000001</v>
      </c>
      <c r="AZ154" s="68">
        <f t="shared" si="120"/>
        <v>2.452</v>
      </c>
      <c r="BA154" s="68">
        <f t="shared" si="121"/>
        <v>2.2429999999999999</v>
      </c>
      <c r="BB154" s="68">
        <f t="shared" si="122"/>
        <v>0.20899999999999999</v>
      </c>
      <c r="BC154" s="68">
        <f t="shared" si="123"/>
        <v>0.55000000000000004</v>
      </c>
      <c r="BD154" s="68">
        <f t="shared" si="124"/>
        <v>8.2469999999999999</v>
      </c>
      <c r="BE154" s="68">
        <f t="shared" si="125"/>
        <v>6.2460000000000004</v>
      </c>
      <c r="BF154" s="68">
        <f t="shared" si="126"/>
        <v>-4.3999999999999997E-2</v>
      </c>
      <c r="BG154" s="69">
        <f t="shared" si="127"/>
        <v>2.0449999999999999</v>
      </c>
      <c r="BI154" s="31" t="s">
        <v>126</v>
      </c>
      <c r="BJ154" s="33" t="s">
        <v>100</v>
      </c>
      <c r="BK154" s="68">
        <f t="shared" si="147"/>
        <v>3.5999999999999997E-2</v>
      </c>
      <c r="BL154" s="68">
        <f t="shared" si="148"/>
        <v>1.0999999999999999E-2</v>
      </c>
      <c r="BM154" s="68">
        <f t="shared" si="149"/>
        <v>1.2E-2</v>
      </c>
      <c r="BN154" s="68">
        <f t="shared" si="150"/>
        <v>7.0000000000000001E-3</v>
      </c>
      <c r="BO154" s="68">
        <f t="shared" si="151"/>
        <v>2.1999999999999999E-2</v>
      </c>
      <c r="BP154" s="68">
        <f t="shared" si="152"/>
        <v>0.11600000000000001</v>
      </c>
      <c r="BQ154" s="68">
        <f t="shared" si="153"/>
        <v>0.161</v>
      </c>
      <c r="BR154" s="68">
        <f t="shared" si="154"/>
        <v>-3.2000000000000001E-2</v>
      </c>
      <c r="BS154" s="69">
        <f t="shared" si="155"/>
        <v>6.6000000000000003E-2</v>
      </c>
      <c r="BU154" s="31" t="s">
        <v>126</v>
      </c>
      <c r="BV154" s="33" t="s">
        <v>100</v>
      </c>
      <c r="BW154" s="50">
        <f t="shared" si="156"/>
        <v>9094</v>
      </c>
      <c r="BX154" s="50">
        <f t="shared" si="128"/>
        <v>5563</v>
      </c>
      <c r="BY154" s="50">
        <f t="shared" si="129"/>
        <v>4735</v>
      </c>
      <c r="BZ154" s="50">
        <f t="shared" si="130"/>
        <v>828</v>
      </c>
      <c r="CA154" s="50">
        <f t="shared" si="131"/>
        <v>362</v>
      </c>
      <c r="CB154" s="50">
        <f t="shared" si="132"/>
        <v>3169</v>
      </c>
      <c r="CC154" s="50">
        <f t="shared" si="133"/>
        <v>1703</v>
      </c>
      <c r="CD154" s="50">
        <f t="shared" si="134"/>
        <v>67</v>
      </c>
      <c r="CE154" s="51">
        <f t="shared" si="135"/>
        <v>1399</v>
      </c>
    </row>
    <row r="155" spans="1:83" ht="16.5" customHeight="1">
      <c r="A155" s="30" t="s">
        <v>127</v>
      </c>
      <c r="B155" s="28" t="s">
        <v>101</v>
      </c>
      <c r="C155" s="44">
        <v>4572</v>
      </c>
      <c r="D155" s="44">
        <v>3302</v>
      </c>
      <c r="E155" s="44">
        <v>2821</v>
      </c>
      <c r="F155" s="44">
        <v>481</v>
      </c>
      <c r="G155" s="44">
        <v>204</v>
      </c>
      <c r="H155" s="44">
        <v>1066</v>
      </c>
      <c r="I155" s="44">
        <v>546</v>
      </c>
      <c r="J155" s="44">
        <v>23</v>
      </c>
      <c r="K155" s="45">
        <v>497</v>
      </c>
      <c r="M155" s="30" t="s">
        <v>127</v>
      </c>
      <c r="N155" s="28" t="s">
        <v>101</v>
      </c>
      <c r="O155" s="70">
        <f t="shared" si="103"/>
        <v>13.731</v>
      </c>
      <c r="P155" s="70">
        <f t="shared" si="104"/>
        <v>8.298</v>
      </c>
      <c r="Q155" s="70">
        <f t="shared" si="105"/>
        <v>8.7929999999999993</v>
      </c>
      <c r="R155" s="70">
        <f t="shared" si="106"/>
        <v>5.4820000000000002</v>
      </c>
      <c r="S155" s="70">
        <f t="shared" si="107"/>
        <v>6.806</v>
      </c>
      <c r="T155" s="70">
        <f t="shared" si="108"/>
        <v>36.667000000000002</v>
      </c>
      <c r="U155" s="70">
        <f t="shared" si="109"/>
        <v>107.605</v>
      </c>
      <c r="V155" s="70">
        <f t="shared" si="110"/>
        <v>283.33300000000003</v>
      </c>
      <c r="W155" s="71">
        <f t="shared" si="111"/>
        <v>-2.74</v>
      </c>
      <c r="Y155" s="30" t="s">
        <v>127</v>
      </c>
      <c r="Z155" s="28" t="s">
        <v>101</v>
      </c>
      <c r="AA155" s="70">
        <f t="shared" si="136"/>
        <v>100</v>
      </c>
      <c r="AB155" s="70">
        <f t="shared" si="112"/>
        <v>72.2</v>
      </c>
      <c r="AC155" s="70">
        <f t="shared" si="113"/>
        <v>61.7</v>
      </c>
      <c r="AD155" s="70">
        <f t="shared" si="114"/>
        <v>10.5</v>
      </c>
      <c r="AE155" s="70">
        <f t="shared" si="115"/>
        <v>4.5</v>
      </c>
      <c r="AF155" s="70">
        <f t="shared" si="116"/>
        <v>23.3</v>
      </c>
      <c r="AG155" s="70">
        <f t="shared" si="117"/>
        <v>11.9</v>
      </c>
      <c r="AH155" s="70">
        <f t="shared" si="118"/>
        <v>0.5</v>
      </c>
      <c r="AI155" s="71">
        <f t="shared" si="119"/>
        <v>10.9</v>
      </c>
      <c r="AK155" s="30" t="s">
        <v>127</v>
      </c>
      <c r="AL155" s="28" t="s">
        <v>101</v>
      </c>
      <c r="AM155" s="70">
        <f t="shared" si="137"/>
        <v>0.2</v>
      </c>
      <c r="AN155" s="70">
        <f t="shared" si="138"/>
        <v>0.2</v>
      </c>
      <c r="AO155" s="70">
        <f t="shared" si="139"/>
        <v>0.2</v>
      </c>
      <c r="AP155" s="70">
        <f t="shared" si="140"/>
        <v>0.2</v>
      </c>
      <c r="AQ155" s="70">
        <f t="shared" si="141"/>
        <v>0.1</v>
      </c>
      <c r="AR155" s="70">
        <f t="shared" si="142"/>
        <v>0.1</v>
      </c>
      <c r="AS155" s="70">
        <f t="shared" si="143"/>
        <v>0.1</v>
      </c>
      <c r="AT155" s="70">
        <f t="shared" si="144"/>
        <v>0.2</v>
      </c>
      <c r="AU155" s="71">
        <f t="shared" si="145"/>
        <v>0.2</v>
      </c>
      <c r="AW155" s="30" t="s">
        <v>127</v>
      </c>
      <c r="AX155" s="28" t="s">
        <v>101</v>
      </c>
      <c r="AY155" s="70">
        <f t="shared" si="146"/>
        <v>13.731</v>
      </c>
      <c r="AZ155" s="70">
        <f t="shared" si="120"/>
        <v>6.2939999999999996</v>
      </c>
      <c r="BA155" s="70">
        <f t="shared" si="121"/>
        <v>5.6719999999999997</v>
      </c>
      <c r="BB155" s="70">
        <f t="shared" si="122"/>
        <v>0.622</v>
      </c>
      <c r="BC155" s="70">
        <f t="shared" si="123"/>
        <v>0.32300000000000001</v>
      </c>
      <c r="BD155" s="70">
        <f t="shared" si="124"/>
        <v>7.1139999999999999</v>
      </c>
      <c r="BE155" s="70">
        <f t="shared" si="125"/>
        <v>7.04</v>
      </c>
      <c r="BF155" s="70">
        <f t="shared" si="126"/>
        <v>0.42299999999999999</v>
      </c>
      <c r="BG155" s="71">
        <f t="shared" si="127"/>
        <v>-0.34799999999999998</v>
      </c>
      <c r="BI155" s="30" t="s">
        <v>127</v>
      </c>
      <c r="BJ155" s="28" t="s">
        <v>101</v>
      </c>
      <c r="BK155" s="70">
        <f t="shared" si="147"/>
        <v>1.9E-2</v>
      </c>
      <c r="BL155" s="70">
        <f t="shared" si="148"/>
        <v>1.2999999999999999E-2</v>
      </c>
      <c r="BM155" s="70">
        <f t="shared" si="149"/>
        <v>1.2999999999999999E-2</v>
      </c>
      <c r="BN155" s="70">
        <f t="shared" si="150"/>
        <v>8.9999999999999993E-3</v>
      </c>
      <c r="BO155" s="70">
        <f t="shared" si="151"/>
        <v>6.0000000000000001E-3</v>
      </c>
      <c r="BP155" s="70">
        <f t="shared" si="152"/>
        <v>4.3999999999999997E-2</v>
      </c>
      <c r="BQ155" s="70">
        <f t="shared" si="153"/>
        <v>0.08</v>
      </c>
      <c r="BR155" s="70">
        <f t="shared" si="154"/>
        <v>0.13800000000000001</v>
      </c>
      <c r="BS155" s="71">
        <f t="shared" si="155"/>
        <v>-5.0000000000000001E-3</v>
      </c>
      <c r="BU155" s="30" t="s">
        <v>127</v>
      </c>
      <c r="BV155" s="28" t="s">
        <v>101</v>
      </c>
      <c r="BW155" s="52">
        <f t="shared" si="156"/>
        <v>4020</v>
      </c>
      <c r="BX155" s="52">
        <f t="shared" si="128"/>
        <v>3049</v>
      </c>
      <c r="BY155" s="52">
        <f t="shared" si="129"/>
        <v>2593</v>
      </c>
      <c r="BZ155" s="52">
        <f t="shared" si="130"/>
        <v>456</v>
      </c>
      <c r="CA155" s="52">
        <f t="shared" si="131"/>
        <v>191</v>
      </c>
      <c r="CB155" s="52">
        <f t="shared" si="132"/>
        <v>780</v>
      </c>
      <c r="CC155" s="52">
        <f t="shared" si="133"/>
        <v>263</v>
      </c>
      <c r="CD155" s="52">
        <f t="shared" si="134"/>
        <v>6</v>
      </c>
      <c r="CE155" s="53">
        <f t="shared" si="135"/>
        <v>511</v>
      </c>
    </row>
    <row r="156" spans="1:83" ht="16.5" customHeight="1">
      <c r="A156" s="31" t="s">
        <v>129</v>
      </c>
      <c r="B156" s="33" t="s">
        <v>102</v>
      </c>
      <c r="C156" s="42">
        <v>261605</v>
      </c>
      <c r="D156" s="42">
        <v>162220</v>
      </c>
      <c r="E156" s="42">
        <v>138766</v>
      </c>
      <c r="F156" s="42">
        <v>23454</v>
      </c>
      <c r="G156" s="42">
        <v>23233</v>
      </c>
      <c r="H156" s="42">
        <v>76152</v>
      </c>
      <c r="I156" s="42">
        <v>44332</v>
      </c>
      <c r="J156" s="42">
        <v>1820</v>
      </c>
      <c r="K156" s="43">
        <v>30000</v>
      </c>
      <c r="M156" s="31" t="s">
        <v>129</v>
      </c>
      <c r="N156" s="33" t="s">
        <v>102</v>
      </c>
      <c r="O156" s="68">
        <f t="shared" si="103"/>
        <v>5.6150000000000002</v>
      </c>
      <c r="P156" s="68">
        <f t="shared" si="104"/>
        <v>2.452</v>
      </c>
      <c r="Q156" s="68">
        <f t="shared" si="105"/>
        <v>2.597</v>
      </c>
      <c r="R156" s="68">
        <f t="shared" si="106"/>
        <v>1.5980000000000001</v>
      </c>
      <c r="S156" s="68">
        <f t="shared" si="107"/>
        <v>-2.016</v>
      </c>
      <c r="T156" s="68">
        <f t="shared" si="108"/>
        <v>16.001999999999999</v>
      </c>
      <c r="U156" s="68">
        <f t="shared" si="109"/>
        <v>29.917999999999999</v>
      </c>
      <c r="V156" s="68">
        <f t="shared" si="110"/>
        <v>19.032</v>
      </c>
      <c r="W156" s="69">
        <f t="shared" si="111"/>
        <v>1.7000000000000001E-2</v>
      </c>
      <c r="Y156" s="31" t="s">
        <v>129</v>
      </c>
      <c r="Z156" s="33" t="s">
        <v>102</v>
      </c>
      <c r="AA156" s="68">
        <f t="shared" si="136"/>
        <v>100</v>
      </c>
      <c r="AB156" s="68">
        <f t="shared" si="112"/>
        <v>62</v>
      </c>
      <c r="AC156" s="68">
        <f t="shared" si="113"/>
        <v>53</v>
      </c>
      <c r="AD156" s="68">
        <f t="shared" si="114"/>
        <v>9</v>
      </c>
      <c r="AE156" s="68">
        <f t="shared" si="115"/>
        <v>8.9</v>
      </c>
      <c r="AF156" s="68">
        <f t="shared" si="116"/>
        <v>29.1</v>
      </c>
      <c r="AG156" s="68">
        <f t="shared" si="117"/>
        <v>16.899999999999999</v>
      </c>
      <c r="AH156" s="68">
        <f t="shared" si="118"/>
        <v>0.7</v>
      </c>
      <c r="AI156" s="69">
        <f t="shared" si="119"/>
        <v>11.5</v>
      </c>
      <c r="AK156" s="31" t="s">
        <v>129</v>
      </c>
      <c r="AL156" s="33" t="s">
        <v>102</v>
      </c>
      <c r="AM156" s="68">
        <f t="shared" si="137"/>
        <v>8.6999999999999993</v>
      </c>
      <c r="AN156" s="68">
        <f t="shared" si="138"/>
        <v>8.1</v>
      </c>
      <c r="AO156" s="68">
        <f t="shared" si="139"/>
        <v>8.1</v>
      </c>
      <c r="AP156" s="68">
        <f t="shared" si="140"/>
        <v>8.1</v>
      </c>
      <c r="AQ156" s="68">
        <f t="shared" si="141"/>
        <v>10.199999999999999</v>
      </c>
      <c r="AR156" s="68">
        <f t="shared" si="142"/>
        <v>10</v>
      </c>
      <c r="AS156" s="68">
        <f t="shared" si="143"/>
        <v>9.9</v>
      </c>
      <c r="AT156" s="68">
        <f t="shared" si="144"/>
        <v>13.3</v>
      </c>
      <c r="AU156" s="69">
        <f t="shared" si="145"/>
        <v>10.199999999999999</v>
      </c>
      <c r="AW156" s="31" t="s">
        <v>129</v>
      </c>
      <c r="AX156" s="33" t="s">
        <v>102</v>
      </c>
      <c r="AY156" s="68">
        <f t="shared" si="146"/>
        <v>5.6150000000000002</v>
      </c>
      <c r="AZ156" s="68">
        <f t="shared" si="120"/>
        <v>1.5669999999999999</v>
      </c>
      <c r="BA156" s="68">
        <f t="shared" si="121"/>
        <v>1.4179999999999999</v>
      </c>
      <c r="BB156" s="68">
        <f t="shared" si="122"/>
        <v>0.14899999999999999</v>
      </c>
      <c r="BC156" s="68">
        <f t="shared" si="123"/>
        <v>-0.193</v>
      </c>
      <c r="BD156" s="68">
        <f t="shared" si="124"/>
        <v>4.2409999999999997</v>
      </c>
      <c r="BE156" s="68">
        <f t="shared" si="125"/>
        <v>4.1219999999999999</v>
      </c>
      <c r="BF156" s="68">
        <f t="shared" si="126"/>
        <v>0.11700000000000001</v>
      </c>
      <c r="BG156" s="69">
        <f t="shared" si="127"/>
        <v>2E-3</v>
      </c>
      <c r="BI156" s="31" t="s">
        <v>129</v>
      </c>
      <c r="BJ156" s="33" t="s">
        <v>102</v>
      </c>
      <c r="BK156" s="68">
        <f t="shared" si="147"/>
        <v>0.48599999999999999</v>
      </c>
      <c r="BL156" s="68">
        <f t="shared" si="148"/>
        <v>0.19500000000000001</v>
      </c>
      <c r="BM156" s="68">
        <f t="shared" si="149"/>
        <v>0.20699999999999999</v>
      </c>
      <c r="BN156" s="68">
        <f t="shared" si="150"/>
        <v>0.128</v>
      </c>
      <c r="BO156" s="68">
        <f t="shared" si="151"/>
        <v>-0.20899999999999999</v>
      </c>
      <c r="BP156" s="68">
        <f t="shared" si="152"/>
        <v>1.6240000000000001</v>
      </c>
      <c r="BQ156" s="68">
        <f t="shared" si="153"/>
        <v>2.89</v>
      </c>
      <c r="BR156" s="68">
        <f t="shared" si="154"/>
        <v>2.3610000000000002</v>
      </c>
      <c r="BS156" s="69">
        <f t="shared" si="155"/>
        <v>2E-3</v>
      </c>
      <c r="BU156" s="31" t="s">
        <v>129</v>
      </c>
      <c r="BV156" s="33" t="s">
        <v>102</v>
      </c>
      <c r="BW156" s="50">
        <f t="shared" si="156"/>
        <v>247696</v>
      </c>
      <c r="BX156" s="50">
        <f t="shared" si="128"/>
        <v>158338</v>
      </c>
      <c r="BY156" s="50">
        <f t="shared" si="129"/>
        <v>135253</v>
      </c>
      <c r="BZ156" s="50">
        <f t="shared" si="130"/>
        <v>23085</v>
      </c>
      <c r="CA156" s="50">
        <f t="shared" si="131"/>
        <v>23711</v>
      </c>
      <c r="CB156" s="50">
        <f t="shared" si="132"/>
        <v>65647</v>
      </c>
      <c r="CC156" s="50">
        <f t="shared" si="133"/>
        <v>34123</v>
      </c>
      <c r="CD156" s="50">
        <f t="shared" si="134"/>
        <v>1529</v>
      </c>
      <c r="CE156" s="51">
        <f t="shared" si="135"/>
        <v>29995</v>
      </c>
    </row>
    <row r="157" spans="1:83" ht="16.5" customHeight="1">
      <c r="A157" s="29" t="s">
        <v>36</v>
      </c>
      <c r="B157" s="34" t="s">
        <v>103</v>
      </c>
      <c r="C157" s="40">
        <v>1235794</v>
      </c>
      <c r="D157" s="40">
        <v>831473</v>
      </c>
      <c r="E157" s="40">
        <v>712918</v>
      </c>
      <c r="F157" s="40">
        <v>118555</v>
      </c>
      <c r="G157" s="40">
        <v>121658</v>
      </c>
      <c r="H157" s="40">
        <v>282663</v>
      </c>
      <c r="I157" s="40">
        <v>156188</v>
      </c>
      <c r="J157" s="40">
        <v>6308</v>
      </c>
      <c r="K157" s="41">
        <v>120167</v>
      </c>
      <c r="M157" s="29" t="s">
        <v>36</v>
      </c>
      <c r="N157" s="34" t="s">
        <v>103</v>
      </c>
      <c r="O157" s="66">
        <f t="shared" si="103"/>
        <v>3.7829999999999999</v>
      </c>
      <c r="P157" s="66">
        <f t="shared" si="104"/>
        <v>0.61899999999999999</v>
      </c>
      <c r="Q157" s="66">
        <f t="shared" si="105"/>
        <v>0.67700000000000005</v>
      </c>
      <c r="R157" s="66">
        <f t="shared" si="106"/>
        <v>0.27400000000000002</v>
      </c>
      <c r="S157" s="66">
        <f t="shared" si="107"/>
        <v>-0.18099999999999999</v>
      </c>
      <c r="T157" s="66">
        <f t="shared" si="108"/>
        <v>16.552</v>
      </c>
      <c r="U157" s="66">
        <f t="shared" si="109"/>
        <v>28.015999999999998</v>
      </c>
      <c r="V157" s="66">
        <f t="shared" si="110"/>
        <v>-8.9890000000000008</v>
      </c>
      <c r="W157" s="67">
        <f t="shared" si="111"/>
        <v>5.798</v>
      </c>
      <c r="Y157" s="29" t="s">
        <v>36</v>
      </c>
      <c r="Z157" s="34" t="s">
        <v>103</v>
      </c>
      <c r="AA157" s="66">
        <f t="shared" si="136"/>
        <v>100</v>
      </c>
      <c r="AB157" s="66">
        <f t="shared" si="112"/>
        <v>67.3</v>
      </c>
      <c r="AC157" s="66">
        <f t="shared" si="113"/>
        <v>57.7</v>
      </c>
      <c r="AD157" s="66">
        <f t="shared" si="114"/>
        <v>9.6</v>
      </c>
      <c r="AE157" s="66">
        <f t="shared" si="115"/>
        <v>9.8000000000000007</v>
      </c>
      <c r="AF157" s="66">
        <f t="shared" si="116"/>
        <v>22.9</v>
      </c>
      <c r="AG157" s="66">
        <f t="shared" si="117"/>
        <v>12.6</v>
      </c>
      <c r="AH157" s="66">
        <f t="shared" si="118"/>
        <v>0.5</v>
      </c>
      <c r="AI157" s="67">
        <f t="shared" si="119"/>
        <v>9.6999999999999993</v>
      </c>
      <c r="AK157" s="29" t="s">
        <v>36</v>
      </c>
      <c r="AL157" s="34" t="s">
        <v>103</v>
      </c>
      <c r="AM157" s="66">
        <f t="shared" si="137"/>
        <v>41.2</v>
      </c>
      <c r="AN157" s="66">
        <f t="shared" si="138"/>
        <v>41.3</v>
      </c>
      <c r="AO157" s="66">
        <f t="shared" si="139"/>
        <v>41.4</v>
      </c>
      <c r="AP157" s="66">
        <f t="shared" si="140"/>
        <v>40.799999999999997</v>
      </c>
      <c r="AQ157" s="66">
        <f t="shared" si="141"/>
        <v>53.6</v>
      </c>
      <c r="AR157" s="66">
        <f t="shared" si="142"/>
        <v>37.299999999999997</v>
      </c>
      <c r="AS157" s="66">
        <f t="shared" si="143"/>
        <v>34.700000000000003</v>
      </c>
      <c r="AT157" s="66">
        <f t="shared" si="144"/>
        <v>46.2</v>
      </c>
      <c r="AU157" s="67">
        <f t="shared" si="145"/>
        <v>40.799999999999997</v>
      </c>
      <c r="AW157" s="29" t="s">
        <v>36</v>
      </c>
      <c r="AX157" s="34" t="s">
        <v>103</v>
      </c>
      <c r="AY157" s="66">
        <f t="shared" si="146"/>
        <v>3.7829999999999999</v>
      </c>
      <c r="AZ157" s="66">
        <f t="shared" si="120"/>
        <v>0.43</v>
      </c>
      <c r="BA157" s="66">
        <f t="shared" si="121"/>
        <v>0.40300000000000002</v>
      </c>
      <c r="BB157" s="66">
        <f t="shared" si="122"/>
        <v>2.7E-2</v>
      </c>
      <c r="BC157" s="66">
        <f t="shared" si="123"/>
        <v>-1.9E-2</v>
      </c>
      <c r="BD157" s="66">
        <f t="shared" si="124"/>
        <v>3.371</v>
      </c>
      <c r="BE157" s="66">
        <f t="shared" si="125"/>
        <v>2.871</v>
      </c>
      <c r="BF157" s="66">
        <f t="shared" si="126"/>
        <v>-5.1999999999999998E-2</v>
      </c>
      <c r="BG157" s="67">
        <f t="shared" si="127"/>
        <v>0.55300000000000005</v>
      </c>
      <c r="BI157" s="29" t="s">
        <v>36</v>
      </c>
      <c r="BJ157" s="34" t="s">
        <v>103</v>
      </c>
      <c r="BK157" s="66">
        <f t="shared" si="147"/>
        <v>1.573</v>
      </c>
      <c r="BL157" s="66">
        <f t="shared" si="148"/>
        <v>0.25700000000000001</v>
      </c>
      <c r="BM157" s="66">
        <f t="shared" si="149"/>
        <v>0.28199999999999997</v>
      </c>
      <c r="BN157" s="66">
        <f t="shared" si="150"/>
        <v>0.112</v>
      </c>
      <c r="BO157" s="66">
        <f t="shared" si="151"/>
        <v>-9.7000000000000003E-2</v>
      </c>
      <c r="BP157" s="66">
        <f t="shared" si="152"/>
        <v>6.2039999999999997</v>
      </c>
      <c r="BQ157" s="66">
        <f t="shared" si="153"/>
        <v>9.6780000000000008</v>
      </c>
      <c r="BR157" s="66">
        <f t="shared" si="154"/>
        <v>-5.0549999999999997</v>
      </c>
      <c r="BS157" s="67">
        <f t="shared" si="155"/>
        <v>2.339</v>
      </c>
      <c r="BU157" s="29" t="s">
        <v>36</v>
      </c>
      <c r="BV157" s="34" t="s">
        <v>103</v>
      </c>
      <c r="BW157" s="48">
        <f t="shared" si="156"/>
        <v>1190753</v>
      </c>
      <c r="BX157" s="48">
        <f t="shared" si="128"/>
        <v>826354</v>
      </c>
      <c r="BY157" s="48">
        <f t="shared" si="129"/>
        <v>708123</v>
      </c>
      <c r="BZ157" s="48">
        <f t="shared" si="130"/>
        <v>118231</v>
      </c>
      <c r="CA157" s="48">
        <f t="shared" si="131"/>
        <v>121879</v>
      </c>
      <c r="CB157" s="48">
        <f t="shared" si="132"/>
        <v>242520</v>
      </c>
      <c r="CC157" s="48">
        <f t="shared" si="133"/>
        <v>122007</v>
      </c>
      <c r="CD157" s="48">
        <f t="shared" si="134"/>
        <v>6931</v>
      </c>
      <c r="CE157" s="49">
        <f t="shared" si="135"/>
        <v>113582</v>
      </c>
    </row>
    <row r="158" spans="1:83" ht="16.5" customHeight="1">
      <c r="A158" s="29" t="s">
        <v>37</v>
      </c>
      <c r="B158" s="34" t="s">
        <v>104</v>
      </c>
      <c r="C158" s="40">
        <v>497255</v>
      </c>
      <c r="D158" s="40">
        <v>366369</v>
      </c>
      <c r="E158" s="40">
        <v>313466</v>
      </c>
      <c r="F158" s="40">
        <v>52903</v>
      </c>
      <c r="G158" s="40">
        <v>23746</v>
      </c>
      <c r="H158" s="40">
        <v>107140</v>
      </c>
      <c r="I158" s="40">
        <v>52859</v>
      </c>
      <c r="J158" s="40">
        <v>2865</v>
      </c>
      <c r="K158" s="41">
        <v>51416</v>
      </c>
      <c r="M158" s="29" t="s">
        <v>37</v>
      </c>
      <c r="N158" s="34" t="s">
        <v>104</v>
      </c>
      <c r="O158" s="66">
        <f t="shared" si="103"/>
        <v>5.1689999999999996</v>
      </c>
      <c r="P158" s="66">
        <f t="shared" si="104"/>
        <v>2.3660000000000001</v>
      </c>
      <c r="Q158" s="66">
        <f t="shared" si="105"/>
        <v>2.5049999999999999</v>
      </c>
      <c r="R158" s="66">
        <f t="shared" si="106"/>
        <v>1.5489999999999999</v>
      </c>
      <c r="S158" s="66">
        <f t="shared" si="107"/>
        <v>2.0059999999999998</v>
      </c>
      <c r="T158" s="66">
        <f t="shared" si="108"/>
        <v>16.917999999999999</v>
      </c>
      <c r="U158" s="66">
        <f t="shared" si="109"/>
        <v>30.878</v>
      </c>
      <c r="V158" s="66">
        <f t="shared" si="110"/>
        <v>57.503999999999998</v>
      </c>
      <c r="W158" s="67">
        <f t="shared" si="111"/>
        <v>4.0179999999999998</v>
      </c>
      <c r="Y158" s="29" t="s">
        <v>37</v>
      </c>
      <c r="Z158" s="34" t="s">
        <v>104</v>
      </c>
      <c r="AA158" s="66">
        <f t="shared" si="136"/>
        <v>100</v>
      </c>
      <c r="AB158" s="66">
        <f t="shared" si="112"/>
        <v>73.7</v>
      </c>
      <c r="AC158" s="66">
        <f t="shared" si="113"/>
        <v>63</v>
      </c>
      <c r="AD158" s="66">
        <f t="shared" si="114"/>
        <v>10.6</v>
      </c>
      <c r="AE158" s="66">
        <f t="shared" si="115"/>
        <v>4.8</v>
      </c>
      <c r="AF158" s="66">
        <f t="shared" si="116"/>
        <v>21.5</v>
      </c>
      <c r="AG158" s="66">
        <f t="shared" si="117"/>
        <v>10.6</v>
      </c>
      <c r="AH158" s="66">
        <f t="shared" si="118"/>
        <v>0.6</v>
      </c>
      <c r="AI158" s="67">
        <f t="shared" si="119"/>
        <v>10.3</v>
      </c>
      <c r="AK158" s="29" t="s">
        <v>37</v>
      </c>
      <c r="AL158" s="34" t="s">
        <v>104</v>
      </c>
      <c r="AM158" s="66">
        <f t="shared" si="137"/>
        <v>16.600000000000001</v>
      </c>
      <c r="AN158" s="66">
        <f t="shared" si="138"/>
        <v>18.2</v>
      </c>
      <c r="AO158" s="66">
        <f t="shared" si="139"/>
        <v>18.2</v>
      </c>
      <c r="AP158" s="66">
        <f t="shared" si="140"/>
        <v>18.2</v>
      </c>
      <c r="AQ158" s="66">
        <f t="shared" si="141"/>
        <v>10.5</v>
      </c>
      <c r="AR158" s="66">
        <f t="shared" si="142"/>
        <v>14.1</v>
      </c>
      <c r="AS158" s="66">
        <f t="shared" si="143"/>
        <v>11.8</v>
      </c>
      <c r="AT158" s="66">
        <f t="shared" si="144"/>
        <v>21</v>
      </c>
      <c r="AU158" s="67">
        <f t="shared" si="145"/>
        <v>17.399999999999999</v>
      </c>
      <c r="AW158" s="29" t="s">
        <v>37</v>
      </c>
      <c r="AX158" s="34" t="s">
        <v>104</v>
      </c>
      <c r="AY158" s="66">
        <f t="shared" si="146"/>
        <v>5.1689999999999996</v>
      </c>
      <c r="AZ158" s="66">
        <f t="shared" si="120"/>
        <v>1.7909999999999999</v>
      </c>
      <c r="BA158" s="66">
        <f t="shared" si="121"/>
        <v>1.62</v>
      </c>
      <c r="BB158" s="66">
        <f t="shared" si="122"/>
        <v>0.17100000000000001</v>
      </c>
      <c r="BC158" s="66">
        <f t="shared" si="123"/>
        <v>9.9000000000000005E-2</v>
      </c>
      <c r="BD158" s="66">
        <f t="shared" si="124"/>
        <v>3.2789999999999999</v>
      </c>
      <c r="BE158" s="66">
        <f t="shared" si="125"/>
        <v>2.6379999999999999</v>
      </c>
      <c r="BF158" s="66">
        <f t="shared" si="126"/>
        <v>0.221</v>
      </c>
      <c r="BG158" s="67">
        <f t="shared" si="127"/>
        <v>0.42</v>
      </c>
      <c r="BI158" s="29" t="s">
        <v>37</v>
      </c>
      <c r="BJ158" s="34" t="s">
        <v>104</v>
      </c>
      <c r="BK158" s="66">
        <f t="shared" si="147"/>
        <v>0.85299999999999998</v>
      </c>
      <c r="BL158" s="66">
        <f t="shared" si="148"/>
        <v>0.42599999999999999</v>
      </c>
      <c r="BM158" s="66">
        <f t="shared" si="149"/>
        <v>0.45100000000000001</v>
      </c>
      <c r="BN158" s="66">
        <f t="shared" si="150"/>
        <v>0.27900000000000003</v>
      </c>
      <c r="BO158" s="66">
        <f t="shared" si="151"/>
        <v>0.20499999999999999</v>
      </c>
      <c r="BP158" s="66">
        <f t="shared" si="152"/>
        <v>2.3959999999999999</v>
      </c>
      <c r="BQ158" s="66">
        <f t="shared" si="153"/>
        <v>3.5310000000000001</v>
      </c>
      <c r="BR158" s="66">
        <f t="shared" si="154"/>
        <v>8.4870000000000001</v>
      </c>
      <c r="BS158" s="67">
        <f t="shared" si="155"/>
        <v>0.70499999999999996</v>
      </c>
      <c r="BU158" s="29" t="s">
        <v>37</v>
      </c>
      <c r="BV158" s="34" t="s">
        <v>104</v>
      </c>
      <c r="BW158" s="48">
        <f t="shared" si="156"/>
        <v>472817</v>
      </c>
      <c r="BX158" s="48">
        <f t="shared" si="128"/>
        <v>357901</v>
      </c>
      <c r="BY158" s="48">
        <f t="shared" si="129"/>
        <v>305805</v>
      </c>
      <c r="BZ158" s="48">
        <f t="shared" si="130"/>
        <v>52096</v>
      </c>
      <c r="CA158" s="48">
        <f t="shared" si="131"/>
        <v>23279</v>
      </c>
      <c r="CB158" s="48">
        <f t="shared" si="132"/>
        <v>91637</v>
      </c>
      <c r="CC158" s="48">
        <f t="shared" si="133"/>
        <v>40388</v>
      </c>
      <c r="CD158" s="48">
        <f t="shared" si="134"/>
        <v>1819</v>
      </c>
      <c r="CE158" s="49">
        <f t="shared" si="135"/>
        <v>49430</v>
      </c>
    </row>
    <row r="159" spans="1:83" ht="16.5" customHeight="1">
      <c r="A159" s="29" t="s">
        <v>130</v>
      </c>
      <c r="B159" s="34" t="s">
        <v>105</v>
      </c>
      <c r="C159" s="40">
        <v>772697</v>
      </c>
      <c r="D159" s="40">
        <v>502582</v>
      </c>
      <c r="E159" s="40">
        <v>429128</v>
      </c>
      <c r="F159" s="40">
        <v>73454</v>
      </c>
      <c r="G159" s="40">
        <v>49047</v>
      </c>
      <c r="H159" s="40">
        <v>221068</v>
      </c>
      <c r="I159" s="40">
        <v>155874</v>
      </c>
      <c r="J159" s="40">
        <v>1184</v>
      </c>
      <c r="K159" s="41">
        <v>64010</v>
      </c>
      <c r="M159" s="29" t="s">
        <v>130</v>
      </c>
      <c r="N159" s="34" t="s">
        <v>105</v>
      </c>
      <c r="O159" s="66">
        <f t="shared" si="103"/>
        <v>4.9710000000000001</v>
      </c>
      <c r="P159" s="66">
        <f t="shared" si="104"/>
        <v>0.74099999999999999</v>
      </c>
      <c r="Q159" s="66">
        <f t="shared" si="105"/>
        <v>0.88100000000000001</v>
      </c>
      <c r="R159" s="66">
        <f t="shared" si="106"/>
        <v>-7.1999999999999995E-2</v>
      </c>
      <c r="S159" s="66">
        <f t="shared" si="107"/>
        <v>-1.9219999999999999</v>
      </c>
      <c r="T159" s="66">
        <f t="shared" si="108"/>
        <v>18.087</v>
      </c>
      <c r="U159" s="66">
        <f t="shared" si="109"/>
        <v>23.486000000000001</v>
      </c>
      <c r="V159" s="66">
        <f t="shared" si="110"/>
        <v>24.109000000000002</v>
      </c>
      <c r="W159" s="67">
        <f t="shared" si="111"/>
        <v>6.6369999999999996</v>
      </c>
      <c r="Y159" s="29" t="s">
        <v>130</v>
      </c>
      <c r="Z159" s="34" t="s">
        <v>105</v>
      </c>
      <c r="AA159" s="66">
        <f t="shared" si="136"/>
        <v>100</v>
      </c>
      <c r="AB159" s="66">
        <f t="shared" si="112"/>
        <v>65</v>
      </c>
      <c r="AC159" s="66">
        <f t="shared" si="113"/>
        <v>55.5</v>
      </c>
      <c r="AD159" s="66">
        <f t="shared" si="114"/>
        <v>9.5</v>
      </c>
      <c r="AE159" s="66">
        <f t="shared" si="115"/>
        <v>6.3</v>
      </c>
      <c r="AF159" s="66">
        <f t="shared" si="116"/>
        <v>28.6</v>
      </c>
      <c r="AG159" s="66">
        <f t="shared" si="117"/>
        <v>20.2</v>
      </c>
      <c r="AH159" s="66">
        <f t="shared" si="118"/>
        <v>0.2</v>
      </c>
      <c r="AI159" s="67">
        <f t="shared" si="119"/>
        <v>8.3000000000000007</v>
      </c>
      <c r="AK159" s="29" t="s">
        <v>130</v>
      </c>
      <c r="AL159" s="34" t="s">
        <v>105</v>
      </c>
      <c r="AM159" s="66">
        <f t="shared" si="137"/>
        <v>25.8</v>
      </c>
      <c r="AN159" s="66">
        <f t="shared" si="138"/>
        <v>25</v>
      </c>
      <c r="AO159" s="66">
        <f t="shared" si="139"/>
        <v>24.9</v>
      </c>
      <c r="AP159" s="66">
        <f t="shared" si="140"/>
        <v>25.3</v>
      </c>
      <c r="AQ159" s="66">
        <f t="shared" si="141"/>
        <v>21.6</v>
      </c>
      <c r="AR159" s="66">
        <f t="shared" si="142"/>
        <v>29.2</v>
      </c>
      <c r="AS159" s="66">
        <f t="shared" si="143"/>
        <v>34.700000000000003</v>
      </c>
      <c r="AT159" s="66">
        <f t="shared" si="144"/>
        <v>8.6999999999999993</v>
      </c>
      <c r="AU159" s="67">
        <f t="shared" si="145"/>
        <v>21.7</v>
      </c>
      <c r="AW159" s="29" t="s">
        <v>130</v>
      </c>
      <c r="AX159" s="34" t="s">
        <v>105</v>
      </c>
      <c r="AY159" s="66">
        <f t="shared" si="146"/>
        <v>4.9710000000000001</v>
      </c>
      <c r="AZ159" s="66">
        <f t="shared" si="120"/>
        <v>0.502</v>
      </c>
      <c r="BA159" s="66">
        <f t="shared" si="121"/>
        <v>0.50900000000000001</v>
      </c>
      <c r="BB159" s="66">
        <f t="shared" si="122"/>
        <v>-7.0000000000000001E-3</v>
      </c>
      <c r="BC159" s="66">
        <f t="shared" si="123"/>
        <v>-0.13100000000000001</v>
      </c>
      <c r="BD159" s="66">
        <f t="shared" si="124"/>
        <v>4.5999999999999996</v>
      </c>
      <c r="BE159" s="66">
        <f t="shared" si="125"/>
        <v>4.0270000000000001</v>
      </c>
      <c r="BF159" s="66">
        <f t="shared" si="126"/>
        <v>3.1E-2</v>
      </c>
      <c r="BG159" s="67">
        <f t="shared" si="127"/>
        <v>0.54100000000000004</v>
      </c>
      <c r="BI159" s="29" t="s">
        <v>130</v>
      </c>
      <c r="BJ159" s="34" t="s">
        <v>105</v>
      </c>
      <c r="BK159" s="66">
        <f t="shared" si="147"/>
        <v>1.278</v>
      </c>
      <c r="BL159" s="66">
        <f t="shared" si="148"/>
        <v>0.186</v>
      </c>
      <c r="BM159" s="66">
        <f t="shared" si="149"/>
        <v>0.22</v>
      </c>
      <c r="BN159" s="66">
        <f t="shared" si="150"/>
        <v>-1.7999999999999999E-2</v>
      </c>
      <c r="BO159" s="66">
        <f t="shared" si="151"/>
        <v>-0.42099999999999999</v>
      </c>
      <c r="BP159" s="66">
        <f t="shared" si="152"/>
        <v>5.2329999999999997</v>
      </c>
      <c r="BQ159" s="66">
        <f t="shared" si="153"/>
        <v>8.3940000000000001</v>
      </c>
      <c r="BR159" s="66">
        <f t="shared" si="154"/>
        <v>1.8660000000000001</v>
      </c>
      <c r="BS159" s="67">
        <f t="shared" si="155"/>
        <v>1.415</v>
      </c>
      <c r="BU159" s="29" t="s">
        <v>130</v>
      </c>
      <c r="BV159" s="34" t="s">
        <v>105</v>
      </c>
      <c r="BW159" s="48">
        <f t="shared" si="156"/>
        <v>736103</v>
      </c>
      <c r="BX159" s="48">
        <f t="shared" si="128"/>
        <v>498887</v>
      </c>
      <c r="BY159" s="48">
        <f t="shared" si="129"/>
        <v>425380</v>
      </c>
      <c r="BZ159" s="48">
        <f t="shared" si="130"/>
        <v>73507</v>
      </c>
      <c r="CA159" s="48">
        <f t="shared" si="131"/>
        <v>50008</v>
      </c>
      <c r="CB159" s="48">
        <f t="shared" si="132"/>
        <v>187208</v>
      </c>
      <c r="CC159" s="48">
        <f t="shared" si="133"/>
        <v>126228</v>
      </c>
      <c r="CD159" s="48">
        <f t="shared" si="134"/>
        <v>954</v>
      </c>
      <c r="CE159" s="49">
        <f t="shared" si="135"/>
        <v>60026</v>
      </c>
    </row>
    <row r="160" spans="1:83" ht="16.5" customHeight="1">
      <c r="A160" s="29" t="s">
        <v>131</v>
      </c>
      <c r="B160" s="34" t="s">
        <v>106</v>
      </c>
      <c r="C160" s="40">
        <v>111411</v>
      </c>
      <c r="D160" s="40">
        <v>72772</v>
      </c>
      <c r="E160" s="40">
        <v>61997</v>
      </c>
      <c r="F160" s="40">
        <v>10775</v>
      </c>
      <c r="G160" s="40">
        <v>4595</v>
      </c>
      <c r="H160" s="40">
        <v>34044</v>
      </c>
      <c r="I160" s="40">
        <v>19739</v>
      </c>
      <c r="J160" s="40">
        <v>844</v>
      </c>
      <c r="K160" s="41">
        <v>13461</v>
      </c>
      <c r="M160" s="29" t="s">
        <v>131</v>
      </c>
      <c r="N160" s="34" t="s">
        <v>106</v>
      </c>
      <c r="O160" s="66">
        <f t="shared" si="103"/>
        <v>5.1150000000000002</v>
      </c>
      <c r="P160" s="66">
        <f t="shared" si="104"/>
        <v>0.84099999999999997</v>
      </c>
      <c r="Q160" s="66">
        <f t="shared" si="105"/>
        <v>1.1040000000000001</v>
      </c>
      <c r="R160" s="66">
        <f t="shared" si="106"/>
        <v>-0.64500000000000002</v>
      </c>
      <c r="S160" s="66">
        <f t="shared" si="107"/>
        <v>-1.0760000000000001</v>
      </c>
      <c r="T160" s="66">
        <f t="shared" si="108"/>
        <v>16.669</v>
      </c>
      <c r="U160" s="66">
        <f t="shared" si="109"/>
        <v>29.614999999999998</v>
      </c>
      <c r="V160" s="66">
        <f t="shared" si="110"/>
        <v>38.134</v>
      </c>
      <c r="W160" s="67">
        <f t="shared" si="111"/>
        <v>0.90700000000000003</v>
      </c>
      <c r="Y160" s="29" t="s">
        <v>131</v>
      </c>
      <c r="Z160" s="34" t="s">
        <v>106</v>
      </c>
      <c r="AA160" s="66">
        <f t="shared" si="136"/>
        <v>100</v>
      </c>
      <c r="AB160" s="66">
        <f t="shared" si="112"/>
        <v>65.3</v>
      </c>
      <c r="AC160" s="66">
        <f t="shared" si="113"/>
        <v>55.6</v>
      </c>
      <c r="AD160" s="66">
        <f t="shared" si="114"/>
        <v>9.6999999999999993</v>
      </c>
      <c r="AE160" s="66">
        <f t="shared" si="115"/>
        <v>4.0999999999999996</v>
      </c>
      <c r="AF160" s="66">
        <f t="shared" si="116"/>
        <v>30.6</v>
      </c>
      <c r="AG160" s="66">
        <f t="shared" si="117"/>
        <v>17.7</v>
      </c>
      <c r="AH160" s="66">
        <f t="shared" si="118"/>
        <v>0.8</v>
      </c>
      <c r="AI160" s="67">
        <f t="shared" si="119"/>
        <v>12.1</v>
      </c>
      <c r="AK160" s="29" t="s">
        <v>131</v>
      </c>
      <c r="AL160" s="34" t="s">
        <v>106</v>
      </c>
      <c r="AM160" s="66">
        <f t="shared" si="137"/>
        <v>3.7</v>
      </c>
      <c r="AN160" s="66">
        <f t="shared" si="138"/>
        <v>3.6</v>
      </c>
      <c r="AO160" s="66">
        <f t="shared" si="139"/>
        <v>3.6</v>
      </c>
      <c r="AP160" s="66">
        <f t="shared" si="140"/>
        <v>3.7</v>
      </c>
      <c r="AQ160" s="66">
        <f t="shared" si="141"/>
        <v>2</v>
      </c>
      <c r="AR160" s="66">
        <f t="shared" si="142"/>
        <v>4.5</v>
      </c>
      <c r="AS160" s="66">
        <f t="shared" si="143"/>
        <v>4.4000000000000004</v>
      </c>
      <c r="AT160" s="66">
        <f t="shared" si="144"/>
        <v>6.2</v>
      </c>
      <c r="AU160" s="67">
        <f t="shared" si="145"/>
        <v>4.5999999999999996</v>
      </c>
      <c r="AW160" s="29" t="s">
        <v>131</v>
      </c>
      <c r="AX160" s="34" t="s">
        <v>106</v>
      </c>
      <c r="AY160" s="66">
        <f t="shared" si="146"/>
        <v>5.1150000000000002</v>
      </c>
      <c r="AZ160" s="66">
        <f t="shared" si="120"/>
        <v>0.57299999999999995</v>
      </c>
      <c r="BA160" s="66">
        <f t="shared" si="121"/>
        <v>0.63900000000000001</v>
      </c>
      <c r="BB160" s="66">
        <f t="shared" si="122"/>
        <v>-6.6000000000000003E-2</v>
      </c>
      <c r="BC160" s="66">
        <f t="shared" si="123"/>
        <v>-4.7E-2</v>
      </c>
      <c r="BD160" s="66">
        <f t="shared" si="124"/>
        <v>4.5890000000000004</v>
      </c>
      <c r="BE160" s="66">
        <f t="shared" si="125"/>
        <v>4.2549999999999999</v>
      </c>
      <c r="BF160" s="66">
        <f t="shared" si="126"/>
        <v>0.22</v>
      </c>
      <c r="BG160" s="67">
        <f t="shared" si="127"/>
        <v>0.114</v>
      </c>
      <c r="BI160" s="29" t="s">
        <v>131</v>
      </c>
      <c r="BJ160" s="34" t="s">
        <v>106</v>
      </c>
      <c r="BK160" s="66">
        <f t="shared" si="147"/>
        <v>0.189</v>
      </c>
      <c r="BL160" s="66">
        <f t="shared" si="148"/>
        <v>3.1E-2</v>
      </c>
      <c r="BM160" s="66">
        <f t="shared" si="149"/>
        <v>0.04</v>
      </c>
      <c r="BN160" s="66">
        <f t="shared" si="150"/>
        <v>-2.4E-2</v>
      </c>
      <c r="BO160" s="66">
        <f t="shared" si="151"/>
        <v>-2.1999999999999999E-2</v>
      </c>
      <c r="BP160" s="66">
        <f t="shared" si="152"/>
        <v>0.752</v>
      </c>
      <c r="BQ160" s="66">
        <f t="shared" si="153"/>
        <v>1.2769999999999999</v>
      </c>
      <c r="BR160" s="66">
        <f t="shared" si="154"/>
        <v>1.89</v>
      </c>
      <c r="BS160" s="67">
        <f t="shared" si="155"/>
        <v>4.2999999999999997E-2</v>
      </c>
      <c r="BU160" s="29" t="s">
        <v>131</v>
      </c>
      <c r="BV160" s="34" t="s">
        <v>106</v>
      </c>
      <c r="BW160" s="48">
        <f t="shared" si="156"/>
        <v>105990</v>
      </c>
      <c r="BX160" s="48">
        <f t="shared" si="128"/>
        <v>72165</v>
      </c>
      <c r="BY160" s="48">
        <f t="shared" si="129"/>
        <v>61320</v>
      </c>
      <c r="BZ160" s="48">
        <f t="shared" si="130"/>
        <v>10845</v>
      </c>
      <c r="CA160" s="48">
        <f t="shared" si="131"/>
        <v>4645</v>
      </c>
      <c r="CB160" s="48">
        <f t="shared" si="132"/>
        <v>29180</v>
      </c>
      <c r="CC160" s="48">
        <f t="shared" si="133"/>
        <v>15229</v>
      </c>
      <c r="CD160" s="48">
        <f t="shared" si="134"/>
        <v>611</v>
      </c>
      <c r="CE160" s="49">
        <f t="shared" si="135"/>
        <v>13340</v>
      </c>
    </row>
    <row r="161" spans="1:83" ht="16.5" customHeight="1">
      <c r="A161" s="30" t="s">
        <v>132</v>
      </c>
      <c r="B161" s="28" t="s">
        <v>107</v>
      </c>
      <c r="C161" s="44">
        <v>118589</v>
      </c>
      <c r="D161" s="44">
        <v>76902</v>
      </c>
      <c r="E161" s="44">
        <v>65653</v>
      </c>
      <c r="F161" s="44">
        <v>11249</v>
      </c>
      <c r="G161" s="44">
        <v>4828</v>
      </c>
      <c r="H161" s="44">
        <v>36859</v>
      </c>
      <c r="I161" s="44">
        <v>20471</v>
      </c>
      <c r="J161" s="44">
        <v>644</v>
      </c>
      <c r="K161" s="45">
        <v>15744</v>
      </c>
      <c r="M161" s="30" t="s">
        <v>132</v>
      </c>
      <c r="N161" s="28" t="s">
        <v>107</v>
      </c>
      <c r="O161" s="70">
        <f t="shared" si="103"/>
        <v>7.2850000000000001</v>
      </c>
      <c r="P161" s="70">
        <f t="shared" si="104"/>
        <v>2.5830000000000002</v>
      </c>
      <c r="Q161" s="70">
        <f t="shared" si="105"/>
        <v>2.649</v>
      </c>
      <c r="R161" s="70">
        <f t="shared" si="106"/>
        <v>2.1989999999999998</v>
      </c>
      <c r="S161" s="70">
        <f t="shared" si="107"/>
        <v>2.1800000000000002</v>
      </c>
      <c r="T161" s="70">
        <f t="shared" si="108"/>
        <v>19.497</v>
      </c>
      <c r="U161" s="70">
        <f t="shared" si="109"/>
        <v>34.500999999999998</v>
      </c>
      <c r="V161" s="70">
        <f t="shared" si="110"/>
        <v>33.887999999999998</v>
      </c>
      <c r="W161" s="71">
        <f t="shared" si="111"/>
        <v>3.9620000000000002</v>
      </c>
      <c r="Y161" s="30" t="s">
        <v>132</v>
      </c>
      <c r="Z161" s="28" t="s">
        <v>107</v>
      </c>
      <c r="AA161" s="70">
        <f t="shared" si="136"/>
        <v>100</v>
      </c>
      <c r="AB161" s="70">
        <f t="shared" si="112"/>
        <v>64.8</v>
      </c>
      <c r="AC161" s="70">
        <f t="shared" si="113"/>
        <v>55.4</v>
      </c>
      <c r="AD161" s="70">
        <f t="shared" si="114"/>
        <v>9.5</v>
      </c>
      <c r="AE161" s="70">
        <f t="shared" si="115"/>
        <v>4.0999999999999996</v>
      </c>
      <c r="AF161" s="70">
        <f t="shared" si="116"/>
        <v>31.1</v>
      </c>
      <c r="AG161" s="70">
        <f t="shared" si="117"/>
        <v>17.3</v>
      </c>
      <c r="AH161" s="70">
        <f t="shared" si="118"/>
        <v>0.5</v>
      </c>
      <c r="AI161" s="71">
        <f t="shared" si="119"/>
        <v>13.3</v>
      </c>
      <c r="AK161" s="30" t="s">
        <v>132</v>
      </c>
      <c r="AL161" s="28" t="s">
        <v>107</v>
      </c>
      <c r="AM161" s="70">
        <f t="shared" si="137"/>
        <v>4</v>
      </c>
      <c r="AN161" s="70">
        <f t="shared" si="138"/>
        <v>3.8</v>
      </c>
      <c r="AO161" s="70">
        <f t="shared" si="139"/>
        <v>3.8</v>
      </c>
      <c r="AP161" s="70">
        <f t="shared" si="140"/>
        <v>3.9</v>
      </c>
      <c r="AQ161" s="70">
        <f t="shared" si="141"/>
        <v>2.1</v>
      </c>
      <c r="AR161" s="70">
        <f t="shared" si="142"/>
        <v>4.9000000000000004</v>
      </c>
      <c r="AS161" s="70">
        <f t="shared" si="143"/>
        <v>4.5999999999999996</v>
      </c>
      <c r="AT161" s="70">
        <f t="shared" si="144"/>
        <v>4.7</v>
      </c>
      <c r="AU161" s="71">
        <f t="shared" si="145"/>
        <v>5.3</v>
      </c>
      <c r="AW161" s="30" t="s">
        <v>132</v>
      </c>
      <c r="AX161" s="28" t="s">
        <v>107</v>
      </c>
      <c r="AY161" s="70">
        <f t="shared" si="146"/>
        <v>7.2850000000000001</v>
      </c>
      <c r="AZ161" s="70">
        <f t="shared" si="120"/>
        <v>1.7509999999999999</v>
      </c>
      <c r="BA161" s="70">
        <f t="shared" si="121"/>
        <v>1.5329999999999999</v>
      </c>
      <c r="BB161" s="70">
        <f t="shared" si="122"/>
        <v>0.219</v>
      </c>
      <c r="BC161" s="70">
        <f t="shared" si="123"/>
        <v>9.2999999999999999E-2</v>
      </c>
      <c r="BD161" s="70">
        <f t="shared" si="124"/>
        <v>5.4409999999999998</v>
      </c>
      <c r="BE161" s="70">
        <f t="shared" si="125"/>
        <v>4.75</v>
      </c>
      <c r="BF161" s="70">
        <f t="shared" si="126"/>
        <v>0.14699999999999999</v>
      </c>
      <c r="BG161" s="71">
        <f t="shared" si="127"/>
        <v>0.54300000000000004</v>
      </c>
      <c r="BI161" s="30" t="s">
        <v>132</v>
      </c>
      <c r="BJ161" s="28" t="s">
        <v>107</v>
      </c>
      <c r="BK161" s="70">
        <f t="shared" si="147"/>
        <v>0.28100000000000003</v>
      </c>
      <c r="BL161" s="70">
        <f t="shared" si="148"/>
        <v>9.7000000000000003E-2</v>
      </c>
      <c r="BM161" s="70">
        <f t="shared" si="149"/>
        <v>0.1</v>
      </c>
      <c r="BN161" s="70">
        <f t="shared" si="150"/>
        <v>8.4000000000000005E-2</v>
      </c>
      <c r="BO161" s="70">
        <f t="shared" si="151"/>
        <v>4.4999999999999998E-2</v>
      </c>
      <c r="BP161" s="70">
        <f t="shared" si="152"/>
        <v>0.92900000000000005</v>
      </c>
      <c r="BQ161" s="70">
        <f t="shared" si="153"/>
        <v>1.4870000000000001</v>
      </c>
      <c r="BR161" s="70">
        <f t="shared" si="154"/>
        <v>1.323</v>
      </c>
      <c r="BS161" s="71">
        <f t="shared" si="155"/>
        <v>0.21299999999999999</v>
      </c>
      <c r="BU161" s="30" t="s">
        <v>132</v>
      </c>
      <c r="BV161" s="28" t="s">
        <v>107</v>
      </c>
      <c r="BW161" s="52">
        <f t="shared" si="156"/>
        <v>110536</v>
      </c>
      <c r="BX161" s="52">
        <f t="shared" si="128"/>
        <v>74966</v>
      </c>
      <c r="BY161" s="52">
        <f t="shared" si="129"/>
        <v>63959</v>
      </c>
      <c r="BZ161" s="52">
        <f t="shared" si="130"/>
        <v>11007</v>
      </c>
      <c r="CA161" s="52">
        <f t="shared" si="131"/>
        <v>4725</v>
      </c>
      <c r="CB161" s="52">
        <f t="shared" si="132"/>
        <v>30845</v>
      </c>
      <c r="CC161" s="52">
        <f t="shared" si="133"/>
        <v>15220</v>
      </c>
      <c r="CD161" s="52">
        <f t="shared" si="134"/>
        <v>481</v>
      </c>
      <c r="CE161" s="53">
        <f t="shared" si="135"/>
        <v>15144</v>
      </c>
    </row>
    <row r="162" spans="1:83" ht="16.5" customHeight="1">
      <c r="A162" s="78" t="s">
        <v>180</v>
      </c>
    </row>
    <row r="163" spans="1:83" ht="16.5" customHeight="1">
      <c r="A163" s="78" t="s">
        <v>179</v>
      </c>
    </row>
    <row r="164" spans="1:83" ht="16.5" customHeight="1">
      <c r="A164" s="36">
        <f>A110+1</f>
        <v>26</v>
      </c>
      <c r="B164" s="20" t="str">
        <f>IF(A164&lt;22,"令和"&amp;A164&amp;"年度","平成"&amp;A164&amp;"年度")</f>
        <v>平成26年度</v>
      </c>
      <c r="C164" s="1" t="s">
        <v>49</v>
      </c>
      <c r="N164" s="20" t="str">
        <f>B164</f>
        <v>平成26年度</v>
      </c>
      <c r="O164" s="1" t="s">
        <v>134</v>
      </c>
      <c r="Z164" s="20" t="str">
        <f>B164</f>
        <v>平成26年度</v>
      </c>
      <c r="AA164" s="1" t="s">
        <v>135</v>
      </c>
      <c r="AL164" s="20" t="str">
        <f>B164</f>
        <v>平成26年度</v>
      </c>
      <c r="AM164" s="1" t="s">
        <v>136</v>
      </c>
      <c r="AX164" s="20" t="str">
        <f>N164</f>
        <v>平成26年度</v>
      </c>
      <c r="AY164" s="1" t="s">
        <v>137</v>
      </c>
      <c r="BJ164" s="20" t="str">
        <f>Z164</f>
        <v>平成26年度</v>
      </c>
      <c r="BK164" s="1" t="s">
        <v>138</v>
      </c>
      <c r="BU164" s="36">
        <f>IF(A164=1,30,A164-1)</f>
        <v>25</v>
      </c>
      <c r="BV164" s="20" t="str">
        <f>IF(BU164&lt;22,"令和"&amp;BU164&amp;"年度","平成"&amp;BU164&amp;"年度")</f>
        <v>平成25年度</v>
      </c>
      <c r="BW164" s="1" t="s">
        <v>133</v>
      </c>
    </row>
    <row r="165" spans="1:83" ht="16.5" customHeight="1">
      <c r="A165" s="21"/>
      <c r="B165" s="5"/>
      <c r="C165" s="4" t="s">
        <v>50</v>
      </c>
      <c r="D165" s="24"/>
      <c r="E165" s="24"/>
      <c r="F165" s="24"/>
      <c r="G165" s="24"/>
      <c r="H165" s="24"/>
      <c r="I165" s="24"/>
      <c r="J165" s="24"/>
      <c r="K165" s="15"/>
      <c r="M165" s="21"/>
      <c r="N165" s="5"/>
      <c r="O165" s="4" t="s">
        <v>50</v>
      </c>
      <c r="P165" s="24"/>
      <c r="Q165" s="24"/>
      <c r="R165" s="24"/>
      <c r="S165" s="24"/>
      <c r="T165" s="24"/>
      <c r="U165" s="24"/>
      <c r="V165" s="24"/>
      <c r="W165" s="15"/>
      <c r="Y165" s="21"/>
      <c r="Z165" s="5"/>
      <c r="AA165" s="4" t="s">
        <v>50</v>
      </c>
      <c r="AB165" s="24"/>
      <c r="AC165" s="24"/>
      <c r="AD165" s="24"/>
      <c r="AE165" s="24"/>
      <c r="AF165" s="24"/>
      <c r="AG165" s="24"/>
      <c r="AH165" s="24"/>
      <c r="AI165" s="15"/>
      <c r="AK165" s="21"/>
      <c r="AL165" s="5"/>
      <c r="AM165" s="4" t="s">
        <v>50</v>
      </c>
      <c r="AN165" s="24"/>
      <c r="AO165" s="24"/>
      <c r="AP165" s="24"/>
      <c r="AQ165" s="24"/>
      <c r="AR165" s="24"/>
      <c r="AS165" s="24"/>
      <c r="AT165" s="24"/>
      <c r="AU165" s="15"/>
      <c r="AW165" s="21"/>
      <c r="AX165" s="5"/>
      <c r="AY165" s="4" t="s">
        <v>50</v>
      </c>
      <c r="AZ165" s="24"/>
      <c r="BA165" s="24"/>
      <c r="BB165" s="24"/>
      <c r="BC165" s="24"/>
      <c r="BD165" s="24"/>
      <c r="BE165" s="24"/>
      <c r="BF165" s="24"/>
      <c r="BG165" s="15"/>
      <c r="BI165" s="21"/>
      <c r="BJ165" s="5"/>
      <c r="BK165" s="4" t="s">
        <v>50</v>
      </c>
      <c r="BL165" s="24"/>
      <c r="BM165" s="24"/>
      <c r="BN165" s="24"/>
      <c r="BO165" s="24"/>
      <c r="BP165" s="24"/>
      <c r="BQ165" s="24"/>
      <c r="BR165" s="24"/>
      <c r="BS165" s="15"/>
      <c r="BU165" s="21"/>
      <c r="BV165" s="5"/>
      <c r="BW165" s="4" t="s">
        <v>50</v>
      </c>
      <c r="BX165" s="24"/>
      <c r="BY165" s="24"/>
      <c r="BZ165" s="24"/>
      <c r="CA165" s="24"/>
      <c r="CB165" s="24"/>
      <c r="CC165" s="24"/>
      <c r="CD165" s="24"/>
      <c r="CE165" s="15"/>
    </row>
    <row r="166" spans="1:83" ht="16.5" customHeight="1">
      <c r="A166" s="22"/>
      <c r="B166" s="8"/>
      <c r="C166" s="7"/>
      <c r="D166" s="27" t="s">
        <v>51</v>
      </c>
      <c r="E166" s="24"/>
      <c r="F166" s="15"/>
      <c r="G166" s="6" t="s">
        <v>54</v>
      </c>
      <c r="H166" s="27" t="s">
        <v>55</v>
      </c>
      <c r="I166" s="24"/>
      <c r="J166" s="24"/>
      <c r="K166" s="15"/>
      <c r="M166" s="22"/>
      <c r="N166" s="8"/>
      <c r="O166" s="7"/>
      <c r="P166" s="27" t="s">
        <v>51</v>
      </c>
      <c r="Q166" s="24"/>
      <c r="R166" s="15"/>
      <c r="S166" s="6" t="s">
        <v>54</v>
      </c>
      <c r="T166" s="27" t="s">
        <v>55</v>
      </c>
      <c r="U166" s="24"/>
      <c r="V166" s="24"/>
      <c r="W166" s="15"/>
      <c r="Y166" s="22"/>
      <c r="Z166" s="8"/>
      <c r="AA166" s="7"/>
      <c r="AB166" s="27" t="s">
        <v>51</v>
      </c>
      <c r="AC166" s="24"/>
      <c r="AD166" s="15"/>
      <c r="AE166" s="6" t="s">
        <v>54</v>
      </c>
      <c r="AF166" s="27" t="s">
        <v>55</v>
      </c>
      <c r="AG166" s="24"/>
      <c r="AH166" s="24"/>
      <c r="AI166" s="15"/>
      <c r="AK166" s="22"/>
      <c r="AL166" s="8"/>
      <c r="AM166" s="7"/>
      <c r="AN166" s="27" t="s">
        <v>51</v>
      </c>
      <c r="AO166" s="24"/>
      <c r="AP166" s="15"/>
      <c r="AQ166" s="6" t="s">
        <v>54</v>
      </c>
      <c r="AR166" s="27" t="s">
        <v>55</v>
      </c>
      <c r="AS166" s="24"/>
      <c r="AT166" s="24"/>
      <c r="AU166" s="15"/>
      <c r="AW166" s="22"/>
      <c r="AX166" s="8"/>
      <c r="AY166" s="7"/>
      <c r="AZ166" s="27" t="s">
        <v>51</v>
      </c>
      <c r="BA166" s="24"/>
      <c r="BB166" s="15"/>
      <c r="BC166" s="6" t="s">
        <v>54</v>
      </c>
      <c r="BD166" s="27" t="s">
        <v>55</v>
      </c>
      <c r="BE166" s="24"/>
      <c r="BF166" s="24"/>
      <c r="BG166" s="15"/>
      <c r="BI166" s="22"/>
      <c r="BJ166" s="8"/>
      <c r="BK166" s="7"/>
      <c r="BL166" s="27" t="s">
        <v>51</v>
      </c>
      <c r="BM166" s="24"/>
      <c r="BN166" s="15"/>
      <c r="BO166" s="6" t="s">
        <v>54</v>
      </c>
      <c r="BP166" s="27" t="s">
        <v>55</v>
      </c>
      <c r="BQ166" s="24"/>
      <c r="BR166" s="24"/>
      <c r="BS166" s="15"/>
      <c r="BU166" s="22"/>
      <c r="BV166" s="8"/>
      <c r="BW166" s="7"/>
      <c r="BX166" s="27" t="s">
        <v>51</v>
      </c>
      <c r="BY166" s="24"/>
      <c r="BZ166" s="15"/>
      <c r="CA166" s="6" t="s">
        <v>54</v>
      </c>
      <c r="CB166" s="27" t="s">
        <v>55</v>
      </c>
      <c r="CC166" s="24"/>
      <c r="CD166" s="24"/>
      <c r="CE166" s="15"/>
    </row>
    <row r="167" spans="1:83" ht="27" customHeight="1">
      <c r="A167" s="23"/>
      <c r="B167" s="11"/>
      <c r="C167" s="10"/>
      <c r="D167" s="10"/>
      <c r="E167" s="16" t="s">
        <v>52</v>
      </c>
      <c r="F167" s="26" t="s">
        <v>53</v>
      </c>
      <c r="G167" s="12"/>
      <c r="H167" s="12"/>
      <c r="I167" s="16" t="s">
        <v>56</v>
      </c>
      <c r="J167" s="16" t="s">
        <v>57</v>
      </c>
      <c r="K167" s="16" t="s">
        <v>58</v>
      </c>
      <c r="M167" s="23"/>
      <c r="N167" s="11"/>
      <c r="O167" s="10"/>
      <c r="P167" s="10"/>
      <c r="Q167" s="16" t="s">
        <v>52</v>
      </c>
      <c r="R167" s="26" t="s">
        <v>53</v>
      </c>
      <c r="S167" s="12"/>
      <c r="T167" s="12"/>
      <c r="U167" s="16" t="s">
        <v>56</v>
      </c>
      <c r="V167" s="16" t="s">
        <v>57</v>
      </c>
      <c r="W167" s="16" t="s">
        <v>58</v>
      </c>
      <c r="Y167" s="23"/>
      <c r="Z167" s="11"/>
      <c r="AA167" s="10"/>
      <c r="AB167" s="10"/>
      <c r="AC167" s="16" t="s">
        <v>52</v>
      </c>
      <c r="AD167" s="26" t="s">
        <v>53</v>
      </c>
      <c r="AE167" s="12"/>
      <c r="AF167" s="12"/>
      <c r="AG167" s="16" t="s">
        <v>56</v>
      </c>
      <c r="AH167" s="16" t="s">
        <v>57</v>
      </c>
      <c r="AI167" s="16" t="s">
        <v>58</v>
      </c>
      <c r="AK167" s="23"/>
      <c r="AL167" s="11"/>
      <c r="AM167" s="10"/>
      <c r="AN167" s="10"/>
      <c r="AO167" s="16" t="s">
        <v>52</v>
      </c>
      <c r="AP167" s="26" t="s">
        <v>53</v>
      </c>
      <c r="AQ167" s="12"/>
      <c r="AR167" s="12"/>
      <c r="AS167" s="16" t="s">
        <v>56</v>
      </c>
      <c r="AT167" s="16" t="s">
        <v>57</v>
      </c>
      <c r="AU167" s="16" t="s">
        <v>58</v>
      </c>
      <c r="AW167" s="23"/>
      <c r="AX167" s="11"/>
      <c r="AY167" s="10"/>
      <c r="AZ167" s="10"/>
      <c r="BA167" s="16" t="s">
        <v>52</v>
      </c>
      <c r="BB167" s="26" t="s">
        <v>53</v>
      </c>
      <c r="BC167" s="12"/>
      <c r="BD167" s="12"/>
      <c r="BE167" s="16" t="s">
        <v>56</v>
      </c>
      <c r="BF167" s="16" t="s">
        <v>57</v>
      </c>
      <c r="BG167" s="16" t="s">
        <v>58</v>
      </c>
      <c r="BI167" s="23"/>
      <c r="BJ167" s="11"/>
      <c r="BK167" s="10"/>
      <c r="BL167" s="10"/>
      <c r="BM167" s="16" t="s">
        <v>52</v>
      </c>
      <c r="BN167" s="26" t="s">
        <v>53</v>
      </c>
      <c r="BO167" s="12"/>
      <c r="BP167" s="12"/>
      <c r="BQ167" s="16" t="s">
        <v>56</v>
      </c>
      <c r="BR167" s="16" t="s">
        <v>57</v>
      </c>
      <c r="BS167" s="16" t="s">
        <v>58</v>
      </c>
      <c r="BU167" s="23"/>
      <c r="BV167" s="11"/>
      <c r="BW167" s="10"/>
      <c r="BX167" s="10"/>
      <c r="BY167" s="16" t="s">
        <v>52</v>
      </c>
      <c r="BZ167" s="26" t="s">
        <v>53</v>
      </c>
      <c r="CA167" s="12"/>
      <c r="CB167" s="12"/>
      <c r="CC167" s="16" t="s">
        <v>56</v>
      </c>
      <c r="CD167" s="16" t="s">
        <v>57</v>
      </c>
      <c r="CE167" s="16" t="s">
        <v>58</v>
      </c>
    </row>
    <row r="168" spans="1:83" ht="16.5" customHeight="1">
      <c r="A168" s="31" t="s">
        <v>60</v>
      </c>
      <c r="B168" s="33" t="s">
        <v>108</v>
      </c>
      <c r="C168" s="13">
        <v>3002113</v>
      </c>
      <c r="D168" s="13">
        <v>2109567</v>
      </c>
      <c r="E168" s="13">
        <v>1815281</v>
      </c>
      <c r="F168" s="13">
        <v>294286</v>
      </c>
      <c r="G168" s="13">
        <v>237430</v>
      </c>
      <c r="H168" s="13">
        <v>655116</v>
      </c>
      <c r="I168" s="13">
        <v>360831</v>
      </c>
      <c r="J168" s="13">
        <v>15097</v>
      </c>
      <c r="K168" s="14">
        <v>279188</v>
      </c>
      <c r="M168" s="31" t="s">
        <v>60</v>
      </c>
      <c r="N168" s="33" t="s">
        <v>108</v>
      </c>
      <c r="O168" s="66">
        <f t="shared" ref="O168:O215" si="157">IF(C168="X","X",IF(BW168="X","X",IF(BW168&lt;&gt;0,ROUND((C168-BW168)/ABS(BW168)*100,3),"-")))</f>
        <v>0.159</v>
      </c>
      <c r="P168" s="66">
        <f t="shared" ref="P168:P215" si="158">IF(D168="X","X",IF(BX168="X","X",IF(BX168&lt;&gt;0,ROUND((D168-BX168)/ABS(BX168)*100,3),"-")))</f>
        <v>4.8330000000000002</v>
      </c>
      <c r="Q168" s="66">
        <f t="shared" ref="Q168:Q215" si="159">IF(E168="X","X",IF(BY168="X","X",IF(BY168&lt;&gt;0,ROUND((E168-BY168)/ABS(BY168)*100,3),"-")))</f>
        <v>5.4210000000000003</v>
      </c>
      <c r="R168" s="66">
        <f t="shared" ref="R168:R215" si="160">IF(F168="X","X",IF(BZ168="X","X",IF(BZ168&lt;&gt;0,ROUND((F168-BZ168)/ABS(BZ168)*100,3),"-")))</f>
        <v>1.3420000000000001</v>
      </c>
      <c r="S168" s="66">
        <f t="shared" ref="S168:S215" si="161">IF(G168="X","X",IF(CA168="X","X",IF(CA168&lt;&gt;0,ROUND((G168-CA168)/ABS(CA168)*100,3),"-")))</f>
        <v>4.5449999999999999</v>
      </c>
      <c r="T168" s="66">
        <f t="shared" ref="T168:T215" si="162">IF(H168="X","X",IF(CB168="X","X",IF(CB168&lt;&gt;0,ROUND((H168-CB168)/ABS(CB168)*100,3),"-")))</f>
        <v>-13.565</v>
      </c>
      <c r="U168" s="66">
        <f t="shared" ref="U168:U215" si="163">IF(I168="X","X",IF(CC168="X","X",IF(CC168&lt;&gt;0,ROUND((I168-CC168)/ABS(CC168)*100,3),"-")))</f>
        <v>-19.72</v>
      </c>
      <c r="V168" s="66">
        <f t="shared" ref="V168:V215" si="164">IF(J168="X","X",IF(CD168="X","X",IF(CD168&lt;&gt;0,ROUND((J168-CD168)/ABS(CD168)*100,3),"-")))</f>
        <v>10.478999999999999</v>
      </c>
      <c r="W168" s="67">
        <f t="shared" ref="W168:W215" si="165">IF(K168="X","X",IF(CE168="X","X",IF(CE168&lt;&gt;0,ROUND((K168-CE168)/ABS(CE168)*100,3),"-")))</f>
        <v>-5.2949999999999999</v>
      </c>
      <c r="Y168" s="31" t="s">
        <v>60</v>
      </c>
      <c r="Z168" s="33" t="s">
        <v>108</v>
      </c>
      <c r="AA168" s="66">
        <f>IF(C168=0,"-",IF(C168="X","X",ROUND(C168/$C168*100,1)))</f>
        <v>100</v>
      </c>
      <c r="AB168" s="66">
        <f t="shared" ref="AB168:AB215" si="166">IF(D168=0,"-",IF(D168="X","X",ROUND(D168/$C168*100,1)))</f>
        <v>70.3</v>
      </c>
      <c r="AC168" s="66">
        <f t="shared" ref="AC168:AC215" si="167">IF(E168=0,"-",IF(E168="X","X",ROUND(E168/$C168*100,1)))</f>
        <v>60.5</v>
      </c>
      <c r="AD168" s="66">
        <f t="shared" ref="AD168:AD215" si="168">IF(F168=0,"-",IF(F168="X","X",ROUND(F168/$C168*100,1)))</f>
        <v>9.8000000000000007</v>
      </c>
      <c r="AE168" s="66">
        <f t="shared" ref="AE168:AE215" si="169">IF(G168=0,"-",IF(G168="X","X",ROUND(G168/$C168*100,1)))</f>
        <v>7.9</v>
      </c>
      <c r="AF168" s="66">
        <f t="shared" ref="AF168:AF215" si="170">IF(H168=0,"-",IF(H168="X","X",ROUND(H168/$C168*100,1)))</f>
        <v>21.8</v>
      </c>
      <c r="AG168" s="66">
        <f t="shared" ref="AG168:AG215" si="171">IF(I168=0,"-",IF(I168="X","X",ROUND(I168/$C168*100,1)))</f>
        <v>12</v>
      </c>
      <c r="AH168" s="66">
        <f t="shared" ref="AH168:AH215" si="172">IF(J168=0,"-",IF(J168="X","X",ROUND(J168/$C168*100,1)))</f>
        <v>0.5</v>
      </c>
      <c r="AI168" s="67">
        <f t="shared" ref="AI168:AI215" si="173">IF(K168=0,"-",IF(K168="X","X",ROUND(K168/$C168*100,1)))</f>
        <v>9.3000000000000007</v>
      </c>
      <c r="AK168" s="31" t="s">
        <v>60</v>
      </c>
      <c r="AL168" s="33" t="s">
        <v>108</v>
      </c>
      <c r="AM168" s="66">
        <f>IF(C168=0,"-",IF(C168="X","X",ROUND(C168/$C$168*100,1)))</f>
        <v>100</v>
      </c>
      <c r="AN168" s="66">
        <f>IF(D168=0,"-",IF(D168="X","X",ROUND(D168/$D$168*100,1)))</f>
        <v>100</v>
      </c>
      <c r="AO168" s="66">
        <f>IF(E168=0,"-",IF(E168="X","X",ROUND(E168/$E$168*100,1)))</f>
        <v>100</v>
      </c>
      <c r="AP168" s="66">
        <f>IF(F168=0,"-",IF(F168="X","X",ROUND(F168/$F$168*100,1)))</f>
        <v>100</v>
      </c>
      <c r="AQ168" s="66">
        <f>IF(G168=0,"-",IF(G168="X","X",ROUND(G168/$G$168*100,1)))</f>
        <v>100</v>
      </c>
      <c r="AR168" s="66">
        <f>IF(H168=0,"-",IF(H168="X","X",ROUND(H168/$H$168*100,1)))</f>
        <v>100</v>
      </c>
      <c r="AS168" s="66">
        <f>IF(I168=0,"-",IF(I168="X","X",ROUND(I168/$I$168*100,1)))</f>
        <v>100</v>
      </c>
      <c r="AT168" s="66">
        <f>IF(J168=0,"-",IF(J168="X","X",ROUND(J168/$J$168*100,1)))</f>
        <v>100</v>
      </c>
      <c r="AU168" s="67">
        <f>IF(K168=0,"-",IF(K168="X","X",ROUND(K168/$K$168*100,1)))</f>
        <v>100</v>
      </c>
      <c r="AW168" s="31" t="s">
        <v>60</v>
      </c>
      <c r="AX168" s="33" t="s">
        <v>108</v>
      </c>
      <c r="AY168" s="66">
        <f>IF(C168="X","X",IF(BW168="X","X",IF(BW168&lt;&gt;0,ROUND((C168-BW168)/$BW168*100,3),"-")))</f>
        <v>0.159</v>
      </c>
      <c r="AZ168" s="66">
        <f t="shared" ref="AZ168:AZ215" si="174">IF(D168="X","X",IF(BX168="X","X",IF(BX168&lt;&gt;0,ROUND((D168-BX168)/$BW168*100,3),"-")))</f>
        <v>3.2440000000000002</v>
      </c>
      <c r="BA168" s="66">
        <f t="shared" ref="BA168:BA215" si="175">IF(E168="X","X",IF(BY168="X","X",IF(BY168&lt;&gt;0,ROUND((E168-BY168)/$BW168*100,3),"-")))</f>
        <v>3.1150000000000002</v>
      </c>
      <c r="BB168" s="66">
        <f t="shared" ref="BB168:BB215" si="176">IF(F168="X","X",IF(BZ168="X","X",IF(BZ168&lt;&gt;0,ROUND((F168-BZ168)/$BW168*100,3),"-")))</f>
        <v>0.13</v>
      </c>
      <c r="BC168" s="66">
        <f t="shared" ref="BC168:BC215" si="177">IF(G168="X","X",IF(CA168="X","X",IF(CA168&lt;&gt;0,ROUND((G168-CA168)/$BW168*100,3),"-")))</f>
        <v>0.34399999999999997</v>
      </c>
      <c r="BD168" s="66">
        <f t="shared" ref="BD168:BD215" si="178">IF(H168="X","X",IF(CB168="X","X",IF(CB168&lt;&gt;0,ROUND((H168-CB168)/$BW168*100,3),"-")))</f>
        <v>-3.43</v>
      </c>
      <c r="BE168" s="66">
        <f t="shared" ref="BE168:BE215" si="179">IF(I168="X","X",IF(CC168="X","X",IF(CC168&lt;&gt;0,ROUND((I168-CC168)/$BW168*100,3),"-")))</f>
        <v>-2.9569999999999999</v>
      </c>
      <c r="BF168" s="66">
        <f t="shared" ref="BF168:BF215" si="180">IF(J168="X","X",IF(CD168="X","X",IF(CD168&lt;&gt;0,ROUND((J168-CD168)/$BW168*100,3),"-")))</f>
        <v>4.8000000000000001E-2</v>
      </c>
      <c r="BG168" s="67">
        <f t="shared" ref="BG168:BG215" si="181">IF(K168="X","X",IF(CE168="X","X",IF(CE168&lt;&gt;0,ROUND((K168-CE168)/$BW168*100,3),"-")))</f>
        <v>-0.52100000000000002</v>
      </c>
      <c r="BI168" s="31" t="s">
        <v>60</v>
      </c>
      <c r="BJ168" s="33" t="s">
        <v>108</v>
      </c>
      <c r="BK168" s="66">
        <f>IF(C168="X","X",IF(BW168="X","X",IF(BW168&lt;&gt;0,ROUND((C168-BW168)/$BW$168*100,3),"-")))</f>
        <v>0.159</v>
      </c>
      <c r="BL168" s="66">
        <f>IF(D168="X","X",IF(BX168="X","X",IF(BX168&lt;&gt;0,ROUND((D168-BX168)/$BX$168*100,3),"-")))</f>
        <v>4.8330000000000002</v>
      </c>
      <c r="BM168" s="66">
        <f>IF(E168="X","X",IF(BY168="X","X",IF(BY168&lt;&gt;0,ROUND((E168-BY168)/$BY$168*100,3),"-")))</f>
        <v>5.4210000000000003</v>
      </c>
      <c r="BN168" s="66">
        <f>IF(F168="X","X",IF(BZ168="X","X",IF(BZ168&lt;&gt;0,ROUND((F168-BZ168)/$BZ$168*100,3),"-")))</f>
        <v>1.3420000000000001</v>
      </c>
      <c r="BO168" s="66">
        <f>IF(G168="X","X",IF(CA168="X","X",IF(CA168&lt;&gt;0,ROUND((G168-CA168)/$CA$168*100,3),"-")))</f>
        <v>4.5449999999999999</v>
      </c>
      <c r="BP168" s="66">
        <f>IF(H168="X","X",IF(CB168="X","X",IF(CB168&lt;&gt;0,ROUND((H168-CB168)/$CB$168*100,3),"-")))</f>
        <v>-13.565</v>
      </c>
      <c r="BQ168" s="66">
        <f>IF(I168="X","X",IF(CC168="X","X",IF(CC168&lt;&gt;0,ROUND((I168-CC168)/$CC$168*100,3),"-")))</f>
        <v>-19.72</v>
      </c>
      <c r="BR168" s="66">
        <f>IF(J168="X","X",IF(CD168="X","X",IF(CD168&lt;&gt;0,ROUND((J168-CD168)/$CD$168*100,3),"-")))</f>
        <v>10.478999999999999</v>
      </c>
      <c r="BS168" s="67">
        <f>IF(K168="X","X",IF(CE168="X","X",IF(CE168&lt;&gt;0,ROUND((K168-CE168)/$CE$168*100,3),"-")))</f>
        <v>-5.2949999999999999</v>
      </c>
      <c r="BU168" s="31" t="s">
        <v>60</v>
      </c>
      <c r="BV168" s="33" t="s">
        <v>108</v>
      </c>
      <c r="BW168" s="48">
        <f>C114</f>
        <v>2997351</v>
      </c>
      <c r="BX168" s="48">
        <f t="shared" ref="BX168:BX215" si="182">D114</f>
        <v>2012318</v>
      </c>
      <c r="BY168" s="48">
        <f t="shared" ref="BY168:BY215" si="183">E114</f>
        <v>1721928</v>
      </c>
      <c r="BZ168" s="48">
        <f t="shared" ref="BZ168:BZ215" si="184">F114</f>
        <v>290390</v>
      </c>
      <c r="CA168" s="48">
        <f t="shared" ref="CA168:CA215" si="185">G114</f>
        <v>227107</v>
      </c>
      <c r="CB168" s="48">
        <f t="shared" ref="CB168:CB215" si="186">H114</f>
        <v>757926</v>
      </c>
      <c r="CC168" s="48">
        <f t="shared" ref="CC168:CC215" si="187">I114</f>
        <v>449463</v>
      </c>
      <c r="CD168" s="48">
        <f t="shared" ref="CD168:CD215" si="188">J114</f>
        <v>13665</v>
      </c>
      <c r="CE168" s="49">
        <f t="shared" ref="CE168:CE215" si="189">K114</f>
        <v>294798</v>
      </c>
    </row>
    <row r="169" spans="1:83" ht="16.5" customHeight="1">
      <c r="A169" s="29" t="s">
        <v>109</v>
      </c>
      <c r="B169" s="34" t="s">
        <v>61</v>
      </c>
      <c r="C169" s="40">
        <v>764821</v>
      </c>
      <c r="D169" s="40">
        <v>525153</v>
      </c>
      <c r="E169" s="40">
        <v>451020</v>
      </c>
      <c r="F169" s="40">
        <v>74133</v>
      </c>
      <c r="G169" s="40">
        <v>51798</v>
      </c>
      <c r="H169" s="40">
        <v>187870</v>
      </c>
      <c r="I169" s="40">
        <v>129419</v>
      </c>
      <c r="J169" s="40">
        <v>-1059</v>
      </c>
      <c r="K169" s="41">
        <v>59510</v>
      </c>
      <c r="M169" s="29" t="s">
        <v>109</v>
      </c>
      <c r="N169" s="34" t="s">
        <v>61</v>
      </c>
      <c r="O169" s="66">
        <f t="shared" si="157"/>
        <v>-1.0189999999999999</v>
      </c>
      <c r="P169" s="66">
        <f t="shared" si="158"/>
        <v>4.4909999999999997</v>
      </c>
      <c r="Q169" s="66">
        <f t="shared" si="159"/>
        <v>5.1020000000000003</v>
      </c>
      <c r="R169" s="66">
        <f t="shared" si="160"/>
        <v>0.92400000000000004</v>
      </c>
      <c r="S169" s="66">
        <f t="shared" si="161"/>
        <v>5.609</v>
      </c>
      <c r="T169" s="66">
        <f t="shared" si="162"/>
        <v>-15.016999999999999</v>
      </c>
      <c r="U169" s="66">
        <f t="shared" si="163"/>
        <v>-16.972000000000001</v>
      </c>
      <c r="V169" s="66">
        <f t="shared" si="164"/>
        <v>-189.44300000000001</v>
      </c>
      <c r="W169" s="67">
        <f t="shared" si="165"/>
        <v>-7.03</v>
      </c>
      <c r="Y169" s="29" t="s">
        <v>109</v>
      </c>
      <c r="Z169" s="34" t="s">
        <v>61</v>
      </c>
      <c r="AA169" s="66">
        <f t="shared" ref="AA169:AA215" si="190">IF(C169=0,"-",IF(C169="X","X",ROUND(C169/$C169*100,1)))</f>
        <v>100</v>
      </c>
      <c r="AB169" s="66">
        <f t="shared" si="166"/>
        <v>68.7</v>
      </c>
      <c r="AC169" s="66">
        <f t="shared" si="167"/>
        <v>59</v>
      </c>
      <c r="AD169" s="66">
        <f t="shared" si="168"/>
        <v>9.6999999999999993</v>
      </c>
      <c r="AE169" s="66">
        <f t="shared" si="169"/>
        <v>6.8</v>
      </c>
      <c r="AF169" s="66">
        <f t="shared" si="170"/>
        <v>24.6</v>
      </c>
      <c r="AG169" s="66">
        <f t="shared" si="171"/>
        <v>16.899999999999999</v>
      </c>
      <c r="AH169" s="66">
        <f t="shared" si="172"/>
        <v>-0.1</v>
      </c>
      <c r="AI169" s="67">
        <f t="shared" si="173"/>
        <v>7.8</v>
      </c>
      <c r="AK169" s="29" t="s">
        <v>109</v>
      </c>
      <c r="AL169" s="34" t="s">
        <v>61</v>
      </c>
      <c r="AM169" s="66">
        <f t="shared" ref="AM169:AM215" si="191">IF(C169=0,"-",IF(C169="X","X",ROUND(C169/$C$168*100,1)))</f>
        <v>25.5</v>
      </c>
      <c r="AN169" s="66">
        <f t="shared" ref="AN169:AN215" si="192">IF(D169=0,"-",IF(D169="X","X",ROUND(D169/$D$168*100,1)))</f>
        <v>24.9</v>
      </c>
      <c r="AO169" s="66">
        <f t="shared" ref="AO169:AO215" si="193">IF(E169=0,"-",IF(E169="X","X",ROUND(E169/$E$168*100,1)))</f>
        <v>24.8</v>
      </c>
      <c r="AP169" s="66">
        <f t="shared" ref="AP169:AP215" si="194">IF(F169=0,"-",IF(F169="X","X",ROUND(F169/$F$168*100,1)))</f>
        <v>25.2</v>
      </c>
      <c r="AQ169" s="66">
        <f t="shared" ref="AQ169:AQ215" si="195">IF(G169=0,"-",IF(G169="X","X",ROUND(G169/$G$168*100,1)))</f>
        <v>21.8</v>
      </c>
      <c r="AR169" s="66">
        <f t="shared" ref="AR169:AR215" si="196">IF(H169=0,"-",IF(H169="X","X",ROUND(H169/$H$168*100,1)))</f>
        <v>28.7</v>
      </c>
      <c r="AS169" s="66">
        <f t="shared" ref="AS169:AS215" si="197">IF(I169=0,"-",IF(I169="X","X",ROUND(I169/$I$168*100,1)))</f>
        <v>35.9</v>
      </c>
      <c r="AT169" s="66">
        <f t="shared" ref="AT169:AT215" si="198">IF(J169=0,"-",IF(J169="X","X",ROUND(J169/$J$168*100,1)))</f>
        <v>-7</v>
      </c>
      <c r="AU169" s="67">
        <f t="shared" ref="AU169:AU215" si="199">IF(K169=0,"-",IF(K169="X","X",ROUND(K169/$K$168*100,1)))</f>
        <v>21.3</v>
      </c>
      <c r="AW169" s="29" t="s">
        <v>109</v>
      </c>
      <c r="AX169" s="34" t="s">
        <v>61</v>
      </c>
      <c r="AY169" s="66">
        <f t="shared" ref="AY169:AY215" si="200">IF(C169="X","X",IF(BW169="X","X",IF(BW169&lt;&gt;0,ROUND((C169-BW169)/$BW169*100,3),"-")))</f>
        <v>-1.0189999999999999</v>
      </c>
      <c r="AZ169" s="66">
        <f t="shared" si="174"/>
        <v>2.9209999999999998</v>
      </c>
      <c r="BA169" s="66">
        <f t="shared" si="175"/>
        <v>2.8330000000000002</v>
      </c>
      <c r="BB169" s="66">
        <f t="shared" si="176"/>
        <v>8.7999999999999995E-2</v>
      </c>
      <c r="BC169" s="66">
        <f t="shared" si="177"/>
        <v>0.35599999999999998</v>
      </c>
      <c r="BD169" s="66">
        <f t="shared" si="178"/>
        <v>-4.2960000000000003</v>
      </c>
      <c r="BE169" s="66">
        <f t="shared" si="179"/>
        <v>-3.4239999999999999</v>
      </c>
      <c r="BF169" s="66">
        <f t="shared" si="180"/>
        <v>-0.28999999999999998</v>
      </c>
      <c r="BG169" s="67">
        <f t="shared" si="181"/>
        <v>-0.58199999999999996</v>
      </c>
      <c r="BI169" s="29" t="s">
        <v>109</v>
      </c>
      <c r="BJ169" s="34" t="s">
        <v>61</v>
      </c>
      <c r="BK169" s="66">
        <f t="shared" ref="BK169:BK215" si="201">IF(C169="X","X",IF(BW169="X","X",IF(BW169&lt;&gt;0,ROUND((C169-BW169)/$BW$168*100,3),"-")))</f>
        <v>-0.26300000000000001</v>
      </c>
      <c r="BL169" s="66">
        <f t="shared" ref="BL169:BL215" si="202">IF(D169="X","X",IF(BX169="X","X",IF(BX169&lt;&gt;0,ROUND((D169-BX169)/$BX$168*100,3),"-")))</f>
        <v>1.1220000000000001</v>
      </c>
      <c r="BM169" s="66">
        <f t="shared" ref="BM169:BM215" si="203">IF(E169="X","X",IF(BY169="X","X",IF(BY169&lt;&gt;0,ROUND((E169-BY169)/$BY$168*100,3),"-")))</f>
        <v>1.2709999999999999</v>
      </c>
      <c r="BN169" s="66">
        <f t="shared" ref="BN169:BN215" si="204">IF(F169="X","X",IF(BZ169="X","X",IF(BZ169&lt;&gt;0,ROUND((F169-BZ169)/$BZ$168*100,3),"-")))</f>
        <v>0.23400000000000001</v>
      </c>
      <c r="BO169" s="66">
        <f t="shared" ref="BO169:BO215" si="205">IF(G169="X","X",IF(CA169="X","X",IF(CA169&lt;&gt;0,ROUND((G169-CA169)/$CA$168*100,3),"-")))</f>
        <v>1.2110000000000001</v>
      </c>
      <c r="BP169" s="66">
        <f t="shared" ref="BP169:BP215" si="206">IF(H169="X","X",IF(CB169="X","X",IF(CB169&lt;&gt;0,ROUND((H169-CB169)/$CB$168*100,3),"-")))</f>
        <v>-4.38</v>
      </c>
      <c r="BQ169" s="66">
        <f t="shared" ref="BQ169:BQ215" si="207">IF(I169="X","X",IF(CC169="X","X",IF(CC169&lt;&gt;0,ROUND((I169-CC169)/$CC$168*100,3),"-")))</f>
        <v>-5.8860000000000001</v>
      </c>
      <c r="BR169" s="66">
        <f t="shared" ref="BR169:BR215" si="208">IF(J169="X","X",IF(CD169="X","X",IF(CD169&lt;&gt;0,ROUND((J169-CD169)/$CD$168*100,3),"-")))</f>
        <v>-16.414000000000001</v>
      </c>
      <c r="BS169" s="67">
        <f t="shared" ref="BS169:BS215" si="209">IF(K169="X","X",IF(CE169="X","X",IF(CE169&lt;&gt;0,ROUND((K169-CE169)/$CE$168*100,3),"-")))</f>
        <v>-1.526</v>
      </c>
      <c r="BU169" s="29" t="s">
        <v>109</v>
      </c>
      <c r="BV169" s="34" t="s">
        <v>61</v>
      </c>
      <c r="BW169" s="48">
        <f t="shared" ref="BW169:BW215" si="210">C115</f>
        <v>772697</v>
      </c>
      <c r="BX169" s="48">
        <f t="shared" si="182"/>
        <v>502582</v>
      </c>
      <c r="BY169" s="48">
        <f t="shared" si="183"/>
        <v>429128</v>
      </c>
      <c r="BZ169" s="48">
        <f t="shared" si="184"/>
        <v>73454</v>
      </c>
      <c r="CA169" s="48">
        <f t="shared" si="185"/>
        <v>49047</v>
      </c>
      <c r="CB169" s="48">
        <f t="shared" si="186"/>
        <v>221068</v>
      </c>
      <c r="CC169" s="48">
        <f t="shared" si="187"/>
        <v>155874</v>
      </c>
      <c r="CD169" s="48">
        <f t="shared" si="188"/>
        <v>1184</v>
      </c>
      <c r="CE169" s="49">
        <f t="shared" si="189"/>
        <v>64010</v>
      </c>
    </row>
    <row r="170" spans="1:83" ht="16.5" customHeight="1">
      <c r="A170" s="29" t="s">
        <v>14</v>
      </c>
      <c r="B170" s="34" t="s">
        <v>62</v>
      </c>
      <c r="C170" s="40">
        <v>192233</v>
      </c>
      <c r="D170" s="40">
        <v>142577</v>
      </c>
      <c r="E170" s="40">
        <v>122978</v>
      </c>
      <c r="F170" s="40">
        <v>19599</v>
      </c>
      <c r="G170" s="40">
        <v>18729</v>
      </c>
      <c r="H170" s="40">
        <v>30927</v>
      </c>
      <c r="I170" s="40">
        <v>13646</v>
      </c>
      <c r="J170" s="40">
        <v>651</v>
      </c>
      <c r="K170" s="41">
        <v>16630</v>
      </c>
      <c r="M170" s="29" t="s">
        <v>14</v>
      </c>
      <c r="N170" s="34" t="s">
        <v>62</v>
      </c>
      <c r="O170" s="66">
        <f t="shared" si="157"/>
        <v>0.96899999999999997</v>
      </c>
      <c r="P170" s="66">
        <f t="shared" si="158"/>
        <v>4.6340000000000003</v>
      </c>
      <c r="Q170" s="66">
        <f t="shared" si="159"/>
        <v>5.1529999999999996</v>
      </c>
      <c r="R170" s="66">
        <f t="shared" si="160"/>
        <v>1.4910000000000001</v>
      </c>
      <c r="S170" s="66">
        <f t="shared" si="161"/>
        <v>3.71</v>
      </c>
      <c r="T170" s="66">
        <f t="shared" si="162"/>
        <v>-14.254</v>
      </c>
      <c r="U170" s="66">
        <f t="shared" si="163"/>
        <v>-21.344000000000001</v>
      </c>
      <c r="V170" s="66">
        <f t="shared" si="164"/>
        <v>-13.316000000000001</v>
      </c>
      <c r="W170" s="67">
        <f t="shared" si="165"/>
        <v>-7.4470000000000001</v>
      </c>
      <c r="Y170" s="29" t="s">
        <v>14</v>
      </c>
      <c r="Z170" s="34" t="s">
        <v>62</v>
      </c>
      <c r="AA170" s="66">
        <f t="shared" si="190"/>
        <v>100</v>
      </c>
      <c r="AB170" s="66">
        <f t="shared" si="166"/>
        <v>74.2</v>
      </c>
      <c r="AC170" s="66">
        <f t="shared" si="167"/>
        <v>64</v>
      </c>
      <c r="AD170" s="66">
        <f t="shared" si="168"/>
        <v>10.199999999999999</v>
      </c>
      <c r="AE170" s="66">
        <f t="shared" si="169"/>
        <v>9.6999999999999993</v>
      </c>
      <c r="AF170" s="66">
        <f t="shared" si="170"/>
        <v>16.100000000000001</v>
      </c>
      <c r="AG170" s="66">
        <f t="shared" si="171"/>
        <v>7.1</v>
      </c>
      <c r="AH170" s="66">
        <f t="shared" si="172"/>
        <v>0.3</v>
      </c>
      <c r="AI170" s="67">
        <f t="shared" si="173"/>
        <v>8.6999999999999993</v>
      </c>
      <c r="AK170" s="29" t="s">
        <v>14</v>
      </c>
      <c r="AL170" s="34" t="s">
        <v>62</v>
      </c>
      <c r="AM170" s="66">
        <f t="shared" si="191"/>
        <v>6.4</v>
      </c>
      <c r="AN170" s="66">
        <f t="shared" si="192"/>
        <v>6.8</v>
      </c>
      <c r="AO170" s="66">
        <f t="shared" si="193"/>
        <v>6.8</v>
      </c>
      <c r="AP170" s="66">
        <f t="shared" si="194"/>
        <v>6.7</v>
      </c>
      <c r="AQ170" s="66">
        <f t="shared" si="195"/>
        <v>7.9</v>
      </c>
      <c r="AR170" s="66">
        <f t="shared" si="196"/>
        <v>4.7</v>
      </c>
      <c r="AS170" s="66">
        <f t="shared" si="197"/>
        <v>3.8</v>
      </c>
      <c r="AT170" s="66">
        <f t="shared" si="198"/>
        <v>4.3</v>
      </c>
      <c r="AU170" s="67">
        <f t="shared" si="199"/>
        <v>6</v>
      </c>
      <c r="AW170" s="29" t="s">
        <v>14</v>
      </c>
      <c r="AX170" s="34" t="s">
        <v>62</v>
      </c>
      <c r="AY170" s="66">
        <f t="shared" si="200"/>
        <v>0.96899999999999997</v>
      </c>
      <c r="AZ170" s="66">
        <f t="shared" si="174"/>
        <v>3.3170000000000002</v>
      </c>
      <c r="BA170" s="66">
        <f t="shared" si="175"/>
        <v>3.1659999999999999</v>
      </c>
      <c r="BB170" s="66">
        <f t="shared" si="176"/>
        <v>0.151</v>
      </c>
      <c r="BC170" s="66">
        <f t="shared" si="177"/>
        <v>0.35199999999999998</v>
      </c>
      <c r="BD170" s="66">
        <f t="shared" si="178"/>
        <v>-2.7</v>
      </c>
      <c r="BE170" s="66">
        <f t="shared" si="179"/>
        <v>-1.9450000000000001</v>
      </c>
      <c r="BF170" s="66">
        <f t="shared" si="180"/>
        <v>-5.2999999999999999E-2</v>
      </c>
      <c r="BG170" s="67">
        <f t="shared" si="181"/>
        <v>-0.70299999999999996</v>
      </c>
      <c r="BI170" s="29" t="s">
        <v>14</v>
      </c>
      <c r="BJ170" s="34" t="s">
        <v>62</v>
      </c>
      <c r="BK170" s="66">
        <f t="shared" si="201"/>
        <v>6.2E-2</v>
      </c>
      <c r="BL170" s="66">
        <f t="shared" si="202"/>
        <v>0.314</v>
      </c>
      <c r="BM170" s="66">
        <f t="shared" si="203"/>
        <v>0.35</v>
      </c>
      <c r="BN170" s="66">
        <f t="shared" si="204"/>
        <v>9.9000000000000005E-2</v>
      </c>
      <c r="BO170" s="66">
        <f t="shared" si="205"/>
        <v>0.29499999999999998</v>
      </c>
      <c r="BP170" s="66">
        <f t="shared" si="206"/>
        <v>-0.67800000000000005</v>
      </c>
      <c r="BQ170" s="66">
        <f t="shared" si="207"/>
        <v>-0.82399999999999995</v>
      </c>
      <c r="BR170" s="66">
        <f t="shared" si="208"/>
        <v>-0.73199999999999998</v>
      </c>
      <c r="BS170" s="67">
        <f t="shared" si="209"/>
        <v>-0.45400000000000001</v>
      </c>
      <c r="BU170" s="29" t="s">
        <v>14</v>
      </c>
      <c r="BV170" s="34" t="s">
        <v>62</v>
      </c>
      <c r="BW170" s="48">
        <f t="shared" si="210"/>
        <v>190389</v>
      </c>
      <c r="BX170" s="48">
        <f t="shared" si="182"/>
        <v>136262</v>
      </c>
      <c r="BY170" s="48">
        <f t="shared" si="183"/>
        <v>116951</v>
      </c>
      <c r="BZ170" s="48">
        <f t="shared" si="184"/>
        <v>19311</v>
      </c>
      <c r="CA170" s="48">
        <f t="shared" si="185"/>
        <v>18059</v>
      </c>
      <c r="CB170" s="48">
        <f t="shared" si="186"/>
        <v>36068</v>
      </c>
      <c r="CC170" s="48">
        <f t="shared" si="187"/>
        <v>17349</v>
      </c>
      <c r="CD170" s="48">
        <f t="shared" si="188"/>
        <v>751</v>
      </c>
      <c r="CE170" s="49">
        <f t="shared" si="189"/>
        <v>17968</v>
      </c>
    </row>
    <row r="171" spans="1:83" ht="16.5" customHeight="1">
      <c r="A171" s="29" t="s">
        <v>15</v>
      </c>
      <c r="B171" s="34" t="s">
        <v>63</v>
      </c>
      <c r="C171" s="40">
        <v>103746</v>
      </c>
      <c r="D171" s="40">
        <v>71877</v>
      </c>
      <c r="E171" s="40">
        <v>61738</v>
      </c>
      <c r="F171" s="40">
        <v>10139</v>
      </c>
      <c r="G171" s="40">
        <v>4475</v>
      </c>
      <c r="H171" s="40">
        <v>27394</v>
      </c>
      <c r="I171" s="40">
        <v>13786</v>
      </c>
      <c r="J171" s="40">
        <v>938</v>
      </c>
      <c r="K171" s="41">
        <v>12670</v>
      </c>
      <c r="M171" s="29" t="s">
        <v>15</v>
      </c>
      <c r="N171" s="34" t="s">
        <v>63</v>
      </c>
      <c r="O171" s="66">
        <f t="shared" si="157"/>
        <v>-0.14799999999999999</v>
      </c>
      <c r="P171" s="66">
        <f t="shared" si="158"/>
        <v>5.9909999999999997</v>
      </c>
      <c r="Q171" s="66">
        <f t="shared" si="159"/>
        <v>6.6420000000000003</v>
      </c>
      <c r="R171" s="66">
        <f t="shared" si="160"/>
        <v>2.1970000000000001</v>
      </c>
      <c r="S171" s="66">
        <f t="shared" si="161"/>
        <v>6.2439999999999998</v>
      </c>
      <c r="T171" s="66">
        <f t="shared" si="162"/>
        <v>-14.055</v>
      </c>
      <c r="U171" s="66">
        <f t="shared" si="163"/>
        <v>-21.91</v>
      </c>
      <c r="V171" s="66">
        <f t="shared" si="164"/>
        <v>68.099999999999994</v>
      </c>
      <c r="W171" s="67">
        <f t="shared" si="165"/>
        <v>-7.2610000000000001</v>
      </c>
      <c r="Y171" s="29" t="s">
        <v>15</v>
      </c>
      <c r="Z171" s="34" t="s">
        <v>63</v>
      </c>
      <c r="AA171" s="66">
        <f t="shared" si="190"/>
        <v>100</v>
      </c>
      <c r="AB171" s="66">
        <f t="shared" si="166"/>
        <v>69.3</v>
      </c>
      <c r="AC171" s="66">
        <f t="shared" si="167"/>
        <v>59.5</v>
      </c>
      <c r="AD171" s="66">
        <f t="shared" si="168"/>
        <v>9.8000000000000007</v>
      </c>
      <c r="AE171" s="66">
        <f t="shared" si="169"/>
        <v>4.3</v>
      </c>
      <c r="AF171" s="66">
        <f t="shared" si="170"/>
        <v>26.4</v>
      </c>
      <c r="AG171" s="66">
        <f t="shared" si="171"/>
        <v>13.3</v>
      </c>
      <c r="AH171" s="66">
        <f t="shared" si="172"/>
        <v>0.9</v>
      </c>
      <c r="AI171" s="67">
        <f t="shared" si="173"/>
        <v>12.2</v>
      </c>
      <c r="AK171" s="29" t="s">
        <v>15</v>
      </c>
      <c r="AL171" s="34" t="s">
        <v>63</v>
      </c>
      <c r="AM171" s="66">
        <f t="shared" si="191"/>
        <v>3.5</v>
      </c>
      <c r="AN171" s="66">
        <f t="shared" si="192"/>
        <v>3.4</v>
      </c>
      <c r="AO171" s="66">
        <f t="shared" si="193"/>
        <v>3.4</v>
      </c>
      <c r="AP171" s="66">
        <f t="shared" si="194"/>
        <v>3.4</v>
      </c>
      <c r="AQ171" s="66">
        <f t="shared" si="195"/>
        <v>1.9</v>
      </c>
      <c r="AR171" s="66">
        <f t="shared" si="196"/>
        <v>4.2</v>
      </c>
      <c r="AS171" s="66">
        <f t="shared" si="197"/>
        <v>3.8</v>
      </c>
      <c r="AT171" s="66">
        <f t="shared" si="198"/>
        <v>6.2</v>
      </c>
      <c r="AU171" s="67">
        <f t="shared" si="199"/>
        <v>4.5</v>
      </c>
      <c r="AW171" s="29" t="s">
        <v>15</v>
      </c>
      <c r="AX171" s="34" t="s">
        <v>63</v>
      </c>
      <c r="AY171" s="66">
        <f t="shared" si="200"/>
        <v>-0.14799999999999999</v>
      </c>
      <c r="AZ171" s="66">
        <f t="shared" si="174"/>
        <v>3.91</v>
      </c>
      <c r="BA171" s="66">
        <f t="shared" si="175"/>
        <v>3.7010000000000001</v>
      </c>
      <c r="BB171" s="66">
        <f t="shared" si="176"/>
        <v>0.21</v>
      </c>
      <c r="BC171" s="66">
        <f t="shared" si="177"/>
        <v>0.253</v>
      </c>
      <c r="BD171" s="66">
        <f t="shared" si="178"/>
        <v>-4.3120000000000003</v>
      </c>
      <c r="BE171" s="66">
        <f t="shared" si="179"/>
        <v>-3.7229999999999999</v>
      </c>
      <c r="BF171" s="66">
        <f t="shared" si="180"/>
        <v>0.36599999999999999</v>
      </c>
      <c r="BG171" s="67">
        <f t="shared" si="181"/>
        <v>-0.95499999999999996</v>
      </c>
      <c r="BI171" s="29" t="s">
        <v>15</v>
      </c>
      <c r="BJ171" s="34" t="s">
        <v>63</v>
      </c>
      <c r="BK171" s="66">
        <f t="shared" si="201"/>
        <v>-5.0000000000000001E-3</v>
      </c>
      <c r="BL171" s="66">
        <f t="shared" si="202"/>
        <v>0.20200000000000001</v>
      </c>
      <c r="BM171" s="66">
        <f t="shared" si="203"/>
        <v>0.223</v>
      </c>
      <c r="BN171" s="66">
        <f t="shared" si="204"/>
        <v>7.4999999999999997E-2</v>
      </c>
      <c r="BO171" s="66">
        <f t="shared" si="205"/>
        <v>0.11600000000000001</v>
      </c>
      <c r="BP171" s="66">
        <f t="shared" si="206"/>
        <v>-0.59099999999999997</v>
      </c>
      <c r="BQ171" s="66">
        <f t="shared" si="207"/>
        <v>-0.86099999999999999</v>
      </c>
      <c r="BR171" s="66">
        <f t="shared" si="208"/>
        <v>2.7810000000000001</v>
      </c>
      <c r="BS171" s="67">
        <f t="shared" si="209"/>
        <v>-0.33700000000000002</v>
      </c>
      <c r="BU171" s="29" t="s">
        <v>15</v>
      </c>
      <c r="BV171" s="34" t="s">
        <v>63</v>
      </c>
      <c r="BW171" s="48">
        <f t="shared" si="210"/>
        <v>103900</v>
      </c>
      <c r="BX171" s="48">
        <f t="shared" si="182"/>
        <v>67814</v>
      </c>
      <c r="BY171" s="48">
        <f t="shared" si="183"/>
        <v>57893</v>
      </c>
      <c r="BZ171" s="48">
        <f t="shared" si="184"/>
        <v>9921</v>
      </c>
      <c r="CA171" s="48">
        <f t="shared" si="185"/>
        <v>4212</v>
      </c>
      <c r="CB171" s="48">
        <f t="shared" si="186"/>
        <v>31874</v>
      </c>
      <c r="CC171" s="48">
        <f t="shared" si="187"/>
        <v>17654</v>
      </c>
      <c r="CD171" s="48">
        <f t="shared" si="188"/>
        <v>558</v>
      </c>
      <c r="CE171" s="49">
        <f t="shared" si="189"/>
        <v>13662</v>
      </c>
    </row>
    <row r="172" spans="1:83" ht="16.5" customHeight="1">
      <c r="A172" s="29" t="s">
        <v>16</v>
      </c>
      <c r="B172" s="34" t="s">
        <v>64</v>
      </c>
      <c r="C172" s="40">
        <v>258623</v>
      </c>
      <c r="D172" s="40">
        <v>180016</v>
      </c>
      <c r="E172" s="40">
        <v>155150</v>
      </c>
      <c r="F172" s="40">
        <v>24866</v>
      </c>
      <c r="G172" s="40">
        <v>16321</v>
      </c>
      <c r="H172" s="40">
        <v>62286</v>
      </c>
      <c r="I172" s="40">
        <v>36678</v>
      </c>
      <c r="J172" s="40">
        <v>7093</v>
      </c>
      <c r="K172" s="41">
        <v>18515</v>
      </c>
      <c r="M172" s="29" t="s">
        <v>16</v>
      </c>
      <c r="N172" s="34" t="s">
        <v>64</v>
      </c>
      <c r="O172" s="66">
        <f t="shared" si="157"/>
        <v>-1.802</v>
      </c>
      <c r="P172" s="66">
        <f t="shared" si="158"/>
        <v>3.3159999999999998</v>
      </c>
      <c r="Q172" s="66">
        <f t="shared" si="159"/>
        <v>3.8290000000000002</v>
      </c>
      <c r="R172" s="66">
        <f t="shared" si="160"/>
        <v>0.22600000000000001</v>
      </c>
      <c r="S172" s="66">
        <f t="shared" si="161"/>
        <v>3.7109999999999999</v>
      </c>
      <c r="T172" s="66">
        <f t="shared" si="162"/>
        <v>-15.135999999999999</v>
      </c>
      <c r="U172" s="66">
        <f t="shared" si="163"/>
        <v>-23.922000000000001</v>
      </c>
      <c r="V172" s="66">
        <f t="shared" si="164"/>
        <v>37.274999999999999</v>
      </c>
      <c r="W172" s="67">
        <f t="shared" si="165"/>
        <v>-7.5039999999999996</v>
      </c>
      <c r="Y172" s="29" t="s">
        <v>16</v>
      </c>
      <c r="Z172" s="34" t="s">
        <v>64</v>
      </c>
      <c r="AA172" s="66">
        <f t="shared" si="190"/>
        <v>100</v>
      </c>
      <c r="AB172" s="66">
        <f t="shared" si="166"/>
        <v>69.599999999999994</v>
      </c>
      <c r="AC172" s="66">
        <f t="shared" si="167"/>
        <v>60</v>
      </c>
      <c r="AD172" s="66">
        <f t="shared" si="168"/>
        <v>9.6</v>
      </c>
      <c r="AE172" s="66">
        <f t="shared" si="169"/>
        <v>6.3</v>
      </c>
      <c r="AF172" s="66">
        <f t="shared" si="170"/>
        <v>24.1</v>
      </c>
      <c r="AG172" s="66">
        <f t="shared" si="171"/>
        <v>14.2</v>
      </c>
      <c r="AH172" s="66">
        <f t="shared" si="172"/>
        <v>2.7</v>
      </c>
      <c r="AI172" s="67">
        <f t="shared" si="173"/>
        <v>7.2</v>
      </c>
      <c r="AK172" s="29" t="s">
        <v>16</v>
      </c>
      <c r="AL172" s="34" t="s">
        <v>64</v>
      </c>
      <c r="AM172" s="66">
        <f t="shared" si="191"/>
        <v>8.6</v>
      </c>
      <c r="AN172" s="66">
        <f t="shared" si="192"/>
        <v>8.5</v>
      </c>
      <c r="AO172" s="66">
        <f t="shared" si="193"/>
        <v>8.5</v>
      </c>
      <c r="AP172" s="66">
        <f t="shared" si="194"/>
        <v>8.4</v>
      </c>
      <c r="AQ172" s="66">
        <f t="shared" si="195"/>
        <v>6.9</v>
      </c>
      <c r="AR172" s="66">
        <f t="shared" si="196"/>
        <v>9.5</v>
      </c>
      <c r="AS172" s="66">
        <f t="shared" si="197"/>
        <v>10.199999999999999</v>
      </c>
      <c r="AT172" s="66">
        <f t="shared" si="198"/>
        <v>47</v>
      </c>
      <c r="AU172" s="67">
        <f t="shared" si="199"/>
        <v>6.6</v>
      </c>
      <c r="AW172" s="29" t="s">
        <v>16</v>
      </c>
      <c r="AX172" s="34" t="s">
        <v>64</v>
      </c>
      <c r="AY172" s="66">
        <f t="shared" si="200"/>
        <v>-1.802</v>
      </c>
      <c r="AZ172" s="66">
        <f t="shared" si="174"/>
        <v>2.194</v>
      </c>
      <c r="BA172" s="66">
        <f t="shared" si="175"/>
        <v>2.173</v>
      </c>
      <c r="BB172" s="66">
        <f t="shared" si="176"/>
        <v>2.1000000000000001E-2</v>
      </c>
      <c r="BC172" s="66">
        <f t="shared" si="177"/>
        <v>0.222</v>
      </c>
      <c r="BD172" s="66">
        <f t="shared" si="178"/>
        <v>-4.218</v>
      </c>
      <c r="BE172" s="66">
        <f t="shared" si="179"/>
        <v>-4.3789999999999996</v>
      </c>
      <c r="BF172" s="66">
        <f t="shared" si="180"/>
        <v>0.73099999999999998</v>
      </c>
      <c r="BG172" s="67">
        <f t="shared" si="181"/>
        <v>-0.56999999999999995</v>
      </c>
      <c r="BI172" s="29" t="s">
        <v>16</v>
      </c>
      <c r="BJ172" s="34" t="s">
        <v>64</v>
      </c>
      <c r="BK172" s="66">
        <f t="shared" si="201"/>
        <v>-0.158</v>
      </c>
      <c r="BL172" s="66">
        <f t="shared" si="202"/>
        <v>0.28699999999999998</v>
      </c>
      <c r="BM172" s="66">
        <f t="shared" si="203"/>
        <v>0.33200000000000002</v>
      </c>
      <c r="BN172" s="66">
        <f t="shared" si="204"/>
        <v>1.9E-2</v>
      </c>
      <c r="BO172" s="66">
        <f t="shared" si="205"/>
        <v>0.25700000000000001</v>
      </c>
      <c r="BP172" s="66">
        <f t="shared" si="206"/>
        <v>-1.466</v>
      </c>
      <c r="BQ172" s="66">
        <f t="shared" si="207"/>
        <v>-2.5659999999999998</v>
      </c>
      <c r="BR172" s="66">
        <f t="shared" si="208"/>
        <v>14.093999999999999</v>
      </c>
      <c r="BS172" s="67">
        <f t="shared" si="209"/>
        <v>-0.51</v>
      </c>
      <c r="BU172" s="29" t="s">
        <v>16</v>
      </c>
      <c r="BV172" s="34" t="s">
        <v>64</v>
      </c>
      <c r="BW172" s="48">
        <f t="shared" si="210"/>
        <v>263370</v>
      </c>
      <c r="BX172" s="48">
        <f t="shared" si="182"/>
        <v>174238</v>
      </c>
      <c r="BY172" s="48">
        <f t="shared" si="183"/>
        <v>149428</v>
      </c>
      <c r="BZ172" s="48">
        <f t="shared" si="184"/>
        <v>24810</v>
      </c>
      <c r="CA172" s="48">
        <f t="shared" si="185"/>
        <v>15737</v>
      </c>
      <c r="CB172" s="48">
        <f t="shared" si="186"/>
        <v>73395</v>
      </c>
      <c r="CC172" s="48">
        <f t="shared" si="187"/>
        <v>48211</v>
      </c>
      <c r="CD172" s="48">
        <f t="shared" si="188"/>
        <v>5167</v>
      </c>
      <c r="CE172" s="49">
        <f t="shared" si="189"/>
        <v>20017</v>
      </c>
    </row>
    <row r="173" spans="1:83" ht="16.5" customHeight="1">
      <c r="A173" s="29" t="s">
        <v>17</v>
      </c>
      <c r="B173" s="34" t="s">
        <v>65</v>
      </c>
      <c r="C173" s="40">
        <v>121572</v>
      </c>
      <c r="D173" s="40">
        <v>83605</v>
      </c>
      <c r="E173" s="40">
        <v>72004</v>
      </c>
      <c r="F173" s="40">
        <v>11601</v>
      </c>
      <c r="G173" s="40">
        <v>8517</v>
      </c>
      <c r="H173" s="40">
        <v>29450</v>
      </c>
      <c r="I173" s="40">
        <v>17016</v>
      </c>
      <c r="J173" s="40">
        <v>1214</v>
      </c>
      <c r="K173" s="41">
        <v>11220</v>
      </c>
      <c r="M173" s="29" t="s">
        <v>17</v>
      </c>
      <c r="N173" s="34" t="s">
        <v>65</v>
      </c>
      <c r="O173" s="66">
        <f t="shared" si="157"/>
        <v>1.4910000000000001</v>
      </c>
      <c r="P173" s="66">
        <f t="shared" si="158"/>
        <v>5.7370000000000001</v>
      </c>
      <c r="Q173" s="66">
        <f t="shared" si="159"/>
        <v>6.351</v>
      </c>
      <c r="R173" s="66">
        <f t="shared" si="160"/>
        <v>2.077</v>
      </c>
      <c r="S173" s="66">
        <f t="shared" si="161"/>
        <v>5.3819999999999997</v>
      </c>
      <c r="T173" s="66">
        <f t="shared" si="162"/>
        <v>-9.7590000000000003</v>
      </c>
      <c r="U173" s="66">
        <f t="shared" si="163"/>
        <v>-15.077</v>
      </c>
      <c r="V173" s="66">
        <f t="shared" si="164"/>
        <v>4.8360000000000003</v>
      </c>
      <c r="W173" s="67">
        <f t="shared" si="165"/>
        <v>-1.923</v>
      </c>
      <c r="Y173" s="29" t="s">
        <v>17</v>
      </c>
      <c r="Z173" s="34" t="s">
        <v>65</v>
      </c>
      <c r="AA173" s="66">
        <f t="shared" si="190"/>
        <v>100</v>
      </c>
      <c r="AB173" s="66">
        <f t="shared" si="166"/>
        <v>68.8</v>
      </c>
      <c r="AC173" s="66">
        <f t="shared" si="167"/>
        <v>59.2</v>
      </c>
      <c r="AD173" s="66">
        <f t="shared" si="168"/>
        <v>9.5</v>
      </c>
      <c r="AE173" s="66">
        <f t="shared" si="169"/>
        <v>7</v>
      </c>
      <c r="AF173" s="66">
        <f t="shared" si="170"/>
        <v>24.2</v>
      </c>
      <c r="AG173" s="66">
        <f t="shared" si="171"/>
        <v>14</v>
      </c>
      <c r="AH173" s="66">
        <f t="shared" si="172"/>
        <v>1</v>
      </c>
      <c r="AI173" s="67">
        <f t="shared" si="173"/>
        <v>9.1999999999999993</v>
      </c>
      <c r="AK173" s="29" t="s">
        <v>17</v>
      </c>
      <c r="AL173" s="34" t="s">
        <v>65</v>
      </c>
      <c r="AM173" s="66">
        <f t="shared" si="191"/>
        <v>4</v>
      </c>
      <c r="AN173" s="66">
        <f t="shared" si="192"/>
        <v>4</v>
      </c>
      <c r="AO173" s="66">
        <f t="shared" si="193"/>
        <v>4</v>
      </c>
      <c r="AP173" s="66">
        <f t="shared" si="194"/>
        <v>3.9</v>
      </c>
      <c r="AQ173" s="66">
        <f t="shared" si="195"/>
        <v>3.6</v>
      </c>
      <c r="AR173" s="66">
        <f t="shared" si="196"/>
        <v>4.5</v>
      </c>
      <c r="AS173" s="66">
        <f t="shared" si="197"/>
        <v>4.7</v>
      </c>
      <c r="AT173" s="66">
        <f t="shared" si="198"/>
        <v>8</v>
      </c>
      <c r="AU173" s="67">
        <f t="shared" si="199"/>
        <v>4</v>
      </c>
      <c r="AW173" s="29" t="s">
        <v>17</v>
      </c>
      <c r="AX173" s="34" t="s">
        <v>65</v>
      </c>
      <c r="AY173" s="66">
        <f t="shared" si="200"/>
        <v>1.4910000000000001</v>
      </c>
      <c r="AZ173" s="66">
        <f t="shared" si="174"/>
        <v>3.7869999999999999</v>
      </c>
      <c r="BA173" s="66">
        <f t="shared" si="175"/>
        <v>3.59</v>
      </c>
      <c r="BB173" s="66">
        <f t="shared" si="176"/>
        <v>0.19700000000000001</v>
      </c>
      <c r="BC173" s="66">
        <f t="shared" si="177"/>
        <v>0.36299999999999999</v>
      </c>
      <c r="BD173" s="66">
        <f t="shared" si="178"/>
        <v>-2.6589999999999998</v>
      </c>
      <c r="BE173" s="66">
        <f t="shared" si="179"/>
        <v>-2.5219999999999998</v>
      </c>
      <c r="BF173" s="66">
        <f t="shared" si="180"/>
        <v>4.7E-2</v>
      </c>
      <c r="BG173" s="67">
        <f t="shared" si="181"/>
        <v>-0.184</v>
      </c>
      <c r="BI173" s="29" t="s">
        <v>17</v>
      </c>
      <c r="BJ173" s="34" t="s">
        <v>65</v>
      </c>
      <c r="BK173" s="66">
        <f t="shared" si="201"/>
        <v>0.06</v>
      </c>
      <c r="BL173" s="66">
        <f t="shared" si="202"/>
        <v>0.22500000000000001</v>
      </c>
      <c r="BM173" s="66">
        <f t="shared" si="203"/>
        <v>0.25</v>
      </c>
      <c r="BN173" s="66">
        <f t="shared" si="204"/>
        <v>8.1000000000000003E-2</v>
      </c>
      <c r="BO173" s="66">
        <f t="shared" si="205"/>
        <v>0.192</v>
      </c>
      <c r="BP173" s="66">
        <f t="shared" si="206"/>
        <v>-0.42</v>
      </c>
      <c r="BQ173" s="66">
        <f t="shared" si="207"/>
        <v>-0.67200000000000004</v>
      </c>
      <c r="BR173" s="66">
        <f t="shared" si="208"/>
        <v>0.41</v>
      </c>
      <c r="BS173" s="67">
        <f t="shared" si="209"/>
        <v>-7.4999999999999997E-2</v>
      </c>
      <c r="BU173" s="29" t="s">
        <v>17</v>
      </c>
      <c r="BV173" s="34" t="s">
        <v>65</v>
      </c>
      <c r="BW173" s="48">
        <f t="shared" si="210"/>
        <v>119786</v>
      </c>
      <c r="BX173" s="48">
        <f t="shared" si="182"/>
        <v>79069</v>
      </c>
      <c r="BY173" s="48">
        <f t="shared" si="183"/>
        <v>67704</v>
      </c>
      <c r="BZ173" s="48">
        <f t="shared" si="184"/>
        <v>11365</v>
      </c>
      <c r="CA173" s="48">
        <f t="shared" si="185"/>
        <v>8082</v>
      </c>
      <c r="CB173" s="48">
        <f t="shared" si="186"/>
        <v>32635</v>
      </c>
      <c r="CC173" s="48">
        <f t="shared" si="187"/>
        <v>20037</v>
      </c>
      <c r="CD173" s="48">
        <f t="shared" si="188"/>
        <v>1158</v>
      </c>
      <c r="CE173" s="49">
        <f t="shared" si="189"/>
        <v>11440</v>
      </c>
    </row>
    <row r="174" spans="1:83" ht="16.5" customHeight="1">
      <c r="A174" s="29" t="s">
        <v>18</v>
      </c>
      <c r="B174" s="34" t="s">
        <v>66</v>
      </c>
      <c r="C174" s="40">
        <v>110131</v>
      </c>
      <c r="D174" s="40">
        <v>83749</v>
      </c>
      <c r="E174" s="40">
        <v>72258</v>
      </c>
      <c r="F174" s="40">
        <v>11491</v>
      </c>
      <c r="G174" s="40">
        <v>5625</v>
      </c>
      <c r="H174" s="40">
        <v>20757</v>
      </c>
      <c r="I174" s="40">
        <v>9166</v>
      </c>
      <c r="J174" s="40">
        <v>388</v>
      </c>
      <c r="K174" s="41">
        <v>11203</v>
      </c>
      <c r="M174" s="29" t="s">
        <v>18</v>
      </c>
      <c r="N174" s="34" t="s">
        <v>66</v>
      </c>
      <c r="O174" s="66">
        <f t="shared" si="157"/>
        <v>1.87</v>
      </c>
      <c r="P174" s="66">
        <f t="shared" si="158"/>
        <v>6.8949999999999996</v>
      </c>
      <c r="Q174" s="66">
        <f t="shared" si="159"/>
        <v>7.49</v>
      </c>
      <c r="R174" s="66">
        <f t="shared" si="160"/>
        <v>3.2989999999999999</v>
      </c>
      <c r="S174" s="66">
        <f t="shared" si="161"/>
        <v>7.4290000000000003</v>
      </c>
      <c r="T174" s="66">
        <f t="shared" si="162"/>
        <v>-15.367000000000001</v>
      </c>
      <c r="U174" s="66">
        <f t="shared" si="163"/>
        <v>-27.888999999999999</v>
      </c>
      <c r="V174" s="66">
        <f t="shared" si="164"/>
        <v>-31.57</v>
      </c>
      <c r="W174" s="67">
        <f t="shared" si="165"/>
        <v>-0.4</v>
      </c>
      <c r="Y174" s="29" t="s">
        <v>18</v>
      </c>
      <c r="Z174" s="34" t="s">
        <v>66</v>
      </c>
      <c r="AA174" s="66">
        <f t="shared" si="190"/>
        <v>100</v>
      </c>
      <c r="AB174" s="66">
        <f t="shared" si="166"/>
        <v>76</v>
      </c>
      <c r="AC174" s="66">
        <f t="shared" si="167"/>
        <v>65.599999999999994</v>
      </c>
      <c r="AD174" s="66">
        <f t="shared" si="168"/>
        <v>10.4</v>
      </c>
      <c r="AE174" s="66">
        <f t="shared" si="169"/>
        <v>5.0999999999999996</v>
      </c>
      <c r="AF174" s="66">
        <f t="shared" si="170"/>
        <v>18.8</v>
      </c>
      <c r="AG174" s="66">
        <f t="shared" si="171"/>
        <v>8.3000000000000007</v>
      </c>
      <c r="AH174" s="66">
        <f t="shared" si="172"/>
        <v>0.4</v>
      </c>
      <c r="AI174" s="67">
        <f t="shared" si="173"/>
        <v>10.199999999999999</v>
      </c>
      <c r="AK174" s="29" t="s">
        <v>18</v>
      </c>
      <c r="AL174" s="34" t="s">
        <v>66</v>
      </c>
      <c r="AM174" s="66">
        <f t="shared" si="191"/>
        <v>3.7</v>
      </c>
      <c r="AN174" s="66">
        <f t="shared" si="192"/>
        <v>4</v>
      </c>
      <c r="AO174" s="66">
        <f t="shared" si="193"/>
        <v>4</v>
      </c>
      <c r="AP174" s="66">
        <f t="shared" si="194"/>
        <v>3.9</v>
      </c>
      <c r="AQ174" s="66">
        <f t="shared" si="195"/>
        <v>2.4</v>
      </c>
      <c r="AR174" s="66">
        <f t="shared" si="196"/>
        <v>3.2</v>
      </c>
      <c r="AS174" s="66">
        <f t="shared" si="197"/>
        <v>2.5</v>
      </c>
      <c r="AT174" s="66">
        <f t="shared" si="198"/>
        <v>2.6</v>
      </c>
      <c r="AU174" s="67">
        <f t="shared" si="199"/>
        <v>4</v>
      </c>
      <c r="AW174" s="29" t="s">
        <v>18</v>
      </c>
      <c r="AX174" s="34" t="s">
        <v>66</v>
      </c>
      <c r="AY174" s="66">
        <f t="shared" si="200"/>
        <v>1.87</v>
      </c>
      <c r="AZ174" s="66">
        <f t="shared" si="174"/>
        <v>4.9969999999999999</v>
      </c>
      <c r="BA174" s="66">
        <f t="shared" si="175"/>
        <v>4.657</v>
      </c>
      <c r="BB174" s="66">
        <f t="shared" si="176"/>
        <v>0.33900000000000002</v>
      </c>
      <c r="BC174" s="66">
        <f t="shared" si="177"/>
        <v>0.36</v>
      </c>
      <c r="BD174" s="66">
        <f t="shared" si="178"/>
        <v>-3.4860000000000002</v>
      </c>
      <c r="BE174" s="66">
        <f t="shared" si="179"/>
        <v>-3.2789999999999999</v>
      </c>
      <c r="BF174" s="66">
        <f t="shared" si="180"/>
        <v>-0.16600000000000001</v>
      </c>
      <c r="BG174" s="67">
        <f t="shared" si="181"/>
        <v>-4.2000000000000003E-2</v>
      </c>
      <c r="BI174" s="29" t="s">
        <v>18</v>
      </c>
      <c r="BJ174" s="34" t="s">
        <v>66</v>
      </c>
      <c r="BK174" s="66">
        <f t="shared" si="201"/>
        <v>6.7000000000000004E-2</v>
      </c>
      <c r="BL174" s="66">
        <f t="shared" si="202"/>
        <v>0.26800000000000002</v>
      </c>
      <c r="BM174" s="66">
        <f t="shared" si="203"/>
        <v>0.29199999999999998</v>
      </c>
      <c r="BN174" s="66">
        <f t="shared" si="204"/>
        <v>0.126</v>
      </c>
      <c r="BO174" s="66">
        <f t="shared" si="205"/>
        <v>0.17100000000000001</v>
      </c>
      <c r="BP174" s="66">
        <f t="shared" si="206"/>
        <v>-0.497</v>
      </c>
      <c r="BQ174" s="66">
        <f t="shared" si="207"/>
        <v>-0.78900000000000003</v>
      </c>
      <c r="BR174" s="66">
        <f t="shared" si="208"/>
        <v>-1.31</v>
      </c>
      <c r="BS174" s="67">
        <f t="shared" si="209"/>
        <v>-1.4999999999999999E-2</v>
      </c>
      <c r="BU174" s="29" t="s">
        <v>18</v>
      </c>
      <c r="BV174" s="34" t="s">
        <v>66</v>
      </c>
      <c r="BW174" s="48">
        <f t="shared" si="210"/>
        <v>108109</v>
      </c>
      <c r="BX174" s="48">
        <f t="shared" si="182"/>
        <v>78347</v>
      </c>
      <c r="BY174" s="48">
        <f t="shared" si="183"/>
        <v>67223</v>
      </c>
      <c r="BZ174" s="48">
        <f t="shared" si="184"/>
        <v>11124</v>
      </c>
      <c r="CA174" s="48">
        <f t="shared" si="185"/>
        <v>5236</v>
      </c>
      <c r="CB174" s="48">
        <f t="shared" si="186"/>
        <v>24526</v>
      </c>
      <c r="CC174" s="48">
        <f t="shared" si="187"/>
        <v>12711</v>
      </c>
      <c r="CD174" s="48">
        <f t="shared" si="188"/>
        <v>567</v>
      </c>
      <c r="CE174" s="49">
        <f t="shared" si="189"/>
        <v>11248</v>
      </c>
    </row>
    <row r="175" spans="1:83" ht="16.5" customHeight="1">
      <c r="A175" s="29" t="s">
        <v>19</v>
      </c>
      <c r="B175" s="34" t="s">
        <v>67</v>
      </c>
      <c r="C175" s="40">
        <v>252249</v>
      </c>
      <c r="D175" s="40">
        <v>173491</v>
      </c>
      <c r="E175" s="40">
        <v>149479</v>
      </c>
      <c r="F175" s="40">
        <v>24012</v>
      </c>
      <c r="G175" s="40">
        <v>29254</v>
      </c>
      <c r="H175" s="40">
        <v>49504</v>
      </c>
      <c r="I175" s="40">
        <v>24643</v>
      </c>
      <c r="J175" s="40">
        <v>871</v>
      </c>
      <c r="K175" s="41">
        <v>23990</v>
      </c>
      <c r="M175" s="29" t="s">
        <v>19</v>
      </c>
      <c r="N175" s="34" t="s">
        <v>67</v>
      </c>
      <c r="O175" s="66">
        <f t="shared" si="157"/>
        <v>-0.20499999999999999</v>
      </c>
      <c r="P175" s="66">
        <f t="shared" si="158"/>
        <v>2.778</v>
      </c>
      <c r="Q175" s="66">
        <f t="shared" si="159"/>
        <v>3.306</v>
      </c>
      <c r="R175" s="66">
        <f t="shared" si="160"/>
        <v>-0.38600000000000001</v>
      </c>
      <c r="S175" s="66">
        <f t="shared" si="161"/>
        <v>3.2</v>
      </c>
      <c r="T175" s="66">
        <f t="shared" si="162"/>
        <v>-10.994</v>
      </c>
      <c r="U175" s="66">
        <f t="shared" si="163"/>
        <v>-16.236999999999998</v>
      </c>
      <c r="V175" s="66">
        <f t="shared" si="164"/>
        <v>-1.0229999999999999</v>
      </c>
      <c r="W175" s="67">
        <f t="shared" si="165"/>
        <v>-5.2489999999999997</v>
      </c>
      <c r="Y175" s="29" t="s">
        <v>19</v>
      </c>
      <c r="Z175" s="34" t="s">
        <v>67</v>
      </c>
      <c r="AA175" s="66">
        <f t="shared" si="190"/>
        <v>100</v>
      </c>
      <c r="AB175" s="66">
        <f t="shared" si="166"/>
        <v>68.8</v>
      </c>
      <c r="AC175" s="66">
        <f t="shared" si="167"/>
        <v>59.3</v>
      </c>
      <c r="AD175" s="66">
        <f t="shared" si="168"/>
        <v>9.5</v>
      </c>
      <c r="AE175" s="66">
        <f t="shared" si="169"/>
        <v>11.6</v>
      </c>
      <c r="AF175" s="66">
        <f t="shared" si="170"/>
        <v>19.600000000000001</v>
      </c>
      <c r="AG175" s="66">
        <f t="shared" si="171"/>
        <v>9.8000000000000007</v>
      </c>
      <c r="AH175" s="66">
        <f t="shared" si="172"/>
        <v>0.3</v>
      </c>
      <c r="AI175" s="67">
        <f t="shared" si="173"/>
        <v>9.5</v>
      </c>
      <c r="AK175" s="29" t="s">
        <v>19</v>
      </c>
      <c r="AL175" s="34" t="s">
        <v>67</v>
      </c>
      <c r="AM175" s="66">
        <f t="shared" si="191"/>
        <v>8.4</v>
      </c>
      <c r="AN175" s="66">
        <f t="shared" si="192"/>
        <v>8.1999999999999993</v>
      </c>
      <c r="AO175" s="66">
        <f t="shared" si="193"/>
        <v>8.1999999999999993</v>
      </c>
      <c r="AP175" s="66">
        <f t="shared" si="194"/>
        <v>8.1999999999999993</v>
      </c>
      <c r="AQ175" s="66">
        <f t="shared" si="195"/>
        <v>12.3</v>
      </c>
      <c r="AR175" s="66">
        <f t="shared" si="196"/>
        <v>7.6</v>
      </c>
      <c r="AS175" s="66">
        <f t="shared" si="197"/>
        <v>6.8</v>
      </c>
      <c r="AT175" s="66">
        <f t="shared" si="198"/>
        <v>5.8</v>
      </c>
      <c r="AU175" s="67">
        <f t="shared" si="199"/>
        <v>8.6</v>
      </c>
      <c r="AW175" s="29" t="s">
        <v>19</v>
      </c>
      <c r="AX175" s="34" t="s">
        <v>67</v>
      </c>
      <c r="AY175" s="66">
        <f t="shared" si="200"/>
        <v>-0.20499999999999999</v>
      </c>
      <c r="AZ175" s="66">
        <f t="shared" si="174"/>
        <v>1.855</v>
      </c>
      <c r="BA175" s="66">
        <f t="shared" si="175"/>
        <v>1.8919999999999999</v>
      </c>
      <c r="BB175" s="66">
        <f t="shared" si="176"/>
        <v>-3.6999999999999998E-2</v>
      </c>
      <c r="BC175" s="66">
        <f t="shared" si="177"/>
        <v>0.35899999999999999</v>
      </c>
      <c r="BD175" s="66">
        <f t="shared" si="178"/>
        <v>-2.419</v>
      </c>
      <c r="BE175" s="66">
        <f t="shared" si="179"/>
        <v>-1.89</v>
      </c>
      <c r="BF175" s="66">
        <f t="shared" si="180"/>
        <v>-4.0000000000000001E-3</v>
      </c>
      <c r="BG175" s="67">
        <f t="shared" si="181"/>
        <v>-0.52600000000000002</v>
      </c>
      <c r="BI175" s="29" t="s">
        <v>19</v>
      </c>
      <c r="BJ175" s="34" t="s">
        <v>67</v>
      </c>
      <c r="BK175" s="66">
        <f t="shared" si="201"/>
        <v>-1.7000000000000001E-2</v>
      </c>
      <c r="BL175" s="66">
        <f t="shared" si="202"/>
        <v>0.23300000000000001</v>
      </c>
      <c r="BM175" s="66">
        <f t="shared" si="203"/>
        <v>0.27800000000000002</v>
      </c>
      <c r="BN175" s="66">
        <f t="shared" si="204"/>
        <v>-3.2000000000000001E-2</v>
      </c>
      <c r="BO175" s="66">
        <f t="shared" si="205"/>
        <v>0.39900000000000002</v>
      </c>
      <c r="BP175" s="66">
        <f t="shared" si="206"/>
        <v>-0.80700000000000005</v>
      </c>
      <c r="BQ175" s="66">
        <f t="shared" si="207"/>
        <v>-1.0629999999999999</v>
      </c>
      <c r="BR175" s="66">
        <f t="shared" si="208"/>
        <v>-6.6000000000000003E-2</v>
      </c>
      <c r="BS175" s="67">
        <f t="shared" si="209"/>
        <v>-0.45100000000000001</v>
      </c>
      <c r="BU175" s="29" t="s">
        <v>19</v>
      </c>
      <c r="BV175" s="34" t="s">
        <v>67</v>
      </c>
      <c r="BW175" s="48">
        <f t="shared" si="210"/>
        <v>252767</v>
      </c>
      <c r="BX175" s="48">
        <f t="shared" si="182"/>
        <v>168801</v>
      </c>
      <c r="BY175" s="48">
        <f t="shared" si="183"/>
        <v>144696</v>
      </c>
      <c r="BZ175" s="48">
        <f t="shared" si="184"/>
        <v>24105</v>
      </c>
      <c r="CA175" s="48">
        <f t="shared" si="185"/>
        <v>28347</v>
      </c>
      <c r="CB175" s="48">
        <f t="shared" si="186"/>
        <v>55619</v>
      </c>
      <c r="CC175" s="48">
        <f t="shared" si="187"/>
        <v>29420</v>
      </c>
      <c r="CD175" s="48">
        <f t="shared" si="188"/>
        <v>880</v>
      </c>
      <c r="CE175" s="49">
        <f t="shared" si="189"/>
        <v>25319</v>
      </c>
    </row>
    <row r="176" spans="1:83" ht="16.5" customHeight="1">
      <c r="A176" s="29" t="s">
        <v>20</v>
      </c>
      <c r="B176" s="34" t="s">
        <v>68</v>
      </c>
      <c r="C176" s="40">
        <v>122872</v>
      </c>
      <c r="D176" s="40">
        <v>93896</v>
      </c>
      <c r="E176" s="40">
        <v>80880</v>
      </c>
      <c r="F176" s="40">
        <v>13016</v>
      </c>
      <c r="G176" s="40">
        <v>6400</v>
      </c>
      <c r="H176" s="40">
        <v>22576</v>
      </c>
      <c r="I176" s="40">
        <v>11811</v>
      </c>
      <c r="J176" s="40">
        <v>367</v>
      </c>
      <c r="K176" s="41">
        <v>10398</v>
      </c>
      <c r="M176" s="29" t="s">
        <v>20</v>
      </c>
      <c r="N176" s="34" t="s">
        <v>68</v>
      </c>
      <c r="O176" s="66">
        <f t="shared" si="157"/>
        <v>-0.248</v>
      </c>
      <c r="P176" s="66">
        <f t="shared" si="158"/>
        <v>5.0380000000000003</v>
      </c>
      <c r="Q176" s="66">
        <f t="shared" si="159"/>
        <v>5.6029999999999998</v>
      </c>
      <c r="R176" s="66">
        <f t="shared" si="160"/>
        <v>1.6639999999999999</v>
      </c>
      <c r="S176" s="66">
        <f t="shared" si="161"/>
        <v>5.7149999999999999</v>
      </c>
      <c r="T176" s="66">
        <f t="shared" si="162"/>
        <v>-18.591999999999999</v>
      </c>
      <c r="U176" s="66">
        <f t="shared" si="163"/>
        <v>-27.614999999999998</v>
      </c>
      <c r="V176" s="66">
        <f t="shared" si="164"/>
        <v>-1.3440000000000001</v>
      </c>
      <c r="W176" s="67">
        <f t="shared" si="165"/>
        <v>-5.8410000000000002</v>
      </c>
      <c r="Y176" s="29" t="s">
        <v>20</v>
      </c>
      <c r="Z176" s="34" t="s">
        <v>68</v>
      </c>
      <c r="AA176" s="66">
        <f t="shared" si="190"/>
        <v>100</v>
      </c>
      <c r="AB176" s="66">
        <f t="shared" si="166"/>
        <v>76.400000000000006</v>
      </c>
      <c r="AC176" s="66">
        <f t="shared" si="167"/>
        <v>65.8</v>
      </c>
      <c r="AD176" s="66">
        <f t="shared" si="168"/>
        <v>10.6</v>
      </c>
      <c r="AE176" s="66">
        <f t="shared" si="169"/>
        <v>5.2</v>
      </c>
      <c r="AF176" s="66">
        <f t="shared" si="170"/>
        <v>18.399999999999999</v>
      </c>
      <c r="AG176" s="66">
        <f t="shared" si="171"/>
        <v>9.6</v>
      </c>
      <c r="AH176" s="66">
        <f t="shared" si="172"/>
        <v>0.3</v>
      </c>
      <c r="AI176" s="67">
        <f t="shared" si="173"/>
        <v>8.5</v>
      </c>
      <c r="AK176" s="29" t="s">
        <v>20</v>
      </c>
      <c r="AL176" s="34" t="s">
        <v>68</v>
      </c>
      <c r="AM176" s="66">
        <f t="shared" si="191"/>
        <v>4.0999999999999996</v>
      </c>
      <c r="AN176" s="66">
        <f t="shared" si="192"/>
        <v>4.5</v>
      </c>
      <c r="AO176" s="66">
        <f t="shared" si="193"/>
        <v>4.5</v>
      </c>
      <c r="AP176" s="66">
        <f t="shared" si="194"/>
        <v>4.4000000000000004</v>
      </c>
      <c r="AQ176" s="66">
        <f t="shared" si="195"/>
        <v>2.7</v>
      </c>
      <c r="AR176" s="66">
        <f t="shared" si="196"/>
        <v>3.4</v>
      </c>
      <c r="AS176" s="66">
        <f t="shared" si="197"/>
        <v>3.3</v>
      </c>
      <c r="AT176" s="66">
        <f t="shared" si="198"/>
        <v>2.4</v>
      </c>
      <c r="AU176" s="67">
        <f t="shared" si="199"/>
        <v>3.7</v>
      </c>
      <c r="AW176" s="29" t="s">
        <v>20</v>
      </c>
      <c r="AX176" s="34" t="s">
        <v>68</v>
      </c>
      <c r="AY176" s="66">
        <f t="shared" si="200"/>
        <v>-0.248</v>
      </c>
      <c r="AZ176" s="66">
        <f t="shared" si="174"/>
        <v>3.6560000000000001</v>
      </c>
      <c r="BA176" s="66">
        <f t="shared" si="175"/>
        <v>3.484</v>
      </c>
      <c r="BB176" s="66">
        <f t="shared" si="176"/>
        <v>0.17299999999999999</v>
      </c>
      <c r="BC176" s="66">
        <f t="shared" si="177"/>
        <v>0.28100000000000003</v>
      </c>
      <c r="BD176" s="66">
        <f t="shared" si="178"/>
        <v>-4.1859999999999999</v>
      </c>
      <c r="BE176" s="66">
        <f t="shared" si="179"/>
        <v>-3.6579999999999999</v>
      </c>
      <c r="BF176" s="66">
        <f t="shared" si="180"/>
        <v>-4.0000000000000001E-3</v>
      </c>
      <c r="BG176" s="67">
        <f t="shared" si="181"/>
        <v>-0.52400000000000002</v>
      </c>
      <c r="BI176" s="29" t="s">
        <v>20</v>
      </c>
      <c r="BJ176" s="34" t="s">
        <v>68</v>
      </c>
      <c r="BK176" s="66">
        <f t="shared" si="201"/>
        <v>-0.01</v>
      </c>
      <c r="BL176" s="66">
        <f t="shared" si="202"/>
        <v>0.224</v>
      </c>
      <c r="BM176" s="66">
        <f t="shared" si="203"/>
        <v>0.249</v>
      </c>
      <c r="BN176" s="66">
        <f t="shared" si="204"/>
        <v>7.2999999999999995E-2</v>
      </c>
      <c r="BO176" s="66">
        <f t="shared" si="205"/>
        <v>0.152</v>
      </c>
      <c r="BP176" s="66">
        <f t="shared" si="206"/>
        <v>-0.68</v>
      </c>
      <c r="BQ176" s="66">
        <f t="shared" si="207"/>
        <v>-1.0029999999999999</v>
      </c>
      <c r="BR176" s="66">
        <f t="shared" si="208"/>
        <v>-3.6999999999999998E-2</v>
      </c>
      <c r="BS176" s="67">
        <f t="shared" si="209"/>
        <v>-0.219</v>
      </c>
      <c r="BU176" s="29" t="s">
        <v>20</v>
      </c>
      <c r="BV176" s="34" t="s">
        <v>68</v>
      </c>
      <c r="BW176" s="48">
        <f t="shared" si="210"/>
        <v>123178</v>
      </c>
      <c r="BX176" s="48">
        <f t="shared" si="182"/>
        <v>89392</v>
      </c>
      <c r="BY176" s="48">
        <f t="shared" si="183"/>
        <v>76589</v>
      </c>
      <c r="BZ176" s="48">
        <f t="shared" si="184"/>
        <v>12803</v>
      </c>
      <c r="CA176" s="48">
        <f t="shared" si="185"/>
        <v>6054</v>
      </c>
      <c r="CB176" s="48">
        <f t="shared" si="186"/>
        <v>27732</v>
      </c>
      <c r="CC176" s="48">
        <f t="shared" si="187"/>
        <v>16317</v>
      </c>
      <c r="CD176" s="48">
        <f t="shared" si="188"/>
        <v>372</v>
      </c>
      <c r="CE176" s="49">
        <f t="shared" si="189"/>
        <v>11043</v>
      </c>
    </row>
    <row r="177" spans="1:83" ht="16.5" customHeight="1">
      <c r="A177" s="29" t="s">
        <v>21</v>
      </c>
      <c r="B177" s="34" t="s">
        <v>69</v>
      </c>
      <c r="C177" s="40">
        <v>208381</v>
      </c>
      <c r="D177" s="40">
        <v>143363</v>
      </c>
      <c r="E177" s="40">
        <v>123616</v>
      </c>
      <c r="F177" s="40">
        <v>19747</v>
      </c>
      <c r="G177" s="40">
        <v>13468</v>
      </c>
      <c r="H177" s="40">
        <v>51550</v>
      </c>
      <c r="I177" s="40">
        <v>27618</v>
      </c>
      <c r="J177" s="40">
        <v>2181</v>
      </c>
      <c r="K177" s="41">
        <v>21751</v>
      </c>
      <c r="M177" s="29" t="s">
        <v>21</v>
      </c>
      <c r="N177" s="34" t="s">
        <v>69</v>
      </c>
      <c r="O177" s="66">
        <f t="shared" si="157"/>
        <v>1.403</v>
      </c>
      <c r="P177" s="66">
        <f t="shared" si="158"/>
        <v>5.093</v>
      </c>
      <c r="Q177" s="66">
        <f t="shared" si="159"/>
        <v>5.6719999999999997</v>
      </c>
      <c r="R177" s="66">
        <f t="shared" si="160"/>
        <v>1.605</v>
      </c>
      <c r="S177" s="66">
        <f t="shared" si="161"/>
        <v>5.375</v>
      </c>
      <c r="T177" s="66">
        <f t="shared" si="162"/>
        <v>-8.4390000000000001</v>
      </c>
      <c r="U177" s="66">
        <f t="shared" si="163"/>
        <v>-14.519</v>
      </c>
      <c r="V177" s="66">
        <f t="shared" si="164"/>
        <v>148.405</v>
      </c>
      <c r="W177" s="67">
        <f t="shared" si="165"/>
        <v>-5.8970000000000002</v>
      </c>
      <c r="Y177" s="29" t="s">
        <v>21</v>
      </c>
      <c r="Z177" s="34" t="s">
        <v>69</v>
      </c>
      <c r="AA177" s="66">
        <f t="shared" si="190"/>
        <v>100</v>
      </c>
      <c r="AB177" s="66">
        <f t="shared" si="166"/>
        <v>68.8</v>
      </c>
      <c r="AC177" s="66">
        <f t="shared" si="167"/>
        <v>59.3</v>
      </c>
      <c r="AD177" s="66">
        <f t="shared" si="168"/>
        <v>9.5</v>
      </c>
      <c r="AE177" s="66">
        <f t="shared" si="169"/>
        <v>6.5</v>
      </c>
      <c r="AF177" s="66">
        <f t="shared" si="170"/>
        <v>24.7</v>
      </c>
      <c r="AG177" s="66">
        <f t="shared" si="171"/>
        <v>13.3</v>
      </c>
      <c r="AH177" s="66">
        <f t="shared" si="172"/>
        <v>1</v>
      </c>
      <c r="AI177" s="67">
        <f t="shared" si="173"/>
        <v>10.4</v>
      </c>
      <c r="AK177" s="29" t="s">
        <v>21</v>
      </c>
      <c r="AL177" s="34" t="s">
        <v>69</v>
      </c>
      <c r="AM177" s="66">
        <f t="shared" si="191"/>
        <v>6.9</v>
      </c>
      <c r="AN177" s="66">
        <f t="shared" si="192"/>
        <v>6.8</v>
      </c>
      <c r="AO177" s="66">
        <f t="shared" si="193"/>
        <v>6.8</v>
      </c>
      <c r="AP177" s="66">
        <f t="shared" si="194"/>
        <v>6.7</v>
      </c>
      <c r="AQ177" s="66">
        <f t="shared" si="195"/>
        <v>5.7</v>
      </c>
      <c r="AR177" s="66">
        <f t="shared" si="196"/>
        <v>7.9</v>
      </c>
      <c r="AS177" s="66">
        <f t="shared" si="197"/>
        <v>7.7</v>
      </c>
      <c r="AT177" s="66">
        <f t="shared" si="198"/>
        <v>14.4</v>
      </c>
      <c r="AU177" s="67">
        <f t="shared" si="199"/>
        <v>7.8</v>
      </c>
      <c r="AW177" s="29" t="s">
        <v>21</v>
      </c>
      <c r="AX177" s="34" t="s">
        <v>69</v>
      </c>
      <c r="AY177" s="66">
        <f t="shared" si="200"/>
        <v>1.403</v>
      </c>
      <c r="AZ177" s="66">
        <f t="shared" si="174"/>
        <v>3.3809999999999998</v>
      </c>
      <c r="BA177" s="66">
        <f t="shared" si="175"/>
        <v>3.2290000000000001</v>
      </c>
      <c r="BB177" s="66">
        <f t="shared" si="176"/>
        <v>0.152</v>
      </c>
      <c r="BC177" s="66">
        <f t="shared" si="177"/>
        <v>0.33400000000000002</v>
      </c>
      <c r="BD177" s="66">
        <f t="shared" si="178"/>
        <v>-2.3119999999999998</v>
      </c>
      <c r="BE177" s="66">
        <f t="shared" si="179"/>
        <v>-2.2829999999999999</v>
      </c>
      <c r="BF177" s="66">
        <f t="shared" si="180"/>
        <v>0.63400000000000001</v>
      </c>
      <c r="BG177" s="67">
        <f t="shared" si="181"/>
        <v>-0.66300000000000003</v>
      </c>
      <c r="BI177" s="29" t="s">
        <v>21</v>
      </c>
      <c r="BJ177" s="34" t="s">
        <v>69</v>
      </c>
      <c r="BK177" s="66">
        <f t="shared" si="201"/>
        <v>9.6000000000000002E-2</v>
      </c>
      <c r="BL177" s="66">
        <f t="shared" si="202"/>
        <v>0.34499999999999997</v>
      </c>
      <c r="BM177" s="66">
        <f t="shared" si="203"/>
        <v>0.38500000000000001</v>
      </c>
      <c r="BN177" s="66">
        <f t="shared" si="204"/>
        <v>0.107</v>
      </c>
      <c r="BO177" s="66">
        <f t="shared" si="205"/>
        <v>0.30299999999999999</v>
      </c>
      <c r="BP177" s="66">
        <f t="shared" si="206"/>
        <v>-0.627</v>
      </c>
      <c r="BQ177" s="66">
        <f t="shared" si="207"/>
        <v>-1.044</v>
      </c>
      <c r="BR177" s="66">
        <f t="shared" si="208"/>
        <v>9.5350000000000001</v>
      </c>
      <c r="BS177" s="67">
        <f t="shared" si="209"/>
        <v>-0.46200000000000002</v>
      </c>
      <c r="BU177" s="29" t="s">
        <v>21</v>
      </c>
      <c r="BV177" s="34" t="s">
        <v>69</v>
      </c>
      <c r="BW177" s="48">
        <f t="shared" si="210"/>
        <v>205498</v>
      </c>
      <c r="BX177" s="48">
        <f t="shared" si="182"/>
        <v>136416</v>
      </c>
      <c r="BY177" s="48">
        <f t="shared" si="183"/>
        <v>116981</v>
      </c>
      <c r="BZ177" s="48">
        <f t="shared" si="184"/>
        <v>19435</v>
      </c>
      <c r="CA177" s="48">
        <f t="shared" si="185"/>
        <v>12781</v>
      </c>
      <c r="CB177" s="48">
        <f t="shared" si="186"/>
        <v>56301</v>
      </c>
      <c r="CC177" s="48">
        <f t="shared" si="187"/>
        <v>32309</v>
      </c>
      <c r="CD177" s="48">
        <f t="shared" si="188"/>
        <v>878</v>
      </c>
      <c r="CE177" s="49">
        <f t="shared" si="189"/>
        <v>23114</v>
      </c>
    </row>
    <row r="178" spans="1:83" ht="16.5" customHeight="1">
      <c r="A178" s="29" t="s">
        <v>22</v>
      </c>
      <c r="B178" s="34" t="s">
        <v>70</v>
      </c>
      <c r="C178" s="40">
        <v>107654</v>
      </c>
      <c r="D178" s="40">
        <v>74423</v>
      </c>
      <c r="E178" s="40">
        <v>63863</v>
      </c>
      <c r="F178" s="40">
        <v>10560</v>
      </c>
      <c r="G178" s="40">
        <v>4772</v>
      </c>
      <c r="H178" s="40">
        <v>28459</v>
      </c>
      <c r="I178" s="40">
        <v>14761</v>
      </c>
      <c r="J178" s="40">
        <v>1244</v>
      </c>
      <c r="K178" s="41">
        <v>12454</v>
      </c>
      <c r="M178" s="29" t="s">
        <v>22</v>
      </c>
      <c r="N178" s="34" t="s">
        <v>70</v>
      </c>
      <c r="O178" s="66">
        <f t="shared" si="157"/>
        <v>-1.0389999999999999</v>
      </c>
      <c r="P178" s="66">
        <f t="shared" si="158"/>
        <v>4.5599999999999996</v>
      </c>
      <c r="Q178" s="66">
        <f t="shared" si="159"/>
        <v>5.298</v>
      </c>
      <c r="R178" s="66">
        <f t="shared" si="160"/>
        <v>0.313</v>
      </c>
      <c r="S178" s="66">
        <f t="shared" si="161"/>
        <v>6.21</v>
      </c>
      <c r="T178" s="66">
        <f t="shared" si="162"/>
        <v>-14.057</v>
      </c>
      <c r="U178" s="66">
        <f t="shared" si="163"/>
        <v>-23.192</v>
      </c>
      <c r="V178" s="66">
        <f t="shared" si="164"/>
        <v>51.893000000000001</v>
      </c>
      <c r="W178" s="67">
        <f t="shared" si="165"/>
        <v>-4.7640000000000002</v>
      </c>
      <c r="Y178" s="29" t="s">
        <v>22</v>
      </c>
      <c r="Z178" s="34" t="s">
        <v>70</v>
      </c>
      <c r="AA178" s="66">
        <f t="shared" si="190"/>
        <v>100</v>
      </c>
      <c r="AB178" s="66">
        <f t="shared" si="166"/>
        <v>69.099999999999994</v>
      </c>
      <c r="AC178" s="66">
        <f t="shared" si="167"/>
        <v>59.3</v>
      </c>
      <c r="AD178" s="66">
        <f t="shared" si="168"/>
        <v>9.8000000000000007</v>
      </c>
      <c r="AE178" s="66">
        <f t="shared" si="169"/>
        <v>4.4000000000000004</v>
      </c>
      <c r="AF178" s="66">
        <f t="shared" si="170"/>
        <v>26.4</v>
      </c>
      <c r="AG178" s="66">
        <f t="shared" si="171"/>
        <v>13.7</v>
      </c>
      <c r="AH178" s="66">
        <f t="shared" si="172"/>
        <v>1.2</v>
      </c>
      <c r="AI178" s="67">
        <f t="shared" si="173"/>
        <v>11.6</v>
      </c>
      <c r="AK178" s="29" t="s">
        <v>22</v>
      </c>
      <c r="AL178" s="34" t="s">
        <v>70</v>
      </c>
      <c r="AM178" s="66">
        <f t="shared" si="191"/>
        <v>3.6</v>
      </c>
      <c r="AN178" s="66">
        <f t="shared" si="192"/>
        <v>3.5</v>
      </c>
      <c r="AO178" s="66">
        <f t="shared" si="193"/>
        <v>3.5</v>
      </c>
      <c r="AP178" s="66">
        <f t="shared" si="194"/>
        <v>3.6</v>
      </c>
      <c r="AQ178" s="66">
        <f t="shared" si="195"/>
        <v>2</v>
      </c>
      <c r="AR178" s="66">
        <f t="shared" si="196"/>
        <v>4.3</v>
      </c>
      <c r="AS178" s="66">
        <f t="shared" si="197"/>
        <v>4.0999999999999996</v>
      </c>
      <c r="AT178" s="66">
        <f t="shared" si="198"/>
        <v>8.1999999999999993</v>
      </c>
      <c r="AU178" s="67">
        <f t="shared" si="199"/>
        <v>4.5</v>
      </c>
      <c r="AW178" s="29" t="s">
        <v>22</v>
      </c>
      <c r="AX178" s="34" t="s">
        <v>70</v>
      </c>
      <c r="AY178" s="66">
        <f t="shared" si="200"/>
        <v>-1.0389999999999999</v>
      </c>
      <c r="AZ178" s="66">
        <f t="shared" si="174"/>
        <v>2.984</v>
      </c>
      <c r="BA178" s="66">
        <f t="shared" si="175"/>
        <v>2.9540000000000002</v>
      </c>
      <c r="BB178" s="66">
        <f t="shared" si="176"/>
        <v>0.03</v>
      </c>
      <c r="BC178" s="66">
        <f t="shared" si="177"/>
        <v>0.25600000000000001</v>
      </c>
      <c r="BD178" s="66">
        <f t="shared" si="178"/>
        <v>-4.2789999999999999</v>
      </c>
      <c r="BE178" s="66">
        <f t="shared" si="179"/>
        <v>-4.0970000000000004</v>
      </c>
      <c r="BF178" s="66">
        <f t="shared" si="180"/>
        <v>0.39100000000000001</v>
      </c>
      <c r="BG178" s="67">
        <f t="shared" si="181"/>
        <v>-0.57299999999999995</v>
      </c>
      <c r="BI178" s="29" t="s">
        <v>22</v>
      </c>
      <c r="BJ178" s="34" t="s">
        <v>70</v>
      </c>
      <c r="BK178" s="66">
        <f t="shared" si="201"/>
        <v>-3.7999999999999999E-2</v>
      </c>
      <c r="BL178" s="66">
        <f t="shared" si="202"/>
        <v>0.161</v>
      </c>
      <c r="BM178" s="66">
        <f t="shared" si="203"/>
        <v>0.187</v>
      </c>
      <c r="BN178" s="66">
        <f t="shared" si="204"/>
        <v>1.0999999999999999E-2</v>
      </c>
      <c r="BO178" s="66">
        <f t="shared" si="205"/>
        <v>0.123</v>
      </c>
      <c r="BP178" s="66">
        <f t="shared" si="206"/>
        <v>-0.61399999999999999</v>
      </c>
      <c r="BQ178" s="66">
        <f t="shared" si="207"/>
        <v>-0.99199999999999999</v>
      </c>
      <c r="BR178" s="66">
        <f t="shared" si="208"/>
        <v>3.11</v>
      </c>
      <c r="BS178" s="67">
        <f t="shared" si="209"/>
        <v>-0.21099999999999999</v>
      </c>
      <c r="BU178" s="29" t="s">
        <v>22</v>
      </c>
      <c r="BV178" s="34" t="s">
        <v>70</v>
      </c>
      <c r="BW178" s="48">
        <f t="shared" si="210"/>
        <v>108784</v>
      </c>
      <c r="BX178" s="48">
        <f t="shared" si="182"/>
        <v>71177</v>
      </c>
      <c r="BY178" s="48">
        <f t="shared" si="183"/>
        <v>60650</v>
      </c>
      <c r="BZ178" s="48">
        <f t="shared" si="184"/>
        <v>10527</v>
      </c>
      <c r="CA178" s="48">
        <f t="shared" si="185"/>
        <v>4493</v>
      </c>
      <c r="CB178" s="48">
        <f t="shared" si="186"/>
        <v>33114</v>
      </c>
      <c r="CC178" s="48">
        <f t="shared" si="187"/>
        <v>19218</v>
      </c>
      <c r="CD178" s="48">
        <f t="shared" si="188"/>
        <v>819</v>
      </c>
      <c r="CE178" s="49">
        <f t="shared" si="189"/>
        <v>13077</v>
      </c>
    </row>
    <row r="179" spans="1:83" ht="16.5" customHeight="1">
      <c r="A179" s="29" t="s">
        <v>23</v>
      </c>
      <c r="B179" s="34" t="s">
        <v>71</v>
      </c>
      <c r="C179" s="40">
        <v>76485</v>
      </c>
      <c r="D179" s="40">
        <v>58987</v>
      </c>
      <c r="E179" s="40">
        <v>50655</v>
      </c>
      <c r="F179" s="40">
        <v>8332</v>
      </c>
      <c r="G179" s="40">
        <v>3941</v>
      </c>
      <c r="H179" s="40">
        <v>13557</v>
      </c>
      <c r="I179" s="40">
        <v>4288</v>
      </c>
      <c r="J179" s="40">
        <v>110</v>
      </c>
      <c r="K179" s="41">
        <v>9159</v>
      </c>
      <c r="M179" s="29" t="s">
        <v>23</v>
      </c>
      <c r="N179" s="34" t="s">
        <v>71</v>
      </c>
      <c r="O179" s="66">
        <f t="shared" si="157"/>
        <v>4.0670000000000002</v>
      </c>
      <c r="P179" s="66">
        <f t="shared" si="158"/>
        <v>7.476</v>
      </c>
      <c r="Q179" s="66">
        <f t="shared" si="159"/>
        <v>8.1470000000000002</v>
      </c>
      <c r="R179" s="66">
        <f t="shared" si="160"/>
        <v>3.5670000000000002</v>
      </c>
      <c r="S179" s="66">
        <f t="shared" si="161"/>
        <v>7.9130000000000003</v>
      </c>
      <c r="T179" s="66">
        <f t="shared" si="162"/>
        <v>-9.3780000000000001</v>
      </c>
      <c r="U179" s="66">
        <f t="shared" si="163"/>
        <v>-18.199000000000002</v>
      </c>
      <c r="V179" s="66">
        <f t="shared" si="164"/>
        <v>-7.5629999999999997</v>
      </c>
      <c r="W179" s="67">
        <f t="shared" si="165"/>
        <v>-4.5839999999999996</v>
      </c>
      <c r="Y179" s="29" t="s">
        <v>23</v>
      </c>
      <c r="Z179" s="34" t="s">
        <v>71</v>
      </c>
      <c r="AA179" s="66">
        <f t="shared" si="190"/>
        <v>100</v>
      </c>
      <c r="AB179" s="66">
        <f t="shared" si="166"/>
        <v>77.099999999999994</v>
      </c>
      <c r="AC179" s="66">
        <f t="shared" si="167"/>
        <v>66.2</v>
      </c>
      <c r="AD179" s="66">
        <f t="shared" si="168"/>
        <v>10.9</v>
      </c>
      <c r="AE179" s="66">
        <f t="shared" si="169"/>
        <v>5.2</v>
      </c>
      <c r="AF179" s="66">
        <f t="shared" si="170"/>
        <v>17.7</v>
      </c>
      <c r="AG179" s="66">
        <f t="shared" si="171"/>
        <v>5.6</v>
      </c>
      <c r="AH179" s="66">
        <f t="shared" si="172"/>
        <v>0.1</v>
      </c>
      <c r="AI179" s="67">
        <f t="shared" si="173"/>
        <v>12</v>
      </c>
      <c r="AK179" s="29" t="s">
        <v>23</v>
      </c>
      <c r="AL179" s="34" t="s">
        <v>71</v>
      </c>
      <c r="AM179" s="66">
        <f t="shared" si="191"/>
        <v>2.5</v>
      </c>
      <c r="AN179" s="66">
        <f t="shared" si="192"/>
        <v>2.8</v>
      </c>
      <c r="AO179" s="66">
        <f t="shared" si="193"/>
        <v>2.8</v>
      </c>
      <c r="AP179" s="66">
        <f t="shared" si="194"/>
        <v>2.8</v>
      </c>
      <c r="AQ179" s="66">
        <f t="shared" si="195"/>
        <v>1.7</v>
      </c>
      <c r="AR179" s="66">
        <f t="shared" si="196"/>
        <v>2.1</v>
      </c>
      <c r="AS179" s="66">
        <f t="shared" si="197"/>
        <v>1.2</v>
      </c>
      <c r="AT179" s="66">
        <f t="shared" si="198"/>
        <v>0.7</v>
      </c>
      <c r="AU179" s="67">
        <f t="shared" si="199"/>
        <v>3.3</v>
      </c>
      <c r="AW179" s="29" t="s">
        <v>23</v>
      </c>
      <c r="AX179" s="34" t="s">
        <v>71</v>
      </c>
      <c r="AY179" s="66">
        <f t="shared" si="200"/>
        <v>4.0670000000000002</v>
      </c>
      <c r="AZ179" s="66">
        <f t="shared" si="174"/>
        <v>5.5830000000000002</v>
      </c>
      <c r="BA179" s="66">
        <f t="shared" si="175"/>
        <v>5.1920000000000002</v>
      </c>
      <c r="BB179" s="66">
        <f t="shared" si="176"/>
        <v>0.39</v>
      </c>
      <c r="BC179" s="66">
        <f t="shared" si="177"/>
        <v>0.39300000000000002</v>
      </c>
      <c r="BD179" s="66">
        <f t="shared" si="178"/>
        <v>-1.909</v>
      </c>
      <c r="BE179" s="66">
        <f t="shared" si="179"/>
        <v>-1.298</v>
      </c>
      <c r="BF179" s="66">
        <f t="shared" si="180"/>
        <v>-1.2E-2</v>
      </c>
      <c r="BG179" s="67">
        <f t="shared" si="181"/>
        <v>-0.59899999999999998</v>
      </c>
      <c r="BI179" s="29" t="s">
        <v>23</v>
      </c>
      <c r="BJ179" s="34" t="s">
        <v>71</v>
      </c>
      <c r="BK179" s="66">
        <f t="shared" si="201"/>
        <v>0.1</v>
      </c>
      <c r="BL179" s="66">
        <f t="shared" si="202"/>
        <v>0.20399999999999999</v>
      </c>
      <c r="BM179" s="66">
        <f t="shared" si="203"/>
        <v>0.222</v>
      </c>
      <c r="BN179" s="66">
        <f t="shared" si="204"/>
        <v>9.9000000000000005E-2</v>
      </c>
      <c r="BO179" s="66">
        <f t="shared" si="205"/>
        <v>0.127</v>
      </c>
      <c r="BP179" s="66">
        <f t="shared" si="206"/>
        <v>-0.185</v>
      </c>
      <c r="BQ179" s="66">
        <f t="shared" si="207"/>
        <v>-0.21199999999999999</v>
      </c>
      <c r="BR179" s="66">
        <f t="shared" si="208"/>
        <v>-6.6000000000000003E-2</v>
      </c>
      <c r="BS179" s="67">
        <f t="shared" si="209"/>
        <v>-0.14899999999999999</v>
      </c>
      <c r="BU179" s="29" t="s">
        <v>23</v>
      </c>
      <c r="BV179" s="34" t="s">
        <v>71</v>
      </c>
      <c r="BW179" s="48">
        <f t="shared" si="210"/>
        <v>73496</v>
      </c>
      <c r="BX179" s="48">
        <f t="shared" si="182"/>
        <v>54884</v>
      </c>
      <c r="BY179" s="48">
        <f t="shared" si="183"/>
        <v>46839</v>
      </c>
      <c r="BZ179" s="48">
        <f t="shared" si="184"/>
        <v>8045</v>
      </c>
      <c r="CA179" s="48">
        <f t="shared" si="185"/>
        <v>3652</v>
      </c>
      <c r="CB179" s="48">
        <f t="shared" si="186"/>
        <v>14960</v>
      </c>
      <c r="CC179" s="48">
        <f t="shared" si="187"/>
        <v>5242</v>
      </c>
      <c r="CD179" s="48">
        <f t="shared" si="188"/>
        <v>119</v>
      </c>
      <c r="CE179" s="49">
        <f t="shared" si="189"/>
        <v>9599</v>
      </c>
    </row>
    <row r="180" spans="1:83" ht="16.5" customHeight="1">
      <c r="A180" s="31" t="s">
        <v>24</v>
      </c>
      <c r="B180" s="33" t="s">
        <v>72</v>
      </c>
      <c r="C180" s="42">
        <v>9677</v>
      </c>
      <c r="D180" s="42">
        <v>6611</v>
      </c>
      <c r="E180" s="42">
        <v>5661</v>
      </c>
      <c r="F180" s="42">
        <v>950</v>
      </c>
      <c r="G180" s="42">
        <v>664</v>
      </c>
      <c r="H180" s="42">
        <v>2402</v>
      </c>
      <c r="I180" s="42">
        <v>909</v>
      </c>
      <c r="J180" s="42">
        <v>-3</v>
      </c>
      <c r="K180" s="43">
        <v>1496</v>
      </c>
      <c r="M180" s="31" t="s">
        <v>24</v>
      </c>
      <c r="N180" s="33" t="s">
        <v>72</v>
      </c>
      <c r="O180" s="68">
        <f t="shared" si="157"/>
        <v>1.224</v>
      </c>
      <c r="P180" s="68">
        <f t="shared" si="158"/>
        <v>3.2320000000000002</v>
      </c>
      <c r="Q180" s="68">
        <f t="shared" si="159"/>
        <v>3.891</v>
      </c>
      <c r="R180" s="68">
        <f t="shared" si="160"/>
        <v>-0.52400000000000002</v>
      </c>
      <c r="S180" s="68">
        <f t="shared" si="161"/>
        <v>5.9009999999999998</v>
      </c>
      <c r="T180" s="68">
        <f t="shared" si="162"/>
        <v>-5.0220000000000002</v>
      </c>
      <c r="U180" s="68">
        <f t="shared" si="163"/>
        <v>-10.178000000000001</v>
      </c>
      <c r="V180" s="68">
        <f t="shared" si="164"/>
        <v>-121.429</v>
      </c>
      <c r="W180" s="69">
        <f t="shared" si="165"/>
        <v>-0.46600000000000003</v>
      </c>
      <c r="Y180" s="31" t="s">
        <v>24</v>
      </c>
      <c r="Z180" s="33" t="s">
        <v>72</v>
      </c>
      <c r="AA180" s="68">
        <f t="shared" si="190"/>
        <v>100</v>
      </c>
      <c r="AB180" s="68">
        <f t="shared" si="166"/>
        <v>68.3</v>
      </c>
      <c r="AC180" s="68">
        <f t="shared" si="167"/>
        <v>58.5</v>
      </c>
      <c r="AD180" s="68">
        <f t="shared" si="168"/>
        <v>9.8000000000000007</v>
      </c>
      <c r="AE180" s="68">
        <f t="shared" si="169"/>
        <v>6.9</v>
      </c>
      <c r="AF180" s="68">
        <f t="shared" si="170"/>
        <v>24.8</v>
      </c>
      <c r="AG180" s="68">
        <f t="shared" si="171"/>
        <v>9.4</v>
      </c>
      <c r="AH180" s="68">
        <f t="shared" si="172"/>
        <v>0</v>
      </c>
      <c r="AI180" s="69">
        <f t="shared" si="173"/>
        <v>15.5</v>
      </c>
      <c r="AK180" s="31" t="s">
        <v>24</v>
      </c>
      <c r="AL180" s="33" t="s">
        <v>72</v>
      </c>
      <c r="AM180" s="68">
        <f t="shared" si="191"/>
        <v>0.3</v>
      </c>
      <c r="AN180" s="68">
        <f t="shared" si="192"/>
        <v>0.3</v>
      </c>
      <c r="AO180" s="68">
        <f t="shared" si="193"/>
        <v>0.3</v>
      </c>
      <c r="AP180" s="68">
        <f t="shared" si="194"/>
        <v>0.3</v>
      </c>
      <c r="AQ180" s="68">
        <f t="shared" si="195"/>
        <v>0.3</v>
      </c>
      <c r="AR180" s="68">
        <f t="shared" si="196"/>
        <v>0.4</v>
      </c>
      <c r="AS180" s="68">
        <f t="shared" si="197"/>
        <v>0.3</v>
      </c>
      <c r="AT180" s="68">
        <f t="shared" si="198"/>
        <v>0</v>
      </c>
      <c r="AU180" s="69">
        <f t="shared" si="199"/>
        <v>0.5</v>
      </c>
      <c r="AW180" s="31" t="s">
        <v>24</v>
      </c>
      <c r="AX180" s="33" t="s">
        <v>72</v>
      </c>
      <c r="AY180" s="68">
        <f t="shared" si="200"/>
        <v>1.224</v>
      </c>
      <c r="AZ180" s="68">
        <f t="shared" si="174"/>
        <v>2.165</v>
      </c>
      <c r="BA180" s="68">
        <f t="shared" si="175"/>
        <v>2.218</v>
      </c>
      <c r="BB180" s="68">
        <f t="shared" si="176"/>
        <v>-5.1999999999999998E-2</v>
      </c>
      <c r="BC180" s="68">
        <f t="shared" si="177"/>
        <v>0.38700000000000001</v>
      </c>
      <c r="BD180" s="68">
        <f t="shared" si="178"/>
        <v>-1.3280000000000001</v>
      </c>
      <c r="BE180" s="68">
        <f t="shared" si="179"/>
        <v>-1.077</v>
      </c>
      <c r="BF180" s="68">
        <f t="shared" si="180"/>
        <v>-0.17799999999999999</v>
      </c>
      <c r="BG180" s="69">
        <f t="shared" si="181"/>
        <v>-7.2999999999999995E-2</v>
      </c>
      <c r="BI180" s="31" t="s">
        <v>24</v>
      </c>
      <c r="BJ180" s="33" t="s">
        <v>72</v>
      </c>
      <c r="BK180" s="68">
        <f t="shared" si="201"/>
        <v>4.0000000000000001E-3</v>
      </c>
      <c r="BL180" s="68">
        <f t="shared" si="202"/>
        <v>0.01</v>
      </c>
      <c r="BM180" s="68">
        <f t="shared" si="203"/>
        <v>1.2E-2</v>
      </c>
      <c r="BN180" s="68">
        <f t="shared" si="204"/>
        <v>-2E-3</v>
      </c>
      <c r="BO180" s="68">
        <f t="shared" si="205"/>
        <v>1.6E-2</v>
      </c>
      <c r="BP180" s="68">
        <f t="shared" si="206"/>
        <v>-1.7000000000000001E-2</v>
      </c>
      <c r="BQ180" s="68">
        <f t="shared" si="207"/>
        <v>-2.3E-2</v>
      </c>
      <c r="BR180" s="68">
        <f t="shared" si="208"/>
        <v>-0.124</v>
      </c>
      <c r="BS180" s="69">
        <f t="shared" si="209"/>
        <v>-2E-3</v>
      </c>
      <c r="BU180" s="31" t="s">
        <v>24</v>
      </c>
      <c r="BV180" s="33" t="s">
        <v>72</v>
      </c>
      <c r="BW180" s="50">
        <f t="shared" si="210"/>
        <v>9560</v>
      </c>
      <c r="BX180" s="50">
        <f t="shared" si="182"/>
        <v>6404</v>
      </c>
      <c r="BY180" s="50">
        <f t="shared" si="183"/>
        <v>5449</v>
      </c>
      <c r="BZ180" s="50">
        <f t="shared" si="184"/>
        <v>955</v>
      </c>
      <c r="CA180" s="50">
        <f t="shared" si="185"/>
        <v>627</v>
      </c>
      <c r="CB180" s="50">
        <f t="shared" si="186"/>
        <v>2529</v>
      </c>
      <c r="CC180" s="50">
        <f t="shared" si="187"/>
        <v>1012</v>
      </c>
      <c r="CD180" s="50">
        <f t="shared" si="188"/>
        <v>14</v>
      </c>
      <c r="CE180" s="51">
        <f t="shared" si="189"/>
        <v>1503</v>
      </c>
    </row>
    <row r="181" spans="1:83" ht="16.5" customHeight="1">
      <c r="A181" s="29" t="s">
        <v>25</v>
      </c>
      <c r="B181" s="34" t="s">
        <v>73</v>
      </c>
      <c r="C181" s="40">
        <v>5481</v>
      </c>
      <c r="D181" s="40">
        <v>3448</v>
      </c>
      <c r="E181" s="40">
        <v>2958</v>
      </c>
      <c r="F181" s="40">
        <v>490</v>
      </c>
      <c r="G181" s="40">
        <v>276</v>
      </c>
      <c r="H181" s="40">
        <v>1757</v>
      </c>
      <c r="I181" s="40">
        <v>787</v>
      </c>
      <c r="J181" s="40">
        <v>-9</v>
      </c>
      <c r="K181" s="41">
        <v>979</v>
      </c>
      <c r="M181" s="29" t="s">
        <v>25</v>
      </c>
      <c r="N181" s="34" t="s">
        <v>73</v>
      </c>
      <c r="O181" s="66">
        <f t="shared" si="157"/>
        <v>5.181</v>
      </c>
      <c r="P181" s="66">
        <f t="shared" si="158"/>
        <v>2.7410000000000001</v>
      </c>
      <c r="Q181" s="66">
        <f t="shared" si="159"/>
        <v>3.39</v>
      </c>
      <c r="R181" s="66">
        <f t="shared" si="160"/>
        <v>-1.01</v>
      </c>
      <c r="S181" s="66">
        <f t="shared" si="161"/>
        <v>4.9429999999999996</v>
      </c>
      <c r="T181" s="66">
        <f t="shared" si="162"/>
        <v>10.364000000000001</v>
      </c>
      <c r="U181" s="66">
        <f t="shared" si="163"/>
        <v>40.786999999999999</v>
      </c>
      <c r="V181" s="66">
        <f t="shared" si="164"/>
        <v>-12.5</v>
      </c>
      <c r="W181" s="67">
        <f t="shared" si="165"/>
        <v>-5.9560000000000004</v>
      </c>
      <c r="Y181" s="29" t="s">
        <v>25</v>
      </c>
      <c r="Z181" s="34" t="s">
        <v>73</v>
      </c>
      <c r="AA181" s="66">
        <f t="shared" si="190"/>
        <v>100</v>
      </c>
      <c r="AB181" s="66">
        <f t="shared" si="166"/>
        <v>62.9</v>
      </c>
      <c r="AC181" s="66">
        <f t="shared" si="167"/>
        <v>54</v>
      </c>
      <c r="AD181" s="66">
        <f t="shared" si="168"/>
        <v>8.9</v>
      </c>
      <c r="AE181" s="66">
        <f t="shared" si="169"/>
        <v>5</v>
      </c>
      <c r="AF181" s="66">
        <f t="shared" si="170"/>
        <v>32.1</v>
      </c>
      <c r="AG181" s="66">
        <f t="shared" si="171"/>
        <v>14.4</v>
      </c>
      <c r="AH181" s="66">
        <f t="shared" si="172"/>
        <v>-0.2</v>
      </c>
      <c r="AI181" s="67">
        <f t="shared" si="173"/>
        <v>17.899999999999999</v>
      </c>
      <c r="AK181" s="29" t="s">
        <v>25</v>
      </c>
      <c r="AL181" s="34" t="s">
        <v>73</v>
      </c>
      <c r="AM181" s="66">
        <f t="shared" si="191"/>
        <v>0.2</v>
      </c>
      <c r="AN181" s="66">
        <f t="shared" si="192"/>
        <v>0.2</v>
      </c>
      <c r="AO181" s="66">
        <f t="shared" si="193"/>
        <v>0.2</v>
      </c>
      <c r="AP181" s="66">
        <f t="shared" si="194"/>
        <v>0.2</v>
      </c>
      <c r="AQ181" s="66">
        <f t="shared" si="195"/>
        <v>0.1</v>
      </c>
      <c r="AR181" s="66">
        <f t="shared" si="196"/>
        <v>0.3</v>
      </c>
      <c r="AS181" s="66">
        <f t="shared" si="197"/>
        <v>0.2</v>
      </c>
      <c r="AT181" s="66">
        <f t="shared" si="198"/>
        <v>-0.1</v>
      </c>
      <c r="AU181" s="67">
        <f t="shared" si="199"/>
        <v>0.4</v>
      </c>
      <c r="AW181" s="29" t="s">
        <v>25</v>
      </c>
      <c r="AX181" s="34" t="s">
        <v>73</v>
      </c>
      <c r="AY181" s="66">
        <f t="shared" si="200"/>
        <v>5.181</v>
      </c>
      <c r="AZ181" s="66">
        <f t="shared" si="174"/>
        <v>1.7649999999999999</v>
      </c>
      <c r="BA181" s="66">
        <f t="shared" si="175"/>
        <v>1.861</v>
      </c>
      <c r="BB181" s="66">
        <f t="shared" si="176"/>
        <v>-9.6000000000000002E-2</v>
      </c>
      <c r="BC181" s="66">
        <f t="shared" si="177"/>
        <v>0.249</v>
      </c>
      <c r="BD181" s="66">
        <f t="shared" si="178"/>
        <v>3.1659999999999999</v>
      </c>
      <c r="BE181" s="66">
        <f t="shared" si="179"/>
        <v>4.375</v>
      </c>
      <c r="BF181" s="66">
        <f t="shared" si="180"/>
        <v>-1.9E-2</v>
      </c>
      <c r="BG181" s="67">
        <f t="shared" si="181"/>
        <v>-1.19</v>
      </c>
      <c r="BI181" s="29" t="s">
        <v>25</v>
      </c>
      <c r="BJ181" s="34" t="s">
        <v>73</v>
      </c>
      <c r="BK181" s="66">
        <f t="shared" si="201"/>
        <v>8.9999999999999993E-3</v>
      </c>
      <c r="BL181" s="66">
        <f t="shared" si="202"/>
        <v>5.0000000000000001E-3</v>
      </c>
      <c r="BM181" s="66">
        <f t="shared" si="203"/>
        <v>6.0000000000000001E-3</v>
      </c>
      <c r="BN181" s="66">
        <f t="shared" si="204"/>
        <v>-2E-3</v>
      </c>
      <c r="BO181" s="66">
        <f t="shared" si="205"/>
        <v>6.0000000000000001E-3</v>
      </c>
      <c r="BP181" s="66">
        <f t="shared" si="206"/>
        <v>2.1999999999999999E-2</v>
      </c>
      <c r="BQ181" s="66">
        <f t="shared" si="207"/>
        <v>5.0999999999999997E-2</v>
      </c>
      <c r="BR181" s="66">
        <f t="shared" si="208"/>
        <v>-7.0000000000000001E-3</v>
      </c>
      <c r="BS181" s="67">
        <f t="shared" si="209"/>
        <v>-2.1000000000000001E-2</v>
      </c>
      <c r="BU181" s="29" t="s">
        <v>25</v>
      </c>
      <c r="BV181" s="34" t="s">
        <v>73</v>
      </c>
      <c r="BW181" s="48">
        <f t="shared" si="210"/>
        <v>5211</v>
      </c>
      <c r="BX181" s="48">
        <f t="shared" si="182"/>
        <v>3356</v>
      </c>
      <c r="BY181" s="48">
        <f t="shared" si="183"/>
        <v>2861</v>
      </c>
      <c r="BZ181" s="48">
        <f t="shared" si="184"/>
        <v>495</v>
      </c>
      <c r="CA181" s="48">
        <f t="shared" si="185"/>
        <v>263</v>
      </c>
      <c r="CB181" s="48">
        <f t="shared" si="186"/>
        <v>1592</v>
      </c>
      <c r="CC181" s="48">
        <f t="shared" si="187"/>
        <v>559</v>
      </c>
      <c r="CD181" s="48">
        <f t="shared" si="188"/>
        <v>-8</v>
      </c>
      <c r="CE181" s="49">
        <f t="shared" si="189"/>
        <v>1041</v>
      </c>
    </row>
    <row r="182" spans="1:83" ht="16.5" customHeight="1">
      <c r="A182" s="29" t="s">
        <v>26</v>
      </c>
      <c r="B182" s="34" t="s">
        <v>74</v>
      </c>
      <c r="C182" s="40">
        <v>4670</v>
      </c>
      <c r="D182" s="40">
        <v>3145</v>
      </c>
      <c r="E182" s="40">
        <v>2695</v>
      </c>
      <c r="F182" s="40">
        <v>450</v>
      </c>
      <c r="G182" s="40">
        <v>210</v>
      </c>
      <c r="H182" s="40">
        <v>1315</v>
      </c>
      <c r="I182" s="40">
        <v>536</v>
      </c>
      <c r="J182" s="40">
        <v>10</v>
      </c>
      <c r="K182" s="41">
        <v>769</v>
      </c>
      <c r="M182" s="29" t="s">
        <v>26</v>
      </c>
      <c r="N182" s="34" t="s">
        <v>74</v>
      </c>
      <c r="O182" s="66">
        <f t="shared" si="157"/>
        <v>6.4000000000000001E-2</v>
      </c>
      <c r="P182" s="66">
        <f t="shared" si="158"/>
        <v>9.2390000000000008</v>
      </c>
      <c r="Q182" s="66">
        <f t="shared" si="159"/>
        <v>10.09</v>
      </c>
      <c r="R182" s="66">
        <f t="shared" si="160"/>
        <v>4.4080000000000004</v>
      </c>
      <c r="S182" s="66">
        <f t="shared" si="161"/>
        <v>8.2469999999999999</v>
      </c>
      <c r="T182" s="66">
        <f t="shared" si="162"/>
        <v>-17.503</v>
      </c>
      <c r="U182" s="66">
        <f t="shared" si="163"/>
        <v>-24.93</v>
      </c>
      <c r="V182" s="66">
        <f t="shared" si="164"/>
        <v>-16.667000000000002</v>
      </c>
      <c r="W182" s="67">
        <f t="shared" si="165"/>
        <v>-11.406000000000001</v>
      </c>
      <c r="Y182" s="29" t="s">
        <v>26</v>
      </c>
      <c r="Z182" s="34" t="s">
        <v>74</v>
      </c>
      <c r="AA182" s="66">
        <f t="shared" si="190"/>
        <v>100</v>
      </c>
      <c r="AB182" s="66">
        <f t="shared" si="166"/>
        <v>67.3</v>
      </c>
      <c r="AC182" s="66">
        <f t="shared" si="167"/>
        <v>57.7</v>
      </c>
      <c r="AD182" s="66">
        <f t="shared" si="168"/>
        <v>9.6</v>
      </c>
      <c r="AE182" s="66">
        <f t="shared" si="169"/>
        <v>4.5</v>
      </c>
      <c r="AF182" s="66">
        <f t="shared" si="170"/>
        <v>28.2</v>
      </c>
      <c r="AG182" s="66">
        <f t="shared" si="171"/>
        <v>11.5</v>
      </c>
      <c r="AH182" s="66">
        <f t="shared" si="172"/>
        <v>0.2</v>
      </c>
      <c r="AI182" s="67">
        <f t="shared" si="173"/>
        <v>16.5</v>
      </c>
      <c r="AK182" s="29" t="s">
        <v>26</v>
      </c>
      <c r="AL182" s="34" t="s">
        <v>74</v>
      </c>
      <c r="AM182" s="66">
        <f t="shared" si="191"/>
        <v>0.2</v>
      </c>
      <c r="AN182" s="66">
        <f t="shared" si="192"/>
        <v>0.1</v>
      </c>
      <c r="AO182" s="66">
        <f t="shared" si="193"/>
        <v>0.1</v>
      </c>
      <c r="AP182" s="66">
        <f t="shared" si="194"/>
        <v>0.2</v>
      </c>
      <c r="AQ182" s="66">
        <f t="shared" si="195"/>
        <v>0.1</v>
      </c>
      <c r="AR182" s="66">
        <f t="shared" si="196"/>
        <v>0.2</v>
      </c>
      <c r="AS182" s="66">
        <f t="shared" si="197"/>
        <v>0.1</v>
      </c>
      <c r="AT182" s="66">
        <f t="shared" si="198"/>
        <v>0.1</v>
      </c>
      <c r="AU182" s="67">
        <f t="shared" si="199"/>
        <v>0.3</v>
      </c>
      <c r="AW182" s="29" t="s">
        <v>26</v>
      </c>
      <c r="AX182" s="34" t="s">
        <v>74</v>
      </c>
      <c r="AY182" s="66">
        <f t="shared" si="200"/>
        <v>6.4000000000000001E-2</v>
      </c>
      <c r="AZ182" s="66">
        <f t="shared" si="174"/>
        <v>5.7</v>
      </c>
      <c r="BA182" s="66">
        <f t="shared" si="175"/>
        <v>5.2919999999999998</v>
      </c>
      <c r="BB182" s="66">
        <f t="shared" si="176"/>
        <v>0.40699999999999997</v>
      </c>
      <c r="BC182" s="66">
        <f t="shared" si="177"/>
        <v>0.34300000000000003</v>
      </c>
      <c r="BD182" s="66">
        <f t="shared" si="178"/>
        <v>-5.9779999999999998</v>
      </c>
      <c r="BE182" s="66">
        <f t="shared" si="179"/>
        <v>-3.8140000000000001</v>
      </c>
      <c r="BF182" s="66">
        <f t="shared" si="180"/>
        <v>-4.2999999999999997E-2</v>
      </c>
      <c r="BG182" s="67">
        <f t="shared" si="181"/>
        <v>-2.121</v>
      </c>
      <c r="BI182" s="29" t="s">
        <v>26</v>
      </c>
      <c r="BJ182" s="34" t="s">
        <v>74</v>
      </c>
      <c r="BK182" s="66">
        <f t="shared" si="201"/>
        <v>0</v>
      </c>
      <c r="BL182" s="66">
        <f t="shared" si="202"/>
        <v>1.2999999999999999E-2</v>
      </c>
      <c r="BM182" s="66">
        <f t="shared" si="203"/>
        <v>1.4E-2</v>
      </c>
      <c r="BN182" s="66">
        <f t="shared" si="204"/>
        <v>7.0000000000000001E-3</v>
      </c>
      <c r="BO182" s="66">
        <f t="shared" si="205"/>
        <v>7.0000000000000001E-3</v>
      </c>
      <c r="BP182" s="66">
        <f t="shared" si="206"/>
        <v>-3.6999999999999998E-2</v>
      </c>
      <c r="BQ182" s="66">
        <f t="shared" si="207"/>
        <v>-0.04</v>
      </c>
      <c r="BR182" s="66">
        <f t="shared" si="208"/>
        <v>-1.4999999999999999E-2</v>
      </c>
      <c r="BS182" s="67">
        <f t="shared" si="209"/>
        <v>-3.4000000000000002E-2</v>
      </c>
      <c r="BU182" s="29" t="s">
        <v>26</v>
      </c>
      <c r="BV182" s="34" t="s">
        <v>74</v>
      </c>
      <c r="BW182" s="48">
        <f t="shared" si="210"/>
        <v>4667</v>
      </c>
      <c r="BX182" s="48">
        <f t="shared" si="182"/>
        <v>2879</v>
      </c>
      <c r="BY182" s="48">
        <f t="shared" si="183"/>
        <v>2448</v>
      </c>
      <c r="BZ182" s="48">
        <f t="shared" si="184"/>
        <v>431</v>
      </c>
      <c r="CA182" s="48">
        <f t="shared" si="185"/>
        <v>194</v>
      </c>
      <c r="CB182" s="48">
        <f t="shared" si="186"/>
        <v>1594</v>
      </c>
      <c r="CC182" s="48">
        <f t="shared" si="187"/>
        <v>714</v>
      </c>
      <c r="CD182" s="48">
        <f t="shared" si="188"/>
        <v>12</v>
      </c>
      <c r="CE182" s="49">
        <f t="shared" si="189"/>
        <v>868</v>
      </c>
    </row>
    <row r="183" spans="1:83" ht="16.5" customHeight="1">
      <c r="A183" s="29" t="s">
        <v>27</v>
      </c>
      <c r="B183" s="34" t="s">
        <v>75</v>
      </c>
      <c r="C183" s="40">
        <v>13699</v>
      </c>
      <c r="D183" s="40">
        <v>9760</v>
      </c>
      <c r="E183" s="40">
        <v>8408</v>
      </c>
      <c r="F183" s="40">
        <v>1352</v>
      </c>
      <c r="G183" s="40">
        <v>635</v>
      </c>
      <c r="H183" s="40">
        <v>3304</v>
      </c>
      <c r="I183" s="40">
        <v>1195</v>
      </c>
      <c r="J183" s="40">
        <v>-77</v>
      </c>
      <c r="K183" s="41">
        <v>2186</v>
      </c>
      <c r="M183" s="29" t="s">
        <v>27</v>
      </c>
      <c r="N183" s="34" t="s">
        <v>75</v>
      </c>
      <c r="O183" s="66">
        <f t="shared" si="157"/>
        <v>1.92</v>
      </c>
      <c r="P183" s="66">
        <f t="shared" si="158"/>
        <v>5.4340000000000002</v>
      </c>
      <c r="Q183" s="66">
        <f t="shared" si="159"/>
        <v>6.0540000000000003</v>
      </c>
      <c r="R183" s="66">
        <f t="shared" si="160"/>
        <v>1.7310000000000001</v>
      </c>
      <c r="S183" s="66">
        <f t="shared" si="161"/>
        <v>7.81</v>
      </c>
      <c r="T183" s="66">
        <f t="shared" si="162"/>
        <v>-8.0950000000000006</v>
      </c>
      <c r="U183" s="66">
        <f t="shared" si="163"/>
        <v>-8.9179999999999993</v>
      </c>
      <c r="V183" s="66">
        <f t="shared" si="164"/>
        <v>-1383.3330000000001</v>
      </c>
      <c r="W183" s="67">
        <f t="shared" si="165"/>
        <v>-3.996</v>
      </c>
      <c r="Y183" s="29" t="s">
        <v>27</v>
      </c>
      <c r="Z183" s="34" t="s">
        <v>75</v>
      </c>
      <c r="AA183" s="66">
        <f t="shared" si="190"/>
        <v>100</v>
      </c>
      <c r="AB183" s="66">
        <f t="shared" si="166"/>
        <v>71.2</v>
      </c>
      <c r="AC183" s="66">
        <f t="shared" si="167"/>
        <v>61.4</v>
      </c>
      <c r="AD183" s="66">
        <f t="shared" si="168"/>
        <v>9.9</v>
      </c>
      <c r="AE183" s="66">
        <f t="shared" si="169"/>
        <v>4.5999999999999996</v>
      </c>
      <c r="AF183" s="66">
        <f t="shared" si="170"/>
        <v>24.1</v>
      </c>
      <c r="AG183" s="66">
        <f t="shared" si="171"/>
        <v>8.6999999999999993</v>
      </c>
      <c r="AH183" s="66">
        <f t="shared" si="172"/>
        <v>-0.6</v>
      </c>
      <c r="AI183" s="67">
        <f t="shared" si="173"/>
        <v>16</v>
      </c>
      <c r="AK183" s="29" t="s">
        <v>27</v>
      </c>
      <c r="AL183" s="34" t="s">
        <v>75</v>
      </c>
      <c r="AM183" s="66">
        <f t="shared" si="191"/>
        <v>0.5</v>
      </c>
      <c r="AN183" s="66">
        <f t="shared" si="192"/>
        <v>0.5</v>
      </c>
      <c r="AO183" s="66">
        <f t="shared" si="193"/>
        <v>0.5</v>
      </c>
      <c r="AP183" s="66">
        <f t="shared" si="194"/>
        <v>0.5</v>
      </c>
      <c r="AQ183" s="66">
        <f t="shared" si="195"/>
        <v>0.3</v>
      </c>
      <c r="AR183" s="66">
        <f t="shared" si="196"/>
        <v>0.5</v>
      </c>
      <c r="AS183" s="66">
        <f t="shared" si="197"/>
        <v>0.3</v>
      </c>
      <c r="AT183" s="66">
        <f t="shared" si="198"/>
        <v>-0.5</v>
      </c>
      <c r="AU183" s="67">
        <f t="shared" si="199"/>
        <v>0.8</v>
      </c>
      <c r="AW183" s="29" t="s">
        <v>27</v>
      </c>
      <c r="AX183" s="34" t="s">
        <v>75</v>
      </c>
      <c r="AY183" s="66">
        <f t="shared" si="200"/>
        <v>1.92</v>
      </c>
      <c r="AZ183" s="66">
        <f t="shared" si="174"/>
        <v>3.742</v>
      </c>
      <c r="BA183" s="66">
        <f t="shared" si="175"/>
        <v>3.5710000000000002</v>
      </c>
      <c r="BB183" s="66">
        <f t="shared" si="176"/>
        <v>0.17100000000000001</v>
      </c>
      <c r="BC183" s="66">
        <f t="shared" si="177"/>
        <v>0.34200000000000003</v>
      </c>
      <c r="BD183" s="66">
        <f t="shared" si="178"/>
        <v>-2.165</v>
      </c>
      <c r="BE183" s="66">
        <f t="shared" si="179"/>
        <v>-0.87</v>
      </c>
      <c r="BF183" s="66">
        <f t="shared" si="180"/>
        <v>-0.61799999999999999</v>
      </c>
      <c r="BG183" s="67">
        <f t="shared" si="181"/>
        <v>-0.67700000000000005</v>
      </c>
      <c r="BI183" s="29" t="s">
        <v>27</v>
      </c>
      <c r="BJ183" s="34" t="s">
        <v>75</v>
      </c>
      <c r="BK183" s="66">
        <f t="shared" si="201"/>
        <v>8.9999999999999993E-3</v>
      </c>
      <c r="BL183" s="66">
        <f t="shared" si="202"/>
        <v>2.5000000000000001E-2</v>
      </c>
      <c r="BM183" s="66">
        <f t="shared" si="203"/>
        <v>2.8000000000000001E-2</v>
      </c>
      <c r="BN183" s="66">
        <f t="shared" si="204"/>
        <v>8.0000000000000002E-3</v>
      </c>
      <c r="BO183" s="66">
        <f t="shared" si="205"/>
        <v>0.02</v>
      </c>
      <c r="BP183" s="66">
        <f t="shared" si="206"/>
        <v>-3.7999999999999999E-2</v>
      </c>
      <c r="BQ183" s="66">
        <f t="shared" si="207"/>
        <v>-2.5999999999999999E-2</v>
      </c>
      <c r="BR183" s="66">
        <f t="shared" si="208"/>
        <v>-0.60699999999999998</v>
      </c>
      <c r="BS183" s="67">
        <f t="shared" si="209"/>
        <v>-3.1E-2</v>
      </c>
      <c r="BU183" s="29" t="s">
        <v>27</v>
      </c>
      <c r="BV183" s="34" t="s">
        <v>75</v>
      </c>
      <c r="BW183" s="48">
        <f t="shared" si="210"/>
        <v>13441</v>
      </c>
      <c r="BX183" s="48">
        <f t="shared" si="182"/>
        <v>9257</v>
      </c>
      <c r="BY183" s="48">
        <f t="shared" si="183"/>
        <v>7928</v>
      </c>
      <c r="BZ183" s="48">
        <f t="shared" si="184"/>
        <v>1329</v>
      </c>
      <c r="CA183" s="48">
        <f t="shared" si="185"/>
        <v>589</v>
      </c>
      <c r="CB183" s="48">
        <f t="shared" si="186"/>
        <v>3595</v>
      </c>
      <c r="CC183" s="48">
        <f t="shared" si="187"/>
        <v>1312</v>
      </c>
      <c r="CD183" s="48">
        <f t="shared" si="188"/>
        <v>6</v>
      </c>
      <c r="CE183" s="49">
        <f t="shared" si="189"/>
        <v>2277</v>
      </c>
    </row>
    <row r="184" spans="1:83" ht="16.5" customHeight="1">
      <c r="A184" s="29" t="s">
        <v>28</v>
      </c>
      <c r="B184" s="34" t="s">
        <v>76</v>
      </c>
      <c r="C184" s="40">
        <v>23464</v>
      </c>
      <c r="D184" s="40">
        <v>15885</v>
      </c>
      <c r="E184" s="40">
        <v>13738</v>
      </c>
      <c r="F184" s="40">
        <v>2147</v>
      </c>
      <c r="G184" s="40">
        <v>1026</v>
      </c>
      <c r="H184" s="40">
        <v>6553</v>
      </c>
      <c r="I184" s="40">
        <v>3139</v>
      </c>
      <c r="J184" s="40">
        <v>83</v>
      </c>
      <c r="K184" s="41">
        <v>3331</v>
      </c>
      <c r="M184" s="29" t="s">
        <v>28</v>
      </c>
      <c r="N184" s="34" t="s">
        <v>76</v>
      </c>
      <c r="O184" s="66">
        <f t="shared" si="157"/>
        <v>-8.6649999999999991</v>
      </c>
      <c r="P184" s="66">
        <f t="shared" si="158"/>
        <v>5.9349999999999996</v>
      </c>
      <c r="Q184" s="66">
        <f t="shared" si="159"/>
        <v>6.4470000000000001</v>
      </c>
      <c r="R184" s="66">
        <f t="shared" si="160"/>
        <v>2.7759999999999998</v>
      </c>
      <c r="S184" s="66">
        <f t="shared" si="161"/>
        <v>4.9080000000000004</v>
      </c>
      <c r="T184" s="66">
        <f t="shared" si="162"/>
        <v>-32.561</v>
      </c>
      <c r="U184" s="66">
        <f t="shared" si="163"/>
        <v>-47.57</v>
      </c>
      <c r="V184" s="66">
        <f t="shared" si="164"/>
        <v>-14.433</v>
      </c>
      <c r="W184" s="67">
        <f t="shared" si="165"/>
        <v>-8.3130000000000006</v>
      </c>
      <c r="Y184" s="29" t="s">
        <v>28</v>
      </c>
      <c r="Z184" s="34" t="s">
        <v>76</v>
      </c>
      <c r="AA184" s="66">
        <f t="shared" si="190"/>
        <v>100</v>
      </c>
      <c r="AB184" s="66">
        <f t="shared" si="166"/>
        <v>67.7</v>
      </c>
      <c r="AC184" s="66">
        <f t="shared" si="167"/>
        <v>58.5</v>
      </c>
      <c r="AD184" s="66">
        <f t="shared" si="168"/>
        <v>9.1999999999999993</v>
      </c>
      <c r="AE184" s="66">
        <f t="shared" si="169"/>
        <v>4.4000000000000004</v>
      </c>
      <c r="AF184" s="66">
        <f t="shared" si="170"/>
        <v>27.9</v>
      </c>
      <c r="AG184" s="66">
        <f t="shared" si="171"/>
        <v>13.4</v>
      </c>
      <c r="AH184" s="66">
        <f t="shared" si="172"/>
        <v>0.4</v>
      </c>
      <c r="AI184" s="67">
        <f t="shared" si="173"/>
        <v>14.2</v>
      </c>
      <c r="AK184" s="29" t="s">
        <v>28</v>
      </c>
      <c r="AL184" s="34" t="s">
        <v>76</v>
      </c>
      <c r="AM184" s="66">
        <f t="shared" si="191"/>
        <v>0.8</v>
      </c>
      <c r="AN184" s="66">
        <f t="shared" si="192"/>
        <v>0.8</v>
      </c>
      <c r="AO184" s="66">
        <f t="shared" si="193"/>
        <v>0.8</v>
      </c>
      <c r="AP184" s="66">
        <f t="shared" si="194"/>
        <v>0.7</v>
      </c>
      <c r="AQ184" s="66">
        <f t="shared" si="195"/>
        <v>0.4</v>
      </c>
      <c r="AR184" s="66">
        <f t="shared" si="196"/>
        <v>1</v>
      </c>
      <c r="AS184" s="66">
        <f t="shared" si="197"/>
        <v>0.9</v>
      </c>
      <c r="AT184" s="66">
        <f t="shared" si="198"/>
        <v>0.5</v>
      </c>
      <c r="AU184" s="67">
        <f t="shared" si="199"/>
        <v>1.2</v>
      </c>
      <c r="AW184" s="29" t="s">
        <v>28</v>
      </c>
      <c r="AX184" s="34" t="s">
        <v>76</v>
      </c>
      <c r="AY184" s="66">
        <f t="shared" si="200"/>
        <v>-8.6649999999999991</v>
      </c>
      <c r="AZ184" s="66">
        <f t="shared" si="174"/>
        <v>3.464</v>
      </c>
      <c r="BA184" s="66">
        <f t="shared" si="175"/>
        <v>3.2389999999999999</v>
      </c>
      <c r="BB184" s="66">
        <f t="shared" si="176"/>
        <v>0.22600000000000001</v>
      </c>
      <c r="BC184" s="66">
        <f t="shared" si="177"/>
        <v>0.187</v>
      </c>
      <c r="BD184" s="66">
        <f t="shared" si="178"/>
        <v>-12.316000000000001</v>
      </c>
      <c r="BE184" s="66">
        <f t="shared" si="179"/>
        <v>-11.086</v>
      </c>
      <c r="BF184" s="66">
        <f t="shared" si="180"/>
        <v>-5.3999999999999999E-2</v>
      </c>
      <c r="BG184" s="67">
        <f t="shared" si="181"/>
        <v>-1.1759999999999999</v>
      </c>
      <c r="BI184" s="29" t="s">
        <v>28</v>
      </c>
      <c r="BJ184" s="34" t="s">
        <v>76</v>
      </c>
      <c r="BK184" s="66">
        <f t="shared" si="201"/>
        <v>-7.3999999999999996E-2</v>
      </c>
      <c r="BL184" s="66">
        <f t="shared" si="202"/>
        <v>4.3999999999999997E-2</v>
      </c>
      <c r="BM184" s="66">
        <f t="shared" si="203"/>
        <v>4.8000000000000001E-2</v>
      </c>
      <c r="BN184" s="66">
        <f t="shared" si="204"/>
        <v>0.02</v>
      </c>
      <c r="BO184" s="66">
        <f t="shared" si="205"/>
        <v>2.1000000000000001E-2</v>
      </c>
      <c r="BP184" s="66">
        <f t="shared" si="206"/>
        <v>-0.41699999999999998</v>
      </c>
      <c r="BQ184" s="66">
        <f t="shared" si="207"/>
        <v>-0.63400000000000001</v>
      </c>
      <c r="BR184" s="66">
        <f t="shared" si="208"/>
        <v>-0.10199999999999999</v>
      </c>
      <c r="BS184" s="67">
        <f t="shared" si="209"/>
        <v>-0.10199999999999999</v>
      </c>
      <c r="BU184" s="29" t="s">
        <v>28</v>
      </c>
      <c r="BV184" s="34" t="s">
        <v>76</v>
      </c>
      <c r="BW184" s="48">
        <f t="shared" si="210"/>
        <v>25690</v>
      </c>
      <c r="BX184" s="48">
        <f t="shared" si="182"/>
        <v>14995</v>
      </c>
      <c r="BY184" s="48">
        <f t="shared" si="183"/>
        <v>12906</v>
      </c>
      <c r="BZ184" s="48">
        <f t="shared" si="184"/>
        <v>2089</v>
      </c>
      <c r="CA184" s="48">
        <f t="shared" si="185"/>
        <v>978</v>
      </c>
      <c r="CB184" s="48">
        <f t="shared" si="186"/>
        <v>9717</v>
      </c>
      <c r="CC184" s="48">
        <f t="shared" si="187"/>
        <v>5987</v>
      </c>
      <c r="CD184" s="48">
        <f t="shared" si="188"/>
        <v>97</v>
      </c>
      <c r="CE184" s="49">
        <f t="shared" si="189"/>
        <v>3633</v>
      </c>
    </row>
    <row r="185" spans="1:83" ht="16.5" customHeight="1">
      <c r="A185" s="29" t="s">
        <v>29</v>
      </c>
      <c r="B185" s="34" t="s">
        <v>77</v>
      </c>
      <c r="C185" s="40">
        <v>26970</v>
      </c>
      <c r="D185" s="40">
        <v>16972</v>
      </c>
      <c r="E185" s="40">
        <v>14563</v>
      </c>
      <c r="F185" s="40">
        <v>2409</v>
      </c>
      <c r="G185" s="40">
        <v>3183</v>
      </c>
      <c r="H185" s="40">
        <v>6815</v>
      </c>
      <c r="I185" s="40">
        <v>3854</v>
      </c>
      <c r="J185" s="40">
        <v>81</v>
      </c>
      <c r="K185" s="41">
        <v>2880</v>
      </c>
      <c r="M185" s="29" t="s">
        <v>29</v>
      </c>
      <c r="N185" s="34" t="s">
        <v>77</v>
      </c>
      <c r="O185" s="66">
        <f t="shared" si="157"/>
        <v>-1.573</v>
      </c>
      <c r="P185" s="66">
        <f t="shared" si="158"/>
        <v>7.431</v>
      </c>
      <c r="Q185" s="66">
        <f t="shared" si="159"/>
        <v>7.93</v>
      </c>
      <c r="R185" s="66">
        <f t="shared" si="160"/>
        <v>4.5119999999999996</v>
      </c>
      <c r="S185" s="66">
        <f t="shared" si="161"/>
        <v>-0.28199999999999997</v>
      </c>
      <c r="T185" s="66">
        <f t="shared" si="162"/>
        <v>-18.975000000000001</v>
      </c>
      <c r="U185" s="66">
        <f t="shared" si="163"/>
        <v>-26.855</v>
      </c>
      <c r="V185" s="66">
        <f t="shared" si="164"/>
        <v>10.959</v>
      </c>
      <c r="W185" s="67">
        <f t="shared" si="165"/>
        <v>-6.1580000000000004</v>
      </c>
      <c r="Y185" s="29" t="s">
        <v>29</v>
      </c>
      <c r="Z185" s="34" t="s">
        <v>77</v>
      </c>
      <c r="AA185" s="66">
        <f t="shared" si="190"/>
        <v>100</v>
      </c>
      <c r="AB185" s="66">
        <f t="shared" si="166"/>
        <v>62.9</v>
      </c>
      <c r="AC185" s="66">
        <f t="shared" si="167"/>
        <v>54</v>
      </c>
      <c r="AD185" s="66">
        <f t="shared" si="168"/>
        <v>8.9</v>
      </c>
      <c r="AE185" s="66">
        <f t="shared" si="169"/>
        <v>11.8</v>
      </c>
      <c r="AF185" s="66">
        <f t="shared" si="170"/>
        <v>25.3</v>
      </c>
      <c r="AG185" s="66">
        <f t="shared" si="171"/>
        <v>14.3</v>
      </c>
      <c r="AH185" s="66">
        <f t="shared" si="172"/>
        <v>0.3</v>
      </c>
      <c r="AI185" s="67">
        <f t="shared" si="173"/>
        <v>10.7</v>
      </c>
      <c r="AK185" s="29" t="s">
        <v>29</v>
      </c>
      <c r="AL185" s="34" t="s">
        <v>77</v>
      </c>
      <c r="AM185" s="66">
        <f t="shared" si="191"/>
        <v>0.9</v>
      </c>
      <c r="AN185" s="66">
        <f t="shared" si="192"/>
        <v>0.8</v>
      </c>
      <c r="AO185" s="66">
        <f t="shared" si="193"/>
        <v>0.8</v>
      </c>
      <c r="AP185" s="66">
        <f t="shared" si="194"/>
        <v>0.8</v>
      </c>
      <c r="AQ185" s="66">
        <f t="shared" si="195"/>
        <v>1.3</v>
      </c>
      <c r="AR185" s="66">
        <f t="shared" si="196"/>
        <v>1</v>
      </c>
      <c r="AS185" s="66">
        <f t="shared" si="197"/>
        <v>1.1000000000000001</v>
      </c>
      <c r="AT185" s="66">
        <f t="shared" si="198"/>
        <v>0.5</v>
      </c>
      <c r="AU185" s="67">
        <f t="shared" si="199"/>
        <v>1</v>
      </c>
      <c r="AW185" s="29" t="s">
        <v>29</v>
      </c>
      <c r="AX185" s="34" t="s">
        <v>77</v>
      </c>
      <c r="AY185" s="66">
        <f t="shared" si="200"/>
        <v>-1.573</v>
      </c>
      <c r="AZ185" s="66">
        <f t="shared" si="174"/>
        <v>4.2850000000000001</v>
      </c>
      <c r="BA185" s="66">
        <f t="shared" si="175"/>
        <v>3.9049999999999998</v>
      </c>
      <c r="BB185" s="66">
        <f t="shared" si="176"/>
        <v>0.38</v>
      </c>
      <c r="BC185" s="66">
        <f t="shared" si="177"/>
        <v>-3.3000000000000002E-2</v>
      </c>
      <c r="BD185" s="66">
        <f t="shared" si="178"/>
        <v>-5.8250000000000002</v>
      </c>
      <c r="BE185" s="66">
        <f t="shared" si="179"/>
        <v>-5.1639999999999997</v>
      </c>
      <c r="BF185" s="66">
        <f t="shared" si="180"/>
        <v>2.9000000000000001E-2</v>
      </c>
      <c r="BG185" s="67">
        <f t="shared" si="181"/>
        <v>-0.69</v>
      </c>
      <c r="BI185" s="29" t="s">
        <v>29</v>
      </c>
      <c r="BJ185" s="34" t="s">
        <v>77</v>
      </c>
      <c r="BK185" s="66">
        <f t="shared" si="201"/>
        <v>-1.4E-2</v>
      </c>
      <c r="BL185" s="66">
        <f t="shared" si="202"/>
        <v>5.8000000000000003E-2</v>
      </c>
      <c r="BM185" s="66">
        <f t="shared" si="203"/>
        <v>6.2E-2</v>
      </c>
      <c r="BN185" s="66">
        <f t="shared" si="204"/>
        <v>3.5999999999999997E-2</v>
      </c>
      <c r="BO185" s="66">
        <f t="shared" si="205"/>
        <v>-4.0000000000000001E-3</v>
      </c>
      <c r="BP185" s="66">
        <f t="shared" si="206"/>
        <v>-0.21099999999999999</v>
      </c>
      <c r="BQ185" s="66">
        <f t="shared" si="207"/>
        <v>-0.315</v>
      </c>
      <c r="BR185" s="66">
        <f t="shared" si="208"/>
        <v>5.8999999999999997E-2</v>
      </c>
      <c r="BS185" s="67">
        <f t="shared" si="209"/>
        <v>-6.4000000000000001E-2</v>
      </c>
      <c r="BU185" s="29" t="s">
        <v>29</v>
      </c>
      <c r="BV185" s="34" t="s">
        <v>77</v>
      </c>
      <c r="BW185" s="48">
        <f t="shared" si="210"/>
        <v>27401</v>
      </c>
      <c r="BX185" s="48">
        <f t="shared" si="182"/>
        <v>15798</v>
      </c>
      <c r="BY185" s="48">
        <f t="shared" si="183"/>
        <v>13493</v>
      </c>
      <c r="BZ185" s="48">
        <f t="shared" si="184"/>
        <v>2305</v>
      </c>
      <c r="CA185" s="48">
        <f t="shared" si="185"/>
        <v>3192</v>
      </c>
      <c r="CB185" s="48">
        <f t="shared" si="186"/>
        <v>8411</v>
      </c>
      <c r="CC185" s="48">
        <f t="shared" si="187"/>
        <v>5269</v>
      </c>
      <c r="CD185" s="48">
        <f t="shared" si="188"/>
        <v>73</v>
      </c>
      <c r="CE185" s="49">
        <f t="shared" si="189"/>
        <v>3069</v>
      </c>
    </row>
    <row r="186" spans="1:83" ht="16.5" customHeight="1">
      <c r="A186" s="29" t="s">
        <v>30</v>
      </c>
      <c r="B186" s="34" t="s">
        <v>78</v>
      </c>
      <c r="C186" s="40">
        <v>13622</v>
      </c>
      <c r="D186" s="40">
        <v>8202</v>
      </c>
      <c r="E186" s="40">
        <v>7012</v>
      </c>
      <c r="F186" s="40">
        <v>1190</v>
      </c>
      <c r="G186" s="40">
        <v>2296</v>
      </c>
      <c r="H186" s="40">
        <v>3124</v>
      </c>
      <c r="I186" s="40">
        <v>1714</v>
      </c>
      <c r="J186" s="40">
        <v>56</v>
      </c>
      <c r="K186" s="41">
        <v>1354</v>
      </c>
      <c r="M186" s="29" t="s">
        <v>30</v>
      </c>
      <c r="N186" s="34" t="s">
        <v>78</v>
      </c>
      <c r="O186" s="66">
        <f t="shared" si="157"/>
        <v>1.573</v>
      </c>
      <c r="P186" s="66">
        <f t="shared" si="158"/>
        <v>4.8179999999999996</v>
      </c>
      <c r="Q186" s="66">
        <f t="shared" si="159"/>
        <v>5.5229999999999997</v>
      </c>
      <c r="R186" s="66">
        <f t="shared" si="160"/>
        <v>0.84699999999999998</v>
      </c>
      <c r="S186" s="66">
        <f t="shared" si="161"/>
        <v>-1.88</v>
      </c>
      <c r="T186" s="66">
        <f t="shared" si="162"/>
        <v>-3.758</v>
      </c>
      <c r="U186" s="66">
        <f t="shared" si="163"/>
        <v>-5.7720000000000002</v>
      </c>
      <c r="V186" s="66">
        <f t="shared" si="164"/>
        <v>3.7040000000000002</v>
      </c>
      <c r="W186" s="67">
        <f t="shared" si="165"/>
        <v>-1.3839999999999999</v>
      </c>
      <c r="Y186" s="29" t="s">
        <v>30</v>
      </c>
      <c r="Z186" s="34" t="s">
        <v>78</v>
      </c>
      <c r="AA186" s="66">
        <f t="shared" si="190"/>
        <v>100</v>
      </c>
      <c r="AB186" s="66">
        <f t="shared" si="166"/>
        <v>60.2</v>
      </c>
      <c r="AC186" s="66">
        <f t="shared" si="167"/>
        <v>51.5</v>
      </c>
      <c r="AD186" s="66">
        <f t="shared" si="168"/>
        <v>8.6999999999999993</v>
      </c>
      <c r="AE186" s="66">
        <f t="shared" si="169"/>
        <v>16.899999999999999</v>
      </c>
      <c r="AF186" s="66">
        <f t="shared" si="170"/>
        <v>22.9</v>
      </c>
      <c r="AG186" s="66">
        <f t="shared" si="171"/>
        <v>12.6</v>
      </c>
      <c r="AH186" s="66">
        <f t="shared" si="172"/>
        <v>0.4</v>
      </c>
      <c r="AI186" s="67">
        <f t="shared" si="173"/>
        <v>9.9</v>
      </c>
      <c r="AK186" s="29" t="s">
        <v>30</v>
      </c>
      <c r="AL186" s="34" t="s">
        <v>78</v>
      </c>
      <c r="AM186" s="66">
        <f t="shared" si="191"/>
        <v>0.5</v>
      </c>
      <c r="AN186" s="66">
        <f t="shared" si="192"/>
        <v>0.4</v>
      </c>
      <c r="AO186" s="66">
        <f t="shared" si="193"/>
        <v>0.4</v>
      </c>
      <c r="AP186" s="66">
        <f t="shared" si="194"/>
        <v>0.4</v>
      </c>
      <c r="AQ186" s="66">
        <f t="shared" si="195"/>
        <v>1</v>
      </c>
      <c r="AR186" s="66">
        <f t="shared" si="196"/>
        <v>0.5</v>
      </c>
      <c r="AS186" s="66">
        <f t="shared" si="197"/>
        <v>0.5</v>
      </c>
      <c r="AT186" s="66">
        <f t="shared" si="198"/>
        <v>0.4</v>
      </c>
      <c r="AU186" s="67">
        <f t="shared" si="199"/>
        <v>0.5</v>
      </c>
      <c r="AW186" s="29" t="s">
        <v>30</v>
      </c>
      <c r="AX186" s="34" t="s">
        <v>78</v>
      </c>
      <c r="AY186" s="66">
        <f t="shared" si="200"/>
        <v>1.573</v>
      </c>
      <c r="AZ186" s="66">
        <f t="shared" si="174"/>
        <v>2.8109999999999999</v>
      </c>
      <c r="BA186" s="66">
        <f t="shared" si="175"/>
        <v>2.7370000000000001</v>
      </c>
      <c r="BB186" s="66">
        <f t="shared" si="176"/>
        <v>7.4999999999999997E-2</v>
      </c>
      <c r="BC186" s="66">
        <f t="shared" si="177"/>
        <v>-0.32800000000000001</v>
      </c>
      <c r="BD186" s="66">
        <f t="shared" si="178"/>
        <v>-0.91</v>
      </c>
      <c r="BE186" s="66">
        <f t="shared" si="179"/>
        <v>-0.78300000000000003</v>
      </c>
      <c r="BF186" s="66">
        <f t="shared" si="180"/>
        <v>1.4999999999999999E-2</v>
      </c>
      <c r="BG186" s="67">
        <f t="shared" si="181"/>
        <v>-0.14199999999999999</v>
      </c>
      <c r="BI186" s="29" t="s">
        <v>30</v>
      </c>
      <c r="BJ186" s="34" t="s">
        <v>78</v>
      </c>
      <c r="BK186" s="66">
        <f t="shared" si="201"/>
        <v>7.0000000000000001E-3</v>
      </c>
      <c r="BL186" s="66">
        <f t="shared" si="202"/>
        <v>1.9E-2</v>
      </c>
      <c r="BM186" s="66">
        <f t="shared" si="203"/>
        <v>2.1000000000000001E-2</v>
      </c>
      <c r="BN186" s="66">
        <f t="shared" si="204"/>
        <v>3.0000000000000001E-3</v>
      </c>
      <c r="BO186" s="66">
        <f t="shared" si="205"/>
        <v>-1.9E-2</v>
      </c>
      <c r="BP186" s="66">
        <f t="shared" si="206"/>
        <v>-1.6E-2</v>
      </c>
      <c r="BQ186" s="66">
        <f t="shared" si="207"/>
        <v>-2.3E-2</v>
      </c>
      <c r="BR186" s="66">
        <f t="shared" si="208"/>
        <v>1.4999999999999999E-2</v>
      </c>
      <c r="BS186" s="67">
        <f t="shared" si="209"/>
        <v>-6.0000000000000001E-3</v>
      </c>
      <c r="BU186" s="29" t="s">
        <v>30</v>
      </c>
      <c r="BV186" s="34" t="s">
        <v>78</v>
      </c>
      <c r="BW186" s="48">
        <f t="shared" si="210"/>
        <v>13411</v>
      </c>
      <c r="BX186" s="48">
        <f t="shared" si="182"/>
        <v>7825</v>
      </c>
      <c r="BY186" s="48">
        <f t="shared" si="183"/>
        <v>6645</v>
      </c>
      <c r="BZ186" s="48">
        <f t="shared" si="184"/>
        <v>1180</v>
      </c>
      <c r="CA186" s="48">
        <f t="shared" si="185"/>
        <v>2340</v>
      </c>
      <c r="CB186" s="48">
        <f t="shared" si="186"/>
        <v>3246</v>
      </c>
      <c r="CC186" s="48">
        <f t="shared" si="187"/>
        <v>1819</v>
      </c>
      <c r="CD186" s="48">
        <f t="shared" si="188"/>
        <v>54</v>
      </c>
      <c r="CE186" s="49">
        <f t="shared" si="189"/>
        <v>1373</v>
      </c>
    </row>
    <row r="187" spans="1:83" ht="16.5" customHeight="1">
      <c r="A187" s="29" t="s">
        <v>31</v>
      </c>
      <c r="B187" s="34" t="s">
        <v>79</v>
      </c>
      <c r="C187" s="40">
        <v>26003</v>
      </c>
      <c r="D187" s="40">
        <v>14590</v>
      </c>
      <c r="E187" s="40">
        <v>12572</v>
      </c>
      <c r="F187" s="40">
        <v>2018</v>
      </c>
      <c r="G187" s="40">
        <v>4811</v>
      </c>
      <c r="H187" s="40">
        <v>6602</v>
      </c>
      <c r="I187" s="40">
        <v>4033</v>
      </c>
      <c r="J187" s="40">
        <v>252</v>
      </c>
      <c r="K187" s="41">
        <v>2317</v>
      </c>
      <c r="M187" s="29" t="s">
        <v>31</v>
      </c>
      <c r="N187" s="34" t="s">
        <v>79</v>
      </c>
      <c r="O187" s="66">
        <f t="shared" si="157"/>
        <v>-1.163</v>
      </c>
      <c r="P187" s="66">
        <f t="shared" si="158"/>
        <v>5.04</v>
      </c>
      <c r="Q187" s="66">
        <f t="shared" si="159"/>
        <v>5.7089999999999996</v>
      </c>
      <c r="R187" s="66">
        <f t="shared" si="160"/>
        <v>1.052</v>
      </c>
      <c r="S187" s="66">
        <f t="shared" si="161"/>
        <v>0.125</v>
      </c>
      <c r="T187" s="66">
        <f t="shared" si="162"/>
        <v>-13.291</v>
      </c>
      <c r="U187" s="66">
        <f t="shared" si="163"/>
        <v>-16.981999999999999</v>
      </c>
      <c r="V187" s="66">
        <f t="shared" si="164"/>
        <v>-3.448</v>
      </c>
      <c r="W187" s="67">
        <f t="shared" si="165"/>
        <v>-7.1340000000000003</v>
      </c>
      <c r="Y187" s="29" t="s">
        <v>31</v>
      </c>
      <c r="Z187" s="34" t="s">
        <v>79</v>
      </c>
      <c r="AA187" s="66">
        <f t="shared" si="190"/>
        <v>100</v>
      </c>
      <c r="AB187" s="66">
        <f t="shared" si="166"/>
        <v>56.1</v>
      </c>
      <c r="AC187" s="66">
        <f t="shared" si="167"/>
        <v>48.3</v>
      </c>
      <c r="AD187" s="66">
        <f t="shared" si="168"/>
        <v>7.8</v>
      </c>
      <c r="AE187" s="66">
        <f t="shared" si="169"/>
        <v>18.5</v>
      </c>
      <c r="AF187" s="66">
        <f t="shared" si="170"/>
        <v>25.4</v>
      </c>
      <c r="AG187" s="66">
        <f t="shared" si="171"/>
        <v>15.5</v>
      </c>
      <c r="AH187" s="66">
        <f t="shared" si="172"/>
        <v>1</v>
      </c>
      <c r="AI187" s="67">
        <f t="shared" si="173"/>
        <v>8.9</v>
      </c>
      <c r="AK187" s="29" t="s">
        <v>31</v>
      </c>
      <c r="AL187" s="34" t="s">
        <v>79</v>
      </c>
      <c r="AM187" s="66">
        <f t="shared" si="191"/>
        <v>0.9</v>
      </c>
      <c r="AN187" s="66">
        <f t="shared" si="192"/>
        <v>0.7</v>
      </c>
      <c r="AO187" s="66">
        <f t="shared" si="193"/>
        <v>0.7</v>
      </c>
      <c r="AP187" s="66">
        <f t="shared" si="194"/>
        <v>0.7</v>
      </c>
      <c r="AQ187" s="66">
        <f t="shared" si="195"/>
        <v>2</v>
      </c>
      <c r="AR187" s="66">
        <f t="shared" si="196"/>
        <v>1</v>
      </c>
      <c r="AS187" s="66">
        <f t="shared" si="197"/>
        <v>1.1000000000000001</v>
      </c>
      <c r="AT187" s="66">
        <f t="shared" si="198"/>
        <v>1.7</v>
      </c>
      <c r="AU187" s="67">
        <f t="shared" si="199"/>
        <v>0.8</v>
      </c>
      <c r="AW187" s="29" t="s">
        <v>31</v>
      </c>
      <c r="AX187" s="34" t="s">
        <v>79</v>
      </c>
      <c r="AY187" s="66">
        <f t="shared" si="200"/>
        <v>-1.163</v>
      </c>
      <c r="AZ187" s="66">
        <f t="shared" si="174"/>
        <v>2.661</v>
      </c>
      <c r="BA187" s="66">
        <f t="shared" si="175"/>
        <v>2.581</v>
      </c>
      <c r="BB187" s="66">
        <f t="shared" si="176"/>
        <v>0.08</v>
      </c>
      <c r="BC187" s="66">
        <f t="shared" si="177"/>
        <v>2.3E-2</v>
      </c>
      <c r="BD187" s="66">
        <f t="shared" si="178"/>
        <v>-3.847</v>
      </c>
      <c r="BE187" s="66">
        <f t="shared" si="179"/>
        <v>-3.1360000000000001</v>
      </c>
      <c r="BF187" s="66">
        <f t="shared" si="180"/>
        <v>-3.4000000000000002E-2</v>
      </c>
      <c r="BG187" s="67">
        <f t="shared" si="181"/>
        <v>-0.67700000000000005</v>
      </c>
      <c r="BI187" s="29" t="s">
        <v>31</v>
      </c>
      <c r="BJ187" s="34" t="s">
        <v>79</v>
      </c>
      <c r="BK187" s="66">
        <f t="shared" si="201"/>
        <v>-0.01</v>
      </c>
      <c r="BL187" s="66">
        <f t="shared" si="202"/>
        <v>3.5000000000000003E-2</v>
      </c>
      <c r="BM187" s="66">
        <f t="shared" si="203"/>
        <v>3.9E-2</v>
      </c>
      <c r="BN187" s="66">
        <f t="shared" si="204"/>
        <v>7.0000000000000001E-3</v>
      </c>
      <c r="BO187" s="66">
        <f t="shared" si="205"/>
        <v>3.0000000000000001E-3</v>
      </c>
      <c r="BP187" s="66">
        <f t="shared" si="206"/>
        <v>-0.13400000000000001</v>
      </c>
      <c r="BQ187" s="66">
        <f t="shared" si="207"/>
        <v>-0.184</v>
      </c>
      <c r="BR187" s="66">
        <f t="shared" si="208"/>
        <v>-6.6000000000000003E-2</v>
      </c>
      <c r="BS187" s="67">
        <f t="shared" si="209"/>
        <v>-0.06</v>
      </c>
      <c r="BU187" s="29" t="s">
        <v>31</v>
      </c>
      <c r="BV187" s="34" t="s">
        <v>79</v>
      </c>
      <c r="BW187" s="48">
        <f t="shared" si="210"/>
        <v>26309</v>
      </c>
      <c r="BX187" s="48">
        <f t="shared" si="182"/>
        <v>13890</v>
      </c>
      <c r="BY187" s="48">
        <f t="shared" si="183"/>
        <v>11893</v>
      </c>
      <c r="BZ187" s="48">
        <f t="shared" si="184"/>
        <v>1997</v>
      </c>
      <c r="CA187" s="48">
        <f t="shared" si="185"/>
        <v>4805</v>
      </c>
      <c r="CB187" s="48">
        <f t="shared" si="186"/>
        <v>7614</v>
      </c>
      <c r="CC187" s="48">
        <f t="shared" si="187"/>
        <v>4858</v>
      </c>
      <c r="CD187" s="48">
        <f t="shared" si="188"/>
        <v>261</v>
      </c>
      <c r="CE187" s="49">
        <f t="shared" si="189"/>
        <v>2495</v>
      </c>
    </row>
    <row r="188" spans="1:83" ht="16.5" customHeight="1">
      <c r="A188" s="30" t="s">
        <v>32</v>
      </c>
      <c r="B188" s="28" t="s">
        <v>80</v>
      </c>
      <c r="C188" s="44">
        <v>9673</v>
      </c>
      <c r="D188" s="44">
        <v>4804</v>
      </c>
      <c r="E188" s="44">
        <v>4125</v>
      </c>
      <c r="F188" s="44">
        <v>679</v>
      </c>
      <c r="G188" s="44">
        <v>1949</v>
      </c>
      <c r="H188" s="44">
        <v>2920</v>
      </c>
      <c r="I188" s="44">
        <v>1188</v>
      </c>
      <c r="J188" s="44">
        <v>80</v>
      </c>
      <c r="K188" s="45">
        <v>1652</v>
      </c>
      <c r="M188" s="30" t="s">
        <v>32</v>
      </c>
      <c r="N188" s="28" t="s">
        <v>80</v>
      </c>
      <c r="O188" s="70">
        <f t="shared" si="157"/>
        <v>1.65</v>
      </c>
      <c r="P188" s="70">
        <f t="shared" si="158"/>
        <v>5.7679999999999998</v>
      </c>
      <c r="Q188" s="70">
        <f t="shared" si="159"/>
        <v>6.452</v>
      </c>
      <c r="R188" s="70">
        <f t="shared" si="160"/>
        <v>1.7989999999999999</v>
      </c>
      <c r="S188" s="70">
        <f t="shared" si="161"/>
        <v>2.7949999999999999</v>
      </c>
      <c r="T188" s="70">
        <f t="shared" si="162"/>
        <v>-5.133</v>
      </c>
      <c r="U188" s="70">
        <f t="shared" si="163"/>
        <v>-7.5490000000000004</v>
      </c>
      <c r="V188" s="70">
        <f t="shared" si="164"/>
        <v>-13.978</v>
      </c>
      <c r="W188" s="71">
        <f t="shared" si="165"/>
        <v>-2.8239999999999998</v>
      </c>
      <c r="Y188" s="30" t="s">
        <v>32</v>
      </c>
      <c r="Z188" s="28" t="s">
        <v>80</v>
      </c>
      <c r="AA188" s="70">
        <f t="shared" si="190"/>
        <v>100</v>
      </c>
      <c r="AB188" s="70">
        <f t="shared" si="166"/>
        <v>49.7</v>
      </c>
      <c r="AC188" s="70">
        <f t="shared" si="167"/>
        <v>42.6</v>
      </c>
      <c r="AD188" s="70">
        <f t="shared" si="168"/>
        <v>7</v>
      </c>
      <c r="AE188" s="70">
        <f t="shared" si="169"/>
        <v>20.100000000000001</v>
      </c>
      <c r="AF188" s="70">
        <f t="shared" si="170"/>
        <v>30.2</v>
      </c>
      <c r="AG188" s="70">
        <f t="shared" si="171"/>
        <v>12.3</v>
      </c>
      <c r="AH188" s="70">
        <f t="shared" si="172"/>
        <v>0.8</v>
      </c>
      <c r="AI188" s="71">
        <f t="shared" si="173"/>
        <v>17.100000000000001</v>
      </c>
      <c r="AK188" s="30" t="s">
        <v>32</v>
      </c>
      <c r="AL188" s="28" t="s">
        <v>80</v>
      </c>
      <c r="AM188" s="70">
        <f t="shared" si="191"/>
        <v>0.3</v>
      </c>
      <c r="AN188" s="70">
        <f t="shared" si="192"/>
        <v>0.2</v>
      </c>
      <c r="AO188" s="70">
        <f t="shared" si="193"/>
        <v>0.2</v>
      </c>
      <c r="AP188" s="70">
        <f t="shared" si="194"/>
        <v>0.2</v>
      </c>
      <c r="AQ188" s="70">
        <f t="shared" si="195"/>
        <v>0.8</v>
      </c>
      <c r="AR188" s="70">
        <f t="shared" si="196"/>
        <v>0.4</v>
      </c>
      <c r="AS188" s="70">
        <f t="shared" si="197"/>
        <v>0.3</v>
      </c>
      <c r="AT188" s="70">
        <f t="shared" si="198"/>
        <v>0.5</v>
      </c>
      <c r="AU188" s="71">
        <f t="shared" si="199"/>
        <v>0.6</v>
      </c>
      <c r="AW188" s="30" t="s">
        <v>32</v>
      </c>
      <c r="AX188" s="28" t="s">
        <v>80</v>
      </c>
      <c r="AY188" s="70">
        <f t="shared" si="200"/>
        <v>1.65</v>
      </c>
      <c r="AZ188" s="70">
        <f t="shared" si="174"/>
        <v>2.7530000000000001</v>
      </c>
      <c r="BA188" s="70">
        <f t="shared" si="175"/>
        <v>2.6269999999999998</v>
      </c>
      <c r="BB188" s="70">
        <f t="shared" si="176"/>
        <v>0.126</v>
      </c>
      <c r="BC188" s="70">
        <f t="shared" si="177"/>
        <v>0.55700000000000005</v>
      </c>
      <c r="BD188" s="70">
        <f t="shared" si="178"/>
        <v>-1.66</v>
      </c>
      <c r="BE188" s="70">
        <f t="shared" si="179"/>
        <v>-1.0189999999999999</v>
      </c>
      <c r="BF188" s="70">
        <f t="shared" si="180"/>
        <v>-0.13700000000000001</v>
      </c>
      <c r="BG188" s="71">
        <f t="shared" si="181"/>
        <v>-0.504</v>
      </c>
      <c r="BI188" s="30" t="s">
        <v>32</v>
      </c>
      <c r="BJ188" s="28" t="s">
        <v>80</v>
      </c>
      <c r="BK188" s="70">
        <f t="shared" si="201"/>
        <v>5.0000000000000001E-3</v>
      </c>
      <c r="BL188" s="70">
        <f t="shared" si="202"/>
        <v>1.2999999999999999E-2</v>
      </c>
      <c r="BM188" s="70">
        <f t="shared" si="203"/>
        <v>1.4999999999999999E-2</v>
      </c>
      <c r="BN188" s="70">
        <f t="shared" si="204"/>
        <v>4.0000000000000001E-3</v>
      </c>
      <c r="BO188" s="70">
        <f t="shared" si="205"/>
        <v>2.3E-2</v>
      </c>
      <c r="BP188" s="70">
        <f t="shared" si="206"/>
        <v>-2.1000000000000001E-2</v>
      </c>
      <c r="BQ188" s="70">
        <f t="shared" si="207"/>
        <v>-2.1999999999999999E-2</v>
      </c>
      <c r="BR188" s="70">
        <f t="shared" si="208"/>
        <v>-9.5000000000000001E-2</v>
      </c>
      <c r="BS188" s="71">
        <f t="shared" si="209"/>
        <v>-1.6E-2</v>
      </c>
      <c r="BU188" s="30" t="s">
        <v>32</v>
      </c>
      <c r="BV188" s="28" t="s">
        <v>80</v>
      </c>
      <c r="BW188" s="52">
        <f t="shared" si="210"/>
        <v>9516</v>
      </c>
      <c r="BX188" s="52">
        <f t="shared" si="182"/>
        <v>4542</v>
      </c>
      <c r="BY188" s="52">
        <f t="shared" si="183"/>
        <v>3875</v>
      </c>
      <c r="BZ188" s="52">
        <f t="shared" si="184"/>
        <v>667</v>
      </c>
      <c r="CA188" s="52">
        <f t="shared" si="185"/>
        <v>1896</v>
      </c>
      <c r="CB188" s="52">
        <f t="shared" si="186"/>
        <v>3078</v>
      </c>
      <c r="CC188" s="52">
        <f t="shared" si="187"/>
        <v>1285</v>
      </c>
      <c r="CD188" s="52">
        <f t="shared" si="188"/>
        <v>93</v>
      </c>
      <c r="CE188" s="53">
        <f t="shared" si="189"/>
        <v>1700</v>
      </c>
    </row>
    <row r="189" spans="1:83" ht="16.5" customHeight="1">
      <c r="A189" s="29" t="s">
        <v>33</v>
      </c>
      <c r="B189" s="34" t="s">
        <v>81</v>
      </c>
      <c r="C189" s="40">
        <v>73835</v>
      </c>
      <c r="D189" s="40">
        <v>52157</v>
      </c>
      <c r="E189" s="40">
        <v>44936</v>
      </c>
      <c r="F189" s="40">
        <v>7221</v>
      </c>
      <c r="G189" s="40">
        <v>9332</v>
      </c>
      <c r="H189" s="40">
        <v>12346</v>
      </c>
      <c r="I189" s="40">
        <v>3300</v>
      </c>
      <c r="J189" s="40">
        <v>147</v>
      </c>
      <c r="K189" s="41">
        <v>8899</v>
      </c>
      <c r="M189" s="29" t="s">
        <v>33</v>
      </c>
      <c r="N189" s="34" t="s">
        <v>81</v>
      </c>
      <c r="O189" s="66">
        <f t="shared" si="157"/>
        <v>0.78600000000000003</v>
      </c>
      <c r="P189" s="66">
        <f t="shared" si="158"/>
        <v>3.7040000000000002</v>
      </c>
      <c r="Q189" s="66">
        <f t="shared" si="159"/>
        <v>4.1950000000000003</v>
      </c>
      <c r="R189" s="66">
        <f t="shared" si="160"/>
        <v>0.753</v>
      </c>
      <c r="S189" s="66">
        <f t="shared" si="161"/>
        <v>3.7930000000000001</v>
      </c>
      <c r="T189" s="66">
        <f t="shared" si="162"/>
        <v>-11.65</v>
      </c>
      <c r="U189" s="66">
        <f t="shared" si="163"/>
        <v>-25.658999999999999</v>
      </c>
      <c r="V189" s="66">
        <f t="shared" si="164"/>
        <v>-13.529</v>
      </c>
      <c r="W189" s="67">
        <f t="shared" si="165"/>
        <v>-4.976</v>
      </c>
      <c r="Y189" s="29" t="s">
        <v>33</v>
      </c>
      <c r="Z189" s="34" t="s">
        <v>81</v>
      </c>
      <c r="AA189" s="66">
        <f t="shared" si="190"/>
        <v>100</v>
      </c>
      <c r="AB189" s="66">
        <f t="shared" si="166"/>
        <v>70.599999999999994</v>
      </c>
      <c r="AC189" s="66">
        <f t="shared" si="167"/>
        <v>60.9</v>
      </c>
      <c r="AD189" s="66">
        <f t="shared" si="168"/>
        <v>9.8000000000000007</v>
      </c>
      <c r="AE189" s="66">
        <f t="shared" si="169"/>
        <v>12.6</v>
      </c>
      <c r="AF189" s="66">
        <f t="shared" si="170"/>
        <v>16.7</v>
      </c>
      <c r="AG189" s="66">
        <f t="shared" si="171"/>
        <v>4.5</v>
      </c>
      <c r="AH189" s="66">
        <f t="shared" si="172"/>
        <v>0.2</v>
      </c>
      <c r="AI189" s="67">
        <f t="shared" si="173"/>
        <v>12.1</v>
      </c>
      <c r="AK189" s="29" t="s">
        <v>33</v>
      </c>
      <c r="AL189" s="34" t="s">
        <v>81</v>
      </c>
      <c r="AM189" s="66">
        <f t="shared" si="191"/>
        <v>2.5</v>
      </c>
      <c r="AN189" s="66">
        <f t="shared" si="192"/>
        <v>2.5</v>
      </c>
      <c r="AO189" s="66">
        <f t="shared" si="193"/>
        <v>2.5</v>
      </c>
      <c r="AP189" s="66">
        <f t="shared" si="194"/>
        <v>2.5</v>
      </c>
      <c r="AQ189" s="66">
        <f t="shared" si="195"/>
        <v>3.9</v>
      </c>
      <c r="AR189" s="66">
        <f t="shared" si="196"/>
        <v>1.9</v>
      </c>
      <c r="AS189" s="66">
        <f t="shared" si="197"/>
        <v>0.9</v>
      </c>
      <c r="AT189" s="66">
        <f t="shared" si="198"/>
        <v>1</v>
      </c>
      <c r="AU189" s="67">
        <f t="shared" si="199"/>
        <v>3.2</v>
      </c>
      <c r="AW189" s="29" t="s">
        <v>33</v>
      </c>
      <c r="AX189" s="34" t="s">
        <v>81</v>
      </c>
      <c r="AY189" s="66">
        <f t="shared" si="200"/>
        <v>0.78600000000000003</v>
      </c>
      <c r="AZ189" s="66">
        <f t="shared" si="174"/>
        <v>2.5430000000000001</v>
      </c>
      <c r="BA189" s="66">
        <f t="shared" si="175"/>
        <v>2.4689999999999999</v>
      </c>
      <c r="BB189" s="66">
        <f t="shared" si="176"/>
        <v>7.3999999999999996E-2</v>
      </c>
      <c r="BC189" s="66">
        <f t="shared" si="177"/>
        <v>0.46500000000000002</v>
      </c>
      <c r="BD189" s="66">
        <f t="shared" si="178"/>
        <v>-2.222</v>
      </c>
      <c r="BE189" s="66">
        <f t="shared" si="179"/>
        <v>-1.5549999999999999</v>
      </c>
      <c r="BF189" s="66">
        <f t="shared" si="180"/>
        <v>-3.1E-2</v>
      </c>
      <c r="BG189" s="67">
        <f t="shared" si="181"/>
        <v>-0.63600000000000001</v>
      </c>
      <c r="BI189" s="29" t="s">
        <v>33</v>
      </c>
      <c r="BJ189" s="34" t="s">
        <v>81</v>
      </c>
      <c r="BK189" s="66">
        <f t="shared" si="201"/>
        <v>1.9E-2</v>
      </c>
      <c r="BL189" s="66">
        <f t="shared" si="202"/>
        <v>9.2999999999999999E-2</v>
      </c>
      <c r="BM189" s="66">
        <f t="shared" si="203"/>
        <v>0.105</v>
      </c>
      <c r="BN189" s="66">
        <f t="shared" si="204"/>
        <v>1.9E-2</v>
      </c>
      <c r="BO189" s="66">
        <f t="shared" si="205"/>
        <v>0.15</v>
      </c>
      <c r="BP189" s="66">
        <f t="shared" si="206"/>
        <v>-0.215</v>
      </c>
      <c r="BQ189" s="66">
        <f t="shared" si="207"/>
        <v>-0.253</v>
      </c>
      <c r="BR189" s="66">
        <f t="shared" si="208"/>
        <v>-0.16800000000000001</v>
      </c>
      <c r="BS189" s="67">
        <f t="shared" si="209"/>
        <v>-0.158</v>
      </c>
      <c r="BU189" s="29" t="s">
        <v>33</v>
      </c>
      <c r="BV189" s="34" t="s">
        <v>81</v>
      </c>
      <c r="BW189" s="48">
        <f t="shared" si="210"/>
        <v>73259</v>
      </c>
      <c r="BX189" s="48">
        <f t="shared" si="182"/>
        <v>50294</v>
      </c>
      <c r="BY189" s="48">
        <f t="shared" si="183"/>
        <v>43127</v>
      </c>
      <c r="BZ189" s="48">
        <f t="shared" si="184"/>
        <v>7167</v>
      </c>
      <c r="CA189" s="48">
        <f t="shared" si="185"/>
        <v>8991</v>
      </c>
      <c r="CB189" s="48">
        <f t="shared" si="186"/>
        <v>13974</v>
      </c>
      <c r="CC189" s="48">
        <f t="shared" si="187"/>
        <v>4439</v>
      </c>
      <c r="CD189" s="48">
        <f t="shared" si="188"/>
        <v>170</v>
      </c>
      <c r="CE189" s="49">
        <f t="shared" si="189"/>
        <v>9365</v>
      </c>
    </row>
    <row r="190" spans="1:83" ht="16.5" customHeight="1">
      <c r="A190" s="29" t="s">
        <v>34</v>
      </c>
      <c r="B190" s="34" t="s">
        <v>82</v>
      </c>
      <c r="C190" s="40">
        <v>38657</v>
      </c>
      <c r="D190" s="40">
        <v>19371</v>
      </c>
      <c r="E190" s="40">
        <v>16543</v>
      </c>
      <c r="F190" s="40">
        <v>2828</v>
      </c>
      <c r="G190" s="40">
        <v>15177</v>
      </c>
      <c r="H190" s="40">
        <v>4109</v>
      </c>
      <c r="I190" s="40">
        <v>1487</v>
      </c>
      <c r="J190" s="40">
        <v>75</v>
      </c>
      <c r="K190" s="41">
        <v>2547</v>
      </c>
      <c r="M190" s="29" t="s">
        <v>34</v>
      </c>
      <c r="N190" s="34" t="s">
        <v>82</v>
      </c>
      <c r="O190" s="66">
        <f t="shared" si="157"/>
        <v>1.946</v>
      </c>
      <c r="P190" s="66">
        <f t="shared" si="158"/>
        <v>4.51</v>
      </c>
      <c r="Q190" s="66">
        <f t="shared" si="159"/>
        <v>5.2489999999999997</v>
      </c>
      <c r="R190" s="66">
        <f t="shared" si="160"/>
        <v>0.39</v>
      </c>
      <c r="S190" s="66">
        <f t="shared" si="161"/>
        <v>3.0630000000000002</v>
      </c>
      <c r="T190" s="66">
        <f t="shared" si="162"/>
        <v>-11.786</v>
      </c>
      <c r="U190" s="66">
        <f t="shared" si="163"/>
        <v>-23.978000000000002</v>
      </c>
      <c r="V190" s="66">
        <f t="shared" si="164"/>
        <v>10.294</v>
      </c>
      <c r="W190" s="67">
        <f t="shared" si="165"/>
        <v>-3.3029999999999999</v>
      </c>
      <c r="Y190" s="29" t="s">
        <v>34</v>
      </c>
      <c r="Z190" s="34" t="s">
        <v>82</v>
      </c>
      <c r="AA190" s="66">
        <f t="shared" si="190"/>
        <v>100</v>
      </c>
      <c r="AB190" s="66">
        <f t="shared" si="166"/>
        <v>50.1</v>
      </c>
      <c r="AC190" s="66">
        <f t="shared" si="167"/>
        <v>42.8</v>
      </c>
      <c r="AD190" s="66">
        <f t="shared" si="168"/>
        <v>7.3</v>
      </c>
      <c r="AE190" s="66">
        <f t="shared" si="169"/>
        <v>39.299999999999997</v>
      </c>
      <c r="AF190" s="66">
        <f t="shared" si="170"/>
        <v>10.6</v>
      </c>
      <c r="AG190" s="66">
        <f t="shared" si="171"/>
        <v>3.8</v>
      </c>
      <c r="AH190" s="66">
        <f t="shared" si="172"/>
        <v>0.2</v>
      </c>
      <c r="AI190" s="67">
        <f t="shared" si="173"/>
        <v>6.6</v>
      </c>
      <c r="AK190" s="29" t="s">
        <v>34</v>
      </c>
      <c r="AL190" s="34" t="s">
        <v>82</v>
      </c>
      <c r="AM190" s="66">
        <f t="shared" si="191"/>
        <v>1.3</v>
      </c>
      <c r="AN190" s="66">
        <f t="shared" si="192"/>
        <v>0.9</v>
      </c>
      <c r="AO190" s="66">
        <f t="shared" si="193"/>
        <v>0.9</v>
      </c>
      <c r="AP190" s="66">
        <f t="shared" si="194"/>
        <v>1</v>
      </c>
      <c r="AQ190" s="66">
        <f t="shared" si="195"/>
        <v>6.4</v>
      </c>
      <c r="AR190" s="66">
        <f t="shared" si="196"/>
        <v>0.6</v>
      </c>
      <c r="AS190" s="66">
        <f t="shared" si="197"/>
        <v>0.4</v>
      </c>
      <c r="AT190" s="66">
        <f t="shared" si="198"/>
        <v>0.5</v>
      </c>
      <c r="AU190" s="67">
        <f t="shared" si="199"/>
        <v>0.9</v>
      </c>
      <c r="AW190" s="29" t="s">
        <v>34</v>
      </c>
      <c r="AX190" s="34" t="s">
        <v>82</v>
      </c>
      <c r="AY190" s="66">
        <f t="shared" si="200"/>
        <v>1.946</v>
      </c>
      <c r="AZ190" s="66">
        <f t="shared" si="174"/>
        <v>2.2050000000000001</v>
      </c>
      <c r="BA190" s="66">
        <f t="shared" si="175"/>
        <v>2.1760000000000002</v>
      </c>
      <c r="BB190" s="66">
        <f t="shared" si="176"/>
        <v>2.9000000000000001E-2</v>
      </c>
      <c r="BC190" s="66">
        <f t="shared" si="177"/>
        <v>1.1890000000000001</v>
      </c>
      <c r="BD190" s="66">
        <f t="shared" si="178"/>
        <v>-1.448</v>
      </c>
      <c r="BE190" s="66">
        <f t="shared" si="179"/>
        <v>-1.2370000000000001</v>
      </c>
      <c r="BF190" s="66">
        <f t="shared" si="180"/>
        <v>1.7999999999999999E-2</v>
      </c>
      <c r="BG190" s="67">
        <f t="shared" si="181"/>
        <v>-0.22900000000000001</v>
      </c>
      <c r="BI190" s="29" t="s">
        <v>34</v>
      </c>
      <c r="BJ190" s="34" t="s">
        <v>82</v>
      </c>
      <c r="BK190" s="66">
        <f t="shared" si="201"/>
        <v>2.5000000000000001E-2</v>
      </c>
      <c r="BL190" s="66">
        <f t="shared" si="202"/>
        <v>4.2000000000000003E-2</v>
      </c>
      <c r="BM190" s="66">
        <f t="shared" si="203"/>
        <v>4.8000000000000001E-2</v>
      </c>
      <c r="BN190" s="66">
        <f t="shared" si="204"/>
        <v>4.0000000000000001E-3</v>
      </c>
      <c r="BO190" s="66">
        <f t="shared" si="205"/>
        <v>0.19900000000000001</v>
      </c>
      <c r="BP190" s="66">
        <f t="shared" si="206"/>
        <v>-7.1999999999999995E-2</v>
      </c>
      <c r="BQ190" s="66">
        <f t="shared" si="207"/>
        <v>-0.104</v>
      </c>
      <c r="BR190" s="66">
        <f t="shared" si="208"/>
        <v>5.0999999999999997E-2</v>
      </c>
      <c r="BS190" s="67">
        <f t="shared" si="209"/>
        <v>-0.03</v>
      </c>
      <c r="BU190" s="29" t="s">
        <v>34</v>
      </c>
      <c r="BV190" s="34" t="s">
        <v>82</v>
      </c>
      <c r="BW190" s="48">
        <f t="shared" si="210"/>
        <v>37919</v>
      </c>
      <c r="BX190" s="48">
        <f t="shared" si="182"/>
        <v>18535</v>
      </c>
      <c r="BY190" s="48">
        <f t="shared" si="183"/>
        <v>15718</v>
      </c>
      <c r="BZ190" s="48">
        <f t="shared" si="184"/>
        <v>2817</v>
      </c>
      <c r="CA190" s="48">
        <f t="shared" si="185"/>
        <v>14726</v>
      </c>
      <c r="CB190" s="48">
        <f t="shared" si="186"/>
        <v>4658</v>
      </c>
      <c r="CC190" s="48">
        <f t="shared" si="187"/>
        <v>1956</v>
      </c>
      <c r="CD190" s="48">
        <f t="shared" si="188"/>
        <v>68</v>
      </c>
      <c r="CE190" s="49">
        <f t="shared" si="189"/>
        <v>2634</v>
      </c>
    </row>
    <row r="191" spans="1:83" ht="16.5" customHeight="1">
      <c r="A191" s="29" t="s">
        <v>35</v>
      </c>
      <c r="B191" s="34" t="s">
        <v>83</v>
      </c>
      <c r="C191" s="40">
        <v>68591</v>
      </c>
      <c r="D191" s="40">
        <v>40818</v>
      </c>
      <c r="E191" s="40">
        <v>35143</v>
      </c>
      <c r="F191" s="40">
        <v>5675</v>
      </c>
      <c r="G191" s="40">
        <v>14375</v>
      </c>
      <c r="H191" s="40">
        <v>13398</v>
      </c>
      <c r="I191" s="40">
        <v>5897</v>
      </c>
      <c r="J191" s="40">
        <v>312</v>
      </c>
      <c r="K191" s="41">
        <v>7189</v>
      </c>
      <c r="M191" s="29" t="s">
        <v>35</v>
      </c>
      <c r="N191" s="34" t="s">
        <v>83</v>
      </c>
      <c r="O191" s="66">
        <f t="shared" si="157"/>
        <v>-1.653</v>
      </c>
      <c r="P191" s="66">
        <f t="shared" si="158"/>
        <v>1.732</v>
      </c>
      <c r="Q191" s="66">
        <f t="shared" si="159"/>
        <v>2.21</v>
      </c>
      <c r="R191" s="66">
        <f t="shared" si="160"/>
        <v>-1.1319999999999999</v>
      </c>
      <c r="S191" s="66">
        <f t="shared" si="161"/>
        <v>2.9359999999999999</v>
      </c>
      <c r="T191" s="66">
        <f t="shared" si="162"/>
        <v>-14.423</v>
      </c>
      <c r="U191" s="66">
        <f t="shared" si="163"/>
        <v>-23.928999999999998</v>
      </c>
      <c r="V191" s="66">
        <f t="shared" si="164"/>
        <v>-42.856999999999999</v>
      </c>
      <c r="W191" s="67">
        <f t="shared" si="165"/>
        <v>-2.2970000000000002</v>
      </c>
      <c r="Y191" s="29" t="s">
        <v>35</v>
      </c>
      <c r="Z191" s="34" t="s">
        <v>83</v>
      </c>
      <c r="AA191" s="66">
        <f t="shared" si="190"/>
        <v>100</v>
      </c>
      <c r="AB191" s="66">
        <f t="shared" si="166"/>
        <v>59.5</v>
      </c>
      <c r="AC191" s="66">
        <f t="shared" si="167"/>
        <v>51.2</v>
      </c>
      <c r="AD191" s="66">
        <f t="shared" si="168"/>
        <v>8.3000000000000007</v>
      </c>
      <c r="AE191" s="66">
        <f t="shared" si="169"/>
        <v>21</v>
      </c>
      <c r="AF191" s="66">
        <f t="shared" si="170"/>
        <v>19.5</v>
      </c>
      <c r="AG191" s="66">
        <f t="shared" si="171"/>
        <v>8.6</v>
      </c>
      <c r="AH191" s="66">
        <f t="shared" si="172"/>
        <v>0.5</v>
      </c>
      <c r="AI191" s="67">
        <f t="shared" si="173"/>
        <v>10.5</v>
      </c>
      <c r="AK191" s="29" t="s">
        <v>35</v>
      </c>
      <c r="AL191" s="34" t="s">
        <v>83</v>
      </c>
      <c r="AM191" s="66">
        <f t="shared" si="191"/>
        <v>2.2999999999999998</v>
      </c>
      <c r="AN191" s="66">
        <f t="shared" si="192"/>
        <v>1.9</v>
      </c>
      <c r="AO191" s="66">
        <f t="shared" si="193"/>
        <v>1.9</v>
      </c>
      <c r="AP191" s="66">
        <f t="shared" si="194"/>
        <v>1.9</v>
      </c>
      <c r="AQ191" s="66">
        <f t="shared" si="195"/>
        <v>6.1</v>
      </c>
      <c r="AR191" s="66">
        <f t="shared" si="196"/>
        <v>2</v>
      </c>
      <c r="AS191" s="66">
        <f t="shared" si="197"/>
        <v>1.6</v>
      </c>
      <c r="AT191" s="66">
        <f t="shared" si="198"/>
        <v>2.1</v>
      </c>
      <c r="AU191" s="67">
        <f t="shared" si="199"/>
        <v>2.6</v>
      </c>
      <c r="AW191" s="29" t="s">
        <v>35</v>
      </c>
      <c r="AX191" s="34" t="s">
        <v>83</v>
      </c>
      <c r="AY191" s="66">
        <f t="shared" si="200"/>
        <v>-1.653</v>
      </c>
      <c r="AZ191" s="66">
        <f t="shared" si="174"/>
        <v>0.997</v>
      </c>
      <c r="BA191" s="66">
        <f t="shared" si="175"/>
        <v>1.0900000000000001</v>
      </c>
      <c r="BB191" s="66">
        <f t="shared" si="176"/>
        <v>-9.2999999999999999E-2</v>
      </c>
      <c r="BC191" s="66">
        <f t="shared" si="177"/>
        <v>0.58799999999999997</v>
      </c>
      <c r="BD191" s="66">
        <f t="shared" si="178"/>
        <v>-3.238</v>
      </c>
      <c r="BE191" s="66">
        <f t="shared" si="179"/>
        <v>-2.66</v>
      </c>
      <c r="BF191" s="66">
        <f t="shared" si="180"/>
        <v>-0.33600000000000002</v>
      </c>
      <c r="BG191" s="67">
        <f t="shared" si="181"/>
        <v>-0.24199999999999999</v>
      </c>
      <c r="BI191" s="29" t="s">
        <v>35</v>
      </c>
      <c r="BJ191" s="34" t="s">
        <v>83</v>
      </c>
      <c r="BK191" s="66">
        <f t="shared" si="201"/>
        <v>-3.7999999999999999E-2</v>
      </c>
      <c r="BL191" s="66">
        <f t="shared" si="202"/>
        <v>3.5000000000000003E-2</v>
      </c>
      <c r="BM191" s="66">
        <f t="shared" si="203"/>
        <v>4.3999999999999997E-2</v>
      </c>
      <c r="BN191" s="66">
        <f t="shared" si="204"/>
        <v>-2.1999999999999999E-2</v>
      </c>
      <c r="BO191" s="66">
        <f t="shared" si="205"/>
        <v>0.18099999999999999</v>
      </c>
      <c r="BP191" s="66">
        <f t="shared" si="206"/>
        <v>-0.29799999999999999</v>
      </c>
      <c r="BQ191" s="66">
        <f t="shared" si="207"/>
        <v>-0.41299999999999998</v>
      </c>
      <c r="BR191" s="66">
        <f t="shared" si="208"/>
        <v>-1.712</v>
      </c>
      <c r="BS191" s="67">
        <f t="shared" si="209"/>
        <v>-5.7000000000000002E-2</v>
      </c>
      <c r="BU191" s="29" t="s">
        <v>35</v>
      </c>
      <c r="BV191" s="34" t="s">
        <v>83</v>
      </c>
      <c r="BW191" s="48">
        <f t="shared" si="210"/>
        <v>69744</v>
      </c>
      <c r="BX191" s="48">
        <f t="shared" si="182"/>
        <v>40123</v>
      </c>
      <c r="BY191" s="48">
        <f t="shared" si="183"/>
        <v>34383</v>
      </c>
      <c r="BZ191" s="48">
        <f t="shared" si="184"/>
        <v>5740</v>
      </c>
      <c r="CA191" s="48">
        <f t="shared" si="185"/>
        <v>13965</v>
      </c>
      <c r="CB191" s="48">
        <f t="shared" si="186"/>
        <v>15656</v>
      </c>
      <c r="CC191" s="48">
        <f t="shared" si="187"/>
        <v>7752</v>
      </c>
      <c r="CD191" s="48">
        <f t="shared" si="188"/>
        <v>546</v>
      </c>
      <c r="CE191" s="49">
        <f t="shared" si="189"/>
        <v>7358</v>
      </c>
    </row>
    <row r="192" spans="1:83" ht="16.5" customHeight="1">
      <c r="A192" s="29" t="s">
        <v>110</v>
      </c>
      <c r="B192" s="34" t="s">
        <v>84</v>
      </c>
      <c r="C192" s="40">
        <v>32377</v>
      </c>
      <c r="D192" s="40">
        <v>23412</v>
      </c>
      <c r="E192" s="40">
        <v>20127</v>
      </c>
      <c r="F192" s="40">
        <v>3285</v>
      </c>
      <c r="G192" s="40">
        <v>4042</v>
      </c>
      <c r="H192" s="40">
        <v>4923</v>
      </c>
      <c r="I192" s="40">
        <v>1320</v>
      </c>
      <c r="J192" s="40">
        <v>39</v>
      </c>
      <c r="K192" s="41">
        <v>3564</v>
      </c>
      <c r="M192" s="29" t="s">
        <v>110</v>
      </c>
      <c r="N192" s="34" t="s">
        <v>84</v>
      </c>
      <c r="O192" s="66">
        <f t="shared" si="157"/>
        <v>1.21</v>
      </c>
      <c r="P192" s="66">
        <f t="shared" si="158"/>
        <v>4.681</v>
      </c>
      <c r="Q192" s="66">
        <f t="shared" si="159"/>
        <v>5.2389999999999999</v>
      </c>
      <c r="R192" s="66">
        <f t="shared" si="160"/>
        <v>1.389</v>
      </c>
      <c r="S192" s="66">
        <f t="shared" si="161"/>
        <v>4.58</v>
      </c>
      <c r="T192" s="66">
        <f t="shared" si="162"/>
        <v>-14.531000000000001</v>
      </c>
      <c r="U192" s="66">
        <f t="shared" si="163"/>
        <v>-31.571000000000002</v>
      </c>
      <c r="V192" s="66">
        <f t="shared" si="164"/>
        <v>69.564999999999998</v>
      </c>
      <c r="W192" s="67">
        <f t="shared" si="165"/>
        <v>-6.4080000000000004</v>
      </c>
      <c r="Y192" s="29" t="s">
        <v>110</v>
      </c>
      <c r="Z192" s="34" t="s">
        <v>84</v>
      </c>
      <c r="AA192" s="66">
        <f t="shared" si="190"/>
        <v>100</v>
      </c>
      <c r="AB192" s="66">
        <f t="shared" si="166"/>
        <v>72.3</v>
      </c>
      <c r="AC192" s="66">
        <f t="shared" si="167"/>
        <v>62.2</v>
      </c>
      <c r="AD192" s="66">
        <f t="shared" si="168"/>
        <v>10.1</v>
      </c>
      <c r="AE192" s="66">
        <f t="shared" si="169"/>
        <v>12.5</v>
      </c>
      <c r="AF192" s="66">
        <f t="shared" si="170"/>
        <v>15.2</v>
      </c>
      <c r="AG192" s="66">
        <f t="shared" si="171"/>
        <v>4.0999999999999996</v>
      </c>
      <c r="AH192" s="66">
        <f t="shared" si="172"/>
        <v>0.1</v>
      </c>
      <c r="AI192" s="67">
        <f t="shared" si="173"/>
        <v>11</v>
      </c>
      <c r="AK192" s="29" t="s">
        <v>110</v>
      </c>
      <c r="AL192" s="34" t="s">
        <v>84</v>
      </c>
      <c r="AM192" s="66">
        <f t="shared" si="191"/>
        <v>1.1000000000000001</v>
      </c>
      <c r="AN192" s="66">
        <f t="shared" si="192"/>
        <v>1.1000000000000001</v>
      </c>
      <c r="AO192" s="66">
        <f t="shared" si="193"/>
        <v>1.1000000000000001</v>
      </c>
      <c r="AP192" s="66">
        <f t="shared" si="194"/>
        <v>1.1000000000000001</v>
      </c>
      <c r="AQ192" s="66">
        <f t="shared" si="195"/>
        <v>1.7</v>
      </c>
      <c r="AR192" s="66">
        <f t="shared" si="196"/>
        <v>0.8</v>
      </c>
      <c r="AS192" s="66">
        <f t="shared" si="197"/>
        <v>0.4</v>
      </c>
      <c r="AT192" s="66">
        <f t="shared" si="198"/>
        <v>0.3</v>
      </c>
      <c r="AU192" s="67">
        <f t="shared" si="199"/>
        <v>1.3</v>
      </c>
      <c r="AW192" s="29" t="s">
        <v>110</v>
      </c>
      <c r="AX192" s="34" t="s">
        <v>84</v>
      </c>
      <c r="AY192" s="66">
        <f t="shared" si="200"/>
        <v>1.21</v>
      </c>
      <c r="AZ192" s="66">
        <f t="shared" si="174"/>
        <v>3.2730000000000001</v>
      </c>
      <c r="BA192" s="66">
        <f t="shared" si="175"/>
        <v>3.1320000000000001</v>
      </c>
      <c r="BB192" s="66">
        <f t="shared" si="176"/>
        <v>0.14099999999999999</v>
      </c>
      <c r="BC192" s="66">
        <f t="shared" si="177"/>
        <v>0.55300000000000005</v>
      </c>
      <c r="BD192" s="66">
        <f t="shared" si="178"/>
        <v>-2.6160000000000001</v>
      </c>
      <c r="BE192" s="66">
        <f t="shared" si="179"/>
        <v>-1.9039999999999999</v>
      </c>
      <c r="BF192" s="66">
        <f t="shared" si="180"/>
        <v>0.05</v>
      </c>
      <c r="BG192" s="67">
        <f t="shared" si="181"/>
        <v>-0.76300000000000001</v>
      </c>
      <c r="BI192" s="29" t="s">
        <v>110</v>
      </c>
      <c r="BJ192" s="34" t="s">
        <v>84</v>
      </c>
      <c r="BK192" s="66">
        <f t="shared" si="201"/>
        <v>1.2999999999999999E-2</v>
      </c>
      <c r="BL192" s="66">
        <f t="shared" si="202"/>
        <v>5.1999999999999998E-2</v>
      </c>
      <c r="BM192" s="66">
        <f t="shared" si="203"/>
        <v>5.8000000000000003E-2</v>
      </c>
      <c r="BN192" s="66">
        <f t="shared" si="204"/>
        <v>1.4999999999999999E-2</v>
      </c>
      <c r="BO192" s="66">
        <f t="shared" si="205"/>
        <v>7.8E-2</v>
      </c>
      <c r="BP192" s="66">
        <f t="shared" si="206"/>
        <v>-0.11</v>
      </c>
      <c r="BQ192" s="66">
        <f t="shared" si="207"/>
        <v>-0.13500000000000001</v>
      </c>
      <c r="BR192" s="66">
        <f t="shared" si="208"/>
        <v>0.11700000000000001</v>
      </c>
      <c r="BS192" s="67">
        <f t="shared" si="209"/>
        <v>-8.3000000000000004E-2</v>
      </c>
      <c r="BU192" s="29" t="s">
        <v>110</v>
      </c>
      <c r="BV192" s="34" t="s">
        <v>84</v>
      </c>
      <c r="BW192" s="48">
        <f t="shared" si="210"/>
        <v>31990</v>
      </c>
      <c r="BX192" s="48">
        <f t="shared" si="182"/>
        <v>22365</v>
      </c>
      <c r="BY192" s="48">
        <f t="shared" si="183"/>
        <v>19125</v>
      </c>
      <c r="BZ192" s="48">
        <f t="shared" si="184"/>
        <v>3240</v>
      </c>
      <c r="CA192" s="48">
        <f t="shared" si="185"/>
        <v>3865</v>
      </c>
      <c r="CB192" s="48">
        <f t="shared" si="186"/>
        <v>5760</v>
      </c>
      <c r="CC192" s="48">
        <f t="shared" si="187"/>
        <v>1929</v>
      </c>
      <c r="CD192" s="48">
        <f t="shared" si="188"/>
        <v>23</v>
      </c>
      <c r="CE192" s="49">
        <f t="shared" si="189"/>
        <v>3808</v>
      </c>
    </row>
    <row r="193" spans="1:83" ht="16.5" customHeight="1">
      <c r="A193" s="29" t="s">
        <v>111</v>
      </c>
      <c r="B193" s="34" t="s">
        <v>85</v>
      </c>
      <c r="C193" s="40">
        <v>44548</v>
      </c>
      <c r="D193" s="40">
        <v>32806</v>
      </c>
      <c r="E193" s="40">
        <v>28333</v>
      </c>
      <c r="F193" s="40">
        <v>4473</v>
      </c>
      <c r="G193" s="40">
        <v>1959</v>
      </c>
      <c r="H193" s="40">
        <v>9783</v>
      </c>
      <c r="I193" s="40">
        <v>5131</v>
      </c>
      <c r="J193" s="40">
        <v>594</v>
      </c>
      <c r="K193" s="41">
        <v>4058</v>
      </c>
      <c r="M193" s="29" t="s">
        <v>111</v>
      </c>
      <c r="N193" s="34" t="s">
        <v>85</v>
      </c>
      <c r="O193" s="66">
        <f t="shared" si="157"/>
        <v>4.548</v>
      </c>
      <c r="P193" s="66">
        <f t="shared" si="158"/>
        <v>9.6129999999999995</v>
      </c>
      <c r="Q193" s="66">
        <f t="shared" si="159"/>
        <v>10.159000000000001</v>
      </c>
      <c r="R193" s="66">
        <f t="shared" si="160"/>
        <v>6.2720000000000002</v>
      </c>
      <c r="S193" s="66">
        <f t="shared" si="161"/>
        <v>9.8089999999999993</v>
      </c>
      <c r="T193" s="66">
        <f t="shared" si="162"/>
        <v>-10.223000000000001</v>
      </c>
      <c r="U193" s="66">
        <f t="shared" si="163"/>
        <v>-17.041</v>
      </c>
      <c r="V193" s="66">
        <f t="shared" si="164"/>
        <v>-15.625</v>
      </c>
      <c r="W193" s="67">
        <f t="shared" si="165"/>
        <v>1.248</v>
      </c>
      <c r="Y193" s="29" t="s">
        <v>111</v>
      </c>
      <c r="Z193" s="34" t="s">
        <v>85</v>
      </c>
      <c r="AA193" s="66">
        <f t="shared" si="190"/>
        <v>100</v>
      </c>
      <c r="AB193" s="66">
        <f t="shared" si="166"/>
        <v>73.599999999999994</v>
      </c>
      <c r="AC193" s="66">
        <f t="shared" si="167"/>
        <v>63.6</v>
      </c>
      <c r="AD193" s="66">
        <f t="shared" si="168"/>
        <v>10</v>
      </c>
      <c r="AE193" s="66">
        <f t="shared" si="169"/>
        <v>4.4000000000000004</v>
      </c>
      <c r="AF193" s="66">
        <f t="shared" si="170"/>
        <v>22</v>
      </c>
      <c r="AG193" s="66">
        <f t="shared" si="171"/>
        <v>11.5</v>
      </c>
      <c r="AH193" s="66">
        <f t="shared" si="172"/>
        <v>1.3</v>
      </c>
      <c r="AI193" s="67">
        <f t="shared" si="173"/>
        <v>9.1</v>
      </c>
      <c r="AK193" s="29" t="s">
        <v>111</v>
      </c>
      <c r="AL193" s="34" t="s">
        <v>85</v>
      </c>
      <c r="AM193" s="66">
        <f t="shared" si="191"/>
        <v>1.5</v>
      </c>
      <c r="AN193" s="66">
        <f t="shared" si="192"/>
        <v>1.6</v>
      </c>
      <c r="AO193" s="66">
        <f t="shared" si="193"/>
        <v>1.6</v>
      </c>
      <c r="AP193" s="66">
        <f t="shared" si="194"/>
        <v>1.5</v>
      </c>
      <c r="AQ193" s="66">
        <f t="shared" si="195"/>
        <v>0.8</v>
      </c>
      <c r="AR193" s="66">
        <f t="shared" si="196"/>
        <v>1.5</v>
      </c>
      <c r="AS193" s="66">
        <f t="shared" si="197"/>
        <v>1.4</v>
      </c>
      <c r="AT193" s="66">
        <f t="shared" si="198"/>
        <v>3.9</v>
      </c>
      <c r="AU193" s="67">
        <f t="shared" si="199"/>
        <v>1.5</v>
      </c>
      <c r="AW193" s="29" t="s">
        <v>111</v>
      </c>
      <c r="AX193" s="34" t="s">
        <v>85</v>
      </c>
      <c r="AY193" s="66">
        <f t="shared" si="200"/>
        <v>4.548</v>
      </c>
      <c r="AZ193" s="66">
        <f t="shared" si="174"/>
        <v>6.7519999999999998</v>
      </c>
      <c r="BA193" s="66">
        <f t="shared" si="175"/>
        <v>6.1319999999999997</v>
      </c>
      <c r="BB193" s="66">
        <f t="shared" si="176"/>
        <v>0.62</v>
      </c>
      <c r="BC193" s="66">
        <f t="shared" si="177"/>
        <v>0.41099999999999998</v>
      </c>
      <c r="BD193" s="66">
        <f t="shared" si="178"/>
        <v>-2.6139999999999999</v>
      </c>
      <c r="BE193" s="66">
        <f t="shared" si="179"/>
        <v>-2.4740000000000002</v>
      </c>
      <c r="BF193" s="66">
        <f t="shared" si="180"/>
        <v>-0.25800000000000001</v>
      </c>
      <c r="BG193" s="67">
        <f t="shared" si="181"/>
        <v>0.11700000000000001</v>
      </c>
      <c r="BI193" s="29" t="s">
        <v>111</v>
      </c>
      <c r="BJ193" s="34" t="s">
        <v>85</v>
      </c>
      <c r="BK193" s="66">
        <f t="shared" si="201"/>
        <v>6.5000000000000002E-2</v>
      </c>
      <c r="BL193" s="66">
        <f t="shared" si="202"/>
        <v>0.14299999999999999</v>
      </c>
      <c r="BM193" s="66">
        <f t="shared" si="203"/>
        <v>0.152</v>
      </c>
      <c r="BN193" s="66">
        <f t="shared" si="204"/>
        <v>9.0999999999999998E-2</v>
      </c>
      <c r="BO193" s="66">
        <f t="shared" si="205"/>
        <v>7.6999999999999999E-2</v>
      </c>
      <c r="BP193" s="66">
        <f t="shared" si="206"/>
        <v>-0.14699999999999999</v>
      </c>
      <c r="BQ193" s="66">
        <f t="shared" si="207"/>
        <v>-0.23499999999999999</v>
      </c>
      <c r="BR193" s="66">
        <f t="shared" si="208"/>
        <v>-0.80500000000000005</v>
      </c>
      <c r="BS193" s="67">
        <f t="shared" si="209"/>
        <v>1.7000000000000001E-2</v>
      </c>
      <c r="BU193" s="29" t="s">
        <v>111</v>
      </c>
      <c r="BV193" s="34" t="s">
        <v>85</v>
      </c>
      <c r="BW193" s="48">
        <f t="shared" si="210"/>
        <v>42610</v>
      </c>
      <c r="BX193" s="48">
        <f t="shared" si="182"/>
        <v>29929</v>
      </c>
      <c r="BY193" s="48">
        <f t="shared" si="183"/>
        <v>25720</v>
      </c>
      <c r="BZ193" s="48">
        <f t="shared" si="184"/>
        <v>4209</v>
      </c>
      <c r="CA193" s="48">
        <f t="shared" si="185"/>
        <v>1784</v>
      </c>
      <c r="CB193" s="48">
        <f t="shared" si="186"/>
        <v>10897</v>
      </c>
      <c r="CC193" s="48">
        <f t="shared" si="187"/>
        <v>6185</v>
      </c>
      <c r="CD193" s="48">
        <f t="shared" si="188"/>
        <v>704</v>
      </c>
      <c r="CE193" s="49">
        <f t="shared" si="189"/>
        <v>4008</v>
      </c>
    </row>
    <row r="194" spans="1:83" ht="16.5" customHeight="1">
      <c r="A194" s="29" t="s">
        <v>112</v>
      </c>
      <c r="B194" s="34" t="s">
        <v>86</v>
      </c>
      <c r="C194" s="40">
        <v>67855</v>
      </c>
      <c r="D194" s="40">
        <v>57212</v>
      </c>
      <c r="E194" s="40">
        <v>49362</v>
      </c>
      <c r="F194" s="40">
        <v>7850</v>
      </c>
      <c r="G194" s="40">
        <v>3602</v>
      </c>
      <c r="H194" s="40">
        <v>7041</v>
      </c>
      <c r="I194" s="40">
        <v>4090</v>
      </c>
      <c r="J194" s="40">
        <v>-3099</v>
      </c>
      <c r="K194" s="41">
        <v>6050</v>
      </c>
      <c r="M194" s="29" t="s">
        <v>112</v>
      </c>
      <c r="N194" s="34" t="s">
        <v>86</v>
      </c>
      <c r="O194" s="66">
        <f t="shared" si="157"/>
        <v>-0.57599999999999996</v>
      </c>
      <c r="P194" s="66">
        <f t="shared" si="158"/>
        <v>4.9569999999999999</v>
      </c>
      <c r="Q194" s="66">
        <f t="shared" si="159"/>
        <v>5.4989999999999997</v>
      </c>
      <c r="R194" s="66">
        <f t="shared" si="160"/>
        <v>1.671</v>
      </c>
      <c r="S194" s="66">
        <f t="shared" si="161"/>
        <v>5.8479999999999999</v>
      </c>
      <c r="T194" s="66">
        <f t="shared" si="162"/>
        <v>-31.872</v>
      </c>
      <c r="U194" s="66">
        <f t="shared" si="163"/>
        <v>-38.384999999999998</v>
      </c>
      <c r="V194" s="66">
        <f t="shared" si="164"/>
        <v>-7.6420000000000003</v>
      </c>
      <c r="W194" s="67">
        <f t="shared" si="165"/>
        <v>-7.9989999999999997</v>
      </c>
      <c r="Y194" s="29" t="s">
        <v>112</v>
      </c>
      <c r="Z194" s="34" t="s">
        <v>86</v>
      </c>
      <c r="AA194" s="66">
        <f t="shared" si="190"/>
        <v>100</v>
      </c>
      <c r="AB194" s="66">
        <f t="shared" si="166"/>
        <v>84.3</v>
      </c>
      <c r="AC194" s="66">
        <f t="shared" si="167"/>
        <v>72.7</v>
      </c>
      <c r="AD194" s="66">
        <f t="shared" si="168"/>
        <v>11.6</v>
      </c>
      <c r="AE194" s="66">
        <f t="shared" si="169"/>
        <v>5.3</v>
      </c>
      <c r="AF194" s="66">
        <f t="shared" si="170"/>
        <v>10.4</v>
      </c>
      <c r="AG194" s="66">
        <f t="shared" si="171"/>
        <v>6</v>
      </c>
      <c r="AH194" s="66">
        <f t="shared" si="172"/>
        <v>-4.5999999999999996</v>
      </c>
      <c r="AI194" s="67">
        <f t="shared" si="173"/>
        <v>8.9</v>
      </c>
      <c r="AK194" s="29" t="s">
        <v>112</v>
      </c>
      <c r="AL194" s="34" t="s">
        <v>86</v>
      </c>
      <c r="AM194" s="66">
        <f t="shared" si="191"/>
        <v>2.2999999999999998</v>
      </c>
      <c r="AN194" s="66">
        <f t="shared" si="192"/>
        <v>2.7</v>
      </c>
      <c r="AO194" s="66">
        <f t="shared" si="193"/>
        <v>2.7</v>
      </c>
      <c r="AP194" s="66">
        <f t="shared" si="194"/>
        <v>2.7</v>
      </c>
      <c r="AQ194" s="66">
        <f t="shared" si="195"/>
        <v>1.5</v>
      </c>
      <c r="AR194" s="66">
        <f t="shared" si="196"/>
        <v>1.1000000000000001</v>
      </c>
      <c r="AS194" s="66">
        <f t="shared" si="197"/>
        <v>1.1000000000000001</v>
      </c>
      <c r="AT194" s="66">
        <f t="shared" si="198"/>
        <v>-20.5</v>
      </c>
      <c r="AU194" s="67">
        <f t="shared" si="199"/>
        <v>2.2000000000000002</v>
      </c>
      <c r="AW194" s="29" t="s">
        <v>112</v>
      </c>
      <c r="AX194" s="34" t="s">
        <v>86</v>
      </c>
      <c r="AY194" s="66">
        <f t="shared" si="200"/>
        <v>-0.57599999999999996</v>
      </c>
      <c r="AZ194" s="66">
        <f t="shared" si="174"/>
        <v>3.9590000000000001</v>
      </c>
      <c r="BA194" s="66">
        <f t="shared" si="175"/>
        <v>3.77</v>
      </c>
      <c r="BB194" s="66">
        <f t="shared" si="176"/>
        <v>0.189</v>
      </c>
      <c r="BC194" s="66">
        <f t="shared" si="177"/>
        <v>0.29199999999999998</v>
      </c>
      <c r="BD194" s="66">
        <f t="shared" si="178"/>
        <v>-4.827</v>
      </c>
      <c r="BE194" s="66">
        <f t="shared" si="179"/>
        <v>-3.7330000000000001</v>
      </c>
      <c r="BF194" s="66">
        <f t="shared" si="180"/>
        <v>-0.32200000000000001</v>
      </c>
      <c r="BG194" s="67">
        <f t="shared" si="181"/>
        <v>-0.77100000000000002</v>
      </c>
      <c r="BI194" s="29" t="s">
        <v>112</v>
      </c>
      <c r="BJ194" s="34" t="s">
        <v>86</v>
      </c>
      <c r="BK194" s="66">
        <f t="shared" si="201"/>
        <v>-1.2999999999999999E-2</v>
      </c>
      <c r="BL194" s="66">
        <f t="shared" si="202"/>
        <v>0.13400000000000001</v>
      </c>
      <c r="BM194" s="66">
        <f t="shared" si="203"/>
        <v>0.14899999999999999</v>
      </c>
      <c r="BN194" s="66">
        <f t="shared" si="204"/>
        <v>4.3999999999999997E-2</v>
      </c>
      <c r="BO194" s="66">
        <f t="shared" si="205"/>
        <v>8.7999999999999995E-2</v>
      </c>
      <c r="BP194" s="66">
        <f t="shared" si="206"/>
        <v>-0.435</v>
      </c>
      <c r="BQ194" s="66">
        <f t="shared" si="207"/>
        <v>-0.56699999999999995</v>
      </c>
      <c r="BR194" s="66">
        <f t="shared" si="208"/>
        <v>-1.61</v>
      </c>
      <c r="BS194" s="67">
        <f t="shared" si="209"/>
        <v>-0.17799999999999999</v>
      </c>
      <c r="BU194" s="29" t="s">
        <v>112</v>
      </c>
      <c r="BV194" s="34" t="s">
        <v>86</v>
      </c>
      <c r="BW194" s="48">
        <f t="shared" si="210"/>
        <v>68248</v>
      </c>
      <c r="BX194" s="48">
        <f t="shared" si="182"/>
        <v>54510</v>
      </c>
      <c r="BY194" s="48">
        <f t="shared" si="183"/>
        <v>46789</v>
      </c>
      <c r="BZ194" s="48">
        <f t="shared" si="184"/>
        <v>7721</v>
      </c>
      <c r="CA194" s="48">
        <f t="shared" si="185"/>
        <v>3403</v>
      </c>
      <c r="CB194" s="48">
        <f t="shared" si="186"/>
        <v>10335</v>
      </c>
      <c r="CC194" s="48">
        <f t="shared" si="187"/>
        <v>6638</v>
      </c>
      <c r="CD194" s="48">
        <f t="shared" si="188"/>
        <v>-2879</v>
      </c>
      <c r="CE194" s="49">
        <f t="shared" si="189"/>
        <v>6576</v>
      </c>
    </row>
    <row r="195" spans="1:83" ht="16.5" customHeight="1">
      <c r="A195" s="31" t="s">
        <v>113</v>
      </c>
      <c r="B195" s="33" t="s">
        <v>87</v>
      </c>
      <c r="C195" s="42">
        <v>35822</v>
      </c>
      <c r="D195" s="42">
        <v>28473</v>
      </c>
      <c r="E195" s="42">
        <v>24530</v>
      </c>
      <c r="F195" s="42">
        <v>3943</v>
      </c>
      <c r="G195" s="42">
        <v>1744</v>
      </c>
      <c r="H195" s="42">
        <v>5605</v>
      </c>
      <c r="I195" s="42">
        <v>2051</v>
      </c>
      <c r="J195" s="42">
        <v>35</v>
      </c>
      <c r="K195" s="43">
        <v>3519</v>
      </c>
      <c r="M195" s="31" t="s">
        <v>113</v>
      </c>
      <c r="N195" s="33" t="s">
        <v>87</v>
      </c>
      <c r="O195" s="68">
        <f t="shared" si="157"/>
        <v>4.1429999999999998</v>
      </c>
      <c r="P195" s="68">
        <f t="shared" si="158"/>
        <v>8.73</v>
      </c>
      <c r="Q195" s="68">
        <f t="shared" si="159"/>
        <v>9.3230000000000004</v>
      </c>
      <c r="R195" s="68">
        <f t="shared" si="160"/>
        <v>5.1749999999999998</v>
      </c>
      <c r="S195" s="68">
        <f t="shared" si="161"/>
        <v>9.6170000000000009</v>
      </c>
      <c r="T195" s="68">
        <f t="shared" si="162"/>
        <v>-15.32</v>
      </c>
      <c r="U195" s="68">
        <f t="shared" si="163"/>
        <v>-28.035</v>
      </c>
      <c r="V195" s="68">
        <f t="shared" si="164"/>
        <v>0</v>
      </c>
      <c r="W195" s="69">
        <f t="shared" si="165"/>
        <v>-5.758</v>
      </c>
      <c r="Y195" s="31" t="s">
        <v>113</v>
      </c>
      <c r="Z195" s="33" t="s">
        <v>87</v>
      </c>
      <c r="AA195" s="68">
        <f t="shared" si="190"/>
        <v>100</v>
      </c>
      <c r="AB195" s="68">
        <f t="shared" si="166"/>
        <v>79.5</v>
      </c>
      <c r="AC195" s="68">
        <f t="shared" si="167"/>
        <v>68.5</v>
      </c>
      <c r="AD195" s="68">
        <f t="shared" si="168"/>
        <v>11</v>
      </c>
      <c r="AE195" s="68">
        <f t="shared" si="169"/>
        <v>4.9000000000000004</v>
      </c>
      <c r="AF195" s="68">
        <f t="shared" si="170"/>
        <v>15.6</v>
      </c>
      <c r="AG195" s="68">
        <f t="shared" si="171"/>
        <v>5.7</v>
      </c>
      <c r="AH195" s="68">
        <f t="shared" si="172"/>
        <v>0.1</v>
      </c>
      <c r="AI195" s="69">
        <f t="shared" si="173"/>
        <v>9.8000000000000007</v>
      </c>
      <c r="AK195" s="31" t="s">
        <v>113</v>
      </c>
      <c r="AL195" s="33" t="s">
        <v>87</v>
      </c>
      <c r="AM195" s="68">
        <f t="shared" si="191"/>
        <v>1.2</v>
      </c>
      <c r="AN195" s="68">
        <f t="shared" si="192"/>
        <v>1.3</v>
      </c>
      <c r="AO195" s="68">
        <f t="shared" si="193"/>
        <v>1.4</v>
      </c>
      <c r="AP195" s="68">
        <f t="shared" si="194"/>
        <v>1.3</v>
      </c>
      <c r="AQ195" s="68">
        <f t="shared" si="195"/>
        <v>0.7</v>
      </c>
      <c r="AR195" s="68">
        <f t="shared" si="196"/>
        <v>0.9</v>
      </c>
      <c r="AS195" s="68">
        <f t="shared" si="197"/>
        <v>0.6</v>
      </c>
      <c r="AT195" s="68">
        <f t="shared" si="198"/>
        <v>0.2</v>
      </c>
      <c r="AU195" s="69">
        <f t="shared" si="199"/>
        <v>1.3</v>
      </c>
      <c r="AW195" s="31" t="s">
        <v>113</v>
      </c>
      <c r="AX195" s="33" t="s">
        <v>87</v>
      </c>
      <c r="AY195" s="68">
        <f t="shared" si="200"/>
        <v>4.1429999999999998</v>
      </c>
      <c r="AZ195" s="68">
        <f t="shared" si="174"/>
        <v>6.6459999999999999</v>
      </c>
      <c r="BA195" s="68">
        <f t="shared" si="175"/>
        <v>6.0819999999999999</v>
      </c>
      <c r="BB195" s="68">
        <f t="shared" si="176"/>
        <v>0.56399999999999995</v>
      </c>
      <c r="BC195" s="68">
        <f t="shared" si="177"/>
        <v>0.44500000000000001</v>
      </c>
      <c r="BD195" s="68">
        <f t="shared" si="178"/>
        <v>-2.948</v>
      </c>
      <c r="BE195" s="68">
        <f t="shared" si="179"/>
        <v>-2.323</v>
      </c>
      <c r="BF195" s="68">
        <f t="shared" si="180"/>
        <v>0</v>
      </c>
      <c r="BG195" s="69">
        <f t="shared" si="181"/>
        <v>-0.625</v>
      </c>
      <c r="BI195" s="31" t="s">
        <v>113</v>
      </c>
      <c r="BJ195" s="33" t="s">
        <v>87</v>
      </c>
      <c r="BK195" s="68">
        <f t="shared" si="201"/>
        <v>4.8000000000000001E-2</v>
      </c>
      <c r="BL195" s="68">
        <f t="shared" si="202"/>
        <v>0.114</v>
      </c>
      <c r="BM195" s="68">
        <f t="shared" si="203"/>
        <v>0.121</v>
      </c>
      <c r="BN195" s="68">
        <f t="shared" si="204"/>
        <v>6.7000000000000004E-2</v>
      </c>
      <c r="BO195" s="68">
        <f t="shared" si="205"/>
        <v>6.7000000000000004E-2</v>
      </c>
      <c r="BP195" s="68">
        <f t="shared" si="206"/>
        <v>-0.13400000000000001</v>
      </c>
      <c r="BQ195" s="68">
        <f t="shared" si="207"/>
        <v>-0.17799999999999999</v>
      </c>
      <c r="BR195" s="68">
        <f t="shared" si="208"/>
        <v>0</v>
      </c>
      <c r="BS195" s="69">
        <f t="shared" si="209"/>
        <v>-7.2999999999999995E-2</v>
      </c>
      <c r="BU195" s="31" t="s">
        <v>113</v>
      </c>
      <c r="BV195" s="33" t="s">
        <v>87</v>
      </c>
      <c r="BW195" s="50">
        <f t="shared" si="210"/>
        <v>34397</v>
      </c>
      <c r="BX195" s="50">
        <f t="shared" si="182"/>
        <v>26187</v>
      </c>
      <c r="BY195" s="50">
        <f t="shared" si="183"/>
        <v>22438</v>
      </c>
      <c r="BZ195" s="50">
        <f t="shared" si="184"/>
        <v>3749</v>
      </c>
      <c r="CA195" s="50">
        <f t="shared" si="185"/>
        <v>1591</v>
      </c>
      <c r="CB195" s="50">
        <f t="shared" si="186"/>
        <v>6619</v>
      </c>
      <c r="CC195" s="50">
        <f t="shared" si="187"/>
        <v>2850</v>
      </c>
      <c r="CD195" s="50">
        <f t="shared" si="188"/>
        <v>35</v>
      </c>
      <c r="CE195" s="51">
        <f t="shared" si="189"/>
        <v>3734</v>
      </c>
    </row>
    <row r="196" spans="1:83" ht="16.5" customHeight="1">
      <c r="A196" s="29" t="s">
        <v>114</v>
      </c>
      <c r="B196" s="34" t="s">
        <v>88</v>
      </c>
      <c r="C196" s="40">
        <v>79104</v>
      </c>
      <c r="D196" s="40">
        <v>61929</v>
      </c>
      <c r="E196" s="40">
        <v>53345</v>
      </c>
      <c r="F196" s="40">
        <v>8584</v>
      </c>
      <c r="G196" s="40">
        <v>3668</v>
      </c>
      <c r="H196" s="40">
        <v>13507</v>
      </c>
      <c r="I196" s="40">
        <v>5180</v>
      </c>
      <c r="J196" s="40">
        <v>1944</v>
      </c>
      <c r="K196" s="41">
        <v>6383</v>
      </c>
      <c r="M196" s="29" t="s">
        <v>114</v>
      </c>
      <c r="N196" s="34" t="s">
        <v>88</v>
      </c>
      <c r="O196" s="66">
        <f t="shared" si="157"/>
        <v>5.9580000000000002</v>
      </c>
      <c r="P196" s="66">
        <f t="shared" si="158"/>
        <v>6.9009999999999998</v>
      </c>
      <c r="Q196" s="66">
        <f t="shared" si="159"/>
        <v>7.49</v>
      </c>
      <c r="R196" s="66">
        <f t="shared" si="160"/>
        <v>3.3839999999999999</v>
      </c>
      <c r="S196" s="66">
        <f t="shared" si="161"/>
        <v>7.5659999999999998</v>
      </c>
      <c r="T196" s="66">
        <f t="shared" si="162"/>
        <v>1.4419999999999999</v>
      </c>
      <c r="U196" s="66">
        <f t="shared" si="163"/>
        <v>-20.963999999999999</v>
      </c>
      <c r="V196" s="66">
        <f t="shared" si="164"/>
        <v>200</v>
      </c>
      <c r="W196" s="67">
        <f t="shared" si="165"/>
        <v>4.4169999999999998</v>
      </c>
      <c r="Y196" s="29" t="s">
        <v>114</v>
      </c>
      <c r="Z196" s="34" t="s">
        <v>88</v>
      </c>
      <c r="AA196" s="66">
        <f t="shared" si="190"/>
        <v>100</v>
      </c>
      <c r="AB196" s="66">
        <f t="shared" si="166"/>
        <v>78.3</v>
      </c>
      <c r="AC196" s="66">
        <f t="shared" si="167"/>
        <v>67.400000000000006</v>
      </c>
      <c r="AD196" s="66">
        <f t="shared" si="168"/>
        <v>10.9</v>
      </c>
      <c r="AE196" s="66">
        <f t="shared" si="169"/>
        <v>4.5999999999999996</v>
      </c>
      <c r="AF196" s="66">
        <f t="shared" si="170"/>
        <v>17.100000000000001</v>
      </c>
      <c r="AG196" s="66">
        <f t="shared" si="171"/>
        <v>6.5</v>
      </c>
      <c r="AH196" s="66">
        <f t="shared" si="172"/>
        <v>2.5</v>
      </c>
      <c r="AI196" s="67">
        <f t="shared" si="173"/>
        <v>8.1</v>
      </c>
      <c r="AK196" s="29" t="s">
        <v>114</v>
      </c>
      <c r="AL196" s="34" t="s">
        <v>88</v>
      </c>
      <c r="AM196" s="66">
        <f t="shared" si="191"/>
        <v>2.6</v>
      </c>
      <c r="AN196" s="66">
        <f t="shared" si="192"/>
        <v>2.9</v>
      </c>
      <c r="AO196" s="66">
        <f t="shared" si="193"/>
        <v>2.9</v>
      </c>
      <c r="AP196" s="66">
        <f t="shared" si="194"/>
        <v>2.9</v>
      </c>
      <c r="AQ196" s="66">
        <f t="shared" si="195"/>
        <v>1.5</v>
      </c>
      <c r="AR196" s="66">
        <f t="shared" si="196"/>
        <v>2.1</v>
      </c>
      <c r="AS196" s="66">
        <f t="shared" si="197"/>
        <v>1.4</v>
      </c>
      <c r="AT196" s="66">
        <f t="shared" si="198"/>
        <v>12.9</v>
      </c>
      <c r="AU196" s="67">
        <f t="shared" si="199"/>
        <v>2.2999999999999998</v>
      </c>
      <c r="AW196" s="29" t="s">
        <v>114</v>
      </c>
      <c r="AX196" s="34" t="s">
        <v>88</v>
      </c>
      <c r="AY196" s="66">
        <f t="shared" si="200"/>
        <v>5.9580000000000002</v>
      </c>
      <c r="AZ196" s="66">
        <f t="shared" si="174"/>
        <v>5.3550000000000004</v>
      </c>
      <c r="BA196" s="66">
        <f t="shared" si="175"/>
        <v>4.9790000000000001</v>
      </c>
      <c r="BB196" s="66">
        <f t="shared" si="176"/>
        <v>0.376</v>
      </c>
      <c r="BC196" s="66">
        <f t="shared" si="177"/>
        <v>0.34599999999999997</v>
      </c>
      <c r="BD196" s="66">
        <f t="shared" si="178"/>
        <v>0.25700000000000001</v>
      </c>
      <c r="BE196" s="66">
        <f t="shared" si="179"/>
        <v>-1.84</v>
      </c>
      <c r="BF196" s="66">
        <f t="shared" si="180"/>
        <v>1.736</v>
      </c>
      <c r="BG196" s="67">
        <f t="shared" si="181"/>
        <v>0.36199999999999999</v>
      </c>
      <c r="BI196" s="29" t="s">
        <v>114</v>
      </c>
      <c r="BJ196" s="34" t="s">
        <v>88</v>
      </c>
      <c r="BK196" s="66">
        <f t="shared" si="201"/>
        <v>0.14799999999999999</v>
      </c>
      <c r="BL196" s="66">
        <f t="shared" si="202"/>
        <v>0.19900000000000001</v>
      </c>
      <c r="BM196" s="66">
        <f t="shared" si="203"/>
        <v>0.216</v>
      </c>
      <c r="BN196" s="66">
        <f t="shared" si="204"/>
        <v>9.7000000000000003E-2</v>
      </c>
      <c r="BO196" s="66">
        <f t="shared" si="205"/>
        <v>0.114</v>
      </c>
      <c r="BP196" s="66">
        <f t="shared" si="206"/>
        <v>2.5000000000000001E-2</v>
      </c>
      <c r="BQ196" s="66">
        <f t="shared" si="207"/>
        <v>-0.30599999999999999</v>
      </c>
      <c r="BR196" s="66">
        <f t="shared" si="208"/>
        <v>9.484</v>
      </c>
      <c r="BS196" s="67">
        <f t="shared" si="209"/>
        <v>9.1999999999999998E-2</v>
      </c>
      <c r="BU196" s="29" t="s">
        <v>114</v>
      </c>
      <c r="BV196" s="34" t="s">
        <v>88</v>
      </c>
      <c r="BW196" s="48">
        <f t="shared" si="210"/>
        <v>74656</v>
      </c>
      <c r="BX196" s="48">
        <f t="shared" si="182"/>
        <v>57931</v>
      </c>
      <c r="BY196" s="48">
        <f t="shared" si="183"/>
        <v>49628</v>
      </c>
      <c r="BZ196" s="48">
        <f t="shared" si="184"/>
        <v>8303</v>
      </c>
      <c r="CA196" s="48">
        <f t="shared" si="185"/>
        <v>3410</v>
      </c>
      <c r="CB196" s="48">
        <f t="shared" si="186"/>
        <v>13315</v>
      </c>
      <c r="CC196" s="48">
        <f t="shared" si="187"/>
        <v>6554</v>
      </c>
      <c r="CD196" s="48">
        <f t="shared" si="188"/>
        <v>648</v>
      </c>
      <c r="CE196" s="49">
        <f t="shared" si="189"/>
        <v>6113</v>
      </c>
    </row>
    <row r="197" spans="1:83" ht="16.5" customHeight="1">
      <c r="A197" s="29" t="s">
        <v>115</v>
      </c>
      <c r="B197" s="34" t="s">
        <v>89</v>
      </c>
      <c r="C197" s="40">
        <v>2139</v>
      </c>
      <c r="D197" s="40">
        <v>1570</v>
      </c>
      <c r="E197" s="40">
        <v>1327</v>
      </c>
      <c r="F197" s="40">
        <v>243</v>
      </c>
      <c r="G197" s="40">
        <v>114</v>
      </c>
      <c r="H197" s="40">
        <v>455</v>
      </c>
      <c r="I197" s="40">
        <v>258</v>
      </c>
      <c r="J197" s="40">
        <v>52</v>
      </c>
      <c r="K197" s="41">
        <v>145</v>
      </c>
      <c r="M197" s="29" t="s">
        <v>115</v>
      </c>
      <c r="N197" s="34" t="s">
        <v>89</v>
      </c>
      <c r="O197" s="66">
        <f t="shared" si="157"/>
        <v>-1.655</v>
      </c>
      <c r="P197" s="66">
        <f t="shared" si="158"/>
        <v>2.4140000000000001</v>
      </c>
      <c r="Q197" s="66">
        <f t="shared" si="159"/>
        <v>3.2679999999999998</v>
      </c>
      <c r="R197" s="66">
        <f t="shared" si="160"/>
        <v>-2.016</v>
      </c>
      <c r="S197" s="66">
        <f t="shared" si="161"/>
        <v>5.556</v>
      </c>
      <c r="T197" s="66">
        <f t="shared" si="162"/>
        <v>-14.794</v>
      </c>
      <c r="U197" s="66">
        <f t="shared" si="163"/>
        <v>-26.911999999999999</v>
      </c>
      <c r="V197" s="66">
        <f t="shared" si="164"/>
        <v>48.570999999999998</v>
      </c>
      <c r="W197" s="67">
        <f t="shared" si="165"/>
        <v>-0.68500000000000005</v>
      </c>
      <c r="Y197" s="29" t="s">
        <v>115</v>
      </c>
      <c r="Z197" s="34" t="s">
        <v>89</v>
      </c>
      <c r="AA197" s="66">
        <f t="shared" si="190"/>
        <v>100</v>
      </c>
      <c r="AB197" s="66">
        <f t="shared" si="166"/>
        <v>73.400000000000006</v>
      </c>
      <c r="AC197" s="66">
        <f t="shared" si="167"/>
        <v>62</v>
      </c>
      <c r="AD197" s="66">
        <f t="shared" si="168"/>
        <v>11.4</v>
      </c>
      <c r="AE197" s="66">
        <f t="shared" si="169"/>
        <v>5.3</v>
      </c>
      <c r="AF197" s="66">
        <f t="shared" si="170"/>
        <v>21.3</v>
      </c>
      <c r="AG197" s="66">
        <f t="shared" si="171"/>
        <v>12.1</v>
      </c>
      <c r="AH197" s="66">
        <f t="shared" si="172"/>
        <v>2.4</v>
      </c>
      <c r="AI197" s="67">
        <f t="shared" si="173"/>
        <v>6.8</v>
      </c>
      <c r="AK197" s="29" t="s">
        <v>115</v>
      </c>
      <c r="AL197" s="34" t="s">
        <v>89</v>
      </c>
      <c r="AM197" s="66">
        <f t="shared" si="191"/>
        <v>0.1</v>
      </c>
      <c r="AN197" s="66">
        <f t="shared" si="192"/>
        <v>0.1</v>
      </c>
      <c r="AO197" s="66">
        <f t="shared" si="193"/>
        <v>0.1</v>
      </c>
      <c r="AP197" s="66">
        <f t="shared" si="194"/>
        <v>0.1</v>
      </c>
      <c r="AQ197" s="66">
        <f t="shared" si="195"/>
        <v>0</v>
      </c>
      <c r="AR197" s="66">
        <f t="shared" si="196"/>
        <v>0.1</v>
      </c>
      <c r="AS197" s="66">
        <f t="shared" si="197"/>
        <v>0.1</v>
      </c>
      <c r="AT197" s="66">
        <f t="shared" si="198"/>
        <v>0.3</v>
      </c>
      <c r="AU197" s="67">
        <f t="shared" si="199"/>
        <v>0.1</v>
      </c>
      <c r="AW197" s="29" t="s">
        <v>115</v>
      </c>
      <c r="AX197" s="34" t="s">
        <v>89</v>
      </c>
      <c r="AY197" s="66">
        <f t="shared" si="200"/>
        <v>-1.655</v>
      </c>
      <c r="AZ197" s="66">
        <f t="shared" si="174"/>
        <v>1.7010000000000001</v>
      </c>
      <c r="BA197" s="66">
        <f t="shared" si="175"/>
        <v>1.931</v>
      </c>
      <c r="BB197" s="66">
        <f t="shared" si="176"/>
        <v>-0.23</v>
      </c>
      <c r="BC197" s="66">
        <f t="shared" si="177"/>
        <v>0.27600000000000002</v>
      </c>
      <c r="BD197" s="66">
        <f t="shared" si="178"/>
        <v>-3.6320000000000001</v>
      </c>
      <c r="BE197" s="66">
        <f t="shared" si="179"/>
        <v>-4.3680000000000003</v>
      </c>
      <c r="BF197" s="66">
        <f t="shared" si="180"/>
        <v>0.78200000000000003</v>
      </c>
      <c r="BG197" s="67">
        <f t="shared" si="181"/>
        <v>-4.5999999999999999E-2</v>
      </c>
      <c r="BI197" s="29" t="s">
        <v>115</v>
      </c>
      <c r="BJ197" s="34" t="s">
        <v>89</v>
      </c>
      <c r="BK197" s="66">
        <f t="shared" si="201"/>
        <v>-1E-3</v>
      </c>
      <c r="BL197" s="66">
        <f t="shared" si="202"/>
        <v>2E-3</v>
      </c>
      <c r="BM197" s="66">
        <f t="shared" si="203"/>
        <v>2E-3</v>
      </c>
      <c r="BN197" s="66">
        <f t="shared" si="204"/>
        <v>-2E-3</v>
      </c>
      <c r="BO197" s="66">
        <f t="shared" si="205"/>
        <v>3.0000000000000001E-3</v>
      </c>
      <c r="BP197" s="66">
        <f t="shared" si="206"/>
        <v>-0.01</v>
      </c>
      <c r="BQ197" s="66">
        <f t="shared" si="207"/>
        <v>-2.1000000000000001E-2</v>
      </c>
      <c r="BR197" s="66">
        <f t="shared" si="208"/>
        <v>0.124</v>
      </c>
      <c r="BS197" s="67">
        <f t="shared" si="209"/>
        <v>0</v>
      </c>
      <c r="BU197" s="29" t="s">
        <v>115</v>
      </c>
      <c r="BV197" s="34" t="s">
        <v>89</v>
      </c>
      <c r="BW197" s="48">
        <f t="shared" si="210"/>
        <v>2175</v>
      </c>
      <c r="BX197" s="48">
        <f t="shared" si="182"/>
        <v>1533</v>
      </c>
      <c r="BY197" s="48">
        <f t="shared" si="183"/>
        <v>1285</v>
      </c>
      <c r="BZ197" s="48">
        <f t="shared" si="184"/>
        <v>248</v>
      </c>
      <c r="CA197" s="48">
        <f t="shared" si="185"/>
        <v>108</v>
      </c>
      <c r="CB197" s="48">
        <f t="shared" si="186"/>
        <v>534</v>
      </c>
      <c r="CC197" s="48">
        <f t="shared" si="187"/>
        <v>353</v>
      </c>
      <c r="CD197" s="48">
        <f t="shared" si="188"/>
        <v>35</v>
      </c>
      <c r="CE197" s="49">
        <f t="shared" si="189"/>
        <v>146</v>
      </c>
    </row>
    <row r="198" spans="1:83" ht="16.5" customHeight="1">
      <c r="A198" s="29" t="s">
        <v>116</v>
      </c>
      <c r="B198" s="34" t="s">
        <v>90</v>
      </c>
      <c r="C198" s="40">
        <v>2569</v>
      </c>
      <c r="D198" s="40">
        <v>1485</v>
      </c>
      <c r="E198" s="40">
        <v>1260</v>
      </c>
      <c r="F198" s="40">
        <v>225</v>
      </c>
      <c r="G198" s="40">
        <v>106</v>
      </c>
      <c r="H198" s="40">
        <v>978</v>
      </c>
      <c r="I198" s="40">
        <v>518</v>
      </c>
      <c r="J198" s="40">
        <v>88</v>
      </c>
      <c r="K198" s="41">
        <v>372</v>
      </c>
      <c r="M198" s="29" t="s">
        <v>116</v>
      </c>
      <c r="N198" s="34" t="s">
        <v>90</v>
      </c>
      <c r="O198" s="66">
        <f t="shared" si="157"/>
        <v>5.1580000000000004</v>
      </c>
      <c r="P198" s="66">
        <f t="shared" si="158"/>
        <v>3.484</v>
      </c>
      <c r="Q198" s="66">
        <f t="shared" si="159"/>
        <v>4.391</v>
      </c>
      <c r="R198" s="66">
        <f t="shared" si="160"/>
        <v>-1.3160000000000001</v>
      </c>
      <c r="S198" s="66">
        <f t="shared" si="161"/>
        <v>8.1630000000000003</v>
      </c>
      <c r="T198" s="66">
        <f t="shared" si="162"/>
        <v>7.4729999999999999</v>
      </c>
      <c r="U198" s="66">
        <f t="shared" si="163"/>
        <v>5.4989999999999997</v>
      </c>
      <c r="V198" s="66">
        <f t="shared" si="164"/>
        <v>29.411999999999999</v>
      </c>
      <c r="W198" s="67">
        <f t="shared" si="165"/>
        <v>5.9829999999999997</v>
      </c>
      <c r="Y198" s="29" t="s">
        <v>116</v>
      </c>
      <c r="Z198" s="34" t="s">
        <v>90</v>
      </c>
      <c r="AA198" s="66">
        <f t="shared" si="190"/>
        <v>100</v>
      </c>
      <c r="AB198" s="66">
        <f t="shared" si="166"/>
        <v>57.8</v>
      </c>
      <c r="AC198" s="66">
        <f t="shared" si="167"/>
        <v>49</v>
      </c>
      <c r="AD198" s="66">
        <f t="shared" si="168"/>
        <v>8.8000000000000007</v>
      </c>
      <c r="AE198" s="66">
        <f t="shared" si="169"/>
        <v>4.0999999999999996</v>
      </c>
      <c r="AF198" s="66">
        <f t="shared" si="170"/>
        <v>38.1</v>
      </c>
      <c r="AG198" s="66">
        <f t="shared" si="171"/>
        <v>20.2</v>
      </c>
      <c r="AH198" s="66">
        <f t="shared" si="172"/>
        <v>3.4</v>
      </c>
      <c r="AI198" s="67">
        <f t="shared" si="173"/>
        <v>14.5</v>
      </c>
      <c r="AK198" s="29" t="s">
        <v>116</v>
      </c>
      <c r="AL198" s="34" t="s">
        <v>90</v>
      </c>
      <c r="AM198" s="66">
        <f t="shared" si="191"/>
        <v>0.1</v>
      </c>
      <c r="AN198" s="66">
        <f t="shared" si="192"/>
        <v>0.1</v>
      </c>
      <c r="AO198" s="66">
        <f t="shared" si="193"/>
        <v>0.1</v>
      </c>
      <c r="AP198" s="66">
        <f t="shared" si="194"/>
        <v>0.1</v>
      </c>
      <c r="AQ198" s="66">
        <f t="shared" si="195"/>
        <v>0</v>
      </c>
      <c r="AR198" s="66">
        <f t="shared" si="196"/>
        <v>0.1</v>
      </c>
      <c r="AS198" s="66">
        <f t="shared" si="197"/>
        <v>0.1</v>
      </c>
      <c r="AT198" s="66">
        <f t="shared" si="198"/>
        <v>0.6</v>
      </c>
      <c r="AU198" s="67">
        <f t="shared" si="199"/>
        <v>0.1</v>
      </c>
      <c r="AW198" s="29" t="s">
        <v>116</v>
      </c>
      <c r="AX198" s="34" t="s">
        <v>90</v>
      </c>
      <c r="AY198" s="66">
        <f t="shared" si="200"/>
        <v>5.1580000000000004</v>
      </c>
      <c r="AZ198" s="66">
        <f t="shared" si="174"/>
        <v>2.0470000000000002</v>
      </c>
      <c r="BA198" s="66">
        <f t="shared" si="175"/>
        <v>2.169</v>
      </c>
      <c r="BB198" s="66">
        <f t="shared" si="176"/>
        <v>-0.123</v>
      </c>
      <c r="BC198" s="66">
        <f t="shared" si="177"/>
        <v>0.32700000000000001</v>
      </c>
      <c r="BD198" s="66">
        <f t="shared" si="178"/>
        <v>2.7829999999999999</v>
      </c>
      <c r="BE198" s="66">
        <f t="shared" si="179"/>
        <v>1.105</v>
      </c>
      <c r="BF198" s="66">
        <f t="shared" si="180"/>
        <v>0.81899999999999995</v>
      </c>
      <c r="BG198" s="67">
        <f t="shared" si="181"/>
        <v>0.86</v>
      </c>
      <c r="BI198" s="29" t="s">
        <v>116</v>
      </c>
      <c r="BJ198" s="34" t="s">
        <v>90</v>
      </c>
      <c r="BK198" s="66">
        <f t="shared" si="201"/>
        <v>4.0000000000000001E-3</v>
      </c>
      <c r="BL198" s="66">
        <f t="shared" si="202"/>
        <v>2E-3</v>
      </c>
      <c r="BM198" s="66">
        <f t="shared" si="203"/>
        <v>3.0000000000000001E-3</v>
      </c>
      <c r="BN198" s="66">
        <f t="shared" si="204"/>
        <v>-1E-3</v>
      </c>
      <c r="BO198" s="66">
        <f t="shared" si="205"/>
        <v>4.0000000000000001E-3</v>
      </c>
      <c r="BP198" s="66">
        <f t="shared" si="206"/>
        <v>8.9999999999999993E-3</v>
      </c>
      <c r="BQ198" s="66">
        <f t="shared" si="207"/>
        <v>6.0000000000000001E-3</v>
      </c>
      <c r="BR198" s="66">
        <f t="shared" si="208"/>
        <v>0.14599999999999999</v>
      </c>
      <c r="BS198" s="67">
        <f t="shared" si="209"/>
        <v>7.0000000000000001E-3</v>
      </c>
      <c r="BU198" s="29" t="s">
        <v>116</v>
      </c>
      <c r="BV198" s="34" t="s">
        <v>90</v>
      </c>
      <c r="BW198" s="48">
        <f t="shared" si="210"/>
        <v>2443</v>
      </c>
      <c r="BX198" s="48">
        <f t="shared" si="182"/>
        <v>1435</v>
      </c>
      <c r="BY198" s="48">
        <f t="shared" si="183"/>
        <v>1207</v>
      </c>
      <c r="BZ198" s="48">
        <f t="shared" si="184"/>
        <v>228</v>
      </c>
      <c r="CA198" s="48">
        <f t="shared" si="185"/>
        <v>98</v>
      </c>
      <c r="CB198" s="48">
        <f t="shared" si="186"/>
        <v>910</v>
      </c>
      <c r="CC198" s="48">
        <f t="shared" si="187"/>
        <v>491</v>
      </c>
      <c r="CD198" s="48">
        <f t="shared" si="188"/>
        <v>68</v>
      </c>
      <c r="CE198" s="49">
        <f t="shared" si="189"/>
        <v>351</v>
      </c>
    </row>
    <row r="199" spans="1:83" ht="16.5" customHeight="1">
      <c r="A199" s="29" t="s">
        <v>117</v>
      </c>
      <c r="B199" s="34" t="s">
        <v>91</v>
      </c>
      <c r="C199" s="40">
        <v>1659</v>
      </c>
      <c r="D199" s="40">
        <v>1176</v>
      </c>
      <c r="E199" s="40">
        <v>1003</v>
      </c>
      <c r="F199" s="40">
        <v>173</v>
      </c>
      <c r="G199" s="40">
        <v>81</v>
      </c>
      <c r="H199" s="40">
        <v>402</v>
      </c>
      <c r="I199" s="40">
        <v>223</v>
      </c>
      <c r="J199" s="40">
        <v>16</v>
      </c>
      <c r="K199" s="41">
        <v>163</v>
      </c>
      <c r="M199" s="29" t="s">
        <v>117</v>
      </c>
      <c r="N199" s="34" t="s">
        <v>91</v>
      </c>
      <c r="O199" s="66">
        <f t="shared" si="157"/>
        <v>1.8420000000000001</v>
      </c>
      <c r="P199" s="66">
        <f t="shared" si="158"/>
        <v>-3.448</v>
      </c>
      <c r="Q199" s="66">
        <f t="shared" si="159"/>
        <v>-2.0510000000000002</v>
      </c>
      <c r="R199" s="66">
        <f t="shared" si="160"/>
        <v>-10.824999999999999</v>
      </c>
      <c r="S199" s="66">
        <f t="shared" si="161"/>
        <v>5.1950000000000003</v>
      </c>
      <c r="T199" s="66">
        <f t="shared" si="162"/>
        <v>20.359000000000002</v>
      </c>
      <c r="U199" s="66">
        <f t="shared" si="163"/>
        <v>20.541</v>
      </c>
      <c r="V199" s="66">
        <f t="shared" si="164"/>
        <v>206.667</v>
      </c>
      <c r="W199" s="67">
        <f t="shared" si="165"/>
        <v>-0.61</v>
      </c>
      <c r="Y199" s="29" t="s">
        <v>117</v>
      </c>
      <c r="Z199" s="34" t="s">
        <v>91</v>
      </c>
      <c r="AA199" s="66">
        <f t="shared" si="190"/>
        <v>100</v>
      </c>
      <c r="AB199" s="66">
        <f t="shared" si="166"/>
        <v>70.900000000000006</v>
      </c>
      <c r="AC199" s="66">
        <f t="shared" si="167"/>
        <v>60.5</v>
      </c>
      <c r="AD199" s="66">
        <f t="shared" si="168"/>
        <v>10.4</v>
      </c>
      <c r="AE199" s="66">
        <f t="shared" si="169"/>
        <v>4.9000000000000004</v>
      </c>
      <c r="AF199" s="66">
        <f t="shared" si="170"/>
        <v>24.2</v>
      </c>
      <c r="AG199" s="66">
        <f t="shared" si="171"/>
        <v>13.4</v>
      </c>
      <c r="AH199" s="66">
        <f t="shared" si="172"/>
        <v>1</v>
      </c>
      <c r="AI199" s="67">
        <f t="shared" si="173"/>
        <v>9.8000000000000007</v>
      </c>
      <c r="AK199" s="29" t="s">
        <v>117</v>
      </c>
      <c r="AL199" s="34" t="s">
        <v>91</v>
      </c>
      <c r="AM199" s="66">
        <f t="shared" si="191"/>
        <v>0.1</v>
      </c>
      <c r="AN199" s="66">
        <f t="shared" si="192"/>
        <v>0.1</v>
      </c>
      <c r="AO199" s="66">
        <f t="shared" si="193"/>
        <v>0.1</v>
      </c>
      <c r="AP199" s="66">
        <f t="shared" si="194"/>
        <v>0.1</v>
      </c>
      <c r="AQ199" s="66">
        <f t="shared" si="195"/>
        <v>0</v>
      </c>
      <c r="AR199" s="66">
        <f t="shared" si="196"/>
        <v>0.1</v>
      </c>
      <c r="AS199" s="66">
        <f t="shared" si="197"/>
        <v>0.1</v>
      </c>
      <c r="AT199" s="66">
        <f t="shared" si="198"/>
        <v>0.1</v>
      </c>
      <c r="AU199" s="67">
        <f t="shared" si="199"/>
        <v>0.1</v>
      </c>
      <c r="AW199" s="29" t="s">
        <v>117</v>
      </c>
      <c r="AX199" s="34" t="s">
        <v>91</v>
      </c>
      <c r="AY199" s="66">
        <f t="shared" si="200"/>
        <v>1.8420000000000001</v>
      </c>
      <c r="AZ199" s="66">
        <f t="shared" si="174"/>
        <v>-2.5779999999999998</v>
      </c>
      <c r="BA199" s="66">
        <f t="shared" si="175"/>
        <v>-1.2889999999999999</v>
      </c>
      <c r="BB199" s="66">
        <f t="shared" si="176"/>
        <v>-1.2889999999999999</v>
      </c>
      <c r="BC199" s="66">
        <f t="shared" si="177"/>
        <v>0.246</v>
      </c>
      <c r="BD199" s="66">
        <f t="shared" si="178"/>
        <v>4.1740000000000004</v>
      </c>
      <c r="BE199" s="66">
        <f t="shared" si="179"/>
        <v>2.3330000000000002</v>
      </c>
      <c r="BF199" s="66">
        <f t="shared" si="180"/>
        <v>1.903</v>
      </c>
      <c r="BG199" s="67">
        <f t="shared" si="181"/>
        <v>-6.0999999999999999E-2</v>
      </c>
      <c r="BI199" s="29" t="s">
        <v>117</v>
      </c>
      <c r="BJ199" s="34" t="s">
        <v>91</v>
      </c>
      <c r="BK199" s="66">
        <f t="shared" si="201"/>
        <v>1E-3</v>
      </c>
      <c r="BL199" s="66">
        <f t="shared" si="202"/>
        <v>-2E-3</v>
      </c>
      <c r="BM199" s="66">
        <f t="shared" si="203"/>
        <v>-1E-3</v>
      </c>
      <c r="BN199" s="66">
        <f t="shared" si="204"/>
        <v>-7.0000000000000001E-3</v>
      </c>
      <c r="BO199" s="66">
        <f t="shared" si="205"/>
        <v>2E-3</v>
      </c>
      <c r="BP199" s="66">
        <f t="shared" si="206"/>
        <v>8.9999999999999993E-3</v>
      </c>
      <c r="BQ199" s="66">
        <f t="shared" si="207"/>
        <v>8.0000000000000002E-3</v>
      </c>
      <c r="BR199" s="66">
        <f t="shared" si="208"/>
        <v>0.22700000000000001</v>
      </c>
      <c r="BS199" s="67">
        <f t="shared" si="209"/>
        <v>0</v>
      </c>
      <c r="BU199" s="29" t="s">
        <v>117</v>
      </c>
      <c r="BV199" s="34" t="s">
        <v>91</v>
      </c>
      <c r="BW199" s="48">
        <f t="shared" si="210"/>
        <v>1629</v>
      </c>
      <c r="BX199" s="48">
        <f t="shared" si="182"/>
        <v>1218</v>
      </c>
      <c r="BY199" s="48">
        <f t="shared" si="183"/>
        <v>1024</v>
      </c>
      <c r="BZ199" s="48">
        <f t="shared" si="184"/>
        <v>194</v>
      </c>
      <c r="CA199" s="48">
        <f t="shared" si="185"/>
        <v>77</v>
      </c>
      <c r="CB199" s="48">
        <f t="shared" si="186"/>
        <v>334</v>
      </c>
      <c r="CC199" s="48">
        <f t="shared" si="187"/>
        <v>185</v>
      </c>
      <c r="CD199" s="48">
        <f t="shared" si="188"/>
        <v>-15</v>
      </c>
      <c r="CE199" s="49">
        <f t="shared" si="189"/>
        <v>164</v>
      </c>
    </row>
    <row r="200" spans="1:83" ht="16.5" customHeight="1">
      <c r="A200" s="29" t="s">
        <v>118</v>
      </c>
      <c r="B200" s="34" t="s">
        <v>92</v>
      </c>
      <c r="C200" s="40">
        <v>1177</v>
      </c>
      <c r="D200" s="40">
        <v>952</v>
      </c>
      <c r="E200" s="40">
        <v>816</v>
      </c>
      <c r="F200" s="40">
        <v>136</v>
      </c>
      <c r="G200" s="40">
        <v>64</v>
      </c>
      <c r="H200" s="40">
        <v>161</v>
      </c>
      <c r="I200" s="40">
        <v>52</v>
      </c>
      <c r="J200" s="40">
        <v>39</v>
      </c>
      <c r="K200" s="41">
        <v>70</v>
      </c>
      <c r="M200" s="29" t="s">
        <v>118</v>
      </c>
      <c r="N200" s="34" t="s">
        <v>92</v>
      </c>
      <c r="O200" s="66">
        <f t="shared" si="157"/>
        <v>13.83</v>
      </c>
      <c r="P200" s="66">
        <f t="shared" si="158"/>
        <v>8.9239999999999995</v>
      </c>
      <c r="Q200" s="66">
        <f t="shared" si="159"/>
        <v>9.8249999999999993</v>
      </c>
      <c r="R200" s="66">
        <f t="shared" si="160"/>
        <v>3.8170000000000002</v>
      </c>
      <c r="S200" s="66">
        <f t="shared" si="161"/>
        <v>10.345000000000001</v>
      </c>
      <c r="T200" s="66">
        <f t="shared" si="162"/>
        <v>57.843000000000004</v>
      </c>
      <c r="U200" s="66">
        <f t="shared" si="163"/>
        <v>1200</v>
      </c>
      <c r="V200" s="66">
        <f t="shared" si="164"/>
        <v>50</v>
      </c>
      <c r="W200" s="67">
        <f t="shared" si="165"/>
        <v>-2.778</v>
      </c>
      <c r="Y200" s="29" t="s">
        <v>118</v>
      </c>
      <c r="Z200" s="34" t="s">
        <v>92</v>
      </c>
      <c r="AA200" s="66">
        <f t="shared" si="190"/>
        <v>100</v>
      </c>
      <c r="AB200" s="66">
        <f t="shared" si="166"/>
        <v>80.900000000000006</v>
      </c>
      <c r="AC200" s="66">
        <f t="shared" si="167"/>
        <v>69.3</v>
      </c>
      <c r="AD200" s="66">
        <f t="shared" si="168"/>
        <v>11.6</v>
      </c>
      <c r="AE200" s="66">
        <f t="shared" si="169"/>
        <v>5.4</v>
      </c>
      <c r="AF200" s="66">
        <f t="shared" si="170"/>
        <v>13.7</v>
      </c>
      <c r="AG200" s="66">
        <f t="shared" si="171"/>
        <v>4.4000000000000004</v>
      </c>
      <c r="AH200" s="66">
        <f t="shared" si="172"/>
        <v>3.3</v>
      </c>
      <c r="AI200" s="67">
        <f t="shared" si="173"/>
        <v>5.9</v>
      </c>
      <c r="AK200" s="29" t="s">
        <v>118</v>
      </c>
      <c r="AL200" s="34" t="s">
        <v>92</v>
      </c>
      <c r="AM200" s="66">
        <f t="shared" si="191"/>
        <v>0</v>
      </c>
      <c r="AN200" s="66">
        <f t="shared" si="192"/>
        <v>0</v>
      </c>
      <c r="AO200" s="66">
        <f t="shared" si="193"/>
        <v>0</v>
      </c>
      <c r="AP200" s="66">
        <f t="shared" si="194"/>
        <v>0</v>
      </c>
      <c r="AQ200" s="66">
        <f t="shared" si="195"/>
        <v>0</v>
      </c>
      <c r="AR200" s="66">
        <f t="shared" si="196"/>
        <v>0</v>
      </c>
      <c r="AS200" s="66">
        <f t="shared" si="197"/>
        <v>0</v>
      </c>
      <c r="AT200" s="66">
        <f t="shared" si="198"/>
        <v>0.3</v>
      </c>
      <c r="AU200" s="67">
        <f t="shared" si="199"/>
        <v>0</v>
      </c>
      <c r="AW200" s="29" t="s">
        <v>118</v>
      </c>
      <c r="AX200" s="34" t="s">
        <v>92</v>
      </c>
      <c r="AY200" s="66">
        <f t="shared" si="200"/>
        <v>13.83</v>
      </c>
      <c r="AZ200" s="66">
        <f t="shared" si="174"/>
        <v>7.5439999999999996</v>
      </c>
      <c r="BA200" s="66">
        <f t="shared" si="175"/>
        <v>7.06</v>
      </c>
      <c r="BB200" s="66">
        <f t="shared" si="176"/>
        <v>0.48399999999999999</v>
      </c>
      <c r="BC200" s="66">
        <f t="shared" si="177"/>
        <v>0.57999999999999996</v>
      </c>
      <c r="BD200" s="66">
        <f t="shared" si="178"/>
        <v>5.7060000000000004</v>
      </c>
      <c r="BE200" s="66">
        <f t="shared" si="179"/>
        <v>4.6420000000000003</v>
      </c>
      <c r="BF200" s="66">
        <f t="shared" si="180"/>
        <v>1.2569999999999999</v>
      </c>
      <c r="BG200" s="67">
        <f t="shared" si="181"/>
        <v>-0.193</v>
      </c>
      <c r="BI200" s="29" t="s">
        <v>118</v>
      </c>
      <c r="BJ200" s="34" t="s">
        <v>92</v>
      </c>
      <c r="BK200" s="66">
        <f t="shared" si="201"/>
        <v>5.0000000000000001E-3</v>
      </c>
      <c r="BL200" s="66">
        <f t="shared" si="202"/>
        <v>4.0000000000000001E-3</v>
      </c>
      <c r="BM200" s="66">
        <f t="shared" si="203"/>
        <v>4.0000000000000001E-3</v>
      </c>
      <c r="BN200" s="66">
        <f t="shared" si="204"/>
        <v>2E-3</v>
      </c>
      <c r="BO200" s="66">
        <f t="shared" si="205"/>
        <v>3.0000000000000001E-3</v>
      </c>
      <c r="BP200" s="66">
        <f t="shared" si="206"/>
        <v>8.0000000000000002E-3</v>
      </c>
      <c r="BQ200" s="66">
        <f t="shared" si="207"/>
        <v>1.0999999999999999E-2</v>
      </c>
      <c r="BR200" s="66">
        <f t="shared" si="208"/>
        <v>9.5000000000000001E-2</v>
      </c>
      <c r="BS200" s="67">
        <f t="shared" si="209"/>
        <v>-1E-3</v>
      </c>
      <c r="BU200" s="29" t="s">
        <v>118</v>
      </c>
      <c r="BV200" s="34" t="s">
        <v>92</v>
      </c>
      <c r="BW200" s="48">
        <f t="shared" si="210"/>
        <v>1034</v>
      </c>
      <c r="BX200" s="48">
        <f t="shared" si="182"/>
        <v>874</v>
      </c>
      <c r="BY200" s="48">
        <f t="shared" si="183"/>
        <v>743</v>
      </c>
      <c r="BZ200" s="48">
        <f t="shared" si="184"/>
        <v>131</v>
      </c>
      <c r="CA200" s="48">
        <f t="shared" si="185"/>
        <v>58</v>
      </c>
      <c r="CB200" s="48">
        <f t="shared" si="186"/>
        <v>102</v>
      </c>
      <c r="CC200" s="48">
        <f t="shared" si="187"/>
        <v>4</v>
      </c>
      <c r="CD200" s="48">
        <f t="shared" si="188"/>
        <v>26</v>
      </c>
      <c r="CE200" s="49">
        <f t="shared" si="189"/>
        <v>72</v>
      </c>
    </row>
    <row r="201" spans="1:83" ht="16.5" customHeight="1">
      <c r="A201" s="29" t="s">
        <v>119</v>
      </c>
      <c r="B201" s="34" t="s">
        <v>93</v>
      </c>
      <c r="C201" s="40">
        <v>4175</v>
      </c>
      <c r="D201" s="40">
        <v>3270</v>
      </c>
      <c r="E201" s="40">
        <v>2811</v>
      </c>
      <c r="F201" s="40">
        <v>459</v>
      </c>
      <c r="G201" s="40">
        <v>196</v>
      </c>
      <c r="H201" s="40">
        <v>709</v>
      </c>
      <c r="I201" s="40">
        <v>364</v>
      </c>
      <c r="J201" s="40">
        <v>39</v>
      </c>
      <c r="K201" s="41">
        <v>306</v>
      </c>
      <c r="M201" s="29" t="s">
        <v>119</v>
      </c>
      <c r="N201" s="34" t="s">
        <v>93</v>
      </c>
      <c r="O201" s="66">
        <f t="shared" si="157"/>
        <v>-5.82</v>
      </c>
      <c r="P201" s="66">
        <f t="shared" si="158"/>
        <v>2.798</v>
      </c>
      <c r="Q201" s="66">
        <f t="shared" si="159"/>
        <v>3.3460000000000001</v>
      </c>
      <c r="R201" s="66">
        <f t="shared" si="160"/>
        <v>-0.434</v>
      </c>
      <c r="S201" s="66">
        <f t="shared" si="161"/>
        <v>3.1579999999999999</v>
      </c>
      <c r="T201" s="66">
        <f t="shared" si="162"/>
        <v>-33.238999999999997</v>
      </c>
      <c r="U201" s="66">
        <f t="shared" si="163"/>
        <v>-47.015999999999998</v>
      </c>
      <c r="V201" s="66">
        <f t="shared" si="164"/>
        <v>0</v>
      </c>
      <c r="W201" s="67">
        <f t="shared" si="165"/>
        <v>-8.9290000000000003</v>
      </c>
      <c r="Y201" s="29" t="s">
        <v>119</v>
      </c>
      <c r="Z201" s="34" t="s">
        <v>93</v>
      </c>
      <c r="AA201" s="66">
        <f t="shared" si="190"/>
        <v>100</v>
      </c>
      <c r="AB201" s="66">
        <f t="shared" si="166"/>
        <v>78.3</v>
      </c>
      <c r="AC201" s="66">
        <f t="shared" si="167"/>
        <v>67.3</v>
      </c>
      <c r="AD201" s="66">
        <f t="shared" si="168"/>
        <v>11</v>
      </c>
      <c r="AE201" s="66">
        <f t="shared" si="169"/>
        <v>4.7</v>
      </c>
      <c r="AF201" s="66">
        <f t="shared" si="170"/>
        <v>17</v>
      </c>
      <c r="AG201" s="66">
        <f t="shared" si="171"/>
        <v>8.6999999999999993</v>
      </c>
      <c r="AH201" s="66">
        <f t="shared" si="172"/>
        <v>0.9</v>
      </c>
      <c r="AI201" s="67">
        <f t="shared" si="173"/>
        <v>7.3</v>
      </c>
      <c r="AK201" s="29" t="s">
        <v>119</v>
      </c>
      <c r="AL201" s="34" t="s">
        <v>93</v>
      </c>
      <c r="AM201" s="66">
        <f t="shared" si="191"/>
        <v>0.1</v>
      </c>
      <c r="AN201" s="66">
        <f t="shared" si="192"/>
        <v>0.2</v>
      </c>
      <c r="AO201" s="66">
        <f t="shared" si="193"/>
        <v>0.2</v>
      </c>
      <c r="AP201" s="66">
        <f t="shared" si="194"/>
        <v>0.2</v>
      </c>
      <c r="AQ201" s="66">
        <f t="shared" si="195"/>
        <v>0.1</v>
      </c>
      <c r="AR201" s="66">
        <f t="shared" si="196"/>
        <v>0.1</v>
      </c>
      <c r="AS201" s="66">
        <f t="shared" si="197"/>
        <v>0.1</v>
      </c>
      <c r="AT201" s="66">
        <f t="shared" si="198"/>
        <v>0.3</v>
      </c>
      <c r="AU201" s="67">
        <f t="shared" si="199"/>
        <v>0.1</v>
      </c>
      <c r="AW201" s="29" t="s">
        <v>119</v>
      </c>
      <c r="AX201" s="34" t="s">
        <v>93</v>
      </c>
      <c r="AY201" s="66">
        <f t="shared" si="200"/>
        <v>-5.82</v>
      </c>
      <c r="AZ201" s="66">
        <f t="shared" si="174"/>
        <v>2.008</v>
      </c>
      <c r="BA201" s="66">
        <f t="shared" si="175"/>
        <v>2.0529999999999999</v>
      </c>
      <c r="BB201" s="66">
        <f t="shared" si="176"/>
        <v>-4.4999999999999998E-2</v>
      </c>
      <c r="BC201" s="66">
        <f t="shared" si="177"/>
        <v>0.13500000000000001</v>
      </c>
      <c r="BD201" s="66">
        <f t="shared" si="178"/>
        <v>-7.9630000000000001</v>
      </c>
      <c r="BE201" s="66">
        <f t="shared" si="179"/>
        <v>-7.2859999999999996</v>
      </c>
      <c r="BF201" s="66">
        <f t="shared" si="180"/>
        <v>0</v>
      </c>
      <c r="BG201" s="67">
        <f t="shared" si="181"/>
        <v>-0.67700000000000005</v>
      </c>
      <c r="BI201" s="29" t="s">
        <v>119</v>
      </c>
      <c r="BJ201" s="34" t="s">
        <v>93</v>
      </c>
      <c r="BK201" s="66">
        <f t="shared" si="201"/>
        <v>-8.9999999999999993E-3</v>
      </c>
      <c r="BL201" s="66">
        <f t="shared" si="202"/>
        <v>4.0000000000000001E-3</v>
      </c>
      <c r="BM201" s="66">
        <f t="shared" si="203"/>
        <v>5.0000000000000001E-3</v>
      </c>
      <c r="BN201" s="66">
        <f t="shared" si="204"/>
        <v>-1E-3</v>
      </c>
      <c r="BO201" s="66">
        <f t="shared" si="205"/>
        <v>3.0000000000000001E-3</v>
      </c>
      <c r="BP201" s="66">
        <f t="shared" si="206"/>
        <v>-4.7E-2</v>
      </c>
      <c r="BQ201" s="66">
        <f t="shared" si="207"/>
        <v>-7.1999999999999995E-2</v>
      </c>
      <c r="BR201" s="66">
        <f t="shared" si="208"/>
        <v>0</v>
      </c>
      <c r="BS201" s="67">
        <f t="shared" si="209"/>
        <v>-0.01</v>
      </c>
      <c r="BU201" s="29" t="s">
        <v>119</v>
      </c>
      <c r="BV201" s="34" t="s">
        <v>93</v>
      </c>
      <c r="BW201" s="48">
        <f t="shared" si="210"/>
        <v>4433</v>
      </c>
      <c r="BX201" s="48">
        <f t="shared" si="182"/>
        <v>3181</v>
      </c>
      <c r="BY201" s="48">
        <f t="shared" si="183"/>
        <v>2720</v>
      </c>
      <c r="BZ201" s="48">
        <f t="shared" si="184"/>
        <v>461</v>
      </c>
      <c r="CA201" s="48">
        <f t="shared" si="185"/>
        <v>190</v>
      </c>
      <c r="CB201" s="48">
        <f t="shared" si="186"/>
        <v>1062</v>
      </c>
      <c r="CC201" s="48">
        <f t="shared" si="187"/>
        <v>687</v>
      </c>
      <c r="CD201" s="48">
        <f t="shared" si="188"/>
        <v>39</v>
      </c>
      <c r="CE201" s="49">
        <f t="shared" si="189"/>
        <v>336</v>
      </c>
    </row>
    <row r="202" spans="1:83" ht="16.5" customHeight="1">
      <c r="A202" s="29" t="s">
        <v>120</v>
      </c>
      <c r="B202" s="34" t="s">
        <v>94</v>
      </c>
      <c r="C202" s="40">
        <v>2765</v>
      </c>
      <c r="D202" s="40">
        <v>2207</v>
      </c>
      <c r="E202" s="40">
        <v>1903</v>
      </c>
      <c r="F202" s="40">
        <v>304</v>
      </c>
      <c r="G202" s="40">
        <v>143</v>
      </c>
      <c r="H202" s="40">
        <v>415</v>
      </c>
      <c r="I202" s="40">
        <v>248</v>
      </c>
      <c r="J202" s="40">
        <v>-8</v>
      </c>
      <c r="K202" s="41">
        <v>175</v>
      </c>
      <c r="M202" s="29" t="s">
        <v>120</v>
      </c>
      <c r="N202" s="34" t="s">
        <v>94</v>
      </c>
      <c r="O202" s="66">
        <f t="shared" si="157"/>
        <v>1.3560000000000001</v>
      </c>
      <c r="P202" s="66">
        <f t="shared" si="158"/>
        <v>8.9339999999999993</v>
      </c>
      <c r="Q202" s="66">
        <f t="shared" si="159"/>
        <v>9.5570000000000004</v>
      </c>
      <c r="R202" s="66">
        <f t="shared" si="160"/>
        <v>5.19</v>
      </c>
      <c r="S202" s="66">
        <f t="shared" si="161"/>
        <v>11.718999999999999</v>
      </c>
      <c r="T202" s="66">
        <f t="shared" si="162"/>
        <v>-27.7</v>
      </c>
      <c r="U202" s="66">
        <f t="shared" si="163"/>
        <v>-35.917000000000002</v>
      </c>
      <c r="V202" s="66">
        <f t="shared" si="164"/>
        <v>-133.333</v>
      </c>
      <c r="W202" s="67">
        <f t="shared" si="165"/>
        <v>7.3620000000000001</v>
      </c>
      <c r="Y202" s="29" t="s">
        <v>120</v>
      </c>
      <c r="Z202" s="34" t="s">
        <v>94</v>
      </c>
      <c r="AA202" s="66">
        <f t="shared" si="190"/>
        <v>100</v>
      </c>
      <c r="AB202" s="66">
        <f t="shared" si="166"/>
        <v>79.8</v>
      </c>
      <c r="AC202" s="66">
        <f t="shared" si="167"/>
        <v>68.8</v>
      </c>
      <c r="AD202" s="66">
        <f t="shared" si="168"/>
        <v>11</v>
      </c>
      <c r="AE202" s="66">
        <f t="shared" si="169"/>
        <v>5.2</v>
      </c>
      <c r="AF202" s="66">
        <f t="shared" si="170"/>
        <v>15</v>
      </c>
      <c r="AG202" s="66">
        <f t="shared" si="171"/>
        <v>9</v>
      </c>
      <c r="AH202" s="66">
        <f t="shared" si="172"/>
        <v>-0.3</v>
      </c>
      <c r="AI202" s="67">
        <f t="shared" si="173"/>
        <v>6.3</v>
      </c>
      <c r="AK202" s="29" t="s">
        <v>120</v>
      </c>
      <c r="AL202" s="34" t="s">
        <v>94</v>
      </c>
      <c r="AM202" s="66">
        <f t="shared" si="191"/>
        <v>0.1</v>
      </c>
      <c r="AN202" s="66">
        <f t="shared" si="192"/>
        <v>0.1</v>
      </c>
      <c r="AO202" s="66">
        <f t="shared" si="193"/>
        <v>0.1</v>
      </c>
      <c r="AP202" s="66">
        <f t="shared" si="194"/>
        <v>0.1</v>
      </c>
      <c r="AQ202" s="66">
        <f t="shared" si="195"/>
        <v>0.1</v>
      </c>
      <c r="AR202" s="66">
        <f t="shared" si="196"/>
        <v>0.1</v>
      </c>
      <c r="AS202" s="66">
        <f t="shared" si="197"/>
        <v>0.1</v>
      </c>
      <c r="AT202" s="66">
        <f t="shared" si="198"/>
        <v>-0.1</v>
      </c>
      <c r="AU202" s="67">
        <f t="shared" si="199"/>
        <v>0.1</v>
      </c>
      <c r="AW202" s="29" t="s">
        <v>120</v>
      </c>
      <c r="AX202" s="34" t="s">
        <v>94</v>
      </c>
      <c r="AY202" s="66">
        <f t="shared" si="200"/>
        <v>1.3560000000000001</v>
      </c>
      <c r="AZ202" s="66">
        <f t="shared" si="174"/>
        <v>6.6349999999999998</v>
      </c>
      <c r="BA202" s="66">
        <f t="shared" si="175"/>
        <v>6.085</v>
      </c>
      <c r="BB202" s="66">
        <f t="shared" si="176"/>
        <v>0.55000000000000004</v>
      </c>
      <c r="BC202" s="66">
        <f t="shared" si="177"/>
        <v>0.55000000000000004</v>
      </c>
      <c r="BD202" s="66">
        <f t="shared" si="178"/>
        <v>-5.8280000000000003</v>
      </c>
      <c r="BE202" s="66">
        <f t="shared" si="179"/>
        <v>-5.0949999999999998</v>
      </c>
      <c r="BF202" s="66">
        <f t="shared" si="180"/>
        <v>-1.173</v>
      </c>
      <c r="BG202" s="67">
        <f t="shared" si="181"/>
        <v>0.44</v>
      </c>
      <c r="BI202" s="29" t="s">
        <v>120</v>
      </c>
      <c r="BJ202" s="34" t="s">
        <v>94</v>
      </c>
      <c r="BK202" s="66">
        <f t="shared" si="201"/>
        <v>1E-3</v>
      </c>
      <c r="BL202" s="66">
        <f t="shared" si="202"/>
        <v>8.9999999999999993E-3</v>
      </c>
      <c r="BM202" s="66">
        <f t="shared" si="203"/>
        <v>0.01</v>
      </c>
      <c r="BN202" s="66">
        <f t="shared" si="204"/>
        <v>5.0000000000000001E-3</v>
      </c>
      <c r="BO202" s="66">
        <f t="shared" si="205"/>
        <v>7.0000000000000001E-3</v>
      </c>
      <c r="BP202" s="66">
        <f t="shared" si="206"/>
        <v>-2.1000000000000001E-2</v>
      </c>
      <c r="BQ202" s="66">
        <f t="shared" si="207"/>
        <v>-3.1E-2</v>
      </c>
      <c r="BR202" s="66">
        <f t="shared" si="208"/>
        <v>-0.23400000000000001</v>
      </c>
      <c r="BS202" s="67">
        <f t="shared" si="209"/>
        <v>4.0000000000000001E-3</v>
      </c>
      <c r="BU202" s="29" t="s">
        <v>120</v>
      </c>
      <c r="BV202" s="34" t="s">
        <v>94</v>
      </c>
      <c r="BW202" s="48">
        <f t="shared" si="210"/>
        <v>2728</v>
      </c>
      <c r="BX202" s="48">
        <f t="shared" si="182"/>
        <v>2026</v>
      </c>
      <c r="BY202" s="48">
        <f t="shared" si="183"/>
        <v>1737</v>
      </c>
      <c r="BZ202" s="48">
        <f t="shared" si="184"/>
        <v>289</v>
      </c>
      <c r="CA202" s="48">
        <f t="shared" si="185"/>
        <v>128</v>
      </c>
      <c r="CB202" s="48">
        <f t="shared" si="186"/>
        <v>574</v>
      </c>
      <c r="CC202" s="48">
        <f t="shared" si="187"/>
        <v>387</v>
      </c>
      <c r="CD202" s="48">
        <f t="shared" si="188"/>
        <v>24</v>
      </c>
      <c r="CE202" s="49">
        <f t="shared" si="189"/>
        <v>163</v>
      </c>
    </row>
    <row r="203" spans="1:83" ht="16.5" customHeight="1">
      <c r="A203" s="29" t="s">
        <v>121</v>
      </c>
      <c r="B203" s="34" t="s">
        <v>95</v>
      </c>
      <c r="C203" s="40">
        <v>2454</v>
      </c>
      <c r="D203" s="40">
        <v>1930</v>
      </c>
      <c r="E203" s="40">
        <v>1649</v>
      </c>
      <c r="F203" s="40">
        <v>281</v>
      </c>
      <c r="G203" s="40">
        <v>132</v>
      </c>
      <c r="H203" s="40">
        <v>392</v>
      </c>
      <c r="I203" s="40">
        <v>373</v>
      </c>
      <c r="J203" s="40">
        <v>-178</v>
      </c>
      <c r="K203" s="41">
        <v>197</v>
      </c>
      <c r="M203" s="29" t="s">
        <v>121</v>
      </c>
      <c r="N203" s="34" t="s">
        <v>95</v>
      </c>
      <c r="O203" s="66">
        <f t="shared" si="157"/>
        <v>-12.326000000000001</v>
      </c>
      <c r="P203" s="66">
        <f t="shared" si="158"/>
        <v>4.6639999999999997</v>
      </c>
      <c r="Q203" s="66">
        <f t="shared" si="159"/>
        <v>5.5019999999999998</v>
      </c>
      <c r="R203" s="66">
        <f t="shared" si="160"/>
        <v>0</v>
      </c>
      <c r="S203" s="66">
        <f t="shared" si="161"/>
        <v>8.1969999999999992</v>
      </c>
      <c r="T203" s="66">
        <f t="shared" si="162"/>
        <v>-52.941000000000003</v>
      </c>
      <c r="U203" s="66">
        <f t="shared" si="163"/>
        <v>-37.521000000000001</v>
      </c>
      <c r="V203" s="66">
        <f t="shared" si="164"/>
        <v>-693.33299999999997</v>
      </c>
      <c r="W203" s="67">
        <f t="shared" si="165"/>
        <v>-4.3689999999999998</v>
      </c>
      <c r="Y203" s="29" t="s">
        <v>121</v>
      </c>
      <c r="Z203" s="34" t="s">
        <v>95</v>
      </c>
      <c r="AA203" s="66">
        <f t="shared" si="190"/>
        <v>100</v>
      </c>
      <c r="AB203" s="66">
        <f t="shared" si="166"/>
        <v>78.599999999999994</v>
      </c>
      <c r="AC203" s="66">
        <f t="shared" si="167"/>
        <v>67.2</v>
      </c>
      <c r="AD203" s="66">
        <f t="shared" si="168"/>
        <v>11.5</v>
      </c>
      <c r="AE203" s="66">
        <f t="shared" si="169"/>
        <v>5.4</v>
      </c>
      <c r="AF203" s="66">
        <f t="shared" si="170"/>
        <v>16</v>
      </c>
      <c r="AG203" s="66">
        <f t="shared" si="171"/>
        <v>15.2</v>
      </c>
      <c r="AH203" s="66">
        <f t="shared" si="172"/>
        <v>-7.3</v>
      </c>
      <c r="AI203" s="67">
        <f t="shared" si="173"/>
        <v>8</v>
      </c>
      <c r="AK203" s="29" t="s">
        <v>121</v>
      </c>
      <c r="AL203" s="34" t="s">
        <v>95</v>
      </c>
      <c r="AM203" s="66">
        <f t="shared" si="191"/>
        <v>0.1</v>
      </c>
      <c r="AN203" s="66">
        <f t="shared" si="192"/>
        <v>0.1</v>
      </c>
      <c r="AO203" s="66">
        <f t="shared" si="193"/>
        <v>0.1</v>
      </c>
      <c r="AP203" s="66">
        <f t="shared" si="194"/>
        <v>0.1</v>
      </c>
      <c r="AQ203" s="66">
        <f t="shared" si="195"/>
        <v>0.1</v>
      </c>
      <c r="AR203" s="66">
        <f t="shared" si="196"/>
        <v>0.1</v>
      </c>
      <c r="AS203" s="66">
        <f t="shared" si="197"/>
        <v>0.1</v>
      </c>
      <c r="AT203" s="66">
        <f t="shared" si="198"/>
        <v>-1.2</v>
      </c>
      <c r="AU203" s="67">
        <f t="shared" si="199"/>
        <v>0.1</v>
      </c>
      <c r="AW203" s="29" t="s">
        <v>121</v>
      </c>
      <c r="AX203" s="34" t="s">
        <v>95</v>
      </c>
      <c r="AY203" s="66">
        <f t="shared" si="200"/>
        <v>-12.326000000000001</v>
      </c>
      <c r="AZ203" s="66">
        <f t="shared" si="174"/>
        <v>3.073</v>
      </c>
      <c r="BA203" s="66">
        <f t="shared" si="175"/>
        <v>3.073</v>
      </c>
      <c r="BB203" s="66">
        <f t="shared" si="176"/>
        <v>0</v>
      </c>
      <c r="BC203" s="66">
        <f t="shared" si="177"/>
        <v>0.35699999999999998</v>
      </c>
      <c r="BD203" s="66">
        <f t="shared" si="178"/>
        <v>-15.756</v>
      </c>
      <c r="BE203" s="66">
        <f t="shared" si="179"/>
        <v>-8.0030000000000001</v>
      </c>
      <c r="BF203" s="66">
        <f t="shared" si="180"/>
        <v>-7.431</v>
      </c>
      <c r="BG203" s="67">
        <f t="shared" si="181"/>
        <v>-0.32200000000000001</v>
      </c>
      <c r="BI203" s="29" t="s">
        <v>121</v>
      </c>
      <c r="BJ203" s="34" t="s">
        <v>95</v>
      </c>
      <c r="BK203" s="66">
        <f t="shared" si="201"/>
        <v>-1.2E-2</v>
      </c>
      <c r="BL203" s="66">
        <f t="shared" si="202"/>
        <v>4.0000000000000001E-3</v>
      </c>
      <c r="BM203" s="66">
        <f t="shared" si="203"/>
        <v>5.0000000000000001E-3</v>
      </c>
      <c r="BN203" s="66">
        <f t="shared" si="204"/>
        <v>0</v>
      </c>
      <c r="BO203" s="66">
        <f t="shared" si="205"/>
        <v>4.0000000000000001E-3</v>
      </c>
      <c r="BP203" s="66">
        <f t="shared" si="206"/>
        <v>-5.8000000000000003E-2</v>
      </c>
      <c r="BQ203" s="66">
        <f t="shared" si="207"/>
        <v>-0.05</v>
      </c>
      <c r="BR203" s="66">
        <f t="shared" si="208"/>
        <v>-1.522</v>
      </c>
      <c r="BS203" s="67">
        <f t="shared" si="209"/>
        <v>-3.0000000000000001E-3</v>
      </c>
      <c r="BU203" s="29" t="s">
        <v>121</v>
      </c>
      <c r="BV203" s="34" t="s">
        <v>95</v>
      </c>
      <c r="BW203" s="48">
        <f t="shared" si="210"/>
        <v>2799</v>
      </c>
      <c r="BX203" s="48">
        <f t="shared" si="182"/>
        <v>1844</v>
      </c>
      <c r="BY203" s="48">
        <f t="shared" si="183"/>
        <v>1563</v>
      </c>
      <c r="BZ203" s="48">
        <f t="shared" si="184"/>
        <v>281</v>
      </c>
      <c r="CA203" s="48">
        <f t="shared" si="185"/>
        <v>122</v>
      </c>
      <c r="CB203" s="48">
        <f t="shared" si="186"/>
        <v>833</v>
      </c>
      <c r="CC203" s="48">
        <f t="shared" si="187"/>
        <v>597</v>
      </c>
      <c r="CD203" s="48">
        <f t="shared" si="188"/>
        <v>30</v>
      </c>
      <c r="CE203" s="49">
        <f t="shared" si="189"/>
        <v>206</v>
      </c>
    </row>
    <row r="204" spans="1:83" ht="16.5" customHeight="1">
      <c r="A204" s="29" t="s">
        <v>122</v>
      </c>
      <c r="B204" s="34" t="s">
        <v>96</v>
      </c>
      <c r="C204" s="40">
        <v>3574</v>
      </c>
      <c r="D204" s="40">
        <v>2413</v>
      </c>
      <c r="E204" s="40">
        <v>2063</v>
      </c>
      <c r="F204" s="40">
        <v>350</v>
      </c>
      <c r="G204" s="40">
        <v>153</v>
      </c>
      <c r="H204" s="40">
        <v>1008</v>
      </c>
      <c r="I204" s="40">
        <v>563</v>
      </c>
      <c r="J204" s="40">
        <v>68</v>
      </c>
      <c r="K204" s="41">
        <v>377</v>
      </c>
      <c r="M204" s="29" t="s">
        <v>122</v>
      </c>
      <c r="N204" s="34" t="s">
        <v>96</v>
      </c>
      <c r="O204" s="66">
        <f t="shared" si="157"/>
        <v>-6.2930000000000001</v>
      </c>
      <c r="P204" s="66">
        <f t="shared" si="158"/>
        <v>2.202</v>
      </c>
      <c r="Q204" s="66">
        <f t="shared" si="159"/>
        <v>3.0979999999999999</v>
      </c>
      <c r="R204" s="66">
        <f t="shared" si="160"/>
        <v>-2.778</v>
      </c>
      <c r="S204" s="66">
        <f t="shared" si="161"/>
        <v>5.5170000000000003</v>
      </c>
      <c r="T204" s="66">
        <f t="shared" si="162"/>
        <v>-22.936</v>
      </c>
      <c r="U204" s="66">
        <f t="shared" si="163"/>
        <v>-36.24</v>
      </c>
      <c r="V204" s="66">
        <f t="shared" si="164"/>
        <v>126.667</v>
      </c>
      <c r="W204" s="67">
        <f t="shared" si="165"/>
        <v>-4.5570000000000004</v>
      </c>
      <c r="Y204" s="29" t="s">
        <v>122</v>
      </c>
      <c r="Z204" s="34" t="s">
        <v>96</v>
      </c>
      <c r="AA204" s="66">
        <f t="shared" si="190"/>
        <v>100</v>
      </c>
      <c r="AB204" s="66">
        <f t="shared" si="166"/>
        <v>67.5</v>
      </c>
      <c r="AC204" s="66">
        <f t="shared" si="167"/>
        <v>57.7</v>
      </c>
      <c r="AD204" s="66">
        <f t="shared" si="168"/>
        <v>9.8000000000000007</v>
      </c>
      <c r="AE204" s="66">
        <f t="shared" si="169"/>
        <v>4.3</v>
      </c>
      <c r="AF204" s="66">
        <f t="shared" si="170"/>
        <v>28.2</v>
      </c>
      <c r="AG204" s="66">
        <f t="shared" si="171"/>
        <v>15.8</v>
      </c>
      <c r="AH204" s="66">
        <f t="shared" si="172"/>
        <v>1.9</v>
      </c>
      <c r="AI204" s="67">
        <f t="shared" si="173"/>
        <v>10.5</v>
      </c>
      <c r="AK204" s="29" t="s">
        <v>122</v>
      </c>
      <c r="AL204" s="34" t="s">
        <v>96</v>
      </c>
      <c r="AM204" s="66">
        <f t="shared" si="191"/>
        <v>0.1</v>
      </c>
      <c r="AN204" s="66">
        <f t="shared" si="192"/>
        <v>0.1</v>
      </c>
      <c r="AO204" s="66">
        <f t="shared" si="193"/>
        <v>0.1</v>
      </c>
      <c r="AP204" s="66">
        <f t="shared" si="194"/>
        <v>0.1</v>
      </c>
      <c r="AQ204" s="66">
        <f t="shared" si="195"/>
        <v>0.1</v>
      </c>
      <c r="AR204" s="66">
        <f t="shared" si="196"/>
        <v>0.2</v>
      </c>
      <c r="AS204" s="66">
        <f t="shared" si="197"/>
        <v>0.2</v>
      </c>
      <c r="AT204" s="66">
        <f t="shared" si="198"/>
        <v>0.5</v>
      </c>
      <c r="AU204" s="67">
        <f t="shared" si="199"/>
        <v>0.1</v>
      </c>
      <c r="AW204" s="29" t="s">
        <v>122</v>
      </c>
      <c r="AX204" s="34" t="s">
        <v>96</v>
      </c>
      <c r="AY204" s="66">
        <f t="shared" si="200"/>
        <v>-6.2930000000000001</v>
      </c>
      <c r="AZ204" s="66">
        <f t="shared" si="174"/>
        <v>1.363</v>
      </c>
      <c r="BA204" s="66">
        <f t="shared" si="175"/>
        <v>1.6259999999999999</v>
      </c>
      <c r="BB204" s="66">
        <f t="shared" si="176"/>
        <v>-0.26200000000000001</v>
      </c>
      <c r="BC204" s="66">
        <f t="shared" si="177"/>
        <v>0.21</v>
      </c>
      <c r="BD204" s="66">
        <f t="shared" si="178"/>
        <v>-7.8659999999999997</v>
      </c>
      <c r="BE204" s="66">
        <f t="shared" si="179"/>
        <v>-8.39</v>
      </c>
      <c r="BF204" s="66">
        <f t="shared" si="180"/>
        <v>0.996</v>
      </c>
      <c r="BG204" s="67">
        <f t="shared" si="181"/>
        <v>-0.47199999999999998</v>
      </c>
      <c r="BI204" s="29" t="s">
        <v>122</v>
      </c>
      <c r="BJ204" s="34" t="s">
        <v>96</v>
      </c>
      <c r="BK204" s="66">
        <f t="shared" si="201"/>
        <v>-8.0000000000000002E-3</v>
      </c>
      <c r="BL204" s="66">
        <f t="shared" si="202"/>
        <v>3.0000000000000001E-3</v>
      </c>
      <c r="BM204" s="66">
        <f t="shared" si="203"/>
        <v>4.0000000000000001E-3</v>
      </c>
      <c r="BN204" s="66">
        <f t="shared" si="204"/>
        <v>-3.0000000000000001E-3</v>
      </c>
      <c r="BO204" s="66">
        <f t="shared" si="205"/>
        <v>4.0000000000000001E-3</v>
      </c>
      <c r="BP204" s="66">
        <f t="shared" si="206"/>
        <v>-0.04</v>
      </c>
      <c r="BQ204" s="66">
        <f t="shared" si="207"/>
        <v>-7.0999999999999994E-2</v>
      </c>
      <c r="BR204" s="66">
        <f t="shared" si="208"/>
        <v>0.27800000000000002</v>
      </c>
      <c r="BS204" s="67">
        <f t="shared" si="209"/>
        <v>-6.0000000000000001E-3</v>
      </c>
      <c r="BU204" s="29" t="s">
        <v>122</v>
      </c>
      <c r="BV204" s="34" t="s">
        <v>96</v>
      </c>
      <c r="BW204" s="48">
        <f t="shared" si="210"/>
        <v>3814</v>
      </c>
      <c r="BX204" s="48">
        <f t="shared" si="182"/>
        <v>2361</v>
      </c>
      <c r="BY204" s="48">
        <f t="shared" si="183"/>
        <v>2001</v>
      </c>
      <c r="BZ204" s="48">
        <f t="shared" si="184"/>
        <v>360</v>
      </c>
      <c r="CA204" s="48">
        <f t="shared" si="185"/>
        <v>145</v>
      </c>
      <c r="CB204" s="48">
        <f t="shared" si="186"/>
        <v>1308</v>
      </c>
      <c r="CC204" s="48">
        <f t="shared" si="187"/>
        <v>883</v>
      </c>
      <c r="CD204" s="48">
        <f t="shared" si="188"/>
        <v>30</v>
      </c>
      <c r="CE204" s="49">
        <f t="shared" si="189"/>
        <v>395</v>
      </c>
    </row>
    <row r="205" spans="1:83" ht="16.5" customHeight="1">
      <c r="A205" s="29" t="s">
        <v>123</v>
      </c>
      <c r="B205" s="34" t="s">
        <v>97</v>
      </c>
      <c r="C205" s="40">
        <v>16223</v>
      </c>
      <c r="D205" s="40">
        <v>11451</v>
      </c>
      <c r="E205" s="40">
        <v>9780</v>
      </c>
      <c r="F205" s="40">
        <v>1671</v>
      </c>
      <c r="G205" s="40">
        <v>708</v>
      </c>
      <c r="H205" s="40">
        <v>4064</v>
      </c>
      <c r="I205" s="40">
        <v>1813</v>
      </c>
      <c r="J205" s="40">
        <v>60</v>
      </c>
      <c r="K205" s="41">
        <v>2191</v>
      </c>
      <c r="M205" s="29" t="s">
        <v>123</v>
      </c>
      <c r="N205" s="34" t="s">
        <v>97</v>
      </c>
      <c r="O205" s="66">
        <f t="shared" si="157"/>
        <v>1.097</v>
      </c>
      <c r="P205" s="66">
        <f t="shared" si="158"/>
        <v>4.5750000000000002</v>
      </c>
      <c r="Q205" s="66">
        <f t="shared" si="159"/>
        <v>5.4790000000000001</v>
      </c>
      <c r="R205" s="66">
        <f t="shared" si="160"/>
        <v>-0.41699999999999998</v>
      </c>
      <c r="S205" s="66">
        <f t="shared" si="161"/>
        <v>8.923</v>
      </c>
      <c r="T205" s="66">
        <f t="shared" si="162"/>
        <v>-8.6129999999999995</v>
      </c>
      <c r="U205" s="66">
        <f t="shared" si="163"/>
        <v>-23.34</v>
      </c>
      <c r="V205" s="66">
        <f t="shared" si="164"/>
        <v>314.286</v>
      </c>
      <c r="W205" s="67">
        <f t="shared" si="165"/>
        <v>3.839</v>
      </c>
      <c r="Y205" s="29" t="s">
        <v>123</v>
      </c>
      <c r="Z205" s="34" t="s">
        <v>97</v>
      </c>
      <c r="AA205" s="66">
        <f t="shared" si="190"/>
        <v>100</v>
      </c>
      <c r="AB205" s="66">
        <f t="shared" si="166"/>
        <v>70.599999999999994</v>
      </c>
      <c r="AC205" s="66">
        <f t="shared" si="167"/>
        <v>60.3</v>
      </c>
      <c r="AD205" s="66">
        <f t="shared" si="168"/>
        <v>10.3</v>
      </c>
      <c r="AE205" s="66">
        <f t="shared" si="169"/>
        <v>4.4000000000000004</v>
      </c>
      <c r="AF205" s="66">
        <f t="shared" si="170"/>
        <v>25.1</v>
      </c>
      <c r="AG205" s="66">
        <f t="shared" si="171"/>
        <v>11.2</v>
      </c>
      <c r="AH205" s="66">
        <f t="shared" si="172"/>
        <v>0.4</v>
      </c>
      <c r="AI205" s="67">
        <f t="shared" si="173"/>
        <v>13.5</v>
      </c>
      <c r="AK205" s="29" t="s">
        <v>123</v>
      </c>
      <c r="AL205" s="34" t="s">
        <v>97</v>
      </c>
      <c r="AM205" s="66">
        <f t="shared" si="191"/>
        <v>0.5</v>
      </c>
      <c r="AN205" s="66">
        <f t="shared" si="192"/>
        <v>0.5</v>
      </c>
      <c r="AO205" s="66">
        <f t="shared" si="193"/>
        <v>0.5</v>
      </c>
      <c r="AP205" s="66">
        <f t="shared" si="194"/>
        <v>0.6</v>
      </c>
      <c r="AQ205" s="66">
        <f t="shared" si="195"/>
        <v>0.3</v>
      </c>
      <c r="AR205" s="66">
        <f t="shared" si="196"/>
        <v>0.6</v>
      </c>
      <c r="AS205" s="66">
        <f t="shared" si="197"/>
        <v>0.5</v>
      </c>
      <c r="AT205" s="66">
        <f t="shared" si="198"/>
        <v>0.4</v>
      </c>
      <c r="AU205" s="67">
        <f t="shared" si="199"/>
        <v>0.8</v>
      </c>
      <c r="AW205" s="29" t="s">
        <v>123</v>
      </c>
      <c r="AX205" s="34" t="s">
        <v>97</v>
      </c>
      <c r="AY205" s="66">
        <f t="shared" si="200"/>
        <v>1.097</v>
      </c>
      <c r="AZ205" s="66">
        <f t="shared" si="174"/>
        <v>3.1219999999999999</v>
      </c>
      <c r="BA205" s="66">
        <f t="shared" si="175"/>
        <v>3.1659999999999999</v>
      </c>
      <c r="BB205" s="66">
        <f t="shared" si="176"/>
        <v>-4.3999999999999997E-2</v>
      </c>
      <c r="BC205" s="66">
        <f t="shared" si="177"/>
        <v>0.36099999999999999</v>
      </c>
      <c r="BD205" s="66">
        <f t="shared" si="178"/>
        <v>-2.387</v>
      </c>
      <c r="BE205" s="66">
        <f t="shared" si="179"/>
        <v>-3.44</v>
      </c>
      <c r="BF205" s="66">
        <f t="shared" si="180"/>
        <v>0.54800000000000004</v>
      </c>
      <c r="BG205" s="67">
        <f t="shared" si="181"/>
        <v>0.505</v>
      </c>
      <c r="BI205" s="29" t="s">
        <v>123</v>
      </c>
      <c r="BJ205" s="34" t="s">
        <v>97</v>
      </c>
      <c r="BK205" s="66">
        <f t="shared" si="201"/>
        <v>6.0000000000000001E-3</v>
      </c>
      <c r="BL205" s="66">
        <f t="shared" si="202"/>
        <v>2.5000000000000001E-2</v>
      </c>
      <c r="BM205" s="66">
        <f t="shared" si="203"/>
        <v>0.03</v>
      </c>
      <c r="BN205" s="66">
        <f t="shared" si="204"/>
        <v>-2E-3</v>
      </c>
      <c r="BO205" s="66">
        <f t="shared" si="205"/>
        <v>2.5999999999999999E-2</v>
      </c>
      <c r="BP205" s="66">
        <f t="shared" si="206"/>
        <v>-5.0999999999999997E-2</v>
      </c>
      <c r="BQ205" s="66">
        <f t="shared" si="207"/>
        <v>-0.123</v>
      </c>
      <c r="BR205" s="66">
        <f t="shared" si="208"/>
        <v>0.64400000000000002</v>
      </c>
      <c r="BS205" s="67">
        <f t="shared" si="209"/>
        <v>2.7E-2</v>
      </c>
      <c r="BU205" s="29" t="s">
        <v>123</v>
      </c>
      <c r="BV205" s="34" t="s">
        <v>97</v>
      </c>
      <c r="BW205" s="48">
        <f t="shared" si="210"/>
        <v>16047</v>
      </c>
      <c r="BX205" s="48">
        <f t="shared" si="182"/>
        <v>10950</v>
      </c>
      <c r="BY205" s="48">
        <f t="shared" si="183"/>
        <v>9272</v>
      </c>
      <c r="BZ205" s="48">
        <f t="shared" si="184"/>
        <v>1678</v>
      </c>
      <c r="CA205" s="48">
        <f t="shared" si="185"/>
        <v>650</v>
      </c>
      <c r="CB205" s="48">
        <f t="shared" si="186"/>
        <v>4447</v>
      </c>
      <c r="CC205" s="48">
        <f t="shared" si="187"/>
        <v>2365</v>
      </c>
      <c r="CD205" s="48">
        <f t="shared" si="188"/>
        <v>-28</v>
      </c>
      <c r="CE205" s="49">
        <f t="shared" si="189"/>
        <v>2110</v>
      </c>
    </row>
    <row r="206" spans="1:83" ht="16.5" customHeight="1">
      <c r="A206" s="29" t="s">
        <v>124</v>
      </c>
      <c r="B206" s="34" t="s">
        <v>98</v>
      </c>
      <c r="C206" s="40">
        <v>54079</v>
      </c>
      <c r="D206" s="40">
        <v>41181</v>
      </c>
      <c r="E206" s="40">
        <v>35353</v>
      </c>
      <c r="F206" s="40">
        <v>5828</v>
      </c>
      <c r="G206" s="40">
        <v>2709</v>
      </c>
      <c r="H206" s="40">
        <v>10189</v>
      </c>
      <c r="I206" s="40">
        <v>3691</v>
      </c>
      <c r="J206" s="40">
        <v>315</v>
      </c>
      <c r="K206" s="41">
        <v>6183</v>
      </c>
      <c r="M206" s="29" t="s">
        <v>124</v>
      </c>
      <c r="N206" s="34" t="s">
        <v>98</v>
      </c>
      <c r="O206" s="66">
        <f t="shared" si="157"/>
        <v>2.1709999999999998</v>
      </c>
      <c r="P206" s="66">
        <f t="shared" si="158"/>
        <v>7.2110000000000003</v>
      </c>
      <c r="Q206" s="66">
        <f t="shared" si="159"/>
        <v>7.9119999999999999</v>
      </c>
      <c r="R206" s="66">
        <f t="shared" si="160"/>
        <v>3.15</v>
      </c>
      <c r="S206" s="66">
        <f t="shared" si="161"/>
        <v>8.6210000000000004</v>
      </c>
      <c r="T206" s="66">
        <f t="shared" si="162"/>
        <v>-15.268000000000001</v>
      </c>
      <c r="U206" s="66">
        <f t="shared" si="163"/>
        <v>-21.684999999999999</v>
      </c>
      <c r="V206" s="66">
        <f t="shared" si="164"/>
        <v>-67.691999999999993</v>
      </c>
      <c r="W206" s="67">
        <f t="shared" si="165"/>
        <v>-2.4300000000000002</v>
      </c>
      <c r="Y206" s="29" t="s">
        <v>124</v>
      </c>
      <c r="Z206" s="34" t="s">
        <v>98</v>
      </c>
      <c r="AA206" s="66">
        <f t="shared" si="190"/>
        <v>100</v>
      </c>
      <c r="AB206" s="66">
        <f t="shared" si="166"/>
        <v>76.099999999999994</v>
      </c>
      <c r="AC206" s="66">
        <f t="shared" si="167"/>
        <v>65.400000000000006</v>
      </c>
      <c r="AD206" s="66">
        <f t="shared" si="168"/>
        <v>10.8</v>
      </c>
      <c r="AE206" s="66">
        <f t="shared" si="169"/>
        <v>5</v>
      </c>
      <c r="AF206" s="66">
        <f t="shared" si="170"/>
        <v>18.8</v>
      </c>
      <c r="AG206" s="66">
        <f t="shared" si="171"/>
        <v>6.8</v>
      </c>
      <c r="AH206" s="66">
        <f t="shared" si="172"/>
        <v>0.6</v>
      </c>
      <c r="AI206" s="67">
        <f t="shared" si="173"/>
        <v>11.4</v>
      </c>
      <c r="AK206" s="29" t="s">
        <v>124</v>
      </c>
      <c r="AL206" s="34" t="s">
        <v>98</v>
      </c>
      <c r="AM206" s="66">
        <f t="shared" si="191"/>
        <v>1.8</v>
      </c>
      <c r="AN206" s="66">
        <f t="shared" si="192"/>
        <v>2</v>
      </c>
      <c r="AO206" s="66">
        <f t="shared" si="193"/>
        <v>1.9</v>
      </c>
      <c r="AP206" s="66">
        <f t="shared" si="194"/>
        <v>2</v>
      </c>
      <c r="AQ206" s="66">
        <f t="shared" si="195"/>
        <v>1.1000000000000001</v>
      </c>
      <c r="AR206" s="66">
        <f t="shared" si="196"/>
        <v>1.6</v>
      </c>
      <c r="AS206" s="66">
        <f t="shared" si="197"/>
        <v>1</v>
      </c>
      <c r="AT206" s="66">
        <f t="shared" si="198"/>
        <v>2.1</v>
      </c>
      <c r="AU206" s="67">
        <f t="shared" si="199"/>
        <v>2.2000000000000002</v>
      </c>
      <c r="AW206" s="29" t="s">
        <v>124</v>
      </c>
      <c r="AX206" s="34" t="s">
        <v>98</v>
      </c>
      <c r="AY206" s="66">
        <f t="shared" si="200"/>
        <v>2.1709999999999998</v>
      </c>
      <c r="AZ206" s="66">
        <f t="shared" si="174"/>
        <v>5.2329999999999997</v>
      </c>
      <c r="BA206" s="66">
        <f t="shared" si="175"/>
        <v>4.8970000000000002</v>
      </c>
      <c r="BB206" s="66">
        <f t="shared" si="176"/>
        <v>0.33600000000000002</v>
      </c>
      <c r="BC206" s="66">
        <f t="shared" si="177"/>
        <v>0.40600000000000003</v>
      </c>
      <c r="BD206" s="66">
        <f t="shared" si="178"/>
        <v>-3.4689999999999999</v>
      </c>
      <c r="BE206" s="66">
        <f t="shared" si="179"/>
        <v>-1.931</v>
      </c>
      <c r="BF206" s="66">
        <f t="shared" si="180"/>
        <v>-1.2470000000000001</v>
      </c>
      <c r="BG206" s="67">
        <f t="shared" si="181"/>
        <v>-0.29099999999999998</v>
      </c>
      <c r="BI206" s="29" t="s">
        <v>124</v>
      </c>
      <c r="BJ206" s="34" t="s">
        <v>98</v>
      </c>
      <c r="BK206" s="66">
        <f t="shared" si="201"/>
        <v>3.7999999999999999E-2</v>
      </c>
      <c r="BL206" s="66">
        <f t="shared" si="202"/>
        <v>0.13800000000000001</v>
      </c>
      <c r="BM206" s="66">
        <f t="shared" si="203"/>
        <v>0.151</v>
      </c>
      <c r="BN206" s="66">
        <f t="shared" si="204"/>
        <v>6.0999999999999999E-2</v>
      </c>
      <c r="BO206" s="66">
        <f t="shared" si="205"/>
        <v>9.5000000000000001E-2</v>
      </c>
      <c r="BP206" s="66">
        <f t="shared" si="206"/>
        <v>-0.24199999999999999</v>
      </c>
      <c r="BQ206" s="66">
        <f t="shared" si="207"/>
        <v>-0.22700000000000001</v>
      </c>
      <c r="BR206" s="66">
        <f t="shared" si="208"/>
        <v>-4.83</v>
      </c>
      <c r="BS206" s="67">
        <f t="shared" si="209"/>
        <v>-5.1999999999999998E-2</v>
      </c>
      <c r="BU206" s="29" t="s">
        <v>124</v>
      </c>
      <c r="BV206" s="34" t="s">
        <v>98</v>
      </c>
      <c r="BW206" s="48">
        <f t="shared" si="210"/>
        <v>52930</v>
      </c>
      <c r="BX206" s="48">
        <f t="shared" si="182"/>
        <v>38411</v>
      </c>
      <c r="BY206" s="48">
        <f t="shared" si="183"/>
        <v>32761</v>
      </c>
      <c r="BZ206" s="48">
        <f t="shared" si="184"/>
        <v>5650</v>
      </c>
      <c r="CA206" s="48">
        <f t="shared" si="185"/>
        <v>2494</v>
      </c>
      <c r="CB206" s="48">
        <f t="shared" si="186"/>
        <v>12025</v>
      </c>
      <c r="CC206" s="48">
        <f t="shared" si="187"/>
        <v>4713</v>
      </c>
      <c r="CD206" s="48">
        <f t="shared" si="188"/>
        <v>975</v>
      </c>
      <c r="CE206" s="49">
        <f t="shared" si="189"/>
        <v>6337</v>
      </c>
    </row>
    <row r="207" spans="1:83" ht="16.5" customHeight="1">
      <c r="A207" s="32" t="s">
        <v>125</v>
      </c>
      <c r="B207" s="35" t="s">
        <v>99</v>
      </c>
      <c r="C207" s="46">
        <v>2580</v>
      </c>
      <c r="D207" s="46">
        <v>1660</v>
      </c>
      <c r="E207" s="46">
        <v>1415</v>
      </c>
      <c r="F207" s="46">
        <v>245</v>
      </c>
      <c r="G207" s="46">
        <v>116</v>
      </c>
      <c r="H207" s="46">
        <v>804</v>
      </c>
      <c r="I207" s="46">
        <v>406</v>
      </c>
      <c r="J207" s="46">
        <v>6</v>
      </c>
      <c r="K207" s="47">
        <v>392</v>
      </c>
      <c r="M207" s="32" t="s">
        <v>125</v>
      </c>
      <c r="N207" s="35" t="s">
        <v>99</v>
      </c>
      <c r="O207" s="72">
        <f t="shared" si="157"/>
        <v>-1.7889999999999999</v>
      </c>
      <c r="P207" s="72">
        <f t="shared" si="158"/>
        <v>4.0750000000000002</v>
      </c>
      <c r="Q207" s="72">
        <f t="shared" si="159"/>
        <v>5.048</v>
      </c>
      <c r="R207" s="72">
        <f t="shared" si="160"/>
        <v>-1.21</v>
      </c>
      <c r="S207" s="72">
        <f t="shared" si="161"/>
        <v>13.725</v>
      </c>
      <c r="T207" s="72">
        <f t="shared" si="162"/>
        <v>-13.548</v>
      </c>
      <c r="U207" s="72">
        <f t="shared" si="163"/>
        <v>-22.073</v>
      </c>
      <c r="V207" s="72">
        <f t="shared" si="164"/>
        <v>-76</v>
      </c>
      <c r="W207" s="73">
        <f t="shared" si="165"/>
        <v>2.0830000000000002</v>
      </c>
      <c r="Y207" s="32" t="s">
        <v>125</v>
      </c>
      <c r="Z207" s="35" t="s">
        <v>99</v>
      </c>
      <c r="AA207" s="72">
        <f t="shared" si="190"/>
        <v>100</v>
      </c>
      <c r="AB207" s="72">
        <f t="shared" si="166"/>
        <v>64.3</v>
      </c>
      <c r="AC207" s="72">
        <f t="shared" si="167"/>
        <v>54.8</v>
      </c>
      <c r="AD207" s="72">
        <f t="shared" si="168"/>
        <v>9.5</v>
      </c>
      <c r="AE207" s="72">
        <f t="shared" si="169"/>
        <v>4.5</v>
      </c>
      <c r="AF207" s="72">
        <f t="shared" si="170"/>
        <v>31.2</v>
      </c>
      <c r="AG207" s="72">
        <f t="shared" si="171"/>
        <v>15.7</v>
      </c>
      <c r="AH207" s="72">
        <f t="shared" si="172"/>
        <v>0.2</v>
      </c>
      <c r="AI207" s="73">
        <f t="shared" si="173"/>
        <v>15.2</v>
      </c>
      <c r="AK207" s="32" t="s">
        <v>125</v>
      </c>
      <c r="AL207" s="35" t="s">
        <v>99</v>
      </c>
      <c r="AM207" s="72">
        <f t="shared" si="191"/>
        <v>0.1</v>
      </c>
      <c r="AN207" s="72">
        <f t="shared" si="192"/>
        <v>0.1</v>
      </c>
      <c r="AO207" s="72">
        <f t="shared" si="193"/>
        <v>0.1</v>
      </c>
      <c r="AP207" s="72">
        <f t="shared" si="194"/>
        <v>0.1</v>
      </c>
      <c r="AQ207" s="72">
        <f t="shared" si="195"/>
        <v>0</v>
      </c>
      <c r="AR207" s="72">
        <f t="shared" si="196"/>
        <v>0.1</v>
      </c>
      <c r="AS207" s="72">
        <f t="shared" si="197"/>
        <v>0.1</v>
      </c>
      <c r="AT207" s="72">
        <f t="shared" si="198"/>
        <v>0</v>
      </c>
      <c r="AU207" s="73">
        <f t="shared" si="199"/>
        <v>0.1</v>
      </c>
      <c r="AW207" s="32" t="s">
        <v>125</v>
      </c>
      <c r="AX207" s="35" t="s">
        <v>99</v>
      </c>
      <c r="AY207" s="72">
        <f t="shared" si="200"/>
        <v>-1.7889999999999999</v>
      </c>
      <c r="AZ207" s="72">
        <f t="shared" si="174"/>
        <v>2.4740000000000002</v>
      </c>
      <c r="BA207" s="72">
        <f t="shared" si="175"/>
        <v>2.589</v>
      </c>
      <c r="BB207" s="72">
        <f t="shared" si="176"/>
        <v>-0.114</v>
      </c>
      <c r="BC207" s="72">
        <f t="shared" si="177"/>
        <v>0.53300000000000003</v>
      </c>
      <c r="BD207" s="72">
        <f t="shared" si="178"/>
        <v>-4.7960000000000003</v>
      </c>
      <c r="BE207" s="72">
        <f t="shared" si="179"/>
        <v>-4.3780000000000001</v>
      </c>
      <c r="BF207" s="72">
        <f t="shared" si="180"/>
        <v>-0.72299999999999998</v>
      </c>
      <c r="BG207" s="73">
        <f t="shared" si="181"/>
        <v>0.30499999999999999</v>
      </c>
      <c r="BI207" s="32" t="s">
        <v>125</v>
      </c>
      <c r="BJ207" s="35" t="s">
        <v>99</v>
      </c>
      <c r="BK207" s="72">
        <f t="shared" si="201"/>
        <v>-2E-3</v>
      </c>
      <c r="BL207" s="72">
        <f t="shared" si="202"/>
        <v>3.0000000000000001E-3</v>
      </c>
      <c r="BM207" s="72">
        <f t="shared" si="203"/>
        <v>4.0000000000000001E-3</v>
      </c>
      <c r="BN207" s="72">
        <f t="shared" si="204"/>
        <v>-1E-3</v>
      </c>
      <c r="BO207" s="72">
        <f t="shared" si="205"/>
        <v>6.0000000000000001E-3</v>
      </c>
      <c r="BP207" s="72">
        <f t="shared" si="206"/>
        <v>-1.7000000000000001E-2</v>
      </c>
      <c r="BQ207" s="72">
        <f t="shared" si="207"/>
        <v>-2.5999999999999999E-2</v>
      </c>
      <c r="BR207" s="72">
        <f t="shared" si="208"/>
        <v>-0.13900000000000001</v>
      </c>
      <c r="BS207" s="73">
        <f t="shared" si="209"/>
        <v>3.0000000000000001E-3</v>
      </c>
      <c r="BU207" s="32" t="s">
        <v>125</v>
      </c>
      <c r="BV207" s="35" t="s">
        <v>99</v>
      </c>
      <c r="BW207" s="54">
        <f t="shared" si="210"/>
        <v>2627</v>
      </c>
      <c r="BX207" s="54">
        <f t="shared" si="182"/>
        <v>1595</v>
      </c>
      <c r="BY207" s="54">
        <f t="shared" si="183"/>
        <v>1347</v>
      </c>
      <c r="BZ207" s="54">
        <f t="shared" si="184"/>
        <v>248</v>
      </c>
      <c r="CA207" s="54">
        <f t="shared" si="185"/>
        <v>102</v>
      </c>
      <c r="CB207" s="54">
        <f t="shared" si="186"/>
        <v>930</v>
      </c>
      <c r="CC207" s="54">
        <f t="shared" si="187"/>
        <v>521</v>
      </c>
      <c r="CD207" s="54">
        <f t="shared" si="188"/>
        <v>25</v>
      </c>
      <c r="CE207" s="55">
        <f t="shared" si="189"/>
        <v>384</v>
      </c>
    </row>
    <row r="208" spans="1:83" ht="16.5" customHeight="1">
      <c r="A208" s="31" t="s">
        <v>126</v>
      </c>
      <c r="B208" s="33" t="s">
        <v>100</v>
      </c>
      <c r="C208" s="42">
        <v>9544</v>
      </c>
      <c r="D208" s="42">
        <v>5942</v>
      </c>
      <c r="E208" s="42">
        <v>5112</v>
      </c>
      <c r="F208" s="42">
        <v>830</v>
      </c>
      <c r="G208" s="42">
        <v>424</v>
      </c>
      <c r="H208" s="42">
        <v>3178</v>
      </c>
      <c r="I208" s="42">
        <v>1646</v>
      </c>
      <c r="J208" s="42">
        <v>62</v>
      </c>
      <c r="K208" s="43">
        <v>1470</v>
      </c>
      <c r="M208" s="31" t="s">
        <v>126</v>
      </c>
      <c r="N208" s="33" t="s">
        <v>100</v>
      </c>
      <c r="O208" s="68">
        <f t="shared" si="157"/>
        <v>-5.6639999999999997</v>
      </c>
      <c r="P208" s="68">
        <f t="shared" si="158"/>
        <v>2.6960000000000002</v>
      </c>
      <c r="Q208" s="68">
        <f t="shared" si="159"/>
        <v>3.5030000000000001</v>
      </c>
      <c r="R208" s="68">
        <f t="shared" si="160"/>
        <v>-2.0070000000000001</v>
      </c>
      <c r="S208" s="68">
        <f t="shared" si="161"/>
        <v>2.9129999999999998</v>
      </c>
      <c r="T208" s="68">
        <f t="shared" si="162"/>
        <v>-18.908000000000001</v>
      </c>
      <c r="U208" s="68">
        <f t="shared" si="163"/>
        <v>-27.521000000000001</v>
      </c>
      <c r="V208" s="68">
        <f t="shared" si="164"/>
        <v>-1.587</v>
      </c>
      <c r="W208" s="69">
        <f t="shared" si="165"/>
        <v>-7.2560000000000002</v>
      </c>
      <c r="Y208" s="31" t="s">
        <v>126</v>
      </c>
      <c r="Z208" s="33" t="s">
        <v>100</v>
      </c>
      <c r="AA208" s="68">
        <f t="shared" si="190"/>
        <v>100</v>
      </c>
      <c r="AB208" s="68">
        <f t="shared" si="166"/>
        <v>62.3</v>
      </c>
      <c r="AC208" s="68">
        <f t="shared" si="167"/>
        <v>53.6</v>
      </c>
      <c r="AD208" s="68">
        <f t="shared" si="168"/>
        <v>8.6999999999999993</v>
      </c>
      <c r="AE208" s="68">
        <f t="shared" si="169"/>
        <v>4.4000000000000004</v>
      </c>
      <c r="AF208" s="68">
        <f t="shared" si="170"/>
        <v>33.299999999999997</v>
      </c>
      <c r="AG208" s="68">
        <f t="shared" si="171"/>
        <v>17.2</v>
      </c>
      <c r="AH208" s="68">
        <f t="shared" si="172"/>
        <v>0.6</v>
      </c>
      <c r="AI208" s="69">
        <f t="shared" si="173"/>
        <v>15.4</v>
      </c>
      <c r="AK208" s="31" t="s">
        <v>126</v>
      </c>
      <c r="AL208" s="33" t="s">
        <v>100</v>
      </c>
      <c r="AM208" s="68">
        <f t="shared" si="191"/>
        <v>0.3</v>
      </c>
      <c r="AN208" s="68">
        <f t="shared" si="192"/>
        <v>0.3</v>
      </c>
      <c r="AO208" s="68">
        <f t="shared" si="193"/>
        <v>0.3</v>
      </c>
      <c r="AP208" s="68">
        <f t="shared" si="194"/>
        <v>0.3</v>
      </c>
      <c r="AQ208" s="68">
        <f t="shared" si="195"/>
        <v>0.2</v>
      </c>
      <c r="AR208" s="68">
        <f t="shared" si="196"/>
        <v>0.5</v>
      </c>
      <c r="AS208" s="68">
        <f t="shared" si="197"/>
        <v>0.5</v>
      </c>
      <c r="AT208" s="68">
        <f t="shared" si="198"/>
        <v>0.4</v>
      </c>
      <c r="AU208" s="69">
        <f t="shared" si="199"/>
        <v>0.5</v>
      </c>
      <c r="AW208" s="31" t="s">
        <v>126</v>
      </c>
      <c r="AX208" s="33" t="s">
        <v>100</v>
      </c>
      <c r="AY208" s="68">
        <f t="shared" si="200"/>
        <v>-5.6639999999999997</v>
      </c>
      <c r="AZ208" s="68">
        <f t="shared" si="174"/>
        <v>1.542</v>
      </c>
      <c r="BA208" s="68">
        <f t="shared" si="175"/>
        <v>1.71</v>
      </c>
      <c r="BB208" s="68">
        <f t="shared" si="176"/>
        <v>-0.16800000000000001</v>
      </c>
      <c r="BC208" s="68">
        <f t="shared" si="177"/>
        <v>0.11899999999999999</v>
      </c>
      <c r="BD208" s="68">
        <f t="shared" si="178"/>
        <v>-7.3239999999999998</v>
      </c>
      <c r="BE208" s="68">
        <f t="shared" si="179"/>
        <v>-6.1779999999999999</v>
      </c>
      <c r="BF208" s="68">
        <f t="shared" si="180"/>
        <v>-0.01</v>
      </c>
      <c r="BG208" s="69">
        <f t="shared" si="181"/>
        <v>-1.137</v>
      </c>
      <c r="BI208" s="31" t="s">
        <v>126</v>
      </c>
      <c r="BJ208" s="33" t="s">
        <v>100</v>
      </c>
      <c r="BK208" s="68">
        <f t="shared" si="201"/>
        <v>-1.9E-2</v>
      </c>
      <c r="BL208" s="68">
        <f t="shared" si="202"/>
        <v>8.0000000000000002E-3</v>
      </c>
      <c r="BM208" s="68">
        <f t="shared" si="203"/>
        <v>0.01</v>
      </c>
      <c r="BN208" s="68">
        <f t="shared" si="204"/>
        <v>-6.0000000000000001E-3</v>
      </c>
      <c r="BO208" s="68">
        <f t="shared" si="205"/>
        <v>5.0000000000000001E-3</v>
      </c>
      <c r="BP208" s="68">
        <f t="shared" si="206"/>
        <v>-9.8000000000000004E-2</v>
      </c>
      <c r="BQ208" s="68">
        <f t="shared" si="207"/>
        <v>-0.13900000000000001</v>
      </c>
      <c r="BR208" s="68">
        <f t="shared" si="208"/>
        <v>-7.0000000000000001E-3</v>
      </c>
      <c r="BS208" s="69">
        <f t="shared" si="209"/>
        <v>-3.9E-2</v>
      </c>
      <c r="BU208" s="31" t="s">
        <v>126</v>
      </c>
      <c r="BV208" s="33" t="s">
        <v>100</v>
      </c>
      <c r="BW208" s="50">
        <f t="shared" si="210"/>
        <v>10117</v>
      </c>
      <c r="BX208" s="50">
        <f t="shared" si="182"/>
        <v>5786</v>
      </c>
      <c r="BY208" s="50">
        <f t="shared" si="183"/>
        <v>4939</v>
      </c>
      <c r="BZ208" s="50">
        <f t="shared" si="184"/>
        <v>847</v>
      </c>
      <c r="CA208" s="50">
        <f t="shared" si="185"/>
        <v>412</v>
      </c>
      <c r="CB208" s="50">
        <f t="shared" si="186"/>
        <v>3919</v>
      </c>
      <c r="CC208" s="50">
        <f t="shared" si="187"/>
        <v>2271</v>
      </c>
      <c r="CD208" s="50">
        <f t="shared" si="188"/>
        <v>63</v>
      </c>
      <c r="CE208" s="51">
        <f t="shared" si="189"/>
        <v>1585</v>
      </c>
    </row>
    <row r="209" spans="1:83" ht="16.5" customHeight="1">
      <c r="A209" s="30" t="s">
        <v>127</v>
      </c>
      <c r="B209" s="28" t="s">
        <v>101</v>
      </c>
      <c r="C209" s="44">
        <v>6360</v>
      </c>
      <c r="D209" s="44">
        <v>3598</v>
      </c>
      <c r="E209" s="44">
        <v>3097</v>
      </c>
      <c r="F209" s="44">
        <v>501</v>
      </c>
      <c r="G209" s="44">
        <v>235</v>
      </c>
      <c r="H209" s="44">
        <v>2527</v>
      </c>
      <c r="I209" s="44">
        <v>2033</v>
      </c>
      <c r="J209" s="44">
        <v>20</v>
      </c>
      <c r="K209" s="45">
        <v>474</v>
      </c>
      <c r="M209" s="30" t="s">
        <v>127</v>
      </c>
      <c r="N209" s="28" t="s">
        <v>101</v>
      </c>
      <c r="O209" s="70">
        <f t="shared" si="157"/>
        <v>39.107999999999997</v>
      </c>
      <c r="P209" s="70">
        <f t="shared" si="158"/>
        <v>8.9640000000000004</v>
      </c>
      <c r="Q209" s="70">
        <f t="shared" si="159"/>
        <v>9.7840000000000007</v>
      </c>
      <c r="R209" s="70">
        <f t="shared" si="160"/>
        <v>4.1580000000000004</v>
      </c>
      <c r="S209" s="70">
        <f t="shared" si="161"/>
        <v>15.196</v>
      </c>
      <c r="T209" s="70">
        <f t="shared" si="162"/>
        <v>137.054</v>
      </c>
      <c r="U209" s="70">
        <f t="shared" si="163"/>
        <v>272.34399999999999</v>
      </c>
      <c r="V209" s="70">
        <f t="shared" si="164"/>
        <v>-13.042999999999999</v>
      </c>
      <c r="W209" s="71">
        <f t="shared" si="165"/>
        <v>-4.6280000000000001</v>
      </c>
      <c r="Y209" s="30" t="s">
        <v>127</v>
      </c>
      <c r="Z209" s="28" t="s">
        <v>101</v>
      </c>
      <c r="AA209" s="70">
        <f t="shared" si="190"/>
        <v>100</v>
      </c>
      <c r="AB209" s="70">
        <f t="shared" si="166"/>
        <v>56.6</v>
      </c>
      <c r="AC209" s="70">
        <f t="shared" si="167"/>
        <v>48.7</v>
      </c>
      <c r="AD209" s="70">
        <f t="shared" si="168"/>
        <v>7.9</v>
      </c>
      <c r="AE209" s="70">
        <f t="shared" si="169"/>
        <v>3.7</v>
      </c>
      <c r="AF209" s="70">
        <f t="shared" si="170"/>
        <v>39.700000000000003</v>
      </c>
      <c r="AG209" s="70">
        <f t="shared" si="171"/>
        <v>32</v>
      </c>
      <c r="AH209" s="70">
        <f t="shared" si="172"/>
        <v>0.3</v>
      </c>
      <c r="AI209" s="71">
        <f t="shared" si="173"/>
        <v>7.5</v>
      </c>
      <c r="AK209" s="30" t="s">
        <v>127</v>
      </c>
      <c r="AL209" s="28" t="s">
        <v>101</v>
      </c>
      <c r="AM209" s="70">
        <f t="shared" si="191"/>
        <v>0.2</v>
      </c>
      <c r="AN209" s="70">
        <f t="shared" si="192"/>
        <v>0.2</v>
      </c>
      <c r="AO209" s="70">
        <f t="shared" si="193"/>
        <v>0.2</v>
      </c>
      <c r="AP209" s="70">
        <f t="shared" si="194"/>
        <v>0.2</v>
      </c>
      <c r="AQ209" s="70">
        <f t="shared" si="195"/>
        <v>0.1</v>
      </c>
      <c r="AR209" s="70">
        <f t="shared" si="196"/>
        <v>0.4</v>
      </c>
      <c r="AS209" s="70">
        <f t="shared" si="197"/>
        <v>0.6</v>
      </c>
      <c r="AT209" s="70">
        <f t="shared" si="198"/>
        <v>0.1</v>
      </c>
      <c r="AU209" s="71">
        <f t="shared" si="199"/>
        <v>0.2</v>
      </c>
      <c r="AW209" s="30" t="s">
        <v>127</v>
      </c>
      <c r="AX209" s="28" t="s">
        <v>101</v>
      </c>
      <c r="AY209" s="70">
        <f t="shared" si="200"/>
        <v>39.107999999999997</v>
      </c>
      <c r="AZ209" s="70">
        <f t="shared" si="174"/>
        <v>6.4740000000000002</v>
      </c>
      <c r="BA209" s="70">
        <f t="shared" si="175"/>
        <v>6.0369999999999999</v>
      </c>
      <c r="BB209" s="70">
        <f t="shared" si="176"/>
        <v>0.437</v>
      </c>
      <c r="BC209" s="70">
        <f t="shared" si="177"/>
        <v>0.67800000000000005</v>
      </c>
      <c r="BD209" s="70">
        <f t="shared" si="178"/>
        <v>31.954999999999998</v>
      </c>
      <c r="BE209" s="70">
        <f t="shared" si="179"/>
        <v>32.524000000000001</v>
      </c>
      <c r="BF209" s="70">
        <f t="shared" si="180"/>
        <v>-6.6000000000000003E-2</v>
      </c>
      <c r="BG209" s="71">
        <f t="shared" si="181"/>
        <v>-0.503</v>
      </c>
      <c r="BI209" s="30" t="s">
        <v>127</v>
      </c>
      <c r="BJ209" s="28" t="s">
        <v>101</v>
      </c>
      <c r="BK209" s="70">
        <f t="shared" si="201"/>
        <v>0.06</v>
      </c>
      <c r="BL209" s="70">
        <f t="shared" si="202"/>
        <v>1.4999999999999999E-2</v>
      </c>
      <c r="BM209" s="70">
        <f t="shared" si="203"/>
        <v>1.6E-2</v>
      </c>
      <c r="BN209" s="70">
        <f t="shared" si="204"/>
        <v>7.0000000000000001E-3</v>
      </c>
      <c r="BO209" s="70">
        <f t="shared" si="205"/>
        <v>1.4E-2</v>
      </c>
      <c r="BP209" s="70">
        <f t="shared" si="206"/>
        <v>0.193</v>
      </c>
      <c r="BQ209" s="70">
        <f t="shared" si="207"/>
        <v>0.33100000000000002</v>
      </c>
      <c r="BR209" s="70">
        <f t="shared" si="208"/>
        <v>-2.1999999999999999E-2</v>
      </c>
      <c r="BS209" s="71">
        <f t="shared" si="209"/>
        <v>-8.0000000000000002E-3</v>
      </c>
      <c r="BU209" s="30" t="s">
        <v>127</v>
      </c>
      <c r="BV209" s="28" t="s">
        <v>101</v>
      </c>
      <c r="BW209" s="52">
        <f t="shared" si="210"/>
        <v>4572</v>
      </c>
      <c r="BX209" s="52">
        <f t="shared" si="182"/>
        <v>3302</v>
      </c>
      <c r="BY209" s="52">
        <f t="shared" si="183"/>
        <v>2821</v>
      </c>
      <c r="BZ209" s="52">
        <f t="shared" si="184"/>
        <v>481</v>
      </c>
      <c r="CA209" s="52">
        <f t="shared" si="185"/>
        <v>204</v>
      </c>
      <c r="CB209" s="52">
        <f t="shared" si="186"/>
        <v>1066</v>
      </c>
      <c r="CC209" s="52">
        <f t="shared" si="187"/>
        <v>546</v>
      </c>
      <c r="CD209" s="52">
        <f t="shared" si="188"/>
        <v>23</v>
      </c>
      <c r="CE209" s="53">
        <f t="shared" si="189"/>
        <v>497</v>
      </c>
    </row>
    <row r="210" spans="1:83" ht="16.5" customHeight="1">
      <c r="A210" s="31" t="s">
        <v>129</v>
      </c>
      <c r="B210" s="33" t="s">
        <v>102</v>
      </c>
      <c r="C210" s="42">
        <v>260859</v>
      </c>
      <c r="D210" s="42">
        <v>171365</v>
      </c>
      <c r="E210" s="42">
        <v>147448</v>
      </c>
      <c r="F210" s="42">
        <v>23917</v>
      </c>
      <c r="G210" s="42">
        <v>23852</v>
      </c>
      <c r="H210" s="42">
        <v>65642</v>
      </c>
      <c r="I210" s="42">
        <v>35307</v>
      </c>
      <c r="J210" s="42">
        <v>1577</v>
      </c>
      <c r="K210" s="43">
        <v>28758</v>
      </c>
      <c r="M210" s="31" t="s">
        <v>129</v>
      </c>
      <c r="N210" s="33" t="s">
        <v>102</v>
      </c>
      <c r="O210" s="68">
        <f t="shared" si="157"/>
        <v>-0.28499999999999998</v>
      </c>
      <c r="P210" s="68">
        <f t="shared" si="158"/>
        <v>5.6369999999999996</v>
      </c>
      <c r="Q210" s="68">
        <f t="shared" si="159"/>
        <v>6.2569999999999997</v>
      </c>
      <c r="R210" s="68">
        <f t="shared" si="160"/>
        <v>1.974</v>
      </c>
      <c r="S210" s="68">
        <f t="shared" si="161"/>
        <v>2.6640000000000001</v>
      </c>
      <c r="T210" s="68">
        <f t="shared" si="162"/>
        <v>-13.801</v>
      </c>
      <c r="U210" s="68">
        <f t="shared" si="163"/>
        <v>-20.358000000000001</v>
      </c>
      <c r="V210" s="68">
        <f t="shared" si="164"/>
        <v>-13.352</v>
      </c>
      <c r="W210" s="69">
        <f t="shared" si="165"/>
        <v>-4.1399999999999997</v>
      </c>
      <c r="Y210" s="31" t="s">
        <v>129</v>
      </c>
      <c r="Z210" s="33" t="s">
        <v>102</v>
      </c>
      <c r="AA210" s="68">
        <f t="shared" si="190"/>
        <v>100</v>
      </c>
      <c r="AB210" s="68">
        <f t="shared" si="166"/>
        <v>65.7</v>
      </c>
      <c r="AC210" s="68">
        <f t="shared" si="167"/>
        <v>56.5</v>
      </c>
      <c r="AD210" s="68">
        <f t="shared" si="168"/>
        <v>9.1999999999999993</v>
      </c>
      <c r="AE210" s="68">
        <f t="shared" si="169"/>
        <v>9.1</v>
      </c>
      <c r="AF210" s="68">
        <f t="shared" si="170"/>
        <v>25.2</v>
      </c>
      <c r="AG210" s="68">
        <f t="shared" si="171"/>
        <v>13.5</v>
      </c>
      <c r="AH210" s="68">
        <f t="shared" si="172"/>
        <v>0.6</v>
      </c>
      <c r="AI210" s="69">
        <f t="shared" si="173"/>
        <v>11</v>
      </c>
      <c r="AK210" s="31" t="s">
        <v>129</v>
      </c>
      <c r="AL210" s="33" t="s">
        <v>102</v>
      </c>
      <c r="AM210" s="68">
        <f t="shared" si="191"/>
        <v>8.6999999999999993</v>
      </c>
      <c r="AN210" s="68">
        <f t="shared" si="192"/>
        <v>8.1</v>
      </c>
      <c r="AO210" s="68">
        <f t="shared" si="193"/>
        <v>8.1</v>
      </c>
      <c r="AP210" s="68">
        <f t="shared" si="194"/>
        <v>8.1</v>
      </c>
      <c r="AQ210" s="68">
        <f t="shared" si="195"/>
        <v>10</v>
      </c>
      <c r="AR210" s="68">
        <f t="shared" si="196"/>
        <v>10</v>
      </c>
      <c r="AS210" s="68">
        <f t="shared" si="197"/>
        <v>9.8000000000000007</v>
      </c>
      <c r="AT210" s="68">
        <f t="shared" si="198"/>
        <v>10.4</v>
      </c>
      <c r="AU210" s="69">
        <f t="shared" si="199"/>
        <v>10.3</v>
      </c>
      <c r="AW210" s="31" t="s">
        <v>129</v>
      </c>
      <c r="AX210" s="33" t="s">
        <v>102</v>
      </c>
      <c r="AY210" s="68">
        <f t="shared" si="200"/>
        <v>-0.28499999999999998</v>
      </c>
      <c r="AZ210" s="68">
        <f t="shared" si="174"/>
        <v>3.496</v>
      </c>
      <c r="BA210" s="68">
        <f t="shared" si="175"/>
        <v>3.319</v>
      </c>
      <c r="BB210" s="68">
        <f t="shared" si="176"/>
        <v>0.17699999999999999</v>
      </c>
      <c r="BC210" s="68">
        <f t="shared" si="177"/>
        <v>0.23699999999999999</v>
      </c>
      <c r="BD210" s="68">
        <f t="shared" si="178"/>
        <v>-4.0179999999999998</v>
      </c>
      <c r="BE210" s="68">
        <f t="shared" si="179"/>
        <v>-3.45</v>
      </c>
      <c r="BF210" s="68">
        <f t="shared" si="180"/>
        <v>-9.2999999999999999E-2</v>
      </c>
      <c r="BG210" s="69">
        <f t="shared" si="181"/>
        <v>-0.47499999999999998</v>
      </c>
      <c r="BI210" s="31" t="s">
        <v>129</v>
      </c>
      <c r="BJ210" s="33" t="s">
        <v>102</v>
      </c>
      <c r="BK210" s="68">
        <f t="shared" si="201"/>
        <v>-2.5000000000000001E-2</v>
      </c>
      <c r="BL210" s="68">
        <f t="shared" si="202"/>
        <v>0.45400000000000001</v>
      </c>
      <c r="BM210" s="68">
        <f t="shared" si="203"/>
        <v>0.504</v>
      </c>
      <c r="BN210" s="68">
        <f t="shared" si="204"/>
        <v>0.159</v>
      </c>
      <c r="BO210" s="68">
        <f t="shared" si="205"/>
        <v>0.27300000000000002</v>
      </c>
      <c r="BP210" s="68">
        <f t="shared" si="206"/>
        <v>-1.387</v>
      </c>
      <c r="BQ210" s="68">
        <f t="shared" si="207"/>
        <v>-2.008</v>
      </c>
      <c r="BR210" s="68">
        <f t="shared" si="208"/>
        <v>-1.778</v>
      </c>
      <c r="BS210" s="69">
        <f t="shared" si="209"/>
        <v>-0.42099999999999999</v>
      </c>
      <c r="BU210" s="31" t="s">
        <v>129</v>
      </c>
      <c r="BV210" s="33" t="s">
        <v>102</v>
      </c>
      <c r="BW210" s="50">
        <f t="shared" si="210"/>
        <v>261605</v>
      </c>
      <c r="BX210" s="50">
        <f t="shared" si="182"/>
        <v>162220</v>
      </c>
      <c r="BY210" s="50">
        <f t="shared" si="183"/>
        <v>138766</v>
      </c>
      <c r="BZ210" s="50">
        <f t="shared" si="184"/>
        <v>23454</v>
      </c>
      <c r="CA210" s="50">
        <f t="shared" si="185"/>
        <v>23233</v>
      </c>
      <c r="CB210" s="50">
        <f t="shared" si="186"/>
        <v>76152</v>
      </c>
      <c r="CC210" s="50">
        <f t="shared" si="187"/>
        <v>44332</v>
      </c>
      <c r="CD210" s="50">
        <f t="shared" si="188"/>
        <v>1820</v>
      </c>
      <c r="CE210" s="51">
        <f t="shared" si="189"/>
        <v>30000</v>
      </c>
    </row>
    <row r="211" spans="1:83" ht="16.5" customHeight="1">
      <c r="A211" s="29" t="s">
        <v>36</v>
      </c>
      <c r="B211" s="34" t="s">
        <v>103</v>
      </c>
      <c r="C211" s="40">
        <v>1237349</v>
      </c>
      <c r="D211" s="40">
        <v>865223</v>
      </c>
      <c r="E211" s="40">
        <v>745667</v>
      </c>
      <c r="F211" s="40">
        <v>119556</v>
      </c>
      <c r="G211" s="40">
        <v>126259</v>
      </c>
      <c r="H211" s="40">
        <v>245867</v>
      </c>
      <c r="I211" s="40">
        <v>123810</v>
      </c>
      <c r="J211" s="40">
        <v>8864</v>
      </c>
      <c r="K211" s="41">
        <v>113193</v>
      </c>
      <c r="M211" s="29" t="s">
        <v>36</v>
      </c>
      <c r="N211" s="34" t="s">
        <v>103</v>
      </c>
      <c r="O211" s="66">
        <f t="shared" si="157"/>
        <v>0.126</v>
      </c>
      <c r="P211" s="66">
        <f t="shared" si="158"/>
        <v>4.0590000000000002</v>
      </c>
      <c r="Q211" s="66">
        <f t="shared" si="159"/>
        <v>4.5940000000000003</v>
      </c>
      <c r="R211" s="66">
        <f t="shared" si="160"/>
        <v>0.84399999999999997</v>
      </c>
      <c r="S211" s="66">
        <f t="shared" si="161"/>
        <v>3.782</v>
      </c>
      <c r="T211" s="66">
        <f t="shared" si="162"/>
        <v>-13.018000000000001</v>
      </c>
      <c r="U211" s="66">
        <f t="shared" si="163"/>
        <v>-20.73</v>
      </c>
      <c r="V211" s="66">
        <f t="shared" si="164"/>
        <v>40.520000000000003</v>
      </c>
      <c r="W211" s="67">
        <f t="shared" si="165"/>
        <v>-5.8040000000000003</v>
      </c>
      <c r="Y211" s="29" t="s">
        <v>36</v>
      </c>
      <c r="Z211" s="34" t="s">
        <v>103</v>
      </c>
      <c r="AA211" s="66">
        <f t="shared" si="190"/>
        <v>100</v>
      </c>
      <c r="AB211" s="66">
        <f t="shared" si="166"/>
        <v>69.900000000000006</v>
      </c>
      <c r="AC211" s="66">
        <f t="shared" si="167"/>
        <v>60.3</v>
      </c>
      <c r="AD211" s="66">
        <f t="shared" si="168"/>
        <v>9.6999999999999993</v>
      </c>
      <c r="AE211" s="66">
        <f t="shared" si="169"/>
        <v>10.199999999999999</v>
      </c>
      <c r="AF211" s="66">
        <f t="shared" si="170"/>
        <v>19.899999999999999</v>
      </c>
      <c r="AG211" s="66">
        <f t="shared" si="171"/>
        <v>10</v>
      </c>
      <c r="AH211" s="66">
        <f t="shared" si="172"/>
        <v>0.7</v>
      </c>
      <c r="AI211" s="67">
        <f t="shared" si="173"/>
        <v>9.1</v>
      </c>
      <c r="AK211" s="29" t="s">
        <v>36</v>
      </c>
      <c r="AL211" s="34" t="s">
        <v>103</v>
      </c>
      <c r="AM211" s="66">
        <f t="shared" si="191"/>
        <v>41.2</v>
      </c>
      <c r="AN211" s="66">
        <f t="shared" si="192"/>
        <v>41</v>
      </c>
      <c r="AO211" s="66">
        <f t="shared" si="193"/>
        <v>41.1</v>
      </c>
      <c r="AP211" s="66">
        <f t="shared" si="194"/>
        <v>40.6</v>
      </c>
      <c r="AQ211" s="66">
        <f t="shared" si="195"/>
        <v>53.2</v>
      </c>
      <c r="AR211" s="66">
        <f t="shared" si="196"/>
        <v>37.5</v>
      </c>
      <c r="AS211" s="66">
        <f t="shared" si="197"/>
        <v>34.299999999999997</v>
      </c>
      <c r="AT211" s="66">
        <f t="shared" si="198"/>
        <v>58.7</v>
      </c>
      <c r="AU211" s="67">
        <f t="shared" si="199"/>
        <v>40.5</v>
      </c>
      <c r="AW211" s="29" t="s">
        <v>36</v>
      </c>
      <c r="AX211" s="34" t="s">
        <v>103</v>
      </c>
      <c r="AY211" s="66">
        <f t="shared" si="200"/>
        <v>0.126</v>
      </c>
      <c r="AZ211" s="66">
        <f t="shared" si="174"/>
        <v>2.7309999999999999</v>
      </c>
      <c r="BA211" s="66">
        <f t="shared" si="175"/>
        <v>2.65</v>
      </c>
      <c r="BB211" s="66">
        <f t="shared" si="176"/>
        <v>8.1000000000000003E-2</v>
      </c>
      <c r="BC211" s="66">
        <f t="shared" si="177"/>
        <v>0.372</v>
      </c>
      <c r="BD211" s="66">
        <f t="shared" si="178"/>
        <v>-2.9780000000000002</v>
      </c>
      <c r="BE211" s="66">
        <f t="shared" si="179"/>
        <v>-2.62</v>
      </c>
      <c r="BF211" s="66">
        <f t="shared" si="180"/>
        <v>0.20699999999999999</v>
      </c>
      <c r="BG211" s="67">
        <f t="shared" si="181"/>
        <v>-0.56399999999999995</v>
      </c>
      <c r="BI211" s="29" t="s">
        <v>36</v>
      </c>
      <c r="BJ211" s="34" t="s">
        <v>103</v>
      </c>
      <c r="BK211" s="66">
        <f t="shared" si="201"/>
        <v>5.1999999999999998E-2</v>
      </c>
      <c r="BL211" s="66">
        <f t="shared" si="202"/>
        <v>1.677</v>
      </c>
      <c r="BM211" s="66">
        <f t="shared" si="203"/>
        <v>1.9019999999999999</v>
      </c>
      <c r="BN211" s="66">
        <f t="shared" si="204"/>
        <v>0.34499999999999997</v>
      </c>
      <c r="BO211" s="66">
        <f t="shared" si="205"/>
        <v>2.0259999999999998</v>
      </c>
      <c r="BP211" s="66">
        <f t="shared" si="206"/>
        <v>-4.8550000000000004</v>
      </c>
      <c r="BQ211" s="66">
        <f t="shared" si="207"/>
        <v>-7.2039999999999997</v>
      </c>
      <c r="BR211" s="66">
        <f t="shared" si="208"/>
        <v>18.704999999999998</v>
      </c>
      <c r="BS211" s="67">
        <f t="shared" si="209"/>
        <v>-2.3660000000000001</v>
      </c>
      <c r="BU211" s="29" t="s">
        <v>36</v>
      </c>
      <c r="BV211" s="34" t="s">
        <v>103</v>
      </c>
      <c r="BW211" s="48">
        <f t="shared" si="210"/>
        <v>1235794</v>
      </c>
      <c r="BX211" s="48">
        <f t="shared" si="182"/>
        <v>831473</v>
      </c>
      <c r="BY211" s="48">
        <f t="shared" si="183"/>
        <v>712918</v>
      </c>
      <c r="BZ211" s="48">
        <f t="shared" si="184"/>
        <v>118555</v>
      </c>
      <c r="CA211" s="48">
        <f t="shared" si="185"/>
        <v>121658</v>
      </c>
      <c r="CB211" s="48">
        <f t="shared" si="186"/>
        <v>282663</v>
      </c>
      <c r="CC211" s="48">
        <f t="shared" si="187"/>
        <v>156188</v>
      </c>
      <c r="CD211" s="48">
        <f t="shared" si="188"/>
        <v>6308</v>
      </c>
      <c r="CE211" s="49">
        <f t="shared" si="189"/>
        <v>120167</v>
      </c>
    </row>
    <row r="212" spans="1:83" ht="16.5" customHeight="1">
      <c r="A212" s="29" t="s">
        <v>37</v>
      </c>
      <c r="B212" s="34" t="s">
        <v>104</v>
      </c>
      <c r="C212" s="40">
        <v>509200</v>
      </c>
      <c r="D212" s="40">
        <v>390326</v>
      </c>
      <c r="E212" s="40">
        <v>335921</v>
      </c>
      <c r="F212" s="40">
        <v>54405</v>
      </c>
      <c r="G212" s="40">
        <v>25499</v>
      </c>
      <c r="H212" s="40">
        <v>93375</v>
      </c>
      <c r="I212" s="40">
        <v>39663</v>
      </c>
      <c r="J212" s="40">
        <v>3445</v>
      </c>
      <c r="K212" s="41">
        <v>50267</v>
      </c>
      <c r="M212" s="29" t="s">
        <v>37</v>
      </c>
      <c r="N212" s="34" t="s">
        <v>104</v>
      </c>
      <c r="O212" s="66">
        <f t="shared" si="157"/>
        <v>2.4020000000000001</v>
      </c>
      <c r="P212" s="66">
        <f t="shared" si="158"/>
        <v>6.5389999999999997</v>
      </c>
      <c r="Q212" s="66">
        <f t="shared" si="159"/>
        <v>7.1630000000000003</v>
      </c>
      <c r="R212" s="66">
        <f t="shared" si="160"/>
        <v>2.839</v>
      </c>
      <c r="S212" s="66">
        <f t="shared" si="161"/>
        <v>7.3819999999999997</v>
      </c>
      <c r="T212" s="66">
        <f t="shared" si="162"/>
        <v>-12.848000000000001</v>
      </c>
      <c r="U212" s="66">
        <f t="shared" si="163"/>
        <v>-24.965</v>
      </c>
      <c r="V212" s="66">
        <f t="shared" si="164"/>
        <v>20.244</v>
      </c>
      <c r="W212" s="67">
        <f t="shared" si="165"/>
        <v>-2.2349999999999999</v>
      </c>
      <c r="Y212" s="29" t="s">
        <v>37</v>
      </c>
      <c r="Z212" s="34" t="s">
        <v>104</v>
      </c>
      <c r="AA212" s="66">
        <f t="shared" si="190"/>
        <v>100</v>
      </c>
      <c r="AB212" s="66">
        <f t="shared" si="166"/>
        <v>76.7</v>
      </c>
      <c r="AC212" s="66">
        <f t="shared" si="167"/>
        <v>66</v>
      </c>
      <c r="AD212" s="66">
        <f t="shared" si="168"/>
        <v>10.7</v>
      </c>
      <c r="AE212" s="66">
        <f t="shared" si="169"/>
        <v>5</v>
      </c>
      <c r="AF212" s="66">
        <f t="shared" si="170"/>
        <v>18.3</v>
      </c>
      <c r="AG212" s="66">
        <f t="shared" si="171"/>
        <v>7.8</v>
      </c>
      <c r="AH212" s="66">
        <f t="shared" si="172"/>
        <v>0.7</v>
      </c>
      <c r="AI212" s="67">
        <f t="shared" si="173"/>
        <v>9.9</v>
      </c>
      <c r="AK212" s="29" t="s">
        <v>37</v>
      </c>
      <c r="AL212" s="34" t="s">
        <v>104</v>
      </c>
      <c r="AM212" s="66">
        <f t="shared" si="191"/>
        <v>17</v>
      </c>
      <c r="AN212" s="66">
        <f t="shared" si="192"/>
        <v>18.5</v>
      </c>
      <c r="AO212" s="66">
        <f t="shared" si="193"/>
        <v>18.5</v>
      </c>
      <c r="AP212" s="66">
        <f t="shared" si="194"/>
        <v>18.5</v>
      </c>
      <c r="AQ212" s="66">
        <f t="shared" si="195"/>
        <v>10.7</v>
      </c>
      <c r="AR212" s="66">
        <f t="shared" si="196"/>
        <v>14.3</v>
      </c>
      <c r="AS212" s="66">
        <f t="shared" si="197"/>
        <v>11</v>
      </c>
      <c r="AT212" s="66">
        <f t="shared" si="198"/>
        <v>22.8</v>
      </c>
      <c r="AU212" s="67">
        <f t="shared" si="199"/>
        <v>18</v>
      </c>
      <c r="AW212" s="29" t="s">
        <v>37</v>
      </c>
      <c r="AX212" s="34" t="s">
        <v>104</v>
      </c>
      <c r="AY212" s="66">
        <f t="shared" si="200"/>
        <v>2.4020000000000001</v>
      </c>
      <c r="AZ212" s="66">
        <f t="shared" si="174"/>
        <v>4.8179999999999996</v>
      </c>
      <c r="BA212" s="66">
        <f t="shared" si="175"/>
        <v>4.516</v>
      </c>
      <c r="BB212" s="66">
        <f t="shared" si="176"/>
        <v>0.30199999999999999</v>
      </c>
      <c r="BC212" s="66">
        <f t="shared" si="177"/>
        <v>0.35299999999999998</v>
      </c>
      <c r="BD212" s="66">
        <f t="shared" si="178"/>
        <v>-2.7679999999999998</v>
      </c>
      <c r="BE212" s="66">
        <f t="shared" si="179"/>
        <v>-2.6539999999999999</v>
      </c>
      <c r="BF212" s="66">
        <f t="shared" si="180"/>
        <v>0.11700000000000001</v>
      </c>
      <c r="BG212" s="67">
        <f t="shared" si="181"/>
        <v>-0.23100000000000001</v>
      </c>
      <c r="BI212" s="29" t="s">
        <v>37</v>
      </c>
      <c r="BJ212" s="34" t="s">
        <v>104</v>
      </c>
      <c r="BK212" s="66">
        <f t="shared" si="201"/>
        <v>0.39900000000000002</v>
      </c>
      <c r="BL212" s="66">
        <f t="shared" si="202"/>
        <v>1.1910000000000001</v>
      </c>
      <c r="BM212" s="66">
        <f t="shared" si="203"/>
        <v>1.304</v>
      </c>
      <c r="BN212" s="66">
        <f t="shared" si="204"/>
        <v>0.51700000000000002</v>
      </c>
      <c r="BO212" s="66">
        <f t="shared" si="205"/>
        <v>0.77200000000000002</v>
      </c>
      <c r="BP212" s="66">
        <f t="shared" si="206"/>
        <v>-1.8160000000000001</v>
      </c>
      <c r="BQ212" s="66">
        <f t="shared" si="207"/>
        <v>-2.9359999999999999</v>
      </c>
      <c r="BR212" s="66">
        <f t="shared" si="208"/>
        <v>4.2439999999999998</v>
      </c>
      <c r="BS212" s="67">
        <f t="shared" si="209"/>
        <v>-0.39</v>
      </c>
      <c r="BU212" s="29" t="s">
        <v>37</v>
      </c>
      <c r="BV212" s="34" t="s">
        <v>104</v>
      </c>
      <c r="BW212" s="48">
        <f t="shared" si="210"/>
        <v>497255</v>
      </c>
      <c r="BX212" s="48">
        <f t="shared" si="182"/>
        <v>366369</v>
      </c>
      <c r="BY212" s="48">
        <f t="shared" si="183"/>
        <v>313466</v>
      </c>
      <c r="BZ212" s="48">
        <f t="shared" si="184"/>
        <v>52903</v>
      </c>
      <c r="CA212" s="48">
        <f t="shared" si="185"/>
        <v>23746</v>
      </c>
      <c r="CB212" s="48">
        <f t="shared" si="186"/>
        <v>107140</v>
      </c>
      <c r="CC212" s="48">
        <f t="shared" si="187"/>
        <v>52859</v>
      </c>
      <c r="CD212" s="48">
        <f t="shared" si="188"/>
        <v>2865</v>
      </c>
      <c r="CE212" s="49">
        <f t="shared" si="189"/>
        <v>51416</v>
      </c>
    </row>
    <row r="213" spans="1:83" ht="16.5" customHeight="1">
      <c r="A213" s="29" t="s">
        <v>130</v>
      </c>
      <c r="B213" s="34" t="s">
        <v>105</v>
      </c>
      <c r="C213" s="40">
        <v>764821</v>
      </c>
      <c r="D213" s="40">
        <v>525153</v>
      </c>
      <c r="E213" s="40">
        <v>451020</v>
      </c>
      <c r="F213" s="40">
        <v>74133</v>
      </c>
      <c r="G213" s="40">
        <v>51798</v>
      </c>
      <c r="H213" s="40">
        <v>187870</v>
      </c>
      <c r="I213" s="40">
        <v>129419</v>
      </c>
      <c r="J213" s="40">
        <v>-1059</v>
      </c>
      <c r="K213" s="41">
        <v>59510</v>
      </c>
      <c r="M213" s="29" t="s">
        <v>130</v>
      </c>
      <c r="N213" s="34" t="s">
        <v>105</v>
      </c>
      <c r="O213" s="66">
        <f t="shared" si="157"/>
        <v>-1.0189999999999999</v>
      </c>
      <c r="P213" s="66">
        <f t="shared" si="158"/>
        <v>4.4909999999999997</v>
      </c>
      <c r="Q213" s="66">
        <f t="shared" si="159"/>
        <v>5.1020000000000003</v>
      </c>
      <c r="R213" s="66">
        <f t="shared" si="160"/>
        <v>0.92400000000000004</v>
      </c>
      <c r="S213" s="66">
        <f t="shared" si="161"/>
        <v>5.609</v>
      </c>
      <c r="T213" s="66">
        <f t="shared" si="162"/>
        <v>-15.016999999999999</v>
      </c>
      <c r="U213" s="66">
        <f t="shared" si="163"/>
        <v>-16.972000000000001</v>
      </c>
      <c r="V213" s="66">
        <f t="shared" si="164"/>
        <v>-189.44300000000001</v>
      </c>
      <c r="W213" s="67">
        <f t="shared" si="165"/>
        <v>-7.03</v>
      </c>
      <c r="Y213" s="29" t="s">
        <v>130</v>
      </c>
      <c r="Z213" s="34" t="s">
        <v>105</v>
      </c>
      <c r="AA213" s="66">
        <f t="shared" si="190"/>
        <v>100</v>
      </c>
      <c r="AB213" s="66">
        <f t="shared" si="166"/>
        <v>68.7</v>
      </c>
      <c r="AC213" s="66">
        <f t="shared" si="167"/>
        <v>59</v>
      </c>
      <c r="AD213" s="66">
        <f t="shared" si="168"/>
        <v>9.6999999999999993</v>
      </c>
      <c r="AE213" s="66">
        <f t="shared" si="169"/>
        <v>6.8</v>
      </c>
      <c r="AF213" s="66">
        <f t="shared" si="170"/>
        <v>24.6</v>
      </c>
      <c r="AG213" s="66">
        <f t="shared" si="171"/>
        <v>16.899999999999999</v>
      </c>
      <c r="AH213" s="66">
        <f t="shared" si="172"/>
        <v>-0.1</v>
      </c>
      <c r="AI213" s="67">
        <f t="shared" si="173"/>
        <v>7.8</v>
      </c>
      <c r="AK213" s="29" t="s">
        <v>130</v>
      </c>
      <c r="AL213" s="34" t="s">
        <v>105</v>
      </c>
      <c r="AM213" s="66">
        <f t="shared" si="191"/>
        <v>25.5</v>
      </c>
      <c r="AN213" s="66">
        <f t="shared" si="192"/>
        <v>24.9</v>
      </c>
      <c r="AO213" s="66">
        <f t="shared" si="193"/>
        <v>24.8</v>
      </c>
      <c r="AP213" s="66">
        <f t="shared" si="194"/>
        <v>25.2</v>
      </c>
      <c r="AQ213" s="66">
        <f t="shared" si="195"/>
        <v>21.8</v>
      </c>
      <c r="AR213" s="66">
        <f t="shared" si="196"/>
        <v>28.7</v>
      </c>
      <c r="AS213" s="66">
        <f t="shared" si="197"/>
        <v>35.9</v>
      </c>
      <c r="AT213" s="66">
        <f t="shared" si="198"/>
        <v>-7</v>
      </c>
      <c r="AU213" s="67">
        <f t="shared" si="199"/>
        <v>21.3</v>
      </c>
      <c r="AW213" s="29" t="s">
        <v>130</v>
      </c>
      <c r="AX213" s="34" t="s">
        <v>105</v>
      </c>
      <c r="AY213" s="66">
        <f t="shared" si="200"/>
        <v>-1.0189999999999999</v>
      </c>
      <c r="AZ213" s="66">
        <f t="shared" si="174"/>
        <v>2.9209999999999998</v>
      </c>
      <c r="BA213" s="66">
        <f t="shared" si="175"/>
        <v>2.8330000000000002</v>
      </c>
      <c r="BB213" s="66">
        <f t="shared" si="176"/>
        <v>8.7999999999999995E-2</v>
      </c>
      <c r="BC213" s="66">
        <f t="shared" si="177"/>
        <v>0.35599999999999998</v>
      </c>
      <c r="BD213" s="66">
        <f t="shared" si="178"/>
        <v>-4.2960000000000003</v>
      </c>
      <c r="BE213" s="66">
        <f t="shared" si="179"/>
        <v>-3.4239999999999999</v>
      </c>
      <c r="BF213" s="66">
        <f t="shared" si="180"/>
        <v>-0.28999999999999998</v>
      </c>
      <c r="BG213" s="67">
        <f t="shared" si="181"/>
        <v>-0.58199999999999996</v>
      </c>
      <c r="BI213" s="29" t="s">
        <v>130</v>
      </c>
      <c r="BJ213" s="34" t="s">
        <v>105</v>
      </c>
      <c r="BK213" s="66">
        <f t="shared" si="201"/>
        <v>-0.26300000000000001</v>
      </c>
      <c r="BL213" s="66">
        <f t="shared" si="202"/>
        <v>1.1220000000000001</v>
      </c>
      <c r="BM213" s="66">
        <f t="shared" si="203"/>
        <v>1.2709999999999999</v>
      </c>
      <c r="BN213" s="66">
        <f t="shared" si="204"/>
        <v>0.23400000000000001</v>
      </c>
      <c r="BO213" s="66">
        <f t="shared" si="205"/>
        <v>1.2110000000000001</v>
      </c>
      <c r="BP213" s="66">
        <f t="shared" si="206"/>
        <v>-4.38</v>
      </c>
      <c r="BQ213" s="66">
        <f t="shared" si="207"/>
        <v>-5.8860000000000001</v>
      </c>
      <c r="BR213" s="66">
        <f t="shared" si="208"/>
        <v>-16.414000000000001</v>
      </c>
      <c r="BS213" s="67">
        <f t="shared" si="209"/>
        <v>-1.526</v>
      </c>
      <c r="BU213" s="29" t="s">
        <v>130</v>
      </c>
      <c r="BV213" s="34" t="s">
        <v>105</v>
      </c>
      <c r="BW213" s="48">
        <f t="shared" si="210"/>
        <v>772697</v>
      </c>
      <c r="BX213" s="48">
        <f t="shared" si="182"/>
        <v>502582</v>
      </c>
      <c r="BY213" s="48">
        <f t="shared" si="183"/>
        <v>429128</v>
      </c>
      <c r="BZ213" s="48">
        <f t="shared" si="184"/>
        <v>73454</v>
      </c>
      <c r="CA213" s="48">
        <f t="shared" si="185"/>
        <v>49047</v>
      </c>
      <c r="CB213" s="48">
        <f t="shared" si="186"/>
        <v>221068</v>
      </c>
      <c r="CC213" s="48">
        <f t="shared" si="187"/>
        <v>155874</v>
      </c>
      <c r="CD213" s="48">
        <f t="shared" si="188"/>
        <v>1184</v>
      </c>
      <c r="CE213" s="49">
        <f t="shared" si="189"/>
        <v>64010</v>
      </c>
    </row>
    <row r="214" spans="1:83" ht="16.5" customHeight="1">
      <c r="A214" s="29" t="s">
        <v>131</v>
      </c>
      <c r="B214" s="34" t="s">
        <v>106</v>
      </c>
      <c r="C214" s="40">
        <v>110234</v>
      </c>
      <c r="D214" s="40">
        <v>76083</v>
      </c>
      <c r="E214" s="40">
        <v>65278</v>
      </c>
      <c r="F214" s="40">
        <v>10805</v>
      </c>
      <c r="G214" s="40">
        <v>4888</v>
      </c>
      <c r="H214" s="40">
        <v>29263</v>
      </c>
      <c r="I214" s="40">
        <v>15167</v>
      </c>
      <c r="J214" s="40">
        <v>1250</v>
      </c>
      <c r="K214" s="41">
        <v>12846</v>
      </c>
      <c r="M214" s="29" t="s">
        <v>131</v>
      </c>
      <c r="N214" s="34" t="s">
        <v>106</v>
      </c>
      <c r="O214" s="66">
        <f t="shared" si="157"/>
        <v>-1.056</v>
      </c>
      <c r="P214" s="66">
        <f t="shared" si="158"/>
        <v>4.55</v>
      </c>
      <c r="Q214" s="66">
        <f t="shared" si="159"/>
        <v>5.2919999999999998</v>
      </c>
      <c r="R214" s="66">
        <f t="shared" si="160"/>
        <v>0.27800000000000002</v>
      </c>
      <c r="S214" s="66">
        <f t="shared" si="161"/>
        <v>6.3760000000000003</v>
      </c>
      <c r="T214" s="66">
        <f t="shared" si="162"/>
        <v>-14.044</v>
      </c>
      <c r="U214" s="66">
        <f t="shared" si="163"/>
        <v>-23.161999999999999</v>
      </c>
      <c r="V214" s="66">
        <f t="shared" si="164"/>
        <v>48.103999999999999</v>
      </c>
      <c r="W214" s="67">
        <f t="shared" si="165"/>
        <v>-4.569</v>
      </c>
      <c r="Y214" s="29" t="s">
        <v>131</v>
      </c>
      <c r="Z214" s="34" t="s">
        <v>106</v>
      </c>
      <c r="AA214" s="66">
        <f t="shared" si="190"/>
        <v>100</v>
      </c>
      <c r="AB214" s="66">
        <f t="shared" si="166"/>
        <v>69</v>
      </c>
      <c r="AC214" s="66">
        <f t="shared" si="167"/>
        <v>59.2</v>
      </c>
      <c r="AD214" s="66">
        <f t="shared" si="168"/>
        <v>9.8000000000000007</v>
      </c>
      <c r="AE214" s="66">
        <f t="shared" si="169"/>
        <v>4.4000000000000004</v>
      </c>
      <c r="AF214" s="66">
        <f t="shared" si="170"/>
        <v>26.5</v>
      </c>
      <c r="AG214" s="66">
        <f t="shared" si="171"/>
        <v>13.8</v>
      </c>
      <c r="AH214" s="66">
        <f t="shared" si="172"/>
        <v>1.1000000000000001</v>
      </c>
      <c r="AI214" s="67">
        <f t="shared" si="173"/>
        <v>11.7</v>
      </c>
      <c r="AK214" s="29" t="s">
        <v>131</v>
      </c>
      <c r="AL214" s="34" t="s">
        <v>106</v>
      </c>
      <c r="AM214" s="66">
        <f t="shared" si="191"/>
        <v>3.7</v>
      </c>
      <c r="AN214" s="66">
        <f t="shared" si="192"/>
        <v>3.6</v>
      </c>
      <c r="AO214" s="66">
        <f t="shared" si="193"/>
        <v>3.6</v>
      </c>
      <c r="AP214" s="66">
        <f t="shared" si="194"/>
        <v>3.7</v>
      </c>
      <c r="AQ214" s="66">
        <f t="shared" si="195"/>
        <v>2.1</v>
      </c>
      <c r="AR214" s="66">
        <f t="shared" si="196"/>
        <v>4.5</v>
      </c>
      <c r="AS214" s="66">
        <f t="shared" si="197"/>
        <v>4.2</v>
      </c>
      <c r="AT214" s="66">
        <f t="shared" si="198"/>
        <v>8.3000000000000007</v>
      </c>
      <c r="AU214" s="67">
        <f t="shared" si="199"/>
        <v>4.5999999999999996</v>
      </c>
      <c r="AW214" s="29" t="s">
        <v>131</v>
      </c>
      <c r="AX214" s="34" t="s">
        <v>106</v>
      </c>
      <c r="AY214" s="66">
        <f t="shared" si="200"/>
        <v>-1.056</v>
      </c>
      <c r="AZ214" s="66">
        <f t="shared" si="174"/>
        <v>2.972</v>
      </c>
      <c r="BA214" s="66">
        <f t="shared" si="175"/>
        <v>2.9449999999999998</v>
      </c>
      <c r="BB214" s="66">
        <f t="shared" si="176"/>
        <v>2.7E-2</v>
      </c>
      <c r="BC214" s="66">
        <f t="shared" si="177"/>
        <v>0.26300000000000001</v>
      </c>
      <c r="BD214" s="66">
        <f t="shared" si="178"/>
        <v>-4.2910000000000004</v>
      </c>
      <c r="BE214" s="66">
        <f t="shared" si="179"/>
        <v>-4.1040000000000001</v>
      </c>
      <c r="BF214" s="66">
        <f t="shared" si="180"/>
        <v>0.36399999999999999</v>
      </c>
      <c r="BG214" s="67">
        <f t="shared" si="181"/>
        <v>-0.55200000000000005</v>
      </c>
      <c r="BI214" s="29" t="s">
        <v>131</v>
      </c>
      <c r="BJ214" s="34" t="s">
        <v>106</v>
      </c>
      <c r="BK214" s="66">
        <f t="shared" si="201"/>
        <v>-3.9E-2</v>
      </c>
      <c r="BL214" s="66">
        <f t="shared" si="202"/>
        <v>0.16500000000000001</v>
      </c>
      <c r="BM214" s="66">
        <f t="shared" si="203"/>
        <v>0.191</v>
      </c>
      <c r="BN214" s="66">
        <f t="shared" si="204"/>
        <v>0.01</v>
      </c>
      <c r="BO214" s="66">
        <f t="shared" si="205"/>
        <v>0.129</v>
      </c>
      <c r="BP214" s="66">
        <f t="shared" si="206"/>
        <v>-0.63100000000000001</v>
      </c>
      <c r="BQ214" s="66">
        <f t="shared" si="207"/>
        <v>-1.0169999999999999</v>
      </c>
      <c r="BR214" s="66">
        <f t="shared" si="208"/>
        <v>2.9710000000000001</v>
      </c>
      <c r="BS214" s="67">
        <f t="shared" si="209"/>
        <v>-0.20899999999999999</v>
      </c>
      <c r="BU214" s="29" t="s">
        <v>131</v>
      </c>
      <c r="BV214" s="34" t="s">
        <v>106</v>
      </c>
      <c r="BW214" s="48">
        <f t="shared" si="210"/>
        <v>111411</v>
      </c>
      <c r="BX214" s="48">
        <f t="shared" si="182"/>
        <v>72772</v>
      </c>
      <c r="BY214" s="48">
        <f t="shared" si="183"/>
        <v>61997</v>
      </c>
      <c r="BZ214" s="48">
        <f t="shared" si="184"/>
        <v>10775</v>
      </c>
      <c r="CA214" s="48">
        <f t="shared" si="185"/>
        <v>4595</v>
      </c>
      <c r="CB214" s="48">
        <f t="shared" si="186"/>
        <v>34044</v>
      </c>
      <c r="CC214" s="48">
        <f t="shared" si="187"/>
        <v>19739</v>
      </c>
      <c r="CD214" s="48">
        <f t="shared" si="188"/>
        <v>844</v>
      </c>
      <c r="CE214" s="49">
        <f t="shared" si="189"/>
        <v>13461</v>
      </c>
    </row>
    <row r="215" spans="1:83" ht="16.5" customHeight="1">
      <c r="A215" s="30" t="s">
        <v>132</v>
      </c>
      <c r="B215" s="28" t="s">
        <v>107</v>
      </c>
      <c r="C215" s="44">
        <v>119650</v>
      </c>
      <c r="D215" s="44">
        <v>81417</v>
      </c>
      <c r="E215" s="44">
        <v>69947</v>
      </c>
      <c r="F215" s="44">
        <v>11470</v>
      </c>
      <c r="G215" s="44">
        <v>5134</v>
      </c>
      <c r="H215" s="44">
        <v>33099</v>
      </c>
      <c r="I215" s="44">
        <v>17465</v>
      </c>
      <c r="J215" s="44">
        <v>1020</v>
      </c>
      <c r="K215" s="45">
        <v>14614</v>
      </c>
      <c r="M215" s="30" t="s">
        <v>132</v>
      </c>
      <c r="N215" s="28" t="s">
        <v>107</v>
      </c>
      <c r="O215" s="70">
        <f t="shared" si="157"/>
        <v>0.89500000000000002</v>
      </c>
      <c r="P215" s="70">
        <f t="shared" si="158"/>
        <v>5.8710000000000004</v>
      </c>
      <c r="Q215" s="70">
        <f t="shared" si="159"/>
        <v>6.54</v>
      </c>
      <c r="R215" s="70">
        <f t="shared" si="160"/>
        <v>1.9650000000000001</v>
      </c>
      <c r="S215" s="70">
        <f t="shared" si="161"/>
        <v>6.3380000000000001</v>
      </c>
      <c r="T215" s="70">
        <f t="shared" si="162"/>
        <v>-10.201000000000001</v>
      </c>
      <c r="U215" s="70">
        <f t="shared" si="163"/>
        <v>-14.683999999999999</v>
      </c>
      <c r="V215" s="70">
        <f t="shared" si="164"/>
        <v>58.384999999999998</v>
      </c>
      <c r="W215" s="71">
        <f t="shared" si="165"/>
        <v>-7.1769999999999996</v>
      </c>
      <c r="Y215" s="30" t="s">
        <v>132</v>
      </c>
      <c r="Z215" s="28" t="s">
        <v>107</v>
      </c>
      <c r="AA215" s="70">
        <f t="shared" si="190"/>
        <v>100</v>
      </c>
      <c r="AB215" s="70">
        <f t="shared" si="166"/>
        <v>68</v>
      </c>
      <c r="AC215" s="70">
        <f t="shared" si="167"/>
        <v>58.5</v>
      </c>
      <c r="AD215" s="70">
        <f t="shared" si="168"/>
        <v>9.6</v>
      </c>
      <c r="AE215" s="70">
        <f t="shared" si="169"/>
        <v>4.3</v>
      </c>
      <c r="AF215" s="70">
        <f t="shared" si="170"/>
        <v>27.7</v>
      </c>
      <c r="AG215" s="70">
        <f t="shared" si="171"/>
        <v>14.6</v>
      </c>
      <c r="AH215" s="70">
        <f t="shared" si="172"/>
        <v>0.9</v>
      </c>
      <c r="AI215" s="71">
        <f t="shared" si="173"/>
        <v>12.2</v>
      </c>
      <c r="AK215" s="30" t="s">
        <v>132</v>
      </c>
      <c r="AL215" s="28" t="s">
        <v>107</v>
      </c>
      <c r="AM215" s="70">
        <f t="shared" si="191"/>
        <v>4</v>
      </c>
      <c r="AN215" s="70">
        <f t="shared" si="192"/>
        <v>3.9</v>
      </c>
      <c r="AO215" s="70">
        <f t="shared" si="193"/>
        <v>3.9</v>
      </c>
      <c r="AP215" s="70">
        <f t="shared" si="194"/>
        <v>3.9</v>
      </c>
      <c r="AQ215" s="70">
        <f t="shared" si="195"/>
        <v>2.2000000000000002</v>
      </c>
      <c r="AR215" s="70">
        <f t="shared" si="196"/>
        <v>5.0999999999999996</v>
      </c>
      <c r="AS215" s="70">
        <f t="shared" si="197"/>
        <v>4.8</v>
      </c>
      <c r="AT215" s="70">
        <f t="shared" si="198"/>
        <v>6.8</v>
      </c>
      <c r="AU215" s="71">
        <f t="shared" si="199"/>
        <v>5.2</v>
      </c>
      <c r="AW215" s="30" t="s">
        <v>132</v>
      </c>
      <c r="AX215" s="28" t="s">
        <v>107</v>
      </c>
      <c r="AY215" s="70">
        <f t="shared" si="200"/>
        <v>0.89500000000000002</v>
      </c>
      <c r="AZ215" s="70">
        <f t="shared" si="174"/>
        <v>3.8069999999999999</v>
      </c>
      <c r="BA215" s="70">
        <f t="shared" si="175"/>
        <v>3.621</v>
      </c>
      <c r="BB215" s="70">
        <f t="shared" si="176"/>
        <v>0.186</v>
      </c>
      <c r="BC215" s="70">
        <f t="shared" si="177"/>
        <v>0.25800000000000001</v>
      </c>
      <c r="BD215" s="70">
        <f t="shared" si="178"/>
        <v>-3.1709999999999998</v>
      </c>
      <c r="BE215" s="70">
        <f t="shared" si="179"/>
        <v>-2.5350000000000001</v>
      </c>
      <c r="BF215" s="70">
        <f t="shared" si="180"/>
        <v>0.317</v>
      </c>
      <c r="BG215" s="71">
        <f t="shared" si="181"/>
        <v>-0.95299999999999996</v>
      </c>
      <c r="BI215" s="30" t="s">
        <v>132</v>
      </c>
      <c r="BJ215" s="28" t="s">
        <v>107</v>
      </c>
      <c r="BK215" s="70">
        <f t="shared" si="201"/>
        <v>3.5000000000000003E-2</v>
      </c>
      <c r="BL215" s="70">
        <f t="shared" si="202"/>
        <v>0.224</v>
      </c>
      <c r="BM215" s="70">
        <f t="shared" si="203"/>
        <v>0.249</v>
      </c>
      <c r="BN215" s="70">
        <f t="shared" si="204"/>
        <v>7.5999999999999998E-2</v>
      </c>
      <c r="BO215" s="70">
        <f t="shared" si="205"/>
        <v>0.13500000000000001</v>
      </c>
      <c r="BP215" s="70">
        <f t="shared" si="206"/>
        <v>-0.496</v>
      </c>
      <c r="BQ215" s="70">
        <f t="shared" si="207"/>
        <v>-0.66900000000000004</v>
      </c>
      <c r="BR215" s="70">
        <f t="shared" si="208"/>
        <v>2.7519999999999998</v>
      </c>
      <c r="BS215" s="71">
        <f t="shared" si="209"/>
        <v>-0.38300000000000001</v>
      </c>
      <c r="BU215" s="30" t="s">
        <v>132</v>
      </c>
      <c r="BV215" s="28" t="s">
        <v>107</v>
      </c>
      <c r="BW215" s="52">
        <f t="shared" si="210"/>
        <v>118589</v>
      </c>
      <c r="BX215" s="52">
        <f t="shared" si="182"/>
        <v>76902</v>
      </c>
      <c r="BY215" s="52">
        <f t="shared" si="183"/>
        <v>65653</v>
      </c>
      <c r="BZ215" s="52">
        <f t="shared" si="184"/>
        <v>11249</v>
      </c>
      <c r="CA215" s="52">
        <f t="shared" si="185"/>
        <v>4828</v>
      </c>
      <c r="CB215" s="52">
        <f t="shared" si="186"/>
        <v>36859</v>
      </c>
      <c r="CC215" s="52">
        <f t="shared" si="187"/>
        <v>20471</v>
      </c>
      <c r="CD215" s="52">
        <f t="shared" si="188"/>
        <v>644</v>
      </c>
      <c r="CE215" s="53">
        <f t="shared" si="189"/>
        <v>15744</v>
      </c>
    </row>
    <row r="216" spans="1:83" ht="16.5" customHeight="1">
      <c r="A216" s="78" t="s">
        <v>180</v>
      </c>
    </row>
    <row r="217" spans="1:83" ht="16.5" customHeight="1">
      <c r="A217" s="78" t="s">
        <v>179</v>
      </c>
    </row>
    <row r="218" spans="1:83" ht="16.5" customHeight="1">
      <c r="A218" s="36">
        <f>A164+1</f>
        <v>27</v>
      </c>
      <c r="B218" s="20" t="str">
        <f>IF(A218&lt;22,"令和"&amp;A218&amp;"年度","平成"&amp;A218&amp;"年度")</f>
        <v>平成27年度</v>
      </c>
      <c r="C218" s="1" t="s">
        <v>49</v>
      </c>
      <c r="N218" s="20" t="str">
        <f>B218</f>
        <v>平成27年度</v>
      </c>
      <c r="O218" s="1" t="s">
        <v>134</v>
      </c>
      <c r="Z218" s="20" t="str">
        <f>B218</f>
        <v>平成27年度</v>
      </c>
      <c r="AA218" s="1" t="s">
        <v>135</v>
      </c>
      <c r="AL218" s="20" t="str">
        <f>B218</f>
        <v>平成27年度</v>
      </c>
      <c r="AM218" s="1" t="s">
        <v>136</v>
      </c>
      <c r="AX218" s="20" t="str">
        <f>N218</f>
        <v>平成27年度</v>
      </c>
      <c r="AY218" s="1" t="s">
        <v>137</v>
      </c>
      <c r="BJ218" s="20" t="str">
        <f>Z218</f>
        <v>平成27年度</v>
      </c>
      <c r="BK218" s="1" t="s">
        <v>138</v>
      </c>
      <c r="BU218" s="36">
        <f>IF(A218=1,30,A218-1)</f>
        <v>26</v>
      </c>
      <c r="BV218" s="20" t="str">
        <f>IF(BU218&lt;22,"令和"&amp;BU218&amp;"年度","平成"&amp;BU218&amp;"年度")</f>
        <v>平成26年度</v>
      </c>
      <c r="BW218" s="1" t="s">
        <v>133</v>
      </c>
    </row>
    <row r="219" spans="1:83" ht="16.5" customHeight="1">
      <c r="A219" s="21"/>
      <c r="B219" s="5"/>
      <c r="C219" s="4" t="s">
        <v>50</v>
      </c>
      <c r="D219" s="24"/>
      <c r="E219" s="24"/>
      <c r="F219" s="24"/>
      <c r="G219" s="24"/>
      <c r="H219" s="24"/>
      <c r="I219" s="24"/>
      <c r="J219" s="24"/>
      <c r="K219" s="15"/>
      <c r="M219" s="21"/>
      <c r="N219" s="5"/>
      <c r="O219" s="4" t="s">
        <v>50</v>
      </c>
      <c r="P219" s="24"/>
      <c r="Q219" s="24"/>
      <c r="R219" s="24"/>
      <c r="S219" s="24"/>
      <c r="T219" s="24"/>
      <c r="U219" s="24"/>
      <c r="V219" s="24"/>
      <c r="W219" s="15"/>
      <c r="Y219" s="21"/>
      <c r="Z219" s="5"/>
      <c r="AA219" s="4" t="s">
        <v>50</v>
      </c>
      <c r="AB219" s="24"/>
      <c r="AC219" s="24"/>
      <c r="AD219" s="24"/>
      <c r="AE219" s="24"/>
      <c r="AF219" s="24"/>
      <c r="AG219" s="24"/>
      <c r="AH219" s="24"/>
      <c r="AI219" s="15"/>
      <c r="AK219" s="21"/>
      <c r="AL219" s="5"/>
      <c r="AM219" s="4" t="s">
        <v>50</v>
      </c>
      <c r="AN219" s="24"/>
      <c r="AO219" s="24"/>
      <c r="AP219" s="24"/>
      <c r="AQ219" s="24"/>
      <c r="AR219" s="24"/>
      <c r="AS219" s="24"/>
      <c r="AT219" s="24"/>
      <c r="AU219" s="15"/>
      <c r="AW219" s="21"/>
      <c r="AX219" s="5"/>
      <c r="AY219" s="4" t="s">
        <v>50</v>
      </c>
      <c r="AZ219" s="24"/>
      <c r="BA219" s="24"/>
      <c r="BB219" s="24"/>
      <c r="BC219" s="24"/>
      <c r="BD219" s="24"/>
      <c r="BE219" s="24"/>
      <c r="BF219" s="24"/>
      <c r="BG219" s="15"/>
      <c r="BI219" s="21"/>
      <c r="BJ219" s="5"/>
      <c r="BK219" s="4" t="s">
        <v>50</v>
      </c>
      <c r="BL219" s="24"/>
      <c r="BM219" s="24"/>
      <c r="BN219" s="24"/>
      <c r="BO219" s="24"/>
      <c r="BP219" s="24"/>
      <c r="BQ219" s="24"/>
      <c r="BR219" s="24"/>
      <c r="BS219" s="15"/>
      <c r="BU219" s="21"/>
      <c r="BV219" s="5"/>
      <c r="BW219" s="4" t="s">
        <v>50</v>
      </c>
      <c r="BX219" s="24"/>
      <c r="BY219" s="24"/>
      <c r="BZ219" s="24"/>
      <c r="CA219" s="24"/>
      <c r="CB219" s="24"/>
      <c r="CC219" s="24"/>
      <c r="CD219" s="24"/>
      <c r="CE219" s="15"/>
    </row>
    <row r="220" spans="1:83" ht="16.5" customHeight="1">
      <c r="A220" s="22"/>
      <c r="B220" s="8"/>
      <c r="C220" s="7"/>
      <c r="D220" s="27" t="s">
        <v>51</v>
      </c>
      <c r="E220" s="24"/>
      <c r="F220" s="15"/>
      <c r="G220" s="6" t="s">
        <v>54</v>
      </c>
      <c r="H220" s="27" t="s">
        <v>55</v>
      </c>
      <c r="I220" s="24"/>
      <c r="J220" s="24"/>
      <c r="K220" s="15"/>
      <c r="M220" s="22"/>
      <c r="N220" s="8"/>
      <c r="O220" s="7"/>
      <c r="P220" s="27" t="s">
        <v>51</v>
      </c>
      <c r="Q220" s="24"/>
      <c r="R220" s="15"/>
      <c r="S220" s="6" t="s">
        <v>54</v>
      </c>
      <c r="T220" s="27" t="s">
        <v>55</v>
      </c>
      <c r="U220" s="24"/>
      <c r="V220" s="24"/>
      <c r="W220" s="15"/>
      <c r="Y220" s="22"/>
      <c r="Z220" s="8"/>
      <c r="AA220" s="7"/>
      <c r="AB220" s="27" t="s">
        <v>51</v>
      </c>
      <c r="AC220" s="24"/>
      <c r="AD220" s="15"/>
      <c r="AE220" s="6" t="s">
        <v>54</v>
      </c>
      <c r="AF220" s="27" t="s">
        <v>55</v>
      </c>
      <c r="AG220" s="24"/>
      <c r="AH220" s="24"/>
      <c r="AI220" s="15"/>
      <c r="AK220" s="22"/>
      <c r="AL220" s="8"/>
      <c r="AM220" s="7"/>
      <c r="AN220" s="27" t="s">
        <v>51</v>
      </c>
      <c r="AO220" s="24"/>
      <c r="AP220" s="15"/>
      <c r="AQ220" s="6" t="s">
        <v>54</v>
      </c>
      <c r="AR220" s="27" t="s">
        <v>55</v>
      </c>
      <c r="AS220" s="24"/>
      <c r="AT220" s="24"/>
      <c r="AU220" s="15"/>
      <c r="AW220" s="22"/>
      <c r="AX220" s="8"/>
      <c r="AY220" s="7"/>
      <c r="AZ220" s="27" t="s">
        <v>51</v>
      </c>
      <c r="BA220" s="24"/>
      <c r="BB220" s="15"/>
      <c r="BC220" s="6" t="s">
        <v>54</v>
      </c>
      <c r="BD220" s="27" t="s">
        <v>55</v>
      </c>
      <c r="BE220" s="24"/>
      <c r="BF220" s="24"/>
      <c r="BG220" s="15"/>
      <c r="BI220" s="22"/>
      <c r="BJ220" s="8"/>
      <c r="BK220" s="7"/>
      <c r="BL220" s="27" t="s">
        <v>51</v>
      </c>
      <c r="BM220" s="24"/>
      <c r="BN220" s="15"/>
      <c r="BO220" s="6" t="s">
        <v>54</v>
      </c>
      <c r="BP220" s="27" t="s">
        <v>55</v>
      </c>
      <c r="BQ220" s="24"/>
      <c r="BR220" s="24"/>
      <c r="BS220" s="15"/>
      <c r="BU220" s="22"/>
      <c r="BV220" s="8"/>
      <c r="BW220" s="7"/>
      <c r="BX220" s="27" t="s">
        <v>51</v>
      </c>
      <c r="BY220" s="24"/>
      <c r="BZ220" s="15"/>
      <c r="CA220" s="6" t="s">
        <v>54</v>
      </c>
      <c r="CB220" s="27" t="s">
        <v>55</v>
      </c>
      <c r="CC220" s="24"/>
      <c r="CD220" s="24"/>
      <c r="CE220" s="15"/>
    </row>
    <row r="221" spans="1:83" ht="27" customHeight="1">
      <c r="A221" s="23"/>
      <c r="B221" s="11"/>
      <c r="C221" s="10"/>
      <c r="D221" s="10"/>
      <c r="E221" s="16" t="s">
        <v>52</v>
      </c>
      <c r="F221" s="26" t="s">
        <v>53</v>
      </c>
      <c r="G221" s="12"/>
      <c r="H221" s="12"/>
      <c r="I221" s="16" t="s">
        <v>56</v>
      </c>
      <c r="J221" s="16" t="s">
        <v>57</v>
      </c>
      <c r="K221" s="16" t="s">
        <v>58</v>
      </c>
      <c r="M221" s="23"/>
      <c r="N221" s="11"/>
      <c r="O221" s="10"/>
      <c r="P221" s="10"/>
      <c r="Q221" s="16" t="s">
        <v>52</v>
      </c>
      <c r="R221" s="26" t="s">
        <v>53</v>
      </c>
      <c r="S221" s="12"/>
      <c r="T221" s="12"/>
      <c r="U221" s="16" t="s">
        <v>56</v>
      </c>
      <c r="V221" s="16" t="s">
        <v>57</v>
      </c>
      <c r="W221" s="16" t="s">
        <v>58</v>
      </c>
      <c r="Y221" s="23"/>
      <c r="Z221" s="11"/>
      <c r="AA221" s="10"/>
      <c r="AB221" s="10"/>
      <c r="AC221" s="16" t="s">
        <v>52</v>
      </c>
      <c r="AD221" s="26" t="s">
        <v>53</v>
      </c>
      <c r="AE221" s="12"/>
      <c r="AF221" s="12"/>
      <c r="AG221" s="16" t="s">
        <v>56</v>
      </c>
      <c r="AH221" s="16" t="s">
        <v>57</v>
      </c>
      <c r="AI221" s="16" t="s">
        <v>58</v>
      </c>
      <c r="AK221" s="23"/>
      <c r="AL221" s="11"/>
      <c r="AM221" s="10"/>
      <c r="AN221" s="10"/>
      <c r="AO221" s="16" t="s">
        <v>52</v>
      </c>
      <c r="AP221" s="26" t="s">
        <v>53</v>
      </c>
      <c r="AQ221" s="12"/>
      <c r="AR221" s="12"/>
      <c r="AS221" s="16" t="s">
        <v>56</v>
      </c>
      <c r="AT221" s="16" t="s">
        <v>57</v>
      </c>
      <c r="AU221" s="16" t="s">
        <v>58</v>
      </c>
      <c r="AW221" s="23"/>
      <c r="AX221" s="11"/>
      <c r="AY221" s="10"/>
      <c r="AZ221" s="10"/>
      <c r="BA221" s="16" t="s">
        <v>52</v>
      </c>
      <c r="BB221" s="26" t="s">
        <v>53</v>
      </c>
      <c r="BC221" s="12"/>
      <c r="BD221" s="12"/>
      <c r="BE221" s="16" t="s">
        <v>56</v>
      </c>
      <c r="BF221" s="16" t="s">
        <v>57</v>
      </c>
      <c r="BG221" s="16" t="s">
        <v>58</v>
      </c>
      <c r="BI221" s="23"/>
      <c r="BJ221" s="11"/>
      <c r="BK221" s="10"/>
      <c r="BL221" s="10"/>
      <c r="BM221" s="16" t="s">
        <v>52</v>
      </c>
      <c r="BN221" s="26" t="s">
        <v>53</v>
      </c>
      <c r="BO221" s="12"/>
      <c r="BP221" s="12"/>
      <c r="BQ221" s="16" t="s">
        <v>56</v>
      </c>
      <c r="BR221" s="16" t="s">
        <v>57</v>
      </c>
      <c r="BS221" s="16" t="s">
        <v>58</v>
      </c>
      <c r="BU221" s="23"/>
      <c r="BV221" s="11"/>
      <c r="BW221" s="10"/>
      <c r="BX221" s="10"/>
      <c r="BY221" s="16" t="s">
        <v>52</v>
      </c>
      <c r="BZ221" s="26" t="s">
        <v>53</v>
      </c>
      <c r="CA221" s="12"/>
      <c r="CB221" s="12"/>
      <c r="CC221" s="16" t="s">
        <v>56</v>
      </c>
      <c r="CD221" s="16" t="s">
        <v>57</v>
      </c>
      <c r="CE221" s="16" t="s">
        <v>58</v>
      </c>
    </row>
    <row r="222" spans="1:83" ht="16.5" customHeight="1">
      <c r="A222" s="31" t="s">
        <v>60</v>
      </c>
      <c r="B222" s="33" t="s">
        <v>108</v>
      </c>
      <c r="C222" s="13">
        <v>3170863</v>
      </c>
      <c r="D222" s="13">
        <v>2232968</v>
      </c>
      <c r="E222" s="13">
        <v>1924365</v>
      </c>
      <c r="F222" s="13">
        <v>308603</v>
      </c>
      <c r="G222" s="13">
        <v>243912</v>
      </c>
      <c r="H222" s="13">
        <v>693983</v>
      </c>
      <c r="I222" s="13">
        <v>378258</v>
      </c>
      <c r="J222" s="13">
        <v>16703</v>
      </c>
      <c r="K222" s="14">
        <v>299022</v>
      </c>
      <c r="M222" s="31" t="s">
        <v>60</v>
      </c>
      <c r="N222" s="33" t="s">
        <v>108</v>
      </c>
      <c r="O222" s="66">
        <f t="shared" ref="O222:O269" si="211">IF(C222="X","X",IF(BW222="X","X",IF(BW222&lt;&gt;0,ROUND((C222-BW222)/ABS(BW222)*100,3),"-")))</f>
        <v>5.6210000000000004</v>
      </c>
      <c r="P222" s="66">
        <f t="shared" ref="P222:P269" si="212">IF(D222="X","X",IF(BX222="X","X",IF(BX222&lt;&gt;0,ROUND((D222-BX222)/ABS(BX222)*100,3),"-")))</f>
        <v>5.85</v>
      </c>
      <c r="Q222" s="66">
        <f t="shared" ref="Q222:Q269" si="213">IF(E222="X","X",IF(BY222="X","X",IF(BY222&lt;&gt;0,ROUND((E222-BY222)/ABS(BY222)*100,3),"-")))</f>
        <v>6.0090000000000003</v>
      </c>
      <c r="R222" s="66">
        <f t="shared" ref="R222:R269" si="214">IF(F222="X","X",IF(BZ222="X","X",IF(BZ222&lt;&gt;0,ROUND((F222-BZ222)/ABS(BZ222)*100,3),"-")))</f>
        <v>4.8650000000000002</v>
      </c>
      <c r="S222" s="66">
        <f t="shared" ref="S222:S269" si="215">IF(G222="X","X",IF(CA222="X","X",IF(CA222&lt;&gt;0,ROUND((G222-CA222)/ABS(CA222)*100,3),"-")))</f>
        <v>2.73</v>
      </c>
      <c r="T222" s="66">
        <f t="shared" ref="T222:T269" si="216">IF(H222="X","X",IF(CB222="X","X",IF(CB222&lt;&gt;0,ROUND((H222-CB222)/ABS(CB222)*100,3),"-")))</f>
        <v>5.9329999999999998</v>
      </c>
      <c r="U222" s="66">
        <f t="shared" ref="U222:U269" si="217">IF(I222="X","X",IF(CC222="X","X",IF(CC222&lt;&gt;0,ROUND((I222-CC222)/ABS(CC222)*100,3),"-")))</f>
        <v>4.83</v>
      </c>
      <c r="V222" s="66">
        <f t="shared" ref="V222:V269" si="218">IF(J222="X","X",IF(CD222="X","X",IF(CD222&lt;&gt;0,ROUND((J222-CD222)/ABS(CD222)*100,3),"-")))</f>
        <v>10.638</v>
      </c>
      <c r="W222" s="67">
        <f t="shared" ref="W222:W269" si="219">IF(K222="X","X",IF(CE222="X","X",IF(CE222&lt;&gt;0,ROUND((K222-CE222)/ABS(CE222)*100,3),"-")))</f>
        <v>7.1040000000000001</v>
      </c>
      <c r="Y222" s="31" t="s">
        <v>60</v>
      </c>
      <c r="Z222" s="33" t="s">
        <v>108</v>
      </c>
      <c r="AA222" s="66">
        <f>IF(C222=0,"-",IF(C222="X","X",ROUND(C222/$C222*100,1)))</f>
        <v>100</v>
      </c>
      <c r="AB222" s="66">
        <f t="shared" ref="AB222:AB269" si="220">IF(D222=0,"-",IF(D222="X","X",ROUND(D222/$C222*100,1)))</f>
        <v>70.400000000000006</v>
      </c>
      <c r="AC222" s="66">
        <f t="shared" ref="AC222:AC269" si="221">IF(E222=0,"-",IF(E222="X","X",ROUND(E222/$C222*100,1)))</f>
        <v>60.7</v>
      </c>
      <c r="AD222" s="66">
        <f t="shared" ref="AD222:AD269" si="222">IF(F222=0,"-",IF(F222="X","X",ROUND(F222/$C222*100,1)))</f>
        <v>9.6999999999999993</v>
      </c>
      <c r="AE222" s="66">
        <f t="shared" ref="AE222:AE269" si="223">IF(G222=0,"-",IF(G222="X","X",ROUND(G222/$C222*100,1)))</f>
        <v>7.7</v>
      </c>
      <c r="AF222" s="66">
        <f t="shared" ref="AF222:AF269" si="224">IF(H222=0,"-",IF(H222="X","X",ROUND(H222/$C222*100,1)))</f>
        <v>21.9</v>
      </c>
      <c r="AG222" s="66">
        <f t="shared" ref="AG222:AG269" si="225">IF(I222=0,"-",IF(I222="X","X",ROUND(I222/$C222*100,1)))</f>
        <v>11.9</v>
      </c>
      <c r="AH222" s="66">
        <f t="shared" ref="AH222:AH269" si="226">IF(J222=0,"-",IF(J222="X","X",ROUND(J222/$C222*100,1)))</f>
        <v>0.5</v>
      </c>
      <c r="AI222" s="67">
        <f t="shared" ref="AI222:AI269" si="227">IF(K222=0,"-",IF(K222="X","X",ROUND(K222/$C222*100,1)))</f>
        <v>9.4</v>
      </c>
      <c r="AK222" s="31" t="s">
        <v>60</v>
      </c>
      <c r="AL222" s="33" t="s">
        <v>108</v>
      </c>
      <c r="AM222" s="66">
        <f>IF(C222=0,"-",IF(C222="X","X",ROUND(C222/$C$222*100,1)))</f>
        <v>100</v>
      </c>
      <c r="AN222" s="66">
        <f>IF(D222=0,"-",IF(D222="X","X",ROUND(D222/$D$222*100,1)))</f>
        <v>100</v>
      </c>
      <c r="AO222" s="66">
        <f>IF(E222=0,"-",IF(E222="X","X",ROUND(E222/$E$222*100,1)))</f>
        <v>100</v>
      </c>
      <c r="AP222" s="66">
        <f>IF(F222=0,"-",IF(F222="X","X",ROUND(F222/$F$222*100,1)))</f>
        <v>100</v>
      </c>
      <c r="AQ222" s="66">
        <f>IF(G222=0,"-",IF(G222="X","X",ROUND(G222/$G$222*100,1)))</f>
        <v>100</v>
      </c>
      <c r="AR222" s="66">
        <f>IF(H222=0,"-",IF(H222="X","X",ROUND(H222/$H$222*100,1)))</f>
        <v>100</v>
      </c>
      <c r="AS222" s="66">
        <f>IF(I222=0,"-",IF(I222="X","X",ROUND(I222/$I$222*100,1)))</f>
        <v>100</v>
      </c>
      <c r="AT222" s="66">
        <f>IF(J222=0,"-",IF(J222="X","X",ROUND(J222/$J$222*100,1)))</f>
        <v>100</v>
      </c>
      <c r="AU222" s="67">
        <f>IF(K222=0,"-",IF(K222="X","X",ROUND(K222/$K$222*100,1)))</f>
        <v>100</v>
      </c>
      <c r="AW222" s="31" t="s">
        <v>60</v>
      </c>
      <c r="AX222" s="33" t="s">
        <v>108</v>
      </c>
      <c r="AY222" s="66">
        <f>IF(C222="X","X",IF(BW222="X","X",IF(BW222&lt;&gt;0,ROUND((C222-BW222)/$BW222*100,3),"-")))</f>
        <v>5.6210000000000004</v>
      </c>
      <c r="AZ222" s="66">
        <f t="shared" ref="AZ222:AZ269" si="228">IF(D222="X","X",IF(BX222="X","X",IF(BX222&lt;&gt;0,ROUND((D222-BX222)/$BW222*100,3),"-")))</f>
        <v>4.1100000000000003</v>
      </c>
      <c r="BA222" s="66">
        <f t="shared" ref="BA222:BA269" si="229">IF(E222="X","X",IF(BY222="X","X",IF(BY222&lt;&gt;0,ROUND((E222-BY222)/$BW222*100,3),"-")))</f>
        <v>3.6339999999999999</v>
      </c>
      <c r="BB222" s="66">
        <f t="shared" ref="BB222:BB269" si="230">IF(F222="X","X",IF(BZ222="X","X",IF(BZ222&lt;&gt;0,ROUND((F222-BZ222)/$BW222*100,3),"-")))</f>
        <v>0.47699999999999998</v>
      </c>
      <c r="BC222" s="66">
        <f t="shared" ref="BC222:BC269" si="231">IF(G222="X","X",IF(CA222="X","X",IF(CA222&lt;&gt;0,ROUND((G222-CA222)/$BW222*100,3),"-")))</f>
        <v>0.216</v>
      </c>
      <c r="BD222" s="66">
        <f t="shared" ref="BD222:BD269" si="232">IF(H222="X","X",IF(CB222="X","X",IF(CB222&lt;&gt;0,ROUND((H222-CB222)/$BW222*100,3),"-")))</f>
        <v>1.2949999999999999</v>
      </c>
      <c r="BE222" s="66">
        <f t="shared" ref="BE222:BE269" si="233">IF(I222="X","X",IF(CC222="X","X",IF(CC222&lt;&gt;0,ROUND((I222-CC222)/$BW222*100,3),"-")))</f>
        <v>0.57999999999999996</v>
      </c>
      <c r="BF222" s="66">
        <f t="shared" ref="BF222:BF269" si="234">IF(J222="X","X",IF(CD222="X","X",IF(CD222&lt;&gt;0,ROUND((J222-CD222)/$BW222*100,3),"-")))</f>
        <v>5.2999999999999999E-2</v>
      </c>
      <c r="BG222" s="67">
        <f t="shared" ref="BG222:BG269" si="235">IF(K222="X","X",IF(CE222="X","X",IF(CE222&lt;&gt;0,ROUND((K222-CE222)/$BW222*100,3),"-")))</f>
        <v>0.66100000000000003</v>
      </c>
      <c r="BI222" s="31" t="s">
        <v>60</v>
      </c>
      <c r="BJ222" s="33" t="s">
        <v>108</v>
      </c>
      <c r="BK222" s="66">
        <f>IF(C222="X","X",IF(BW222="X","X",IF(BW222&lt;&gt;0,ROUND((C222-BW222)/$BW$222*100,3),"-")))</f>
        <v>5.6210000000000004</v>
      </c>
      <c r="BL222" s="66">
        <f>IF(D222="X","X",IF(BX222="X","X",IF(BX222&lt;&gt;0,ROUND((D222-BX222)/$BX$222*100,3),"-")))</f>
        <v>5.85</v>
      </c>
      <c r="BM222" s="66">
        <f>IF(E222="X","X",IF(BY222="X","X",IF(BY222&lt;&gt;0,ROUND((E222-BY222)/$BY$222*100,3),"-")))</f>
        <v>6.0090000000000003</v>
      </c>
      <c r="BN222" s="66">
        <f>IF(F222="X","X",IF(BZ222="X","X",IF(BZ222&lt;&gt;0,ROUND((F222-BZ222)/$BZ$222*100,3),"-")))</f>
        <v>4.8650000000000002</v>
      </c>
      <c r="BO222" s="66">
        <f>IF(G222="X","X",IF(CA222="X","X",IF(CA222&lt;&gt;0,ROUND((G222-CA222)/$CA$222*100,3),"-")))</f>
        <v>2.73</v>
      </c>
      <c r="BP222" s="66">
        <f>IF(H222="X","X",IF(CB222="X","X",IF(CB222&lt;&gt;0,ROUND((H222-CB222)/$CB$222*100,3),"-")))</f>
        <v>5.9329999999999998</v>
      </c>
      <c r="BQ222" s="66">
        <f>IF(I222="X","X",IF(CC222="X","X",IF(CC222&lt;&gt;0,ROUND((I222-CC222)/$CC$222*100,3),"-")))</f>
        <v>4.83</v>
      </c>
      <c r="BR222" s="66">
        <f>IF(J222="X","X",IF(CD222="X","X",IF(CD222&lt;&gt;0,ROUND((J222-CD222)/$CD$222*100,3),"-")))</f>
        <v>10.638</v>
      </c>
      <c r="BS222" s="67">
        <f>IF(K222="X","X",IF(CE222="X","X",IF(CE222&lt;&gt;0,ROUND((K222-CE222)/$CE$222*100,3),"-")))</f>
        <v>7.1040000000000001</v>
      </c>
      <c r="BU222" s="31" t="s">
        <v>60</v>
      </c>
      <c r="BV222" s="33" t="s">
        <v>108</v>
      </c>
      <c r="BW222" s="48">
        <f>C168</f>
        <v>3002113</v>
      </c>
      <c r="BX222" s="48">
        <f t="shared" ref="BX222:BX269" si="236">D168</f>
        <v>2109567</v>
      </c>
      <c r="BY222" s="48">
        <f t="shared" ref="BY222:BY269" si="237">E168</f>
        <v>1815281</v>
      </c>
      <c r="BZ222" s="48">
        <f t="shared" ref="BZ222:BZ269" si="238">F168</f>
        <v>294286</v>
      </c>
      <c r="CA222" s="48">
        <f t="shared" ref="CA222:CA269" si="239">G168</f>
        <v>237430</v>
      </c>
      <c r="CB222" s="48">
        <f t="shared" ref="CB222:CB269" si="240">H168</f>
        <v>655116</v>
      </c>
      <c r="CC222" s="48">
        <f t="shared" ref="CC222:CC269" si="241">I168</f>
        <v>360831</v>
      </c>
      <c r="CD222" s="48">
        <f t="shared" ref="CD222:CD269" si="242">J168</f>
        <v>15097</v>
      </c>
      <c r="CE222" s="49">
        <f t="shared" ref="CE222:CE269" si="243">K168</f>
        <v>279188</v>
      </c>
    </row>
    <row r="223" spans="1:83" ht="16.5" customHeight="1">
      <c r="A223" s="29" t="s">
        <v>109</v>
      </c>
      <c r="B223" s="34" t="s">
        <v>61</v>
      </c>
      <c r="C223" s="40">
        <v>801467</v>
      </c>
      <c r="D223" s="40">
        <v>550015</v>
      </c>
      <c r="E223" s="40">
        <v>473107</v>
      </c>
      <c r="F223" s="40">
        <v>76908</v>
      </c>
      <c r="G223" s="40">
        <v>51351</v>
      </c>
      <c r="H223" s="40">
        <v>200101</v>
      </c>
      <c r="I223" s="40">
        <v>134055</v>
      </c>
      <c r="J223" s="40">
        <v>2380</v>
      </c>
      <c r="K223" s="41">
        <v>63666</v>
      </c>
      <c r="M223" s="29" t="s">
        <v>109</v>
      </c>
      <c r="N223" s="34" t="s">
        <v>61</v>
      </c>
      <c r="O223" s="66">
        <f t="shared" si="211"/>
        <v>4.7910000000000004</v>
      </c>
      <c r="P223" s="66">
        <f t="shared" si="212"/>
        <v>4.734</v>
      </c>
      <c r="Q223" s="66">
        <f t="shared" si="213"/>
        <v>4.8970000000000002</v>
      </c>
      <c r="R223" s="66">
        <f t="shared" si="214"/>
        <v>3.7429999999999999</v>
      </c>
      <c r="S223" s="66">
        <f t="shared" si="215"/>
        <v>-0.86299999999999999</v>
      </c>
      <c r="T223" s="66">
        <f t="shared" si="216"/>
        <v>6.51</v>
      </c>
      <c r="U223" s="66">
        <f t="shared" si="217"/>
        <v>3.5819999999999999</v>
      </c>
      <c r="V223" s="66">
        <f t="shared" si="218"/>
        <v>324.74</v>
      </c>
      <c r="W223" s="67">
        <f t="shared" si="219"/>
        <v>6.984</v>
      </c>
      <c r="Y223" s="29" t="s">
        <v>109</v>
      </c>
      <c r="Z223" s="34" t="s">
        <v>61</v>
      </c>
      <c r="AA223" s="66">
        <f t="shared" ref="AA223:AA269" si="244">IF(C223=0,"-",IF(C223="X","X",ROUND(C223/$C223*100,1)))</f>
        <v>100</v>
      </c>
      <c r="AB223" s="66">
        <f t="shared" si="220"/>
        <v>68.599999999999994</v>
      </c>
      <c r="AC223" s="66">
        <f t="shared" si="221"/>
        <v>59</v>
      </c>
      <c r="AD223" s="66">
        <f t="shared" si="222"/>
        <v>9.6</v>
      </c>
      <c r="AE223" s="66">
        <f t="shared" si="223"/>
        <v>6.4</v>
      </c>
      <c r="AF223" s="66">
        <f t="shared" si="224"/>
        <v>25</v>
      </c>
      <c r="AG223" s="66">
        <f t="shared" si="225"/>
        <v>16.7</v>
      </c>
      <c r="AH223" s="66">
        <f t="shared" si="226"/>
        <v>0.3</v>
      </c>
      <c r="AI223" s="67">
        <f t="shared" si="227"/>
        <v>7.9</v>
      </c>
      <c r="AK223" s="29" t="s">
        <v>109</v>
      </c>
      <c r="AL223" s="34" t="s">
        <v>61</v>
      </c>
      <c r="AM223" s="66">
        <f t="shared" ref="AM223:AM269" si="245">IF(C223=0,"-",IF(C223="X","X",ROUND(C223/$C$222*100,1)))</f>
        <v>25.3</v>
      </c>
      <c r="AN223" s="66">
        <f t="shared" ref="AN223:AN269" si="246">IF(D223=0,"-",IF(D223="X","X",ROUND(D223/$D$222*100,1)))</f>
        <v>24.6</v>
      </c>
      <c r="AO223" s="66">
        <f t="shared" ref="AO223:AO269" si="247">IF(E223=0,"-",IF(E223="X","X",ROUND(E223/$E$222*100,1)))</f>
        <v>24.6</v>
      </c>
      <c r="AP223" s="66">
        <f t="shared" ref="AP223:AP269" si="248">IF(F223=0,"-",IF(F223="X","X",ROUND(F223/$F$222*100,1)))</f>
        <v>24.9</v>
      </c>
      <c r="AQ223" s="66">
        <f t="shared" ref="AQ223:AQ269" si="249">IF(G223=0,"-",IF(G223="X","X",ROUND(G223/$G$222*100,1)))</f>
        <v>21.1</v>
      </c>
      <c r="AR223" s="66">
        <f t="shared" ref="AR223:AR269" si="250">IF(H223=0,"-",IF(H223="X","X",ROUND(H223/$H$222*100,1)))</f>
        <v>28.8</v>
      </c>
      <c r="AS223" s="66">
        <f t="shared" ref="AS223:AS269" si="251">IF(I223=0,"-",IF(I223="X","X",ROUND(I223/$I$222*100,1)))</f>
        <v>35.4</v>
      </c>
      <c r="AT223" s="66">
        <f t="shared" ref="AT223:AT269" si="252">IF(J223=0,"-",IF(J223="X","X",ROUND(J223/$J$222*100,1)))</f>
        <v>14.2</v>
      </c>
      <c r="AU223" s="67">
        <f t="shared" ref="AU223:AU269" si="253">IF(K223=0,"-",IF(K223="X","X",ROUND(K223/$K$222*100,1)))</f>
        <v>21.3</v>
      </c>
      <c r="AW223" s="29" t="s">
        <v>109</v>
      </c>
      <c r="AX223" s="34" t="s">
        <v>61</v>
      </c>
      <c r="AY223" s="66">
        <f t="shared" ref="AY223:AY269" si="254">IF(C223="X","X",IF(BW223="X","X",IF(BW223&lt;&gt;0,ROUND((C223-BW223)/$BW223*100,3),"-")))</f>
        <v>4.7910000000000004</v>
      </c>
      <c r="AZ223" s="66">
        <f t="shared" si="228"/>
        <v>3.2509999999999999</v>
      </c>
      <c r="BA223" s="66">
        <f t="shared" si="229"/>
        <v>2.8879999999999999</v>
      </c>
      <c r="BB223" s="66">
        <f t="shared" si="230"/>
        <v>0.36299999999999999</v>
      </c>
      <c r="BC223" s="66">
        <f t="shared" si="231"/>
        <v>-5.8000000000000003E-2</v>
      </c>
      <c r="BD223" s="66">
        <f t="shared" si="232"/>
        <v>1.599</v>
      </c>
      <c r="BE223" s="66">
        <f t="shared" si="233"/>
        <v>0.60599999999999998</v>
      </c>
      <c r="BF223" s="66">
        <f t="shared" si="234"/>
        <v>0.45</v>
      </c>
      <c r="BG223" s="67">
        <f t="shared" si="235"/>
        <v>0.54300000000000004</v>
      </c>
      <c r="BI223" s="29" t="s">
        <v>109</v>
      </c>
      <c r="BJ223" s="34" t="s">
        <v>61</v>
      </c>
      <c r="BK223" s="66">
        <f t="shared" ref="BK223:BK269" si="255">IF(C223="X","X",IF(BW223="X","X",IF(BW223&lt;&gt;0,ROUND((C223-BW223)/$BW$222*100,3),"-")))</f>
        <v>1.2210000000000001</v>
      </c>
      <c r="BL223" s="66">
        <f t="shared" ref="BL223:BL269" si="256">IF(D223="X","X",IF(BX223="X","X",IF(BX223&lt;&gt;0,ROUND((D223-BX223)/$BX$222*100,3),"-")))</f>
        <v>1.179</v>
      </c>
      <c r="BM223" s="66">
        <f t="shared" ref="BM223:BM269" si="257">IF(E223="X","X",IF(BY223="X","X",IF(BY223&lt;&gt;0,ROUND((E223-BY223)/$BY$222*100,3),"-")))</f>
        <v>1.2170000000000001</v>
      </c>
      <c r="BN223" s="66">
        <f t="shared" ref="BN223:BN269" si="258">IF(F223="X","X",IF(BZ223="X","X",IF(BZ223&lt;&gt;0,ROUND((F223-BZ223)/$BZ$222*100,3),"-")))</f>
        <v>0.94299999999999995</v>
      </c>
      <c r="BO223" s="66">
        <f t="shared" ref="BO223:BO269" si="259">IF(G223="X","X",IF(CA223="X","X",IF(CA223&lt;&gt;0,ROUND((G223-CA223)/$CA$222*100,3),"-")))</f>
        <v>-0.188</v>
      </c>
      <c r="BP223" s="66">
        <f t="shared" ref="BP223:BP269" si="260">IF(H223="X","X",IF(CB223="X","X",IF(CB223&lt;&gt;0,ROUND((H223-CB223)/$CB$222*100,3),"-")))</f>
        <v>1.867</v>
      </c>
      <c r="BQ223" s="66">
        <f t="shared" ref="BQ223:BQ269" si="261">IF(I223="X","X",IF(CC223="X","X",IF(CC223&lt;&gt;0,ROUND((I223-CC223)/$CC$222*100,3),"-")))</f>
        <v>1.2849999999999999</v>
      </c>
      <c r="BR223" s="66">
        <f t="shared" ref="BR223:BR269" si="262">IF(J223="X","X",IF(CD223="X","X",IF(CD223&lt;&gt;0,ROUND((J223-CD223)/$CD$222*100,3),"-")))</f>
        <v>22.779</v>
      </c>
      <c r="BS223" s="67">
        <f t="shared" ref="BS223:BS269" si="263">IF(K223="X","X",IF(CE223="X","X",IF(CE223&lt;&gt;0,ROUND((K223-CE223)/$CE$222*100,3),"-")))</f>
        <v>1.4890000000000001</v>
      </c>
      <c r="BU223" s="29" t="s">
        <v>109</v>
      </c>
      <c r="BV223" s="34" t="s">
        <v>61</v>
      </c>
      <c r="BW223" s="48">
        <f t="shared" ref="BW223:BW269" si="264">C169</f>
        <v>764821</v>
      </c>
      <c r="BX223" s="48">
        <f t="shared" si="236"/>
        <v>525153</v>
      </c>
      <c r="BY223" s="48">
        <f t="shared" si="237"/>
        <v>451020</v>
      </c>
      <c r="BZ223" s="48">
        <f t="shared" si="238"/>
        <v>74133</v>
      </c>
      <c r="CA223" s="48">
        <f t="shared" si="239"/>
        <v>51798</v>
      </c>
      <c r="CB223" s="48">
        <f t="shared" si="240"/>
        <v>187870</v>
      </c>
      <c r="CC223" s="48">
        <f t="shared" si="241"/>
        <v>129419</v>
      </c>
      <c r="CD223" s="48">
        <f t="shared" si="242"/>
        <v>-1059</v>
      </c>
      <c r="CE223" s="49">
        <f t="shared" si="243"/>
        <v>59510</v>
      </c>
    </row>
    <row r="224" spans="1:83" ht="16.5" customHeight="1">
      <c r="A224" s="29" t="s">
        <v>14</v>
      </c>
      <c r="B224" s="34" t="s">
        <v>62</v>
      </c>
      <c r="C224" s="40">
        <v>201243</v>
      </c>
      <c r="D224" s="40">
        <v>150216</v>
      </c>
      <c r="E224" s="40">
        <v>129736</v>
      </c>
      <c r="F224" s="40">
        <v>20480</v>
      </c>
      <c r="G224" s="40">
        <v>18594</v>
      </c>
      <c r="H224" s="40">
        <v>32433</v>
      </c>
      <c r="I224" s="40">
        <v>13797</v>
      </c>
      <c r="J224" s="40">
        <v>741</v>
      </c>
      <c r="K224" s="41">
        <v>17895</v>
      </c>
      <c r="M224" s="29" t="s">
        <v>14</v>
      </c>
      <c r="N224" s="34" t="s">
        <v>62</v>
      </c>
      <c r="O224" s="66">
        <f t="shared" si="211"/>
        <v>4.6870000000000003</v>
      </c>
      <c r="P224" s="66">
        <f t="shared" si="212"/>
        <v>5.3579999999999997</v>
      </c>
      <c r="Q224" s="66">
        <f t="shared" si="213"/>
        <v>5.4950000000000001</v>
      </c>
      <c r="R224" s="66">
        <f t="shared" si="214"/>
        <v>4.4950000000000001</v>
      </c>
      <c r="S224" s="66">
        <f t="shared" si="215"/>
        <v>-0.72099999999999997</v>
      </c>
      <c r="T224" s="66">
        <f t="shared" si="216"/>
        <v>4.87</v>
      </c>
      <c r="U224" s="66">
        <f t="shared" si="217"/>
        <v>1.107</v>
      </c>
      <c r="V224" s="66">
        <f t="shared" si="218"/>
        <v>13.824999999999999</v>
      </c>
      <c r="W224" s="67">
        <f t="shared" si="219"/>
        <v>7.6070000000000002</v>
      </c>
      <c r="Y224" s="29" t="s">
        <v>14</v>
      </c>
      <c r="Z224" s="34" t="s">
        <v>62</v>
      </c>
      <c r="AA224" s="66">
        <f t="shared" si="244"/>
        <v>100</v>
      </c>
      <c r="AB224" s="66">
        <f t="shared" si="220"/>
        <v>74.599999999999994</v>
      </c>
      <c r="AC224" s="66">
        <f t="shared" si="221"/>
        <v>64.5</v>
      </c>
      <c r="AD224" s="66">
        <f t="shared" si="222"/>
        <v>10.199999999999999</v>
      </c>
      <c r="AE224" s="66">
        <f t="shared" si="223"/>
        <v>9.1999999999999993</v>
      </c>
      <c r="AF224" s="66">
        <f t="shared" si="224"/>
        <v>16.100000000000001</v>
      </c>
      <c r="AG224" s="66">
        <f t="shared" si="225"/>
        <v>6.9</v>
      </c>
      <c r="AH224" s="66">
        <f t="shared" si="226"/>
        <v>0.4</v>
      </c>
      <c r="AI224" s="67">
        <f t="shared" si="227"/>
        <v>8.9</v>
      </c>
      <c r="AK224" s="29" t="s">
        <v>14</v>
      </c>
      <c r="AL224" s="34" t="s">
        <v>62</v>
      </c>
      <c r="AM224" s="66">
        <f t="shared" si="245"/>
        <v>6.3</v>
      </c>
      <c r="AN224" s="66">
        <f t="shared" si="246"/>
        <v>6.7</v>
      </c>
      <c r="AO224" s="66">
        <f t="shared" si="247"/>
        <v>6.7</v>
      </c>
      <c r="AP224" s="66">
        <f t="shared" si="248"/>
        <v>6.6</v>
      </c>
      <c r="AQ224" s="66">
        <f t="shared" si="249"/>
        <v>7.6</v>
      </c>
      <c r="AR224" s="66">
        <f t="shared" si="250"/>
        <v>4.7</v>
      </c>
      <c r="AS224" s="66">
        <f t="shared" si="251"/>
        <v>3.6</v>
      </c>
      <c r="AT224" s="66">
        <f t="shared" si="252"/>
        <v>4.4000000000000004</v>
      </c>
      <c r="AU224" s="67">
        <f t="shared" si="253"/>
        <v>6</v>
      </c>
      <c r="AW224" s="29" t="s">
        <v>14</v>
      </c>
      <c r="AX224" s="34" t="s">
        <v>62</v>
      </c>
      <c r="AY224" s="66">
        <f t="shared" si="254"/>
        <v>4.6870000000000003</v>
      </c>
      <c r="AZ224" s="66">
        <f t="shared" si="228"/>
        <v>3.9740000000000002</v>
      </c>
      <c r="BA224" s="66">
        <f t="shared" si="229"/>
        <v>3.516</v>
      </c>
      <c r="BB224" s="66">
        <f t="shared" si="230"/>
        <v>0.45800000000000002</v>
      </c>
      <c r="BC224" s="66">
        <f t="shared" si="231"/>
        <v>-7.0000000000000007E-2</v>
      </c>
      <c r="BD224" s="66">
        <f t="shared" si="232"/>
        <v>0.78300000000000003</v>
      </c>
      <c r="BE224" s="66">
        <f t="shared" si="233"/>
        <v>7.9000000000000001E-2</v>
      </c>
      <c r="BF224" s="66">
        <f t="shared" si="234"/>
        <v>4.7E-2</v>
      </c>
      <c r="BG224" s="67">
        <f t="shared" si="235"/>
        <v>0.65800000000000003</v>
      </c>
      <c r="BI224" s="29" t="s">
        <v>14</v>
      </c>
      <c r="BJ224" s="34" t="s">
        <v>62</v>
      </c>
      <c r="BK224" s="66">
        <f t="shared" si="255"/>
        <v>0.3</v>
      </c>
      <c r="BL224" s="66">
        <f t="shared" si="256"/>
        <v>0.36199999999999999</v>
      </c>
      <c r="BM224" s="66">
        <f t="shared" si="257"/>
        <v>0.372</v>
      </c>
      <c r="BN224" s="66">
        <f t="shared" si="258"/>
        <v>0.29899999999999999</v>
      </c>
      <c r="BO224" s="66">
        <f t="shared" si="259"/>
        <v>-5.7000000000000002E-2</v>
      </c>
      <c r="BP224" s="66">
        <f t="shared" si="260"/>
        <v>0.23</v>
      </c>
      <c r="BQ224" s="66">
        <f t="shared" si="261"/>
        <v>4.2000000000000003E-2</v>
      </c>
      <c r="BR224" s="66">
        <f t="shared" si="262"/>
        <v>0.59599999999999997</v>
      </c>
      <c r="BS224" s="67">
        <f t="shared" si="263"/>
        <v>0.45300000000000001</v>
      </c>
      <c r="BU224" s="29" t="s">
        <v>14</v>
      </c>
      <c r="BV224" s="34" t="s">
        <v>62</v>
      </c>
      <c r="BW224" s="48">
        <f t="shared" si="264"/>
        <v>192233</v>
      </c>
      <c r="BX224" s="48">
        <f t="shared" si="236"/>
        <v>142577</v>
      </c>
      <c r="BY224" s="48">
        <f t="shared" si="237"/>
        <v>122978</v>
      </c>
      <c r="BZ224" s="48">
        <f t="shared" si="238"/>
        <v>19599</v>
      </c>
      <c r="CA224" s="48">
        <f t="shared" si="239"/>
        <v>18729</v>
      </c>
      <c r="CB224" s="48">
        <f t="shared" si="240"/>
        <v>30927</v>
      </c>
      <c r="CC224" s="48">
        <f t="shared" si="241"/>
        <v>13646</v>
      </c>
      <c r="CD224" s="48">
        <f t="shared" si="242"/>
        <v>651</v>
      </c>
      <c r="CE224" s="49">
        <f t="shared" si="243"/>
        <v>16630</v>
      </c>
    </row>
    <row r="225" spans="1:83" ht="16.5" customHeight="1">
      <c r="A225" s="29" t="s">
        <v>15</v>
      </c>
      <c r="B225" s="34" t="s">
        <v>63</v>
      </c>
      <c r="C225" s="40">
        <v>110101</v>
      </c>
      <c r="D225" s="40">
        <v>76383</v>
      </c>
      <c r="E225" s="40">
        <v>65715</v>
      </c>
      <c r="F225" s="40">
        <v>10668</v>
      </c>
      <c r="G225" s="40">
        <v>4748</v>
      </c>
      <c r="H225" s="40">
        <v>28970</v>
      </c>
      <c r="I225" s="40">
        <v>14997</v>
      </c>
      <c r="J225" s="40">
        <v>747</v>
      </c>
      <c r="K225" s="41">
        <v>13226</v>
      </c>
      <c r="M225" s="29" t="s">
        <v>15</v>
      </c>
      <c r="N225" s="34" t="s">
        <v>63</v>
      </c>
      <c r="O225" s="66">
        <f t="shared" si="211"/>
        <v>6.1260000000000003</v>
      </c>
      <c r="P225" s="66">
        <f t="shared" si="212"/>
        <v>6.2690000000000001</v>
      </c>
      <c r="Q225" s="66">
        <f t="shared" si="213"/>
        <v>6.4420000000000002</v>
      </c>
      <c r="R225" s="66">
        <f t="shared" si="214"/>
        <v>5.2169999999999996</v>
      </c>
      <c r="S225" s="66">
        <f t="shared" si="215"/>
        <v>6.101</v>
      </c>
      <c r="T225" s="66">
        <f t="shared" si="216"/>
        <v>5.7530000000000001</v>
      </c>
      <c r="U225" s="66">
        <f t="shared" si="217"/>
        <v>8.7840000000000007</v>
      </c>
      <c r="V225" s="66">
        <f t="shared" si="218"/>
        <v>-20.361999999999998</v>
      </c>
      <c r="W225" s="67">
        <f t="shared" si="219"/>
        <v>4.3879999999999999</v>
      </c>
      <c r="Y225" s="29" t="s">
        <v>15</v>
      </c>
      <c r="Z225" s="34" t="s">
        <v>63</v>
      </c>
      <c r="AA225" s="66">
        <f t="shared" si="244"/>
        <v>100</v>
      </c>
      <c r="AB225" s="66">
        <f t="shared" si="220"/>
        <v>69.400000000000006</v>
      </c>
      <c r="AC225" s="66">
        <f t="shared" si="221"/>
        <v>59.7</v>
      </c>
      <c r="AD225" s="66">
        <f t="shared" si="222"/>
        <v>9.6999999999999993</v>
      </c>
      <c r="AE225" s="66">
        <f t="shared" si="223"/>
        <v>4.3</v>
      </c>
      <c r="AF225" s="66">
        <f t="shared" si="224"/>
        <v>26.3</v>
      </c>
      <c r="AG225" s="66">
        <f t="shared" si="225"/>
        <v>13.6</v>
      </c>
      <c r="AH225" s="66">
        <f t="shared" si="226"/>
        <v>0.7</v>
      </c>
      <c r="AI225" s="67">
        <f t="shared" si="227"/>
        <v>12</v>
      </c>
      <c r="AK225" s="29" t="s">
        <v>15</v>
      </c>
      <c r="AL225" s="34" t="s">
        <v>63</v>
      </c>
      <c r="AM225" s="66">
        <f t="shared" si="245"/>
        <v>3.5</v>
      </c>
      <c r="AN225" s="66">
        <f t="shared" si="246"/>
        <v>3.4</v>
      </c>
      <c r="AO225" s="66">
        <f t="shared" si="247"/>
        <v>3.4</v>
      </c>
      <c r="AP225" s="66">
        <f t="shared" si="248"/>
        <v>3.5</v>
      </c>
      <c r="AQ225" s="66">
        <f t="shared" si="249"/>
        <v>1.9</v>
      </c>
      <c r="AR225" s="66">
        <f t="shared" si="250"/>
        <v>4.2</v>
      </c>
      <c r="AS225" s="66">
        <f t="shared" si="251"/>
        <v>4</v>
      </c>
      <c r="AT225" s="66">
        <f t="shared" si="252"/>
        <v>4.5</v>
      </c>
      <c r="AU225" s="67">
        <f t="shared" si="253"/>
        <v>4.4000000000000004</v>
      </c>
      <c r="AW225" s="29" t="s">
        <v>15</v>
      </c>
      <c r="AX225" s="34" t="s">
        <v>63</v>
      </c>
      <c r="AY225" s="66">
        <f t="shared" si="254"/>
        <v>6.1260000000000003</v>
      </c>
      <c r="AZ225" s="66">
        <f t="shared" si="228"/>
        <v>4.343</v>
      </c>
      <c r="BA225" s="66">
        <f t="shared" si="229"/>
        <v>3.8330000000000002</v>
      </c>
      <c r="BB225" s="66">
        <f t="shared" si="230"/>
        <v>0.51</v>
      </c>
      <c r="BC225" s="66">
        <f t="shared" si="231"/>
        <v>0.26300000000000001</v>
      </c>
      <c r="BD225" s="66">
        <f t="shared" si="232"/>
        <v>1.5189999999999999</v>
      </c>
      <c r="BE225" s="66">
        <f t="shared" si="233"/>
        <v>1.167</v>
      </c>
      <c r="BF225" s="66">
        <f t="shared" si="234"/>
        <v>-0.184</v>
      </c>
      <c r="BG225" s="67">
        <f t="shared" si="235"/>
        <v>0.53600000000000003</v>
      </c>
      <c r="BI225" s="29" t="s">
        <v>15</v>
      </c>
      <c r="BJ225" s="34" t="s">
        <v>63</v>
      </c>
      <c r="BK225" s="66">
        <f t="shared" si="255"/>
        <v>0.21199999999999999</v>
      </c>
      <c r="BL225" s="66">
        <f t="shared" si="256"/>
        <v>0.214</v>
      </c>
      <c r="BM225" s="66">
        <f t="shared" si="257"/>
        <v>0.219</v>
      </c>
      <c r="BN225" s="66">
        <f t="shared" si="258"/>
        <v>0.18</v>
      </c>
      <c r="BO225" s="66">
        <f t="shared" si="259"/>
        <v>0.115</v>
      </c>
      <c r="BP225" s="66">
        <f t="shared" si="260"/>
        <v>0.24099999999999999</v>
      </c>
      <c r="BQ225" s="66">
        <f t="shared" si="261"/>
        <v>0.33600000000000002</v>
      </c>
      <c r="BR225" s="66">
        <f t="shared" si="262"/>
        <v>-1.2649999999999999</v>
      </c>
      <c r="BS225" s="67">
        <f t="shared" si="263"/>
        <v>0.19900000000000001</v>
      </c>
      <c r="BU225" s="29" t="s">
        <v>15</v>
      </c>
      <c r="BV225" s="34" t="s">
        <v>63</v>
      </c>
      <c r="BW225" s="48">
        <f t="shared" si="264"/>
        <v>103746</v>
      </c>
      <c r="BX225" s="48">
        <f t="shared" si="236"/>
        <v>71877</v>
      </c>
      <c r="BY225" s="48">
        <f t="shared" si="237"/>
        <v>61738</v>
      </c>
      <c r="BZ225" s="48">
        <f t="shared" si="238"/>
        <v>10139</v>
      </c>
      <c r="CA225" s="48">
        <f t="shared" si="239"/>
        <v>4475</v>
      </c>
      <c r="CB225" s="48">
        <f t="shared" si="240"/>
        <v>27394</v>
      </c>
      <c r="CC225" s="48">
        <f t="shared" si="241"/>
        <v>13786</v>
      </c>
      <c r="CD225" s="48">
        <f t="shared" si="242"/>
        <v>938</v>
      </c>
      <c r="CE225" s="49">
        <f t="shared" si="243"/>
        <v>12670</v>
      </c>
    </row>
    <row r="226" spans="1:83" ht="16.5" customHeight="1">
      <c r="A226" s="29" t="s">
        <v>16</v>
      </c>
      <c r="B226" s="34" t="s">
        <v>64</v>
      </c>
      <c r="C226" s="40">
        <v>272442</v>
      </c>
      <c r="D226" s="40">
        <v>188262</v>
      </c>
      <c r="E226" s="40">
        <v>162460</v>
      </c>
      <c r="F226" s="40">
        <v>25802</v>
      </c>
      <c r="G226" s="40">
        <v>16904</v>
      </c>
      <c r="H226" s="40">
        <v>67276</v>
      </c>
      <c r="I226" s="40">
        <v>38985</v>
      </c>
      <c r="J226" s="40">
        <v>8084</v>
      </c>
      <c r="K226" s="41">
        <v>20207</v>
      </c>
      <c r="M226" s="29" t="s">
        <v>16</v>
      </c>
      <c r="N226" s="34" t="s">
        <v>64</v>
      </c>
      <c r="O226" s="66">
        <f t="shared" si="211"/>
        <v>5.343</v>
      </c>
      <c r="P226" s="66">
        <f t="shared" si="212"/>
        <v>4.5810000000000004</v>
      </c>
      <c r="Q226" s="66">
        <f t="shared" si="213"/>
        <v>4.7119999999999997</v>
      </c>
      <c r="R226" s="66">
        <f t="shared" si="214"/>
        <v>3.7639999999999998</v>
      </c>
      <c r="S226" s="66">
        <f t="shared" si="215"/>
        <v>3.5720000000000001</v>
      </c>
      <c r="T226" s="66">
        <f t="shared" si="216"/>
        <v>8.0109999999999992</v>
      </c>
      <c r="U226" s="66">
        <f t="shared" si="217"/>
        <v>6.29</v>
      </c>
      <c r="V226" s="66">
        <f t="shared" si="218"/>
        <v>13.972</v>
      </c>
      <c r="W226" s="67">
        <f t="shared" si="219"/>
        <v>9.1389999999999993</v>
      </c>
      <c r="Y226" s="29" t="s">
        <v>16</v>
      </c>
      <c r="Z226" s="34" t="s">
        <v>64</v>
      </c>
      <c r="AA226" s="66">
        <f t="shared" si="244"/>
        <v>100</v>
      </c>
      <c r="AB226" s="66">
        <f t="shared" si="220"/>
        <v>69.099999999999994</v>
      </c>
      <c r="AC226" s="66">
        <f t="shared" si="221"/>
        <v>59.6</v>
      </c>
      <c r="AD226" s="66">
        <f t="shared" si="222"/>
        <v>9.5</v>
      </c>
      <c r="AE226" s="66">
        <f t="shared" si="223"/>
        <v>6.2</v>
      </c>
      <c r="AF226" s="66">
        <f t="shared" si="224"/>
        <v>24.7</v>
      </c>
      <c r="AG226" s="66">
        <f t="shared" si="225"/>
        <v>14.3</v>
      </c>
      <c r="AH226" s="66">
        <f t="shared" si="226"/>
        <v>3</v>
      </c>
      <c r="AI226" s="67">
        <f t="shared" si="227"/>
        <v>7.4</v>
      </c>
      <c r="AK226" s="29" t="s">
        <v>16</v>
      </c>
      <c r="AL226" s="34" t="s">
        <v>64</v>
      </c>
      <c r="AM226" s="66">
        <f t="shared" si="245"/>
        <v>8.6</v>
      </c>
      <c r="AN226" s="66">
        <f t="shared" si="246"/>
        <v>8.4</v>
      </c>
      <c r="AO226" s="66">
        <f t="shared" si="247"/>
        <v>8.4</v>
      </c>
      <c r="AP226" s="66">
        <f t="shared" si="248"/>
        <v>8.4</v>
      </c>
      <c r="AQ226" s="66">
        <f t="shared" si="249"/>
        <v>6.9</v>
      </c>
      <c r="AR226" s="66">
        <f t="shared" si="250"/>
        <v>9.6999999999999993</v>
      </c>
      <c r="AS226" s="66">
        <f t="shared" si="251"/>
        <v>10.3</v>
      </c>
      <c r="AT226" s="66">
        <f t="shared" si="252"/>
        <v>48.4</v>
      </c>
      <c r="AU226" s="67">
        <f t="shared" si="253"/>
        <v>6.8</v>
      </c>
      <c r="AW226" s="29" t="s">
        <v>16</v>
      </c>
      <c r="AX226" s="34" t="s">
        <v>64</v>
      </c>
      <c r="AY226" s="66">
        <f t="shared" si="254"/>
        <v>5.343</v>
      </c>
      <c r="AZ226" s="66">
        <f t="shared" si="228"/>
        <v>3.1880000000000002</v>
      </c>
      <c r="BA226" s="66">
        <f t="shared" si="229"/>
        <v>2.827</v>
      </c>
      <c r="BB226" s="66">
        <f t="shared" si="230"/>
        <v>0.36199999999999999</v>
      </c>
      <c r="BC226" s="66">
        <f t="shared" si="231"/>
        <v>0.22500000000000001</v>
      </c>
      <c r="BD226" s="66">
        <f t="shared" si="232"/>
        <v>1.929</v>
      </c>
      <c r="BE226" s="66">
        <f t="shared" si="233"/>
        <v>0.89200000000000002</v>
      </c>
      <c r="BF226" s="66">
        <f t="shared" si="234"/>
        <v>0.38300000000000001</v>
      </c>
      <c r="BG226" s="67">
        <f t="shared" si="235"/>
        <v>0.65400000000000003</v>
      </c>
      <c r="BI226" s="29" t="s">
        <v>16</v>
      </c>
      <c r="BJ226" s="34" t="s">
        <v>64</v>
      </c>
      <c r="BK226" s="66">
        <f t="shared" si="255"/>
        <v>0.46</v>
      </c>
      <c r="BL226" s="66">
        <f t="shared" si="256"/>
        <v>0.39100000000000001</v>
      </c>
      <c r="BM226" s="66">
        <f t="shared" si="257"/>
        <v>0.40300000000000002</v>
      </c>
      <c r="BN226" s="66">
        <f t="shared" si="258"/>
        <v>0.318</v>
      </c>
      <c r="BO226" s="66">
        <f t="shared" si="259"/>
        <v>0.246</v>
      </c>
      <c r="BP226" s="66">
        <f t="shared" si="260"/>
        <v>0.76200000000000001</v>
      </c>
      <c r="BQ226" s="66">
        <f t="shared" si="261"/>
        <v>0.63900000000000001</v>
      </c>
      <c r="BR226" s="66">
        <f t="shared" si="262"/>
        <v>6.5640000000000001</v>
      </c>
      <c r="BS226" s="67">
        <f t="shared" si="263"/>
        <v>0.60599999999999998</v>
      </c>
      <c r="BU226" s="29" t="s">
        <v>16</v>
      </c>
      <c r="BV226" s="34" t="s">
        <v>64</v>
      </c>
      <c r="BW226" s="48">
        <f t="shared" si="264"/>
        <v>258623</v>
      </c>
      <c r="BX226" s="48">
        <f t="shared" si="236"/>
        <v>180016</v>
      </c>
      <c r="BY226" s="48">
        <f t="shared" si="237"/>
        <v>155150</v>
      </c>
      <c r="BZ226" s="48">
        <f t="shared" si="238"/>
        <v>24866</v>
      </c>
      <c r="CA226" s="48">
        <f t="shared" si="239"/>
        <v>16321</v>
      </c>
      <c r="CB226" s="48">
        <f t="shared" si="240"/>
        <v>62286</v>
      </c>
      <c r="CC226" s="48">
        <f t="shared" si="241"/>
        <v>36678</v>
      </c>
      <c r="CD226" s="48">
        <f t="shared" si="242"/>
        <v>7093</v>
      </c>
      <c r="CE226" s="49">
        <f t="shared" si="243"/>
        <v>18515</v>
      </c>
    </row>
    <row r="227" spans="1:83" ht="16.5" customHeight="1">
      <c r="A227" s="29" t="s">
        <v>17</v>
      </c>
      <c r="B227" s="34" t="s">
        <v>65</v>
      </c>
      <c r="C227" s="40">
        <v>130112</v>
      </c>
      <c r="D227" s="40">
        <v>90694</v>
      </c>
      <c r="E227" s="40">
        <v>78261</v>
      </c>
      <c r="F227" s="40">
        <v>12433</v>
      </c>
      <c r="G227" s="40">
        <v>9047</v>
      </c>
      <c r="H227" s="40">
        <v>30371</v>
      </c>
      <c r="I227" s="40">
        <v>17233</v>
      </c>
      <c r="J227" s="40">
        <v>1021</v>
      </c>
      <c r="K227" s="41">
        <v>12117</v>
      </c>
      <c r="M227" s="29" t="s">
        <v>17</v>
      </c>
      <c r="N227" s="34" t="s">
        <v>65</v>
      </c>
      <c r="O227" s="66">
        <f t="shared" si="211"/>
        <v>7.0250000000000004</v>
      </c>
      <c r="P227" s="66">
        <f t="shared" si="212"/>
        <v>8.4789999999999992</v>
      </c>
      <c r="Q227" s="66">
        <f t="shared" si="213"/>
        <v>8.69</v>
      </c>
      <c r="R227" s="66">
        <f t="shared" si="214"/>
        <v>7.1719999999999997</v>
      </c>
      <c r="S227" s="66">
        <f t="shared" si="215"/>
        <v>6.2229999999999999</v>
      </c>
      <c r="T227" s="66">
        <f t="shared" si="216"/>
        <v>3.1269999999999998</v>
      </c>
      <c r="U227" s="66">
        <f t="shared" si="217"/>
        <v>1.2749999999999999</v>
      </c>
      <c r="V227" s="66">
        <f t="shared" si="218"/>
        <v>-15.898</v>
      </c>
      <c r="W227" s="67">
        <f t="shared" si="219"/>
        <v>7.9950000000000001</v>
      </c>
      <c r="Y227" s="29" t="s">
        <v>17</v>
      </c>
      <c r="Z227" s="34" t="s">
        <v>65</v>
      </c>
      <c r="AA227" s="66">
        <f t="shared" si="244"/>
        <v>100</v>
      </c>
      <c r="AB227" s="66">
        <f t="shared" si="220"/>
        <v>69.7</v>
      </c>
      <c r="AC227" s="66">
        <f t="shared" si="221"/>
        <v>60.1</v>
      </c>
      <c r="AD227" s="66">
        <f t="shared" si="222"/>
        <v>9.6</v>
      </c>
      <c r="AE227" s="66">
        <f t="shared" si="223"/>
        <v>7</v>
      </c>
      <c r="AF227" s="66">
        <f t="shared" si="224"/>
        <v>23.3</v>
      </c>
      <c r="AG227" s="66">
        <f t="shared" si="225"/>
        <v>13.2</v>
      </c>
      <c r="AH227" s="66">
        <f t="shared" si="226"/>
        <v>0.8</v>
      </c>
      <c r="AI227" s="67">
        <f t="shared" si="227"/>
        <v>9.3000000000000007</v>
      </c>
      <c r="AK227" s="29" t="s">
        <v>17</v>
      </c>
      <c r="AL227" s="34" t="s">
        <v>65</v>
      </c>
      <c r="AM227" s="66">
        <f t="shared" si="245"/>
        <v>4.0999999999999996</v>
      </c>
      <c r="AN227" s="66">
        <f t="shared" si="246"/>
        <v>4.0999999999999996</v>
      </c>
      <c r="AO227" s="66">
        <f t="shared" si="247"/>
        <v>4.0999999999999996</v>
      </c>
      <c r="AP227" s="66">
        <f t="shared" si="248"/>
        <v>4</v>
      </c>
      <c r="AQ227" s="66">
        <f t="shared" si="249"/>
        <v>3.7</v>
      </c>
      <c r="AR227" s="66">
        <f t="shared" si="250"/>
        <v>4.4000000000000004</v>
      </c>
      <c r="AS227" s="66">
        <f t="shared" si="251"/>
        <v>4.5999999999999996</v>
      </c>
      <c r="AT227" s="66">
        <f t="shared" si="252"/>
        <v>6.1</v>
      </c>
      <c r="AU227" s="67">
        <f t="shared" si="253"/>
        <v>4.0999999999999996</v>
      </c>
      <c r="AW227" s="29" t="s">
        <v>17</v>
      </c>
      <c r="AX227" s="34" t="s">
        <v>65</v>
      </c>
      <c r="AY227" s="66">
        <f t="shared" si="254"/>
        <v>7.0250000000000004</v>
      </c>
      <c r="AZ227" s="66">
        <f t="shared" si="228"/>
        <v>5.8310000000000004</v>
      </c>
      <c r="BA227" s="66">
        <f t="shared" si="229"/>
        <v>5.1470000000000002</v>
      </c>
      <c r="BB227" s="66">
        <f t="shared" si="230"/>
        <v>0.68400000000000005</v>
      </c>
      <c r="BC227" s="66">
        <f t="shared" si="231"/>
        <v>0.436</v>
      </c>
      <c r="BD227" s="66">
        <f t="shared" si="232"/>
        <v>0.75800000000000001</v>
      </c>
      <c r="BE227" s="66">
        <f t="shared" si="233"/>
        <v>0.17799999999999999</v>
      </c>
      <c r="BF227" s="66">
        <f t="shared" si="234"/>
        <v>-0.159</v>
      </c>
      <c r="BG227" s="67">
        <f t="shared" si="235"/>
        <v>0.73799999999999999</v>
      </c>
      <c r="BI227" s="29" t="s">
        <v>17</v>
      </c>
      <c r="BJ227" s="34" t="s">
        <v>65</v>
      </c>
      <c r="BK227" s="66">
        <f t="shared" si="255"/>
        <v>0.28399999999999997</v>
      </c>
      <c r="BL227" s="66">
        <f t="shared" si="256"/>
        <v>0.33600000000000002</v>
      </c>
      <c r="BM227" s="66">
        <f t="shared" si="257"/>
        <v>0.34499999999999997</v>
      </c>
      <c r="BN227" s="66">
        <f t="shared" si="258"/>
        <v>0.28299999999999997</v>
      </c>
      <c r="BO227" s="66">
        <f t="shared" si="259"/>
        <v>0.223</v>
      </c>
      <c r="BP227" s="66">
        <f t="shared" si="260"/>
        <v>0.14099999999999999</v>
      </c>
      <c r="BQ227" s="66">
        <f t="shared" si="261"/>
        <v>0.06</v>
      </c>
      <c r="BR227" s="66">
        <f t="shared" si="262"/>
        <v>-1.278</v>
      </c>
      <c r="BS227" s="67">
        <f t="shared" si="263"/>
        <v>0.32100000000000001</v>
      </c>
      <c r="BU227" s="29" t="s">
        <v>17</v>
      </c>
      <c r="BV227" s="34" t="s">
        <v>65</v>
      </c>
      <c r="BW227" s="48">
        <f t="shared" si="264"/>
        <v>121572</v>
      </c>
      <c r="BX227" s="48">
        <f t="shared" si="236"/>
        <v>83605</v>
      </c>
      <c r="BY227" s="48">
        <f t="shared" si="237"/>
        <v>72004</v>
      </c>
      <c r="BZ227" s="48">
        <f t="shared" si="238"/>
        <v>11601</v>
      </c>
      <c r="CA227" s="48">
        <f t="shared" si="239"/>
        <v>8517</v>
      </c>
      <c r="CB227" s="48">
        <f t="shared" si="240"/>
        <v>29450</v>
      </c>
      <c r="CC227" s="48">
        <f t="shared" si="241"/>
        <v>17016</v>
      </c>
      <c r="CD227" s="48">
        <f t="shared" si="242"/>
        <v>1214</v>
      </c>
      <c r="CE227" s="49">
        <f t="shared" si="243"/>
        <v>11220</v>
      </c>
    </row>
    <row r="228" spans="1:83" ht="16.5" customHeight="1">
      <c r="A228" s="29" t="s">
        <v>18</v>
      </c>
      <c r="B228" s="34" t="s">
        <v>66</v>
      </c>
      <c r="C228" s="40">
        <v>117924</v>
      </c>
      <c r="D228" s="40">
        <v>89044</v>
      </c>
      <c r="E228" s="40">
        <v>76921</v>
      </c>
      <c r="F228" s="40">
        <v>12123</v>
      </c>
      <c r="G228" s="40">
        <v>5964</v>
      </c>
      <c r="H228" s="40">
        <v>22916</v>
      </c>
      <c r="I228" s="40">
        <v>10278</v>
      </c>
      <c r="J228" s="40">
        <v>355</v>
      </c>
      <c r="K228" s="41">
        <v>12283</v>
      </c>
      <c r="M228" s="29" t="s">
        <v>18</v>
      </c>
      <c r="N228" s="34" t="s">
        <v>66</v>
      </c>
      <c r="O228" s="66">
        <f t="shared" si="211"/>
        <v>7.0759999999999996</v>
      </c>
      <c r="P228" s="66">
        <f t="shared" si="212"/>
        <v>6.3220000000000001</v>
      </c>
      <c r="Q228" s="66">
        <f t="shared" si="213"/>
        <v>6.4530000000000003</v>
      </c>
      <c r="R228" s="66">
        <f t="shared" si="214"/>
        <v>5.5</v>
      </c>
      <c r="S228" s="66">
        <f t="shared" si="215"/>
        <v>6.0270000000000001</v>
      </c>
      <c r="T228" s="66">
        <f t="shared" si="216"/>
        <v>10.401</v>
      </c>
      <c r="U228" s="66">
        <f t="shared" si="217"/>
        <v>12.132</v>
      </c>
      <c r="V228" s="66">
        <f t="shared" si="218"/>
        <v>-8.5050000000000008</v>
      </c>
      <c r="W228" s="67">
        <f t="shared" si="219"/>
        <v>9.64</v>
      </c>
      <c r="Y228" s="29" t="s">
        <v>18</v>
      </c>
      <c r="Z228" s="34" t="s">
        <v>66</v>
      </c>
      <c r="AA228" s="66">
        <f t="shared" si="244"/>
        <v>100</v>
      </c>
      <c r="AB228" s="66">
        <f t="shared" si="220"/>
        <v>75.5</v>
      </c>
      <c r="AC228" s="66">
        <f t="shared" si="221"/>
        <v>65.2</v>
      </c>
      <c r="AD228" s="66">
        <f t="shared" si="222"/>
        <v>10.3</v>
      </c>
      <c r="AE228" s="66">
        <f t="shared" si="223"/>
        <v>5.0999999999999996</v>
      </c>
      <c r="AF228" s="66">
        <f t="shared" si="224"/>
        <v>19.399999999999999</v>
      </c>
      <c r="AG228" s="66">
        <f t="shared" si="225"/>
        <v>8.6999999999999993</v>
      </c>
      <c r="AH228" s="66">
        <f t="shared" si="226"/>
        <v>0.3</v>
      </c>
      <c r="AI228" s="67">
        <f t="shared" si="227"/>
        <v>10.4</v>
      </c>
      <c r="AK228" s="29" t="s">
        <v>18</v>
      </c>
      <c r="AL228" s="34" t="s">
        <v>66</v>
      </c>
      <c r="AM228" s="66">
        <f t="shared" si="245"/>
        <v>3.7</v>
      </c>
      <c r="AN228" s="66">
        <f t="shared" si="246"/>
        <v>4</v>
      </c>
      <c r="AO228" s="66">
        <f t="shared" si="247"/>
        <v>4</v>
      </c>
      <c r="AP228" s="66">
        <f t="shared" si="248"/>
        <v>3.9</v>
      </c>
      <c r="AQ228" s="66">
        <f t="shared" si="249"/>
        <v>2.4</v>
      </c>
      <c r="AR228" s="66">
        <f t="shared" si="250"/>
        <v>3.3</v>
      </c>
      <c r="AS228" s="66">
        <f t="shared" si="251"/>
        <v>2.7</v>
      </c>
      <c r="AT228" s="66">
        <f t="shared" si="252"/>
        <v>2.1</v>
      </c>
      <c r="AU228" s="67">
        <f t="shared" si="253"/>
        <v>4.0999999999999996</v>
      </c>
      <c r="AW228" s="29" t="s">
        <v>18</v>
      </c>
      <c r="AX228" s="34" t="s">
        <v>66</v>
      </c>
      <c r="AY228" s="66">
        <f t="shared" si="254"/>
        <v>7.0759999999999996</v>
      </c>
      <c r="AZ228" s="66">
        <f t="shared" si="228"/>
        <v>4.8079999999999998</v>
      </c>
      <c r="BA228" s="66">
        <f t="shared" si="229"/>
        <v>4.234</v>
      </c>
      <c r="BB228" s="66">
        <f t="shared" si="230"/>
        <v>0.57399999999999995</v>
      </c>
      <c r="BC228" s="66">
        <f t="shared" si="231"/>
        <v>0.308</v>
      </c>
      <c r="BD228" s="66">
        <f t="shared" si="232"/>
        <v>1.96</v>
      </c>
      <c r="BE228" s="66">
        <f t="shared" si="233"/>
        <v>1.01</v>
      </c>
      <c r="BF228" s="66">
        <f t="shared" si="234"/>
        <v>-0.03</v>
      </c>
      <c r="BG228" s="67">
        <f t="shared" si="235"/>
        <v>0.98099999999999998</v>
      </c>
      <c r="BI228" s="29" t="s">
        <v>18</v>
      </c>
      <c r="BJ228" s="34" t="s">
        <v>66</v>
      </c>
      <c r="BK228" s="66">
        <f t="shared" si="255"/>
        <v>0.26</v>
      </c>
      <c r="BL228" s="66">
        <f t="shared" si="256"/>
        <v>0.251</v>
      </c>
      <c r="BM228" s="66">
        <f t="shared" si="257"/>
        <v>0.25700000000000001</v>
      </c>
      <c r="BN228" s="66">
        <f t="shared" si="258"/>
        <v>0.215</v>
      </c>
      <c r="BO228" s="66">
        <f t="shared" si="259"/>
        <v>0.14299999999999999</v>
      </c>
      <c r="BP228" s="66">
        <f t="shared" si="260"/>
        <v>0.33</v>
      </c>
      <c r="BQ228" s="66">
        <f t="shared" si="261"/>
        <v>0.308</v>
      </c>
      <c r="BR228" s="66">
        <f t="shared" si="262"/>
        <v>-0.219</v>
      </c>
      <c r="BS228" s="67">
        <f t="shared" si="263"/>
        <v>0.38700000000000001</v>
      </c>
      <c r="BU228" s="29" t="s">
        <v>18</v>
      </c>
      <c r="BV228" s="34" t="s">
        <v>66</v>
      </c>
      <c r="BW228" s="48">
        <f t="shared" si="264"/>
        <v>110131</v>
      </c>
      <c r="BX228" s="48">
        <f t="shared" si="236"/>
        <v>83749</v>
      </c>
      <c r="BY228" s="48">
        <f t="shared" si="237"/>
        <v>72258</v>
      </c>
      <c r="BZ228" s="48">
        <f t="shared" si="238"/>
        <v>11491</v>
      </c>
      <c r="CA228" s="48">
        <f t="shared" si="239"/>
        <v>5625</v>
      </c>
      <c r="CB228" s="48">
        <f t="shared" si="240"/>
        <v>20757</v>
      </c>
      <c r="CC228" s="48">
        <f t="shared" si="241"/>
        <v>9166</v>
      </c>
      <c r="CD228" s="48">
        <f t="shared" si="242"/>
        <v>388</v>
      </c>
      <c r="CE228" s="49">
        <f t="shared" si="243"/>
        <v>11203</v>
      </c>
    </row>
    <row r="229" spans="1:83" ht="16.5" customHeight="1">
      <c r="A229" s="29" t="s">
        <v>19</v>
      </c>
      <c r="B229" s="34" t="s">
        <v>67</v>
      </c>
      <c r="C229" s="40">
        <v>262861</v>
      </c>
      <c r="D229" s="40">
        <v>181684</v>
      </c>
      <c r="E229" s="40">
        <v>156728</v>
      </c>
      <c r="F229" s="40">
        <v>24956</v>
      </c>
      <c r="G229" s="40">
        <v>30152</v>
      </c>
      <c r="H229" s="40">
        <v>51025</v>
      </c>
      <c r="I229" s="40">
        <v>24259</v>
      </c>
      <c r="J229" s="40">
        <v>1117</v>
      </c>
      <c r="K229" s="41">
        <v>25649</v>
      </c>
      <c r="M229" s="29" t="s">
        <v>19</v>
      </c>
      <c r="N229" s="34" t="s">
        <v>67</v>
      </c>
      <c r="O229" s="66">
        <f t="shared" si="211"/>
        <v>4.2069999999999999</v>
      </c>
      <c r="P229" s="66">
        <f t="shared" si="212"/>
        <v>4.7220000000000004</v>
      </c>
      <c r="Q229" s="66">
        <f t="shared" si="213"/>
        <v>4.8499999999999996</v>
      </c>
      <c r="R229" s="66">
        <f t="shared" si="214"/>
        <v>3.931</v>
      </c>
      <c r="S229" s="66">
        <f t="shared" si="215"/>
        <v>3.07</v>
      </c>
      <c r="T229" s="66">
        <f t="shared" si="216"/>
        <v>3.0720000000000001</v>
      </c>
      <c r="U229" s="66">
        <f t="shared" si="217"/>
        <v>-1.5580000000000001</v>
      </c>
      <c r="V229" s="66">
        <f t="shared" si="218"/>
        <v>28.242999999999999</v>
      </c>
      <c r="W229" s="67">
        <f t="shared" si="219"/>
        <v>6.915</v>
      </c>
      <c r="Y229" s="29" t="s">
        <v>19</v>
      </c>
      <c r="Z229" s="34" t="s">
        <v>67</v>
      </c>
      <c r="AA229" s="66">
        <f t="shared" si="244"/>
        <v>100</v>
      </c>
      <c r="AB229" s="66">
        <f t="shared" si="220"/>
        <v>69.099999999999994</v>
      </c>
      <c r="AC229" s="66">
        <f t="shared" si="221"/>
        <v>59.6</v>
      </c>
      <c r="AD229" s="66">
        <f t="shared" si="222"/>
        <v>9.5</v>
      </c>
      <c r="AE229" s="66">
        <f t="shared" si="223"/>
        <v>11.5</v>
      </c>
      <c r="AF229" s="66">
        <f t="shared" si="224"/>
        <v>19.399999999999999</v>
      </c>
      <c r="AG229" s="66">
        <f t="shared" si="225"/>
        <v>9.1999999999999993</v>
      </c>
      <c r="AH229" s="66">
        <f t="shared" si="226"/>
        <v>0.4</v>
      </c>
      <c r="AI229" s="67">
        <f t="shared" si="227"/>
        <v>9.8000000000000007</v>
      </c>
      <c r="AK229" s="29" t="s">
        <v>19</v>
      </c>
      <c r="AL229" s="34" t="s">
        <v>67</v>
      </c>
      <c r="AM229" s="66">
        <f t="shared" si="245"/>
        <v>8.3000000000000007</v>
      </c>
      <c r="AN229" s="66">
        <f t="shared" si="246"/>
        <v>8.1</v>
      </c>
      <c r="AO229" s="66">
        <f t="shared" si="247"/>
        <v>8.1</v>
      </c>
      <c r="AP229" s="66">
        <f t="shared" si="248"/>
        <v>8.1</v>
      </c>
      <c r="AQ229" s="66">
        <f t="shared" si="249"/>
        <v>12.4</v>
      </c>
      <c r="AR229" s="66">
        <f t="shared" si="250"/>
        <v>7.4</v>
      </c>
      <c r="AS229" s="66">
        <f t="shared" si="251"/>
        <v>6.4</v>
      </c>
      <c r="AT229" s="66">
        <f t="shared" si="252"/>
        <v>6.7</v>
      </c>
      <c r="AU229" s="67">
        <f t="shared" si="253"/>
        <v>8.6</v>
      </c>
      <c r="AW229" s="29" t="s">
        <v>19</v>
      </c>
      <c r="AX229" s="34" t="s">
        <v>67</v>
      </c>
      <c r="AY229" s="66">
        <f t="shared" si="254"/>
        <v>4.2069999999999999</v>
      </c>
      <c r="AZ229" s="66">
        <f t="shared" si="228"/>
        <v>3.2480000000000002</v>
      </c>
      <c r="BA229" s="66">
        <f t="shared" si="229"/>
        <v>2.8740000000000001</v>
      </c>
      <c r="BB229" s="66">
        <f t="shared" si="230"/>
        <v>0.374</v>
      </c>
      <c r="BC229" s="66">
        <f t="shared" si="231"/>
        <v>0.35599999999999998</v>
      </c>
      <c r="BD229" s="66">
        <f t="shared" si="232"/>
        <v>0.60299999999999998</v>
      </c>
      <c r="BE229" s="66">
        <f t="shared" si="233"/>
        <v>-0.152</v>
      </c>
      <c r="BF229" s="66">
        <f t="shared" si="234"/>
        <v>9.8000000000000004E-2</v>
      </c>
      <c r="BG229" s="67">
        <f t="shared" si="235"/>
        <v>0.65800000000000003</v>
      </c>
      <c r="BI229" s="29" t="s">
        <v>19</v>
      </c>
      <c r="BJ229" s="34" t="s">
        <v>67</v>
      </c>
      <c r="BK229" s="66">
        <f t="shared" si="255"/>
        <v>0.35299999999999998</v>
      </c>
      <c r="BL229" s="66">
        <f t="shared" si="256"/>
        <v>0.38800000000000001</v>
      </c>
      <c r="BM229" s="66">
        <f t="shared" si="257"/>
        <v>0.39900000000000002</v>
      </c>
      <c r="BN229" s="66">
        <f t="shared" si="258"/>
        <v>0.32100000000000001</v>
      </c>
      <c r="BO229" s="66">
        <f t="shared" si="259"/>
        <v>0.378</v>
      </c>
      <c r="BP229" s="66">
        <f t="shared" si="260"/>
        <v>0.23200000000000001</v>
      </c>
      <c r="BQ229" s="66">
        <f t="shared" si="261"/>
        <v>-0.106</v>
      </c>
      <c r="BR229" s="66">
        <f t="shared" si="262"/>
        <v>1.629</v>
      </c>
      <c r="BS229" s="67">
        <f t="shared" si="263"/>
        <v>0.59399999999999997</v>
      </c>
      <c r="BU229" s="29" t="s">
        <v>19</v>
      </c>
      <c r="BV229" s="34" t="s">
        <v>67</v>
      </c>
      <c r="BW229" s="48">
        <f t="shared" si="264"/>
        <v>252249</v>
      </c>
      <c r="BX229" s="48">
        <f t="shared" si="236"/>
        <v>173491</v>
      </c>
      <c r="BY229" s="48">
        <f t="shared" si="237"/>
        <v>149479</v>
      </c>
      <c r="BZ229" s="48">
        <f t="shared" si="238"/>
        <v>24012</v>
      </c>
      <c r="CA229" s="48">
        <f t="shared" si="239"/>
        <v>29254</v>
      </c>
      <c r="CB229" s="48">
        <f t="shared" si="240"/>
        <v>49504</v>
      </c>
      <c r="CC229" s="48">
        <f t="shared" si="241"/>
        <v>24643</v>
      </c>
      <c r="CD229" s="48">
        <f t="shared" si="242"/>
        <v>871</v>
      </c>
      <c r="CE229" s="49">
        <f t="shared" si="243"/>
        <v>23990</v>
      </c>
    </row>
    <row r="230" spans="1:83" ht="16.5" customHeight="1">
      <c r="A230" s="29" t="s">
        <v>20</v>
      </c>
      <c r="B230" s="34" t="s">
        <v>68</v>
      </c>
      <c r="C230" s="40">
        <v>130167</v>
      </c>
      <c r="D230" s="40">
        <v>98813</v>
      </c>
      <c r="E230" s="40">
        <v>85237</v>
      </c>
      <c r="F230" s="40">
        <v>13576</v>
      </c>
      <c r="G230" s="40">
        <v>6702</v>
      </c>
      <c r="H230" s="40">
        <v>24652</v>
      </c>
      <c r="I230" s="40">
        <v>12901</v>
      </c>
      <c r="J230" s="40">
        <v>347</v>
      </c>
      <c r="K230" s="41">
        <v>11404</v>
      </c>
      <c r="M230" s="29" t="s">
        <v>20</v>
      </c>
      <c r="N230" s="34" t="s">
        <v>68</v>
      </c>
      <c r="O230" s="66">
        <f t="shared" si="211"/>
        <v>5.9370000000000003</v>
      </c>
      <c r="P230" s="66">
        <f t="shared" si="212"/>
        <v>5.2370000000000001</v>
      </c>
      <c r="Q230" s="66">
        <f t="shared" si="213"/>
        <v>5.3869999999999996</v>
      </c>
      <c r="R230" s="66">
        <f t="shared" si="214"/>
        <v>4.3019999999999996</v>
      </c>
      <c r="S230" s="66">
        <f t="shared" si="215"/>
        <v>4.7190000000000003</v>
      </c>
      <c r="T230" s="66">
        <f t="shared" si="216"/>
        <v>9.1959999999999997</v>
      </c>
      <c r="U230" s="66">
        <f t="shared" si="217"/>
        <v>9.2289999999999992</v>
      </c>
      <c r="V230" s="66">
        <f t="shared" si="218"/>
        <v>-5.45</v>
      </c>
      <c r="W230" s="67">
        <f t="shared" si="219"/>
        <v>9.6750000000000007</v>
      </c>
      <c r="Y230" s="29" t="s">
        <v>20</v>
      </c>
      <c r="Z230" s="34" t="s">
        <v>68</v>
      </c>
      <c r="AA230" s="66">
        <f t="shared" si="244"/>
        <v>100</v>
      </c>
      <c r="AB230" s="66">
        <f t="shared" si="220"/>
        <v>75.900000000000006</v>
      </c>
      <c r="AC230" s="66">
        <f t="shared" si="221"/>
        <v>65.5</v>
      </c>
      <c r="AD230" s="66">
        <f t="shared" si="222"/>
        <v>10.4</v>
      </c>
      <c r="AE230" s="66">
        <f t="shared" si="223"/>
        <v>5.0999999999999996</v>
      </c>
      <c r="AF230" s="66">
        <f t="shared" si="224"/>
        <v>18.899999999999999</v>
      </c>
      <c r="AG230" s="66">
        <f t="shared" si="225"/>
        <v>9.9</v>
      </c>
      <c r="AH230" s="66">
        <f t="shared" si="226"/>
        <v>0.3</v>
      </c>
      <c r="AI230" s="67">
        <f t="shared" si="227"/>
        <v>8.8000000000000007</v>
      </c>
      <c r="AK230" s="29" t="s">
        <v>20</v>
      </c>
      <c r="AL230" s="34" t="s">
        <v>68</v>
      </c>
      <c r="AM230" s="66">
        <f t="shared" si="245"/>
        <v>4.0999999999999996</v>
      </c>
      <c r="AN230" s="66">
        <f t="shared" si="246"/>
        <v>4.4000000000000004</v>
      </c>
      <c r="AO230" s="66">
        <f t="shared" si="247"/>
        <v>4.4000000000000004</v>
      </c>
      <c r="AP230" s="66">
        <f t="shared" si="248"/>
        <v>4.4000000000000004</v>
      </c>
      <c r="AQ230" s="66">
        <f t="shared" si="249"/>
        <v>2.7</v>
      </c>
      <c r="AR230" s="66">
        <f t="shared" si="250"/>
        <v>3.6</v>
      </c>
      <c r="AS230" s="66">
        <f t="shared" si="251"/>
        <v>3.4</v>
      </c>
      <c r="AT230" s="66">
        <f t="shared" si="252"/>
        <v>2.1</v>
      </c>
      <c r="AU230" s="67">
        <f t="shared" si="253"/>
        <v>3.8</v>
      </c>
      <c r="AW230" s="29" t="s">
        <v>20</v>
      </c>
      <c r="AX230" s="34" t="s">
        <v>68</v>
      </c>
      <c r="AY230" s="66">
        <f t="shared" si="254"/>
        <v>5.9370000000000003</v>
      </c>
      <c r="AZ230" s="66">
        <f t="shared" si="228"/>
        <v>4.0019999999999998</v>
      </c>
      <c r="BA230" s="66">
        <f t="shared" si="229"/>
        <v>3.5459999999999998</v>
      </c>
      <c r="BB230" s="66">
        <f t="shared" si="230"/>
        <v>0.45600000000000002</v>
      </c>
      <c r="BC230" s="66">
        <f t="shared" si="231"/>
        <v>0.246</v>
      </c>
      <c r="BD230" s="66">
        <f t="shared" si="232"/>
        <v>1.69</v>
      </c>
      <c r="BE230" s="66">
        <f t="shared" si="233"/>
        <v>0.88700000000000001</v>
      </c>
      <c r="BF230" s="66">
        <f t="shared" si="234"/>
        <v>-1.6E-2</v>
      </c>
      <c r="BG230" s="67">
        <f t="shared" si="235"/>
        <v>0.81899999999999995</v>
      </c>
      <c r="BI230" s="29" t="s">
        <v>20</v>
      </c>
      <c r="BJ230" s="34" t="s">
        <v>68</v>
      </c>
      <c r="BK230" s="66">
        <f t="shared" si="255"/>
        <v>0.24299999999999999</v>
      </c>
      <c r="BL230" s="66">
        <f t="shared" si="256"/>
        <v>0.23300000000000001</v>
      </c>
      <c r="BM230" s="66">
        <f t="shared" si="257"/>
        <v>0.24</v>
      </c>
      <c r="BN230" s="66">
        <f t="shared" si="258"/>
        <v>0.19</v>
      </c>
      <c r="BO230" s="66">
        <f t="shared" si="259"/>
        <v>0.127</v>
      </c>
      <c r="BP230" s="66">
        <f t="shared" si="260"/>
        <v>0.317</v>
      </c>
      <c r="BQ230" s="66">
        <f t="shared" si="261"/>
        <v>0.30199999999999999</v>
      </c>
      <c r="BR230" s="66">
        <f t="shared" si="262"/>
        <v>-0.13200000000000001</v>
      </c>
      <c r="BS230" s="67">
        <f t="shared" si="263"/>
        <v>0.36</v>
      </c>
      <c r="BU230" s="29" t="s">
        <v>20</v>
      </c>
      <c r="BV230" s="34" t="s">
        <v>68</v>
      </c>
      <c r="BW230" s="48">
        <f t="shared" si="264"/>
        <v>122872</v>
      </c>
      <c r="BX230" s="48">
        <f t="shared" si="236"/>
        <v>93896</v>
      </c>
      <c r="BY230" s="48">
        <f t="shared" si="237"/>
        <v>80880</v>
      </c>
      <c r="BZ230" s="48">
        <f t="shared" si="238"/>
        <v>13016</v>
      </c>
      <c r="CA230" s="48">
        <f t="shared" si="239"/>
        <v>6400</v>
      </c>
      <c r="CB230" s="48">
        <f t="shared" si="240"/>
        <v>22576</v>
      </c>
      <c r="CC230" s="48">
        <f t="shared" si="241"/>
        <v>11811</v>
      </c>
      <c r="CD230" s="48">
        <f t="shared" si="242"/>
        <v>367</v>
      </c>
      <c r="CE230" s="49">
        <f t="shared" si="243"/>
        <v>10398</v>
      </c>
    </row>
    <row r="231" spans="1:83" ht="16.5" customHeight="1">
      <c r="A231" s="29" t="s">
        <v>21</v>
      </c>
      <c r="B231" s="34" t="s">
        <v>69</v>
      </c>
      <c r="C231" s="40">
        <v>220372</v>
      </c>
      <c r="D231" s="40">
        <v>151635</v>
      </c>
      <c r="E231" s="40">
        <v>130891</v>
      </c>
      <c r="F231" s="40">
        <v>20744</v>
      </c>
      <c r="G231" s="40">
        <v>14088</v>
      </c>
      <c r="H231" s="40">
        <v>54649</v>
      </c>
      <c r="I231" s="40">
        <v>30210</v>
      </c>
      <c r="J231" s="40">
        <v>949</v>
      </c>
      <c r="K231" s="41">
        <v>23490</v>
      </c>
      <c r="M231" s="29" t="s">
        <v>21</v>
      </c>
      <c r="N231" s="34" t="s">
        <v>69</v>
      </c>
      <c r="O231" s="66">
        <f t="shared" si="211"/>
        <v>5.7539999999999996</v>
      </c>
      <c r="P231" s="66">
        <f t="shared" si="212"/>
        <v>5.77</v>
      </c>
      <c r="Q231" s="66">
        <f t="shared" si="213"/>
        <v>5.8849999999999998</v>
      </c>
      <c r="R231" s="66">
        <f t="shared" si="214"/>
        <v>5.0490000000000004</v>
      </c>
      <c r="S231" s="66">
        <f t="shared" si="215"/>
        <v>4.6040000000000001</v>
      </c>
      <c r="T231" s="66">
        <f t="shared" si="216"/>
        <v>6.0119999999999996</v>
      </c>
      <c r="U231" s="66">
        <f t="shared" si="217"/>
        <v>9.3849999999999998</v>
      </c>
      <c r="V231" s="66">
        <f t="shared" si="218"/>
        <v>-56.488</v>
      </c>
      <c r="W231" s="67">
        <f t="shared" si="219"/>
        <v>7.9950000000000001</v>
      </c>
      <c r="Y231" s="29" t="s">
        <v>21</v>
      </c>
      <c r="Z231" s="34" t="s">
        <v>69</v>
      </c>
      <c r="AA231" s="66">
        <f t="shared" si="244"/>
        <v>100</v>
      </c>
      <c r="AB231" s="66">
        <f t="shared" si="220"/>
        <v>68.8</v>
      </c>
      <c r="AC231" s="66">
        <f t="shared" si="221"/>
        <v>59.4</v>
      </c>
      <c r="AD231" s="66">
        <f t="shared" si="222"/>
        <v>9.4</v>
      </c>
      <c r="AE231" s="66">
        <f t="shared" si="223"/>
        <v>6.4</v>
      </c>
      <c r="AF231" s="66">
        <f t="shared" si="224"/>
        <v>24.8</v>
      </c>
      <c r="AG231" s="66">
        <f t="shared" si="225"/>
        <v>13.7</v>
      </c>
      <c r="AH231" s="66">
        <f t="shared" si="226"/>
        <v>0.4</v>
      </c>
      <c r="AI231" s="67">
        <f t="shared" si="227"/>
        <v>10.7</v>
      </c>
      <c r="AK231" s="29" t="s">
        <v>21</v>
      </c>
      <c r="AL231" s="34" t="s">
        <v>69</v>
      </c>
      <c r="AM231" s="66">
        <f t="shared" si="245"/>
        <v>6.9</v>
      </c>
      <c r="AN231" s="66">
        <f t="shared" si="246"/>
        <v>6.8</v>
      </c>
      <c r="AO231" s="66">
        <f t="shared" si="247"/>
        <v>6.8</v>
      </c>
      <c r="AP231" s="66">
        <f t="shared" si="248"/>
        <v>6.7</v>
      </c>
      <c r="AQ231" s="66">
        <f t="shared" si="249"/>
        <v>5.8</v>
      </c>
      <c r="AR231" s="66">
        <f t="shared" si="250"/>
        <v>7.9</v>
      </c>
      <c r="AS231" s="66">
        <f t="shared" si="251"/>
        <v>8</v>
      </c>
      <c r="AT231" s="66">
        <f t="shared" si="252"/>
        <v>5.7</v>
      </c>
      <c r="AU231" s="67">
        <f t="shared" si="253"/>
        <v>7.9</v>
      </c>
      <c r="AW231" s="29" t="s">
        <v>21</v>
      </c>
      <c r="AX231" s="34" t="s">
        <v>69</v>
      </c>
      <c r="AY231" s="66">
        <f t="shared" si="254"/>
        <v>5.7539999999999996</v>
      </c>
      <c r="AZ231" s="66">
        <f t="shared" si="228"/>
        <v>3.97</v>
      </c>
      <c r="BA231" s="66">
        <f t="shared" si="229"/>
        <v>3.4910000000000001</v>
      </c>
      <c r="BB231" s="66">
        <f t="shared" si="230"/>
        <v>0.47799999999999998</v>
      </c>
      <c r="BC231" s="66">
        <f t="shared" si="231"/>
        <v>0.29799999999999999</v>
      </c>
      <c r="BD231" s="66">
        <f t="shared" si="232"/>
        <v>1.4870000000000001</v>
      </c>
      <c r="BE231" s="66">
        <f t="shared" si="233"/>
        <v>1.244</v>
      </c>
      <c r="BF231" s="66">
        <f t="shared" si="234"/>
        <v>-0.59099999999999997</v>
      </c>
      <c r="BG231" s="67">
        <f t="shared" si="235"/>
        <v>0.83499999999999996</v>
      </c>
      <c r="BI231" s="29" t="s">
        <v>21</v>
      </c>
      <c r="BJ231" s="34" t="s">
        <v>69</v>
      </c>
      <c r="BK231" s="66">
        <f t="shared" si="255"/>
        <v>0.39900000000000002</v>
      </c>
      <c r="BL231" s="66">
        <f t="shared" si="256"/>
        <v>0.39200000000000002</v>
      </c>
      <c r="BM231" s="66">
        <f t="shared" si="257"/>
        <v>0.40100000000000002</v>
      </c>
      <c r="BN231" s="66">
        <f t="shared" si="258"/>
        <v>0.33900000000000002</v>
      </c>
      <c r="BO231" s="66">
        <f t="shared" si="259"/>
        <v>0.26100000000000001</v>
      </c>
      <c r="BP231" s="66">
        <f t="shared" si="260"/>
        <v>0.47299999999999998</v>
      </c>
      <c r="BQ231" s="66">
        <f t="shared" si="261"/>
        <v>0.71799999999999997</v>
      </c>
      <c r="BR231" s="66">
        <f t="shared" si="262"/>
        <v>-8.1609999999999996</v>
      </c>
      <c r="BS231" s="67">
        <f t="shared" si="263"/>
        <v>0.623</v>
      </c>
      <c r="BU231" s="29" t="s">
        <v>21</v>
      </c>
      <c r="BV231" s="34" t="s">
        <v>69</v>
      </c>
      <c r="BW231" s="48">
        <f t="shared" si="264"/>
        <v>208381</v>
      </c>
      <c r="BX231" s="48">
        <f t="shared" si="236"/>
        <v>143363</v>
      </c>
      <c r="BY231" s="48">
        <f t="shared" si="237"/>
        <v>123616</v>
      </c>
      <c r="BZ231" s="48">
        <f t="shared" si="238"/>
        <v>19747</v>
      </c>
      <c r="CA231" s="48">
        <f t="shared" si="239"/>
        <v>13468</v>
      </c>
      <c r="CB231" s="48">
        <f t="shared" si="240"/>
        <v>51550</v>
      </c>
      <c r="CC231" s="48">
        <f t="shared" si="241"/>
        <v>27618</v>
      </c>
      <c r="CD231" s="48">
        <f t="shared" si="242"/>
        <v>2181</v>
      </c>
      <c r="CE231" s="49">
        <f t="shared" si="243"/>
        <v>21751</v>
      </c>
    </row>
    <row r="232" spans="1:83" ht="16.5" customHeight="1">
      <c r="A232" s="29" t="s">
        <v>22</v>
      </c>
      <c r="B232" s="34" t="s">
        <v>70</v>
      </c>
      <c r="C232" s="40">
        <v>110735</v>
      </c>
      <c r="D232" s="40">
        <v>77439</v>
      </c>
      <c r="E232" s="40">
        <v>66590</v>
      </c>
      <c r="F232" s="40">
        <v>10849</v>
      </c>
      <c r="G232" s="40">
        <v>4957</v>
      </c>
      <c r="H232" s="40">
        <v>28339</v>
      </c>
      <c r="I232" s="40">
        <v>14592</v>
      </c>
      <c r="J232" s="40">
        <v>805</v>
      </c>
      <c r="K232" s="41">
        <v>12942</v>
      </c>
      <c r="M232" s="29" t="s">
        <v>22</v>
      </c>
      <c r="N232" s="34" t="s">
        <v>70</v>
      </c>
      <c r="O232" s="66">
        <f t="shared" si="211"/>
        <v>2.8620000000000001</v>
      </c>
      <c r="P232" s="66">
        <f t="shared" si="212"/>
        <v>4.0529999999999999</v>
      </c>
      <c r="Q232" s="66">
        <f t="shared" si="213"/>
        <v>4.2699999999999996</v>
      </c>
      <c r="R232" s="66">
        <f t="shared" si="214"/>
        <v>2.7370000000000001</v>
      </c>
      <c r="S232" s="66">
        <f t="shared" si="215"/>
        <v>3.8769999999999998</v>
      </c>
      <c r="T232" s="66">
        <f t="shared" si="216"/>
        <v>-0.42199999999999999</v>
      </c>
      <c r="U232" s="66">
        <f t="shared" si="217"/>
        <v>-1.145</v>
      </c>
      <c r="V232" s="66">
        <f t="shared" si="218"/>
        <v>-35.289000000000001</v>
      </c>
      <c r="W232" s="67">
        <f t="shared" si="219"/>
        <v>3.9180000000000001</v>
      </c>
      <c r="Y232" s="29" t="s">
        <v>22</v>
      </c>
      <c r="Z232" s="34" t="s">
        <v>70</v>
      </c>
      <c r="AA232" s="66">
        <f t="shared" si="244"/>
        <v>100</v>
      </c>
      <c r="AB232" s="66">
        <f t="shared" si="220"/>
        <v>69.900000000000006</v>
      </c>
      <c r="AC232" s="66">
        <f t="shared" si="221"/>
        <v>60.1</v>
      </c>
      <c r="AD232" s="66">
        <f t="shared" si="222"/>
        <v>9.8000000000000007</v>
      </c>
      <c r="AE232" s="66">
        <f t="shared" si="223"/>
        <v>4.5</v>
      </c>
      <c r="AF232" s="66">
        <f t="shared" si="224"/>
        <v>25.6</v>
      </c>
      <c r="AG232" s="66">
        <f t="shared" si="225"/>
        <v>13.2</v>
      </c>
      <c r="AH232" s="66">
        <f t="shared" si="226"/>
        <v>0.7</v>
      </c>
      <c r="AI232" s="67">
        <f t="shared" si="227"/>
        <v>11.7</v>
      </c>
      <c r="AK232" s="29" t="s">
        <v>22</v>
      </c>
      <c r="AL232" s="34" t="s">
        <v>70</v>
      </c>
      <c r="AM232" s="66">
        <f t="shared" si="245"/>
        <v>3.5</v>
      </c>
      <c r="AN232" s="66">
        <f t="shared" si="246"/>
        <v>3.5</v>
      </c>
      <c r="AO232" s="66">
        <f t="shared" si="247"/>
        <v>3.5</v>
      </c>
      <c r="AP232" s="66">
        <f t="shared" si="248"/>
        <v>3.5</v>
      </c>
      <c r="AQ232" s="66">
        <f t="shared" si="249"/>
        <v>2</v>
      </c>
      <c r="AR232" s="66">
        <f t="shared" si="250"/>
        <v>4.0999999999999996</v>
      </c>
      <c r="AS232" s="66">
        <f t="shared" si="251"/>
        <v>3.9</v>
      </c>
      <c r="AT232" s="66">
        <f t="shared" si="252"/>
        <v>4.8</v>
      </c>
      <c r="AU232" s="67">
        <f t="shared" si="253"/>
        <v>4.3</v>
      </c>
      <c r="AW232" s="29" t="s">
        <v>22</v>
      </c>
      <c r="AX232" s="34" t="s">
        <v>70</v>
      </c>
      <c r="AY232" s="66">
        <f t="shared" si="254"/>
        <v>2.8620000000000001</v>
      </c>
      <c r="AZ232" s="66">
        <f t="shared" si="228"/>
        <v>2.802</v>
      </c>
      <c r="BA232" s="66">
        <f t="shared" si="229"/>
        <v>2.5329999999999999</v>
      </c>
      <c r="BB232" s="66">
        <f t="shared" si="230"/>
        <v>0.26800000000000002</v>
      </c>
      <c r="BC232" s="66">
        <f t="shared" si="231"/>
        <v>0.17199999999999999</v>
      </c>
      <c r="BD232" s="66">
        <f t="shared" si="232"/>
        <v>-0.111</v>
      </c>
      <c r="BE232" s="66">
        <f t="shared" si="233"/>
        <v>-0.157</v>
      </c>
      <c r="BF232" s="66">
        <f t="shared" si="234"/>
        <v>-0.40799999999999997</v>
      </c>
      <c r="BG232" s="67">
        <f t="shared" si="235"/>
        <v>0.45300000000000001</v>
      </c>
      <c r="BI232" s="29" t="s">
        <v>22</v>
      </c>
      <c r="BJ232" s="34" t="s">
        <v>70</v>
      </c>
      <c r="BK232" s="66">
        <f t="shared" si="255"/>
        <v>0.10299999999999999</v>
      </c>
      <c r="BL232" s="66">
        <f t="shared" si="256"/>
        <v>0.14299999999999999</v>
      </c>
      <c r="BM232" s="66">
        <f t="shared" si="257"/>
        <v>0.15</v>
      </c>
      <c r="BN232" s="66">
        <f t="shared" si="258"/>
        <v>9.8000000000000004E-2</v>
      </c>
      <c r="BO232" s="66">
        <f t="shared" si="259"/>
        <v>7.8E-2</v>
      </c>
      <c r="BP232" s="66">
        <f t="shared" si="260"/>
        <v>-1.7999999999999999E-2</v>
      </c>
      <c r="BQ232" s="66">
        <f t="shared" si="261"/>
        <v>-4.7E-2</v>
      </c>
      <c r="BR232" s="66">
        <f t="shared" si="262"/>
        <v>-2.9079999999999999</v>
      </c>
      <c r="BS232" s="67">
        <f t="shared" si="263"/>
        <v>0.17499999999999999</v>
      </c>
      <c r="BU232" s="29" t="s">
        <v>22</v>
      </c>
      <c r="BV232" s="34" t="s">
        <v>70</v>
      </c>
      <c r="BW232" s="48">
        <f t="shared" si="264"/>
        <v>107654</v>
      </c>
      <c r="BX232" s="48">
        <f t="shared" si="236"/>
        <v>74423</v>
      </c>
      <c r="BY232" s="48">
        <f t="shared" si="237"/>
        <v>63863</v>
      </c>
      <c r="BZ232" s="48">
        <f t="shared" si="238"/>
        <v>10560</v>
      </c>
      <c r="CA232" s="48">
        <f t="shared" si="239"/>
        <v>4772</v>
      </c>
      <c r="CB232" s="48">
        <f t="shared" si="240"/>
        <v>28459</v>
      </c>
      <c r="CC232" s="48">
        <f t="shared" si="241"/>
        <v>14761</v>
      </c>
      <c r="CD232" s="48">
        <f t="shared" si="242"/>
        <v>1244</v>
      </c>
      <c r="CE232" s="49">
        <f t="shared" si="243"/>
        <v>12454</v>
      </c>
    </row>
    <row r="233" spans="1:83" ht="16.5" customHeight="1">
      <c r="A233" s="29" t="s">
        <v>23</v>
      </c>
      <c r="B233" s="34" t="s">
        <v>71</v>
      </c>
      <c r="C233" s="40">
        <v>81793</v>
      </c>
      <c r="D233" s="40">
        <v>63386</v>
      </c>
      <c r="E233" s="40">
        <v>54526</v>
      </c>
      <c r="F233" s="40">
        <v>8860</v>
      </c>
      <c r="G233" s="40">
        <v>4198</v>
      </c>
      <c r="H233" s="40">
        <v>14209</v>
      </c>
      <c r="I233" s="40">
        <v>4391</v>
      </c>
      <c r="J233" s="40">
        <v>121</v>
      </c>
      <c r="K233" s="41">
        <v>9697</v>
      </c>
      <c r="M233" s="29" t="s">
        <v>23</v>
      </c>
      <c r="N233" s="34" t="s">
        <v>71</v>
      </c>
      <c r="O233" s="66">
        <f t="shared" si="211"/>
        <v>6.94</v>
      </c>
      <c r="P233" s="66">
        <f t="shared" si="212"/>
        <v>7.4580000000000002</v>
      </c>
      <c r="Q233" s="66">
        <f t="shared" si="213"/>
        <v>7.6420000000000003</v>
      </c>
      <c r="R233" s="66">
        <f t="shared" si="214"/>
        <v>6.3369999999999997</v>
      </c>
      <c r="S233" s="66">
        <f t="shared" si="215"/>
        <v>6.5209999999999999</v>
      </c>
      <c r="T233" s="66">
        <f t="shared" si="216"/>
        <v>4.8090000000000002</v>
      </c>
      <c r="U233" s="66">
        <f t="shared" si="217"/>
        <v>2.4020000000000001</v>
      </c>
      <c r="V233" s="66">
        <f t="shared" si="218"/>
        <v>10</v>
      </c>
      <c r="W233" s="67">
        <f t="shared" si="219"/>
        <v>5.8739999999999997</v>
      </c>
      <c r="Y233" s="29" t="s">
        <v>23</v>
      </c>
      <c r="Z233" s="34" t="s">
        <v>71</v>
      </c>
      <c r="AA233" s="66">
        <f t="shared" si="244"/>
        <v>100</v>
      </c>
      <c r="AB233" s="66">
        <f t="shared" si="220"/>
        <v>77.5</v>
      </c>
      <c r="AC233" s="66">
        <f t="shared" si="221"/>
        <v>66.7</v>
      </c>
      <c r="AD233" s="66">
        <f t="shared" si="222"/>
        <v>10.8</v>
      </c>
      <c r="AE233" s="66">
        <f t="shared" si="223"/>
        <v>5.0999999999999996</v>
      </c>
      <c r="AF233" s="66">
        <f t="shared" si="224"/>
        <v>17.399999999999999</v>
      </c>
      <c r="AG233" s="66">
        <f t="shared" si="225"/>
        <v>5.4</v>
      </c>
      <c r="AH233" s="66">
        <f t="shared" si="226"/>
        <v>0.1</v>
      </c>
      <c r="AI233" s="67">
        <f t="shared" si="227"/>
        <v>11.9</v>
      </c>
      <c r="AK233" s="29" t="s">
        <v>23</v>
      </c>
      <c r="AL233" s="34" t="s">
        <v>71</v>
      </c>
      <c r="AM233" s="66">
        <f t="shared" si="245"/>
        <v>2.6</v>
      </c>
      <c r="AN233" s="66">
        <f t="shared" si="246"/>
        <v>2.8</v>
      </c>
      <c r="AO233" s="66">
        <f t="shared" si="247"/>
        <v>2.8</v>
      </c>
      <c r="AP233" s="66">
        <f t="shared" si="248"/>
        <v>2.9</v>
      </c>
      <c r="AQ233" s="66">
        <f t="shared" si="249"/>
        <v>1.7</v>
      </c>
      <c r="AR233" s="66">
        <f t="shared" si="250"/>
        <v>2</v>
      </c>
      <c r="AS233" s="66">
        <f t="shared" si="251"/>
        <v>1.2</v>
      </c>
      <c r="AT233" s="66">
        <f t="shared" si="252"/>
        <v>0.7</v>
      </c>
      <c r="AU233" s="67">
        <f t="shared" si="253"/>
        <v>3.2</v>
      </c>
      <c r="AW233" s="29" t="s">
        <v>23</v>
      </c>
      <c r="AX233" s="34" t="s">
        <v>71</v>
      </c>
      <c r="AY233" s="66">
        <f t="shared" si="254"/>
        <v>6.94</v>
      </c>
      <c r="AZ233" s="66">
        <f t="shared" si="228"/>
        <v>5.7510000000000003</v>
      </c>
      <c r="BA233" s="66">
        <f t="shared" si="229"/>
        <v>5.0609999999999999</v>
      </c>
      <c r="BB233" s="66">
        <f t="shared" si="230"/>
        <v>0.69</v>
      </c>
      <c r="BC233" s="66">
        <f t="shared" si="231"/>
        <v>0.33600000000000002</v>
      </c>
      <c r="BD233" s="66">
        <f t="shared" si="232"/>
        <v>0.85199999999999998</v>
      </c>
      <c r="BE233" s="66">
        <f t="shared" si="233"/>
        <v>0.13500000000000001</v>
      </c>
      <c r="BF233" s="66">
        <f t="shared" si="234"/>
        <v>1.4E-2</v>
      </c>
      <c r="BG233" s="67">
        <f t="shared" si="235"/>
        <v>0.70299999999999996</v>
      </c>
      <c r="BI233" s="29" t="s">
        <v>23</v>
      </c>
      <c r="BJ233" s="34" t="s">
        <v>71</v>
      </c>
      <c r="BK233" s="66">
        <f t="shared" si="255"/>
        <v>0.17699999999999999</v>
      </c>
      <c r="BL233" s="66">
        <f t="shared" si="256"/>
        <v>0.20899999999999999</v>
      </c>
      <c r="BM233" s="66">
        <f t="shared" si="257"/>
        <v>0.21299999999999999</v>
      </c>
      <c r="BN233" s="66">
        <f t="shared" si="258"/>
        <v>0.17899999999999999</v>
      </c>
      <c r="BO233" s="66">
        <f t="shared" si="259"/>
        <v>0.108</v>
      </c>
      <c r="BP233" s="66">
        <f t="shared" si="260"/>
        <v>0.1</v>
      </c>
      <c r="BQ233" s="66">
        <f t="shared" si="261"/>
        <v>2.9000000000000001E-2</v>
      </c>
      <c r="BR233" s="66">
        <f t="shared" si="262"/>
        <v>7.2999999999999995E-2</v>
      </c>
      <c r="BS233" s="67">
        <f t="shared" si="263"/>
        <v>0.193</v>
      </c>
      <c r="BU233" s="29" t="s">
        <v>23</v>
      </c>
      <c r="BV233" s="34" t="s">
        <v>71</v>
      </c>
      <c r="BW233" s="48">
        <f t="shared" si="264"/>
        <v>76485</v>
      </c>
      <c r="BX233" s="48">
        <f t="shared" si="236"/>
        <v>58987</v>
      </c>
      <c r="BY233" s="48">
        <f t="shared" si="237"/>
        <v>50655</v>
      </c>
      <c r="BZ233" s="48">
        <f t="shared" si="238"/>
        <v>8332</v>
      </c>
      <c r="CA233" s="48">
        <f t="shared" si="239"/>
        <v>3941</v>
      </c>
      <c r="CB233" s="48">
        <f t="shared" si="240"/>
        <v>13557</v>
      </c>
      <c r="CC233" s="48">
        <f t="shared" si="241"/>
        <v>4288</v>
      </c>
      <c r="CD233" s="48">
        <f t="shared" si="242"/>
        <v>110</v>
      </c>
      <c r="CE233" s="49">
        <f t="shared" si="243"/>
        <v>9159</v>
      </c>
    </row>
    <row r="234" spans="1:83" ht="16.5" customHeight="1">
      <c r="A234" s="31" t="s">
        <v>24</v>
      </c>
      <c r="B234" s="33" t="s">
        <v>72</v>
      </c>
      <c r="C234" s="42">
        <v>10124</v>
      </c>
      <c r="D234" s="42">
        <v>6925</v>
      </c>
      <c r="E234" s="42">
        <v>5941</v>
      </c>
      <c r="F234" s="42">
        <v>984</v>
      </c>
      <c r="G234" s="42">
        <v>688</v>
      </c>
      <c r="H234" s="42">
        <v>2511</v>
      </c>
      <c r="I234" s="42">
        <v>1059</v>
      </c>
      <c r="J234" s="42">
        <v>14</v>
      </c>
      <c r="K234" s="43">
        <v>1438</v>
      </c>
      <c r="M234" s="31" t="s">
        <v>24</v>
      </c>
      <c r="N234" s="33" t="s">
        <v>72</v>
      </c>
      <c r="O234" s="68">
        <f t="shared" si="211"/>
        <v>4.6189999999999998</v>
      </c>
      <c r="P234" s="68">
        <f t="shared" si="212"/>
        <v>4.75</v>
      </c>
      <c r="Q234" s="68">
        <f t="shared" si="213"/>
        <v>4.9459999999999997</v>
      </c>
      <c r="R234" s="68">
        <f t="shared" si="214"/>
        <v>3.5790000000000002</v>
      </c>
      <c r="S234" s="68">
        <f t="shared" si="215"/>
        <v>3.6139999999999999</v>
      </c>
      <c r="T234" s="68">
        <f t="shared" si="216"/>
        <v>4.5380000000000003</v>
      </c>
      <c r="U234" s="68">
        <f t="shared" si="217"/>
        <v>16.501999999999999</v>
      </c>
      <c r="V234" s="68">
        <f t="shared" si="218"/>
        <v>566.66700000000003</v>
      </c>
      <c r="W234" s="69">
        <f t="shared" si="219"/>
        <v>-3.8769999999999998</v>
      </c>
      <c r="Y234" s="31" t="s">
        <v>24</v>
      </c>
      <c r="Z234" s="33" t="s">
        <v>72</v>
      </c>
      <c r="AA234" s="68">
        <f t="shared" si="244"/>
        <v>100</v>
      </c>
      <c r="AB234" s="68">
        <f t="shared" si="220"/>
        <v>68.400000000000006</v>
      </c>
      <c r="AC234" s="68">
        <f t="shared" si="221"/>
        <v>58.7</v>
      </c>
      <c r="AD234" s="68">
        <f t="shared" si="222"/>
        <v>9.6999999999999993</v>
      </c>
      <c r="AE234" s="68">
        <f t="shared" si="223"/>
        <v>6.8</v>
      </c>
      <c r="AF234" s="68">
        <f t="shared" si="224"/>
        <v>24.8</v>
      </c>
      <c r="AG234" s="68">
        <f t="shared" si="225"/>
        <v>10.5</v>
      </c>
      <c r="AH234" s="68">
        <f t="shared" si="226"/>
        <v>0.1</v>
      </c>
      <c r="AI234" s="69">
        <f t="shared" si="227"/>
        <v>14.2</v>
      </c>
      <c r="AK234" s="31" t="s">
        <v>24</v>
      </c>
      <c r="AL234" s="33" t="s">
        <v>72</v>
      </c>
      <c r="AM234" s="68">
        <f t="shared" si="245"/>
        <v>0.3</v>
      </c>
      <c r="AN234" s="68">
        <f t="shared" si="246"/>
        <v>0.3</v>
      </c>
      <c r="AO234" s="68">
        <f t="shared" si="247"/>
        <v>0.3</v>
      </c>
      <c r="AP234" s="68">
        <f t="shared" si="248"/>
        <v>0.3</v>
      </c>
      <c r="AQ234" s="68">
        <f t="shared" si="249"/>
        <v>0.3</v>
      </c>
      <c r="AR234" s="68">
        <f t="shared" si="250"/>
        <v>0.4</v>
      </c>
      <c r="AS234" s="68">
        <f t="shared" si="251"/>
        <v>0.3</v>
      </c>
      <c r="AT234" s="68">
        <f t="shared" si="252"/>
        <v>0.1</v>
      </c>
      <c r="AU234" s="69">
        <f t="shared" si="253"/>
        <v>0.5</v>
      </c>
      <c r="AW234" s="31" t="s">
        <v>24</v>
      </c>
      <c r="AX234" s="33" t="s">
        <v>72</v>
      </c>
      <c r="AY234" s="68">
        <f t="shared" si="254"/>
        <v>4.6189999999999998</v>
      </c>
      <c r="AZ234" s="68">
        <f t="shared" si="228"/>
        <v>3.2450000000000001</v>
      </c>
      <c r="BA234" s="68">
        <f t="shared" si="229"/>
        <v>2.8929999999999998</v>
      </c>
      <c r="BB234" s="68">
        <f t="shared" si="230"/>
        <v>0.35099999999999998</v>
      </c>
      <c r="BC234" s="68">
        <f t="shared" si="231"/>
        <v>0.248</v>
      </c>
      <c r="BD234" s="68">
        <f t="shared" si="232"/>
        <v>1.1259999999999999</v>
      </c>
      <c r="BE234" s="68">
        <f t="shared" si="233"/>
        <v>1.55</v>
      </c>
      <c r="BF234" s="68">
        <f t="shared" si="234"/>
        <v>0.17599999999999999</v>
      </c>
      <c r="BG234" s="69">
        <f t="shared" si="235"/>
        <v>-0.59899999999999998</v>
      </c>
      <c r="BI234" s="31" t="s">
        <v>24</v>
      </c>
      <c r="BJ234" s="33" t="s">
        <v>72</v>
      </c>
      <c r="BK234" s="68">
        <f t="shared" si="255"/>
        <v>1.4999999999999999E-2</v>
      </c>
      <c r="BL234" s="68">
        <f t="shared" si="256"/>
        <v>1.4999999999999999E-2</v>
      </c>
      <c r="BM234" s="68">
        <f t="shared" si="257"/>
        <v>1.4999999999999999E-2</v>
      </c>
      <c r="BN234" s="68">
        <f t="shared" si="258"/>
        <v>1.2E-2</v>
      </c>
      <c r="BO234" s="68">
        <f t="shared" si="259"/>
        <v>0.01</v>
      </c>
      <c r="BP234" s="68">
        <f t="shared" si="260"/>
        <v>1.7000000000000001E-2</v>
      </c>
      <c r="BQ234" s="68">
        <f t="shared" si="261"/>
        <v>4.2000000000000003E-2</v>
      </c>
      <c r="BR234" s="68">
        <f t="shared" si="262"/>
        <v>0.113</v>
      </c>
      <c r="BS234" s="69">
        <f t="shared" si="263"/>
        <v>-2.1000000000000001E-2</v>
      </c>
      <c r="BU234" s="31" t="s">
        <v>24</v>
      </c>
      <c r="BV234" s="33" t="s">
        <v>72</v>
      </c>
      <c r="BW234" s="50">
        <f t="shared" si="264"/>
        <v>9677</v>
      </c>
      <c r="BX234" s="50">
        <f t="shared" si="236"/>
        <v>6611</v>
      </c>
      <c r="BY234" s="50">
        <f t="shared" si="237"/>
        <v>5661</v>
      </c>
      <c r="BZ234" s="50">
        <f t="shared" si="238"/>
        <v>950</v>
      </c>
      <c r="CA234" s="50">
        <f t="shared" si="239"/>
        <v>664</v>
      </c>
      <c r="CB234" s="50">
        <f t="shared" si="240"/>
        <v>2402</v>
      </c>
      <c r="CC234" s="50">
        <f t="shared" si="241"/>
        <v>909</v>
      </c>
      <c r="CD234" s="50">
        <f t="shared" si="242"/>
        <v>-3</v>
      </c>
      <c r="CE234" s="51">
        <f t="shared" si="243"/>
        <v>1496</v>
      </c>
    </row>
    <row r="235" spans="1:83" ht="16.5" customHeight="1">
      <c r="A235" s="29" t="s">
        <v>25</v>
      </c>
      <c r="B235" s="34" t="s">
        <v>73</v>
      </c>
      <c r="C235" s="40">
        <v>5618</v>
      </c>
      <c r="D235" s="40">
        <v>3630</v>
      </c>
      <c r="E235" s="40">
        <v>3121</v>
      </c>
      <c r="F235" s="40">
        <v>509</v>
      </c>
      <c r="G235" s="40">
        <v>285</v>
      </c>
      <c r="H235" s="40">
        <v>1703</v>
      </c>
      <c r="I235" s="40">
        <v>691</v>
      </c>
      <c r="J235" s="40">
        <v>-9</v>
      </c>
      <c r="K235" s="41">
        <v>1021</v>
      </c>
      <c r="M235" s="29" t="s">
        <v>25</v>
      </c>
      <c r="N235" s="34" t="s">
        <v>73</v>
      </c>
      <c r="O235" s="66">
        <f t="shared" si="211"/>
        <v>2.5</v>
      </c>
      <c r="P235" s="66">
        <f t="shared" si="212"/>
        <v>5.2779999999999996</v>
      </c>
      <c r="Q235" s="66">
        <f t="shared" si="213"/>
        <v>5.51</v>
      </c>
      <c r="R235" s="66">
        <f t="shared" si="214"/>
        <v>3.8780000000000001</v>
      </c>
      <c r="S235" s="66">
        <f t="shared" si="215"/>
        <v>3.2610000000000001</v>
      </c>
      <c r="T235" s="66">
        <f t="shared" si="216"/>
        <v>-3.073</v>
      </c>
      <c r="U235" s="66">
        <f t="shared" si="217"/>
        <v>-12.198</v>
      </c>
      <c r="V235" s="66">
        <f t="shared" si="218"/>
        <v>0</v>
      </c>
      <c r="W235" s="67">
        <f t="shared" si="219"/>
        <v>4.29</v>
      </c>
      <c r="Y235" s="29" t="s">
        <v>25</v>
      </c>
      <c r="Z235" s="34" t="s">
        <v>73</v>
      </c>
      <c r="AA235" s="66">
        <f t="shared" si="244"/>
        <v>100</v>
      </c>
      <c r="AB235" s="66">
        <f t="shared" si="220"/>
        <v>64.599999999999994</v>
      </c>
      <c r="AC235" s="66">
        <f t="shared" si="221"/>
        <v>55.6</v>
      </c>
      <c r="AD235" s="66">
        <f t="shared" si="222"/>
        <v>9.1</v>
      </c>
      <c r="AE235" s="66">
        <f t="shared" si="223"/>
        <v>5.0999999999999996</v>
      </c>
      <c r="AF235" s="66">
        <f t="shared" si="224"/>
        <v>30.3</v>
      </c>
      <c r="AG235" s="66">
        <f t="shared" si="225"/>
        <v>12.3</v>
      </c>
      <c r="AH235" s="66">
        <f t="shared" si="226"/>
        <v>-0.2</v>
      </c>
      <c r="AI235" s="67">
        <f t="shared" si="227"/>
        <v>18.2</v>
      </c>
      <c r="AK235" s="29" t="s">
        <v>25</v>
      </c>
      <c r="AL235" s="34" t="s">
        <v>73</v>
      </c>
      <c r="AM235" s="66">
        <f t="shared" si="245"/>
        <v>0.2</v>
      </c>
      <c r="AN235" s="66">
        <f t="shared" si="246"/>
        <v>0.2</v>
      </c>
      <c r="AO235" s="66">
        <f t="shared" si="247"/>
        <v>0.2</v>
      </c>
      <c r="AP235" s="66">
        <f t="shared" si="248"/>
        <v>0.2</v>
      </c>
      <c r="AQ235" s="66">
        <f t="shared" si="249"/>
        <v>0.1</v>
      </c>
      <c r="AR235" s="66">
        <f t="shared" si="250"/>
        <v>0.2</v>
      </c>
      <c r="AS235" s="66">
        <f t="shared" si="251"/>
        <v>0.2</v>
      </c>
      <c r="AT235" s="66">
        <f t="shared" si="252"/>
        <v>-0.1</v>
      </c>
      <c r="AU235" s="67">
        <f t="shared" si="253"/>
        <v>0.3</v>
      </c>
      <c r="AW235" s="29" t="s">
        <v>25</v>
      </c>
      <c r="AX235" s="34" t="s">
        <v>73</v>
      </c>
      <c r="AY235" s="66">
        <f t="shared" si="254"/>
        <v>2.5</v>
      </c>
      <c r="AZ235" s="66">
        <f t="shared" si="228"/>
        <v>3.3210000000000002</v>
      </c>
      <c r="BA235" s="66">
        <f t="shared" si="229"/>
        <v>2.9740000000000002</v>
      </c>
      <c r="BB235" s="66">
        <f t="shared" si="230"/>
        <v>0.34699999999999998</v>
      </c>
      <c r="BC235" s="66">
        <f t="shared" si="231"/>
        <v>0.16400000000000001</v>
      </c>
      <c r="BD235" s="66">
        <f t="shared" si="232"/>
        <v>-0.98499999999999999</v>
      </c>
      <c r="BE235" s="66">
        <f t="shared" si="233"/>
        <v>-1.752</v>
      </c>
      <c r="BF235" s="66">
        <f t="shared" si="234"/>
        <v>0</v>
      </c>
      <c r="BG235" s="67">
        <f t="shared" si="235"/>
        <v>0.76600000000000001</v>
      </c>
      <c r="BI235" s="29" t="s">
        <v>25</v>
      </c>
      <c r="BJ235" s="34" t="s">
        <v>73</v>
      </c>
      <c r="BK235" s="66">
        <f t="shared" si="255"/>
        <v>5.0000000000000001E-3</v>
      </c>
      <c r="BL235" s="66">
        <f t="shared" si="256"/>
        <v>8.9999999999999993E-3</v>
      </c>
      <c r="BM235" s="66">
        <f t="shared" si="257"/>
        <v>8.9999999999999993E-3</v>
      </c>
      <c r="BN235" s="66">
        <f t="shared" si="258"/>
        <v>6.0000000000000001E-3</v>
      </c>
      <c r="BO235" s="66">
        <f t="shared" si="259"/>
        <v>4.0000000000000001E-3</v>
      </c>
      <c r="BP235" s="66">
        <f t="shared" si="260"/>
        <v>-8.0000000000000002E-3</v>
      </c>
      <c r="BQ235" s="66">
        <f t="shared" si="261"/>
        <v>-2.7E-2</v>
      </c>
      <c r="BR235" s="66">
        <f t="shared" si="262"/>
        <v>0</v>
      </c>
      <c r="BS235" s="67">
        <f t="shared" si="263"/>
        <v>1.4999999999999999E-2</v>
      </c>
      <c r="BU235" s="29" t="s">
        <v>25</v>
      </c>
      <c r="BV235" s="34" t="s">
        <v>73</v>
      </c>
      <c r="BW235" s="48">
        <f t="shared" si="264"/>
        <v>5481</v>
      </c>
      <c r="BX235" s="48">
        <f t="shared" si="236"/>
        <v>3448</v>
      </c>
      <c r="BY235" s="48">
        <f t="shared" si="237"/>
        <v>2958</v>
      </c>
      <c r="BZ235" s="48">
        <f t="shared" si="238"/>
        <v>490</v>
      </c>
      <c r="CA235" s="48">
        <f t="shared" si="239"/>
        <v>276</v>
      </c>
      <c r="CB235" s="48">
        <f t="shared" si="240"/>
        <v>1757</v>
      </c>
      <c r="CC235" s="48">
        <f t="shared" si="241"/>
        <v>787</v>
      </c>
      <c r="CD235" s="48">
        <f t="shared" si="242"/>
        <v>-9</v>
      </c>
      <c r="CE235" s="49">
        <f t="shared" si="243"/>
        <v>979</v>
      </c>
    </row>
    <row r="236" spans="1:83" ht="16.5" customHeight="1">
      <c r="A236" s="29" t="s">
        <v>26</v>
      </c>
      <c r="B236" s="34" t="s">
        <v>74</v>
      </c>
      <c r="C236" s="40">
        <v>4813</v>
      </c>
      <c r="D236" s="40">
        <v>3261</v>
      </c>
      <c r="E236" s="40">
        <v>2800</v>
      </c>
      <c r="F236" s="40">
        <v>461</v>
      </c>
      <c r="G236" s="40">
        <v>219</v>
      </c>
      <c r="H236" s="40">
        <v>1333</v>
      </c>
      <c r="I236" s="40">
        <v>494</v>
      </c>
      <c r="J236" s="40">
        <v>20</v>
      </c>
      <c r="K236" s="41">
        <v>819</v>
      </c>
      <c r="M236" s="29" t="s">
        <v>26</v>
      </c>
      <c r="N236" s="34" t="s">
        <v>74</v>
      </c>
      <c r="O236" s="66">
        <f t="shared" si="211"/>
        <v>3.0619999999999998</v>
      </c>
      <c r="P236" s="66">
        <f t="shared" si="212"/>
        <v>3.6880000000000002</v>
      </c>
      <c r="Q236" s="66">
        <f t="shared" si="213"/>
        <v>3.8959999999999999</v>
      </c>
      <c r="R236" s="66">
        <f t="shared" si="214"/>
        <v>2.444</v>
      </c>
      <c r="S236" s="66">
        <f t="shared" si="215"/>
        <v>4.2859999999999996</v>
      </c>
      <c r="T236" s="66">
        <f t="shared" si="216"/>
        <v>1.369</v>
      </c>
      <c r="U236" s="66">
        <f t="shared" si="217"/>
        <v>-7.8360000000000003</v>
      </c>
      <c r="V236" s="66">
        <f t="shared" si="218"/>
        <v>100</v>
      </c>
      <c r="W236" s="67">
        <f t="shared" si="219"/>
        <v>6.5019999999999998</v>
      </c>
      <c r="Y236" s="29" t="s">
        <v>26</v>
      </c>
      <c r="Z236" s="34" t="s">
        <v>74</v>
      </c>
      <c r="AA236" s="66">
        <f t="shared" si="244"/>
        <v>100</v>
      </c>
      <c r="AB236" s="66">
        <f t="shared" si="220"/>
        <v>67.8</v>
      </c>
      <c r="AC236" s="66">
        <f t="shared" si="221"/>
        <v>58.2</v>
      </c>
      <c r="AD236" s="66">
        <f t="shared" si="222"/>
        <v>9.6</v>
      </c>
      <c r="AE236" s="66">
        <f t="shared" si="223"/>
        <v>4.5999999999999996</v>
      </c>
      <c r="AF236" s="66">
        <f t="shared" si="224"/>
        <v>27.7</v>
      </c>
      <c r="AG236" s="66">
        <f t="shared" si="225"/>
        <v>10.3</v>
      </c>
      <c r="AH236" s="66">
        <f t="shared" si="226"/>
        <v>0.4</v>
      </c>
      <c r="AI236" s="67">
        <f t="shared" si="227"/>
        <v>17</v>
      </c>
      <c r="AK236" s="29" t="s">
        <v>26</v>
      </c>
      <c r="AL236" s="34" t="s">
        <v>74</v>
      </c>
      <c r="AM236" s="66">
        <f t="shared" si="245"/>
        <v>0.2</v>
      </c>
      <c r="AN236" s="66">
        <f t="shared" si="246"/>
        <v>0.1</v>
      </c>
      <c r="AO236" s="66">
        <f t="shared" si="247"/>
        <v>0.1</v>
      </c>
      <c r="AP236" s="66">
        <f t="shared" si="248"/>
        <v>0.1</v>
      </c>
      <c r="AQ236" s="66">
        <f t="shared" si="249"/>
        <v>0.1</v>
      </c>
      <c r="AR236" s="66">
        <f t="shared" si="250"/>
        <v>0.2</v>
      </c>
      <c r="AS236" s="66">
        <f t="shared" si="251"/>
        <v>0.1</v>
      </c>
      <c r="AT236" s="66">
        <f t="shared" si="252"/>
        <v>0.1</v>
      </c>
      <c r="AU236" s="67">
        <f t="shared" si="253"/>
        <v>0.3</v>
      </c>
      <c r="AW236" s="29" t="s">
        <v>26</v>
      </c>
      <c r="AX236" s="34" t="s">
        <v>74</v>
      </c>
      <c r="AY236" s="66">
        <f t="shared" si="254"/>
        <v>3.0619999999999998</v>
      </c>
      <c r="AZ236" s="66">
        <f t="shared" si="228"/>
        <v>2.484</v>
      </c>
      <c r="BA236" s="66">
        <f t="shared" si="229"/>
        <v>2.2480000000000002</v>
      </c>
      <c r="BB236" s="66">
        <f t="shared" si="230"/>
        <v>0.23599999999999999</v>
      </c>
      <c r="BC236" s="66">
        <f t="shared" si="231"/>
        <v>0.193</v>
      </c>
      <c r="BD236" s="66">
        <f t="shared" si="232"/>
        <v>0.38500000000000001</v>
      </c>
      <c r="BE236" s="66">
        <f t="shared" si="233"/>
        <v>-0.89900000000000002</v>
      </c>
      <c r="BF236" s="66">
        <f t="shared" si="234"/>
        <v>0.214</v>
      </c>
      <c r="BG236" s="67">
        <f t="shared" si="235"/>
        <v>1.071</v>
      </c>
      <c r="BI236" s="29" t="s">
        <v>26</v>
      </c>
      <c r="BJ236" s="34" t="s">
        <v>74</v>
      </c>
      <c r="BK236" s="66">
        <f t="shared" si="255"/>
        <v>5.0000000000000001E-3</v>
      </c>
      <c r="BL236" s="66">
        <f t="shared" si="256"/>
        <v>5.0000000000000001E-3</v>
      </c>
      <c r="BM236" s="66">
        <f t="shared" si="257"/>
        <v>6.0000000000000001E-3</v>
      </c>
      <c r="BN236" s="66">
        <f t="shared" si="258"/>
        <v>4.0000000000000001E-3</v>
      </c>
      <c r="BO236" s="66">
        <f t="shared" si="259"/>
        <v>4.0000000000000001E-3</v>
      </c>
      <c r="BP236" s="66">
        <f t="shared" si="260"/>
        <v>3.0000000000000001E-3</v>
      </c>
      <c r="BQ236" s="66">
        <f t="shared" si="261"/>
        <v>-1.2E-2</v>
      </c>
      <c r="BR236" s="66">
        <f t="shared" si="262"/>
        <v>6.6000000000000003E-2</v>
      </c>
      <c r="BS236" s="67">
        <f t="shared" si="263"/>
        <v>1.7999999999999999E-2</v>
      </c>
      <c r="BU236" s="29" t="s">
        <v>26</v>
      </c>
      <c r="BV236" s="34" t="s">
        <v>74</v>
      </c>
      <c r="BW236" s="48">
        <f t="shared" si="264"/>
        <v>4670</v>
      </c>
      <c r="BX236" s="48">
        <f t="shared" si="236"/>
        <v>3145</v>
      </c>
      <c r="BY236" s="48">
        <f t="shared" si="237"/>
        <v>2695</v>
      </c>
      <c r="BZ236" s="48">
        <f t="shared" si="238"/>
        <v>450</v>
      </c>
      <c r="CA236" s="48">
        <f t="shared" si="239"/>
        <v>210</v>
      </c>
      <c r="CB236" s="48">
        <f t="shared" si="240"/>
        <v>1315</v>
      </c>
      <c r="CC236" s="48">
        <f t="shared" si="241"/>
        <v>536</v>
      </c>
      <c r="CD236" s="48">
        <f t="shared" si="242"/>
        <v>10</v>
      </c>
      <c r="CE236" s="49">
        <f t="shared" si="243"/>
        <v>769</v>
      </c>
    </row>
    <row r="237" spans="1:83" ht="16.5" customHeight="1">
      <c r="A237" s="29" t="s">
        <v>27</v>
      </c>
      <c r="B237" s="34" t="s">
        <v>75</v>
      </c>
      <c r="C237" s="40">
        <v>14722</v>
      </c>
      <c r="D237" s="40">
        <v>10791</v>
      </c>
      <c r="E237" s="40">
        <v>9313</v>
      </c>
      <c r="F237" s="40">
        <v>1478</v>
      </c>
      <c r="G237" s="40">
        <v>698</v>
      </c>
      <c r="H237" s="40">
        <v>3233</v>
      </c>
      <c r="I237" s="40">
        <v>972</v>
      </c>
      <c r="J237" s="40">
        <v>-71</v>
      </c>
      <c r="K237" s="41">
        <v>2332</v>
      </c>
      <c r="M237" s="29" t="s">
        <v>27</v>
      </c>
      <c r="N237" s="34" t="s">
        <v>75</v>
      </c>
      <c r="O237" s="66">
        <f t="shared" si="211"/>
        <v>7.468</v>
      </c>
      <c r="P237" s="66">
        <f t="shared" si="212"/>
        <v>10.564</v>
      </c>
      <c r="Q237" s="66">
        <f t="shared" si="213"/>
        <v>10.763999999999999</v>
      </c>
      <c r="R237" s="66">
        <f t="shared" si="214"/>
        <v>9.32</v>
      </c>
      <c r="S237" s="66">
        <f t="shared" si="215"/>
        <v>9.9209999999999994</v>
      </c>
      <c r="T237" s="66">
        <f t="shared" si="216"/>
        <v>-2.149</v>
      </c>
      <c r="U237" s="66">
        <f t="shared" si="217"/>
        <v>-18.661000000000001</v>
      </c>
      <c r="V237" s="66">
        <f t="shared" si="218"/>
        <v>7.7919999999999998</v>
      </c>
      <c r="W237" s="67">
        <f t="shared" si="219"/>
        <v>6.6790000000000003</v>
      </c>
      <c r="Y237" s="29" t="s">
        <v>27</v>
      </c>
      <c r="Z237" s="34" t="s">
        <v>75</v>
      </c>
      <c r="AA237" s="66">
        <f t="shared" si="244"/>
        <v>100</v>
      </c>
      <c r="AB237" s="66">
        <f t="shared" si="220"/>
        <v>73.3</v>
      </c>
      <c r="AC237" s="66">
        <f t="shared" si="221"/>
        <v>63.3</v>
      </c>
      <c r="AD237" s="66">
        <f t="shared" si="222"/>
        <v>10</v>
      </c>
      <c r="AE237" s="66">
        <f t="shared" si="223"/>
        <v>4.7</v>
      </c>
      <c r="AF237" s="66">
        <f t="shared" si="224"/>
        <v>22</v>
      </c>
      <c r="AG237" s="66">
        <f t="shared" si="225"/>
        <v>6.6</v>
      </c>
      <c r="AH237" s="66">
        <f t="shared" si="226"/>
        <v>-0.5</v>
      </c>
      <c r="AI237" s="67">
        <f t="shared" si="227"/>
        <v>15.8</v>
      </c>
      <c r="AK237" s="29" t="s">
        <v>27</v>
      </c>
      <c r="AL237" s="34" t="s">
        <v>75</v>
      </c>
      <c r="AM237" s="66">
        <f t="shared" si="245"/>
        <v>0.5</v>
      </c>
      <c r="AN237" s="66">
        <f t="shared" si="246"/>
        <v>0.5</v>
      </c>
      <c r="AO237" s="66">
        <f t="shared" si="247"/>
        <v>0.5</v>
      </c>
      <c r="AP237" s="66">
        <f t="shared" si="248"/>
        <v>0.5</v>
      </c>
      <c r="AQ237" s="66">
        <f t="shared" si="249"/>
        <v>0.3</v>
      </c>
      <c r="AR237" s="66">
        <f t="shared" si="250"/>
        <v>0.5</v>
      </c>
      <c r="AS237" s="66">
        <f t="shared" si="251"/>
        <v>0.3</v>
      </c>
      <c r="AT237" s="66">
        <f t="shared" si="252"/>
        <v>-0.4</v>
      </c>
      <c r="AU237" s="67">
        <f t="shared" si="253"/>
        <v>0.8</v>
      </c>
      <c r="AW237" s="29" t="s">
        <v>27</v>
      </c>
      <c r="AX237" s="34" t="s">
        <v>75</v>
      </c>
      <c r="AY237" s="66">
        <f t="shared" si="254"/>
        <v>7.468</v>
      </c>
      <c r="AZ237" s="66">
        <f t="shared" si="228"/>
        <v>7.5259999999999998</v>
      </c>
      <c r="BA237" s="66">
        <f t="shared" si="229"/>
        <v>6.6059999999999999</v>
      </c>
      <c r="BB237" s="66">
        <f t="shared" si="230"/>
        <v>0.92</v>
      </c>
      <c r="BC237" s="66">
        <f t="shared" si="231"/>
        <v>0.46</v>
      </c>
      <c r="BD237" s="66">
        <f t="shared" si="232"/>
        <v>-0.51800000000000002</v>
      </c>
      <c r="BE237" s="66">
        <f t="shared" si="233"/>
        <v>-1.6279999999999999</v>
      </c>
      <c r="BF237" s="66">
        <f t="shared" si="234"/>
        <v>4.3999999999999997E-2</v>
      </c>
      <c r="BG237" s="67">
        <f t="shared" si="235"/>
        <v>1.0660000000000001</v>
      </c>
      <c r="BI237" s="29" t="s">
        <v>27</v>
      </c>
      <c r="BJ237" s="34" t="s">
        <v>75</v>
      </c>
      <c r="BK237" s="66">
        <f t="shared" si="255"/>
        <v>3.4000000000000002E-2</v>
      </c>
      <c r="BL237" s="66">
        <f t="shared" si="256"/>
        <v>4.9000000000000002E-2</v>
      </c>
      <c r="BM237" s="66">
        <f t="shared" si="257"/>
        <v>0.05</v>
      </c>
      <c r="BN237" s="66">
        <f t="shared" si="258"/>
        <v>4.2999999999999997E-2</v>
      </c>
      <c r="BO237" s="66">
        <f t="shared" si="259"/>
        <v>2.7E-2</v>
      </c>
      <c r="BP237" s="66">
        <f t="shared" si="260"/>
        <v>-1.0999999999999999E-2</v>
      </c>
      <c r="BQ237" s="66">
        <f t="shared" si="261"/>
        <v>-6.2E-2</v>
      </c>
      <c r="BR237" s="66">
        <f t="shared" si="262"/>
        <v>0.04</v>
      </c>
      <c r="BS237" s="67">
        <f t="shared" si="263"/>
        <v>5.1999999999999998E-2</v>
      </c>
      <c r="BU237" s="29" t="s">
        <v>27</v>
      </c>
      <c r="BV237" s="34" t="s">
        <v>75</v>
      </c>
      <c r="BW237" s="48">
        <f t="shared" si="264"/>
        <v>13699</v>
      </c>
      <c r="BX237" s="48">
        <f t="shared" si="236"/>
        <v>9760</v>
      </c>
      <c r="BY237" s="48">
        <f t="shared" si="237"/>
        <v>8408</v>
      </c>
      <c r="BZ237" s="48">
        <f t="shared" si="238"/>
        <v>1352</v>
      </c>
      <c r="CA237" s="48">
        <f t="shared" si="239"/>
        <v>635</v>
      </c>
      <c r="CB237" s="48">
        <f t="shared" si="240"/>
        <v>3304</v>
      </c>
      <c r="CC237" s="48">
        <f t="shared" si="241"/>
        <v>1195</v>
      </c>
      <c r="CD237" s="48">
        <f t="shared" si="242"/>
        <v>-77</v>
      </c>
      <c r="CE237" s="49">
        <f t="shared" si="243"/>
        <v>2186</v>
      </c>
    </row>
    <row r="238" spans="1:83" ht="16.5" customHeight="1">
      <c r="A238" s="29" t="s">
        <v>28</v>
      </c>
      <c r="B238" s="34" t="s">
        <v>76</v>
      </c>
      <c r="C238" s="40">
        <v>24853</v>
      </c>
      <c r="D238" s="40">
        <v>16891</v>
      </c>
      <c r="E238" s="40">
        <v>14628</v>
      </c>
      <c r="F238" s="40">
        <v>2263</v>
      </c>
      <c r="G238" s="40">
        <v>1085</v>
      </c>
      <c r="H238" s="40">
        <v>6877</v>
      </c>
      <c r="I238" s="40">
        <v>3190</v>
      </c>
      <c r="J238" s="40">
        <v>120</v>
      </c>
      <c r="K238" s="41">
        <v>3567</v>
      </c>
      <c r="M238" s="29" t="s">
        <v>28</v>
      </c>
      <c r="N238" s="34" t="s">
        <v>76</v>
      </c>
      <c r="O238" s="66">
        <f t="shared" si="211"/>
        <v>5.92</v>
      </c>
      <c r="P238" s="66">
        <f t="shared" si="212"/>
        <v>6.3330000000000002</v>
      </c>
      <c r="Q238" s="66">
        <f t="shared" si="213"/>
        <v>6.4779999999999998</v>
      </c>
      <c r="R238" s="66">
        <f t="shared" si="214"/>
        <v>5.4029999999999996</v>
      </c>
      <c r="S238" s="66">
        <f t="shared" si="215"/>
        <v>5.75</v>
      </c>
      <c r="T238" s="66">
        <f t="shared" si="216"/>
        <v>4.944</v>
      </c>
      <c r="U238" s="66">
        <f t="shared" si="217"/>
        <v>1.625</v>
      </c>
      <c r="V238" s="66">
        <f t="shared" si="218"/>
        <v>44.578000000000003</v>
      </c>
      <c r="W238" s="67">
        <f t="shared" si="219"/>
        <v>7.085</v>
      </c>
      <c r="Y238" s="29" t="s">
        <v>28</v>
      </c>
      <c r="Z238" s="34" t="s">
        <v>76</v>
      </c>
      <c r="AA238" s="66">
        <f t="shared" si="244"/>
        <v>100</v>
      </c>
      <c r="AB238" s="66">
        <f t="shared" si="220"/>
        <v>68</v>
      </c>
      <c r="AC238" s="66">
        <f t="shared" si="221"/>
        <v>58.9</v>
      </c>
      <c r="AD238" s="66">
        <f t="shared" si="222"/>
        <v>9.1</v>
      </c>
      <c r="AE238" s="66">
        <f t="shared" si="223"/>
        <v>4.4000000000000004</v>
      </c>
      <c r="AF238" s="66">
        <f t="shared" si="224"/>
        <v>27.7</v>
      </c>
      <c r="AG238" s="66">
        <f t="shared" si="225"/>
        <v>12.8</v>
      </c>
      <c r="AH238" s="66">
        <f t="shared" si="226"/>
        <v>0.5</v>
      </c>
      <c r="AI238" s="67">
        <f t="shared" si="227"/>
        <v>14.4</v>
      </c>
      <c r="AK238" s="29" t="s">
        <v>28</v>
      </c>
      <c r="AL238" s="34" t="s">
        <v>76</v>
      </c>
      <c r="AM238" s="66">
        <f t="shared" si="245"/>
        <v>0.8</v>
      </c>
      <c r="AN238" s="66">
        <f t="shared" si="246"/>
        <v>0.8</v>
      </c>
      <c r="AO238" s="66">
        <f t="shared" si="247"/>
        <v>0.8</v>
      </c>
      <c r="AP238" s="66">
        <f t="shared" si="248"/>
        <v>0.7</v>
      </c>
      <c r="AQ238" s="66">
        <f t="shared" si="249"/>
        <v>0.4</v>
      </c>
      <c r="AR238" s="66">
        <f t="shared" si="250"/>
        <v>1</v>
      </c>
      <c r="AS238" s="66">
        <f t="shared" si="251"/>
        <v>0.8</v>
      </c>
      <c r="AT238" s="66">
        <f t="shared" si="252"/>
        <v>0.7</v>
      </c>
      <c r="AU238" s="67">
        <f t="shared" si="253"/>
        <v>1.2</v>
      </c>
      <c r="AW238" s="29" t="s">
        <v>28</v>
      </c>
      <c r="AX238" s="34" t="s">
        <v>76</v>
      </c>
      <c r="AY238" s="66">
        <f t="shared" si="254"/>
        <v>5.92</v>
      </c>
      <c r="AZ238" s="66">
        <f t="shared" si="228"/>
        <v>4.2869999999999999</v>
      </c>
      <c r="BA238" s="66">
        <f t="shared" si="229"/>
        <v>3.7930000000000001</v>
      </c>
      <c r="BB238" s="66">
        <f t="shared" si="230"/>
        <v>0.49399999999999999</v>
      </c>
      <c r="BC238" s="66">
        <f t="shared" si="231"/>
        <v>0.251</v>
      </c>
      <c r="BD238" s="66">
        <f t="shared" si="232"/>
        <v>1.381</v>
      </c>
      <c r="BE238" s="66">
        <f t="shared" si="233"/>
        <v>0.217</v>
      </c>
      <c r="BF238" s="66">
        <f t="shared" si="234"/>
        <v>0.158</v>
      </c>
      <c r="BG238" s="67">
        <f t="shared" si="235"/>
        <v>1.006</v>
      </c>
      <c r="BI238" s="29" t="s">
        <v>28</v>
      </c>
      <c r="BJ238" s="34" t="s">
        <v>76</v>
      </c>
      <c r="BK238" s="66">
        <f t="shared" si="255"/>
        <v>4.5999999999999999E-2</v>
      </c>
      <c r="BL238" s="66">
        <f t="shared" si="256"/>
        <v>4.8000000000000001E-2</v>
      </c>
      <c r="BM238" s="66">
        <f t="shared" si="257"/>
        <v>4.9000000000000002E-2</v>
      </c>
      <c r="BN238" s="66">
        <f t="shared" si="258"/>
        <v>3.9E-2</v>
      </c>
      <c r="BO238" s="66">
        <f t="shared" si="259"/>
        <v>2.5000000000000001E-2</v>
      </c>
      <c r="BP238" s="66">
        <f t="shared" si="260"/>
        <v>4.9000000000000002E-2</v>
      </c>
      <c r="BQ238" s="66">
        <f t="shared" si="261"/>
        <v>1.4E-2</v>
      </c>
      <c r="BR238" s="66">
        <f t="shared" si="262"/>
        <v>0.245</v>
      </c>
      <c r="BS238" s="67">
        <f t="shared" si="263"/>
        <v>8.5000000000000006E-2</v>
      </c>
      <c r="BU238" s="29" t="s">
        <v>28</v>
      </c>
      <c r="BV238" s="34" t="s">
        <v>76</v>
      </c>
      <c r="BW238" s="48">
        <f t="shared" si="264"/>
        <v>23464</v>
      </c>
      <c r="BX238" s="48">
        <f t="shared" si="236"/>
        <v>15885</v>
      </c>
      <c r="BY238" s="48">
        <f t="shared" si="237"/>
        <v>13738</v>
      </c>
      <c r="BZ238" s="48">
        <f t="shared" si="238"/>
        <v>2147</v>
      </c>
      <c r="CA238" s="48">
        <f t="shared" si="239"/>
        <v>1026</v>
      </c>
      <c r="CB238" s="48">
        <f t="shared" si="240"/>
        <v>6553</v>
      </c>
      <c r="CC238" s="48">
        <f t="shared" si="241"/>
        <v>3139</v>
      </c>
      <c r="CD238" s="48">
        <f t="shared" si="242"/>
        <v>83</v>
      </c>
      <c r="CE238" s="49">
        <f t="shared" si="243"/>
        <v>3331</v>
      </c>
    </row>
    <row r="239" spans="1:83" ht="16.5" customHeight="1">
      <c r="A239" s="29" t="s">
        <v>29</v>
      </c>
      <c r="B239" s="34" t="s">
        <v>77</v>
      </c>
      <c r="C239" s="40">
        <v>29357</v>
      </c>
      <c r="D239" s="40">
        <v>19264</v>
      </c>
      <c r="E239" s="40">
        <v>16556</v>
      </c>
      <c r="F239" s="40">
        <v>2708</v>
      </c>
      <c r="G239" s="40">
        <v>3416</v>
      </c>
      <c r="H239" s="40">
        <v>6677</v>
      </c>
      <c r="I239" s="40">
        <v>3620</v>
      </c>
      <c r="J239" s="40">
        <v>103</v>
      </c>
      <c r="K239" s="41">
        <v>2954</v>
      </c>
      <c r="M239" s="29" t="s">
        <v>29</v>
      </c>
      <c r="N239" s="34" t="s">
        <v>77</v>
      </c>
      <c r="O239" s="66">
        <f t="shared" si="211"/>
        <v>8.8510000000000009</v>
      </c>
      <c r="P239" s="66">
        <f t="shared" si="212"/>
        <v>13.505000000000001</v>
      </c>
      <c r="Q239" s="66">
        <f t="shared" si="213"/>
        <v>13.685</v>
      </c>
      <c r="R239" s="66">
        <f t="shared" si="214"/>
        <v>12.412000000000001</v>
      </c>
      <c r="S239" s="66">
        <f t="shared" si="215"/>
        <v>7.32</v>
      </c>
      <c r="T239" s="66">
        <f t="shared" si="216"/>
        <v>-2.0249999999999999</v>
      </c>
      <c r="U239" s="66">
        <f t="shared" si="217"/>
        <v>-6.0720000000000001</v>
      </c>
      <c r="V239" s="66">
        <f t="shared" si="218"/>
        <v>27.16</v>
      </c>
      <c r="W239" s="67">
        <f t="shared" si="219"/>
        <v>2.569</v>
      </c>
      <c r="Y239" s="29" t="s">
        <v>29</v>
      </c>
      <c r="Z239" s="34" t="s">
        <v>77</v>
      </c>
      <c r="AA239" s="66">
        <f t="shared" si="244"/>
        <v>100</v>
      </c>
      <c r="AB239" s="66">
        <f t="shared" si="220"/>
        <v>65.599999999999994</v>
      </c>
      <c r="AC239" s="66">
        <f t="shared" si="221"/>
        <v>56.4</v>
      </c>
      <c r="AD239" s="66">
        <f t="shared" si="222"/>
        <v>9.1999999999999993</v>
      </c>
      <c r="AE239" s="66">
        <f t="shared" si="223"/>
        <v>11.6</v>
      </c>
      <c r="AF239" s="66">
        <f t="shared" si="224"/>
        <v>22.7</v>
      </c>
      <c r="AG239" s="66">
        <f t="shared" si="225"/>
        <v>12.3</v>
      </c>
      <c r="AH239" s="66">
        <f t="shared" si="226"/>
        <v>0.4</v>
      </c>
      <c r="AI239" s="67">
        <f t="shared" si="227"/>
        <v>10.1</v>
      </c>
      <c r="AK239" s="29" t="s">
        <v>29</v>
      </c>
      <c r="AL239" s="34" t="s">
        <v>77</v>
      </c>
      <c r="AM239" s="66">
        <f t="shared" si="245"/>
        <v>0.9</v>
      </c>
      <c r="AN239" s="66">
        <f t="shared" si="246"/>
        <v>0.9</v>
      </c>
      <c r="AO239" s="66">
        <f t="shared" si="247"/>
        <v>0.9</v>
      </c>
      <c r="AP239" s="66">
        <f t="shared" si="248"/>
        <v>0.9</v>
      </c>
      <c r="AQ239" s="66">
        <f t="shared" si="249"/>
        <v>1.4</v>
      </c>
      <c r="AR239" s="66">
        <f t="shared" si="250"/>
        <v>1</v>
      </c>
      <c r="AS239" s="66">
        <f t="shared" si="251"/>
        <v>1</v>
      </c>
      <c r="AT239" s="66">
        <f t="shared" si="252"/>
        <v>0.6</v>
      </c>
      <c r="AU239" s="67">
        <f t="shared" si="253"/>
        <v>1</v>
      </c>
      <c r="AW239" s="29" t="s">
        <v>29</v>
      </c>
      <c r="AX239" s="34" t="s">
        <v>77</v>
      </c>
      <c r="AY239" s="66">
        <f t="shared" si="254"/>
        <v>8.8510000000000009</v>
      </c>
      <c r="AZ239" s="66">
        <f t="shared" si="228"/>
        <v>8.4979999999999993</v>
      </c>
      <c r="BA239" s="66">
        <f t="shared" si="229"/>
        <v>7.39</v>
      </c>
      <c r="BB239" s="66">
        <f t="shared" si="230"/>
        <v>1.109</v>
      </c>
      <c r="BC239" s="66">
        <f t="shared" si="231"/>
        <v>0.86399999999999999</v>
      </c>
      <c r="BD239" s="66">
        <f t="shared" si="232"/>
        <v>-0.51200000000000001</v>
      </c>
      <c r="BE239" s="66">
        <f t="shared" si="233"/>
        <v>-0.86799999999999999</v>
      </c>
      <c r="BF239" s="66">
        <f t="shared" si="234"/>
        <v>8.2000000000000003E-2</v>
      </c>
      <c r="BG239" s="67">
        <f t="shared" si="235"/>
        <v>0.27400000000000002</v>
      </c>
      <c r="BI239" s="29" t="s">
        <v>29</v>
      </c>
      <c r="BJ239" s="34" t="s">
        <v>77</v>
      </c>
      <c r="BK239" s="66">
        <f t="shared" si="255"/>
        <v>0.08</v>
      </c>
      <c r="BL239" s="66">
        <f t="shared" si="256"/>
        <v>0.109</v>
      </c>
      <c r="BM239" s="66">
        <f t="shared" si="257"/>
        <v>0.11</v>
      </c>
      <c r="BN239" s="66">
        <f t="shared" si="258"/>
        <v>0.10199999999999999</v>
      </c>
      <c r="BO239" s="66">
        <f t="shared" si="259"/>
        <v>9.8000000000000004E-2</v>
      </c>
      <c r="BP239" s="66">
        <f t="shared" si="260"/>
        <v>-2.1000000000000001E-2</v>
      </c>
      <c r="BQ239" s="66">
        <f t="shared" si="261"/>
        <v>-6.5000000000000002E-2</v>
      </c>
      <c r="BR239" s="66">
        <f t="shared" si="262"/>
        <v>0.14599999999999999</v>
      </c>
      <c r="BS239" s="67">
        <f t="shared" si="263"/>
        <v>2.7E-2</v>
      </c>
      <c r="BU239" s="29" t="s">
        <v>29</v>
      </c>
      <c r="BV239" s="34" t="s">
        <v>77</v>
      </c>
      <c r="BW239" s="48">
        <f t="shared" si="264"/>
        <v>26970</v>
      </c>
      <c r="BX239" s="48">
        <f t="shared" si="236"/>
        <v>16972</v>
      </c>
      <c r="BY239" s="48">
        <f t="shared" si="237"/>
        <v>14563</v>
      </c>
      <c r="BZ239" s="48">
        <f t="shared" si="238"/>
        <v>2409</v>
      </c>
      <c r="CA239" s="48">
        <f t="shared" si="239"/>
        <v>3183</v>
      </c>
      <c r="CB239" s="48">
        <f t="shared" si="240"/>
        <v>6815</v>
      </c>
      <c r="CC239" s="48">
        <f t="shared" si="241"/>
        <v>3854</v>
      </c>
      <c r="CD239" s="48">
        <f t="shared" si="242"/>
        <v>81</v>
      </c>
      <c r="CE239" s="49">
        <f t="shared" si="243"/>
        <v>2880</v>
      </c>
    </row>
    <row r="240" spans="1:83" ht="16.5" customHeight="1">
      <c r="A240" s="29" t="s">
        <v>30</v>
      </c>
      <c r="B240" s="34" t="s">
        <v>78</v>
      </c>
      <c r="C240" s="40">
        <v>14275</v>
      </c>
      <c r="D240" s="40">
        <v>8709</v>
      </c>
      <c r="E240" s="40">
        <v>7457</v>
      </c>
      <c r="F240" s="40">
        <v>1252</v>
      </c>
      <c r="G240" s="40">
        <v>2411</v>
      </c>
      <c r="H240" s="40">
        <v>3155</v>
      </c>
      <c r="I240" s="40">
        <v>1660</v>
      </c>
      <c r="J240" s="40">
        <v>50</v>
      </c>
      <c r="K240" s="41">
        <v>1445</v>
      </c>
      <c r="M240" s="29" t="s">
        <v>30</v>
      </c>
      <c r="N240" s="34" t="s">
        <v>78</v>
      </c>
      <c r="O240" s="66">
        <f t="shared" si="211"/>
        <v>4.7939999999999996</v>
      </c>
      <c r="P240" s="66">
        <f t="shared" si="212"/>
        <v>6.181</v>
      </c>
      <c r="Q240" s="66">
        <f t="shared" si="213"/>
        <v>6.3460000000000001</v>
      </c>
      <c r="R240" s="66">
        <f t="shared" si="214"/>
        <v>5.21</v>
      </c>
      <c r="S240" s="66">
        <f t="shared" si="215"/>
        <v>5.0090000000000003</v>
      </c>
      <c r="T240" s="66">
        <f t="shared" si="216"/>
        <v>0.99199999999999999</v>
      </c>
      <c r="U240" s="66">
        <f t="shared" si="217"/>
        <v>-3.1509999999999998</v>
      </c>
      <c r="V240" s="66">
        <f t="shared" si="218"/>
        <v>-10.714</v>
      </c>
      <c r="W240" s="67">
        <f t="shared" si="219"/>
        <v>6.7210000000000001</v>
      </c>
      <c r="Y240" s="29" t="s">
        <v>30</v>
      </c>
      <c r="Z240" s="34" t="s">
        <v>78</v>
      </c>
      <c r="AA240" s="66">
        <f t="shared" si="244"/>
        <v>100</v>
      </c>
      <c r="AB240" s="66">
        <f t="shared" si="220"/>
        <v>61</v>
      </c>
      <c r="AC240" s="66">
        <f t="shared" si="221"/>
        <v>52.2</v>
      </c>
      <c r="AD240" s="66">
        <f t="shared" si="222"/>
        <v>8.8000000000000007</v>
      </c>
      <c r="AE240" s="66">
        <f t="shared" si="223"/>
        <v>16.899999999999999</v>
      </c>
      <c r="AF240" s="66">
        <f t="shared" si="224"/>
        <v>22.1</v>
      </c>
      <c r="AG240" s="66">
        <f t="shared" si="225"/>
        <v>11.6</v>
      </c>
      <c r="AH240" s="66">
        <f t="shared" si="226"/>
        <v>0.4</v>
      </c>
      <c r="AI240" s="67">
        <f t="shared" si="227"/>
        <v>10.1</v>
      </c>
      <c r="AK240" s="29" t="s">
        <v>30</v>
      </c>
      <c r="AL240" s="34" t="s">
        <v>78</v>
      </c>
      <c r="AM240" s="66">
        <f t="shared" si="245"/>
        <v>0.5</v>
      </c>
      <c r="AN240" s="66">
        <f t="shared" si="246"/>
        <v>0.4</v>
      </c>
      <c r="AO240" s="66">
        <f t="shared" si="247"/>
        <v>0.4</v>
      </c>
      <c r="AP240" s="66">
        <f t="shared" si="248"/>
        <v>0.4</v>
      </c>
      <c r="AQ240" s="66">
        <f t="shared" si="249"/>
        <v>1</v>
      </c>
      <c r="AR240" s="66">
        <f t="shared" si="250"/>
        <v>0.5</v>
      </c>
      <c r="AS240" s="66">
        <f t="shared" si="251"/>
        <v>0.4</v>
      </c>
      <c r="AT240" s="66">
        <f t="shared" si="252"/>
        <v>0.3</v>
      </c>
      <c r="AU240" s="67">
        <f t="shared" si="253"/>
        <v>0.5</v>
      </c>
      <c r="AW240" s="29" t="s">
        <v>30</v>
      </c>
      <c r="AX240" s="34" t="s">
        <v>78</v>
      </c>
      <c r="AY240" s="66">
        <f t="shared" si="254"/>
        <v>4.7939999999999996</v>
      </c>
      <c r="AZ240" s="66">
        <f t="shared" si="228"/>
        <v>3.722</v>
      </c>
      <c r="BA240" s="66">
        <f t="shared" si="229"/>
        <v>3.2669999999999999</v>
      </c>
      <c r="BB240" s="66">
        <f t="shared" si="230"/>
        <v>0.45500000000000002</v>
      </c>
      <c r="BC240" s="66">
        <f t="shared" si="231"/>
        <v>0.84399999999999997</v>
      </c>
      <c r="BD240" s="66">
        <f t="shared" si="232"/>
        <v>0.22800000000000001</v>
      </c>
      <c r="BE240" s="66">
        <f t="shared" si="233"/>
        <v>-0.39600000000000002</v>
      </c>
      <c r="BF240" s="66">
        <f t="shared" si="234"/>
        <v>-4.3999999999999997E-2</v>
      </c>
      <c r="BG240" s="67">
        <f t="shared" si="235"/>
        <v>0.66800000000000004</v>
      </c>
      <c r="BI240" s="29" t="s">
        <v>30</v>
      </c>
      <c r="BJ240" s="34" t="s">
        <v>78</v>
      </c>
      <c r="BK240" s="66">
        <f t="shared" si="255"/>
        <v>2.1999999999999999E-2</v>
      </c>
      <c r="BL240" s="66">
        <f t="shared" si="256"/>
        <v>2.4E-2</v>
      </c>
      <c r="BM240" s="66">
        <f t="shared" si="257"/>
        <v>2.5000000000000001E-2</v>
      </c>
      <c r="BN240" s="66">
        <f t="shared" si="258"/>
        <v>2.1000000000000001E-2</v>
      </c>
      <c r="BO240" s="66">
        <f t="shared" si="259"/>
        <v>4.8000000000000001E-2</v>
      </c>
      <c r="BP240" s="66">
        <f t="shared" si="260"/>
        <v>5.0000000000000001E-3</v>
      </c>
      <c r="BQ240" s="66">
        <f t="shared" si="261"/>
        <v>-1.4999999999999999E-2</v>
      </c>
      <c r="BR240" s="66">
        <f t="shared" si="262"/>
        <v>-0.04</v>
      </c>
      <c r="BS240" s="67">
        <f t="shared" si="263"/>
        <v>3.3000000000000002E-2</v>
      </c>
      <c r="BU240" s="29" t="s">
        <v>30</v>
      </c>
      <c r="BV240" s="34" t="s">
        <v>78</v>
      </c>
      <c r="BW240" s="48">
        <f t="shared" si="264"/>
        <v>13622</v>
      </c>
      <c r="BX240" s="48">
        <f t="shared" si="236"/>
        <v>8202</v>
      </c>
      <c r="BY240" s="48">
        <f t="shared" si="237"/>
        <v>7012</v>
      </c>
      <c r="BZ240" s="48">
        <f t="shared" si="238"/>
        <v>1190</v>
      </c>
      <c r="CA240" s="48">
        <f t="shared" si="239"/>
        <v>2296</v>
      </c>
      <c r="CB240" s="48">
        <f t="shared" si="240"/>
        <v>3124</v>
      </c>
      <c r="CC240" s="48">
        <f t="shared" si="241"/>
        <v>1714</v>
      </c>
      <c r="CD240" s="48">
        <f t="shared" si="242"/>
        <v>56</v>
      </c>
      <c r="CE240" s="49">
        <f t="shared" si="243"/>
        <v>1354</v>
      </c>
    </row>
    <row r="241" spans="1:83" ht="16.5" customHeight="1">
      <c r="A241" s="29" t="s">
        <v>31</v>
      </c>
      <c r="B241" s="34" t="s">
        <v>79</v>
      </c>
      <c r="C241" s="40">
        <v>27443</v>
      </c>
      <c r="D241" s="40">
        <v>15803</v>
      </c>
      <c r="E241" s="40">
        <v>13638</v>
      </c>
      <c r="F241" s="40">
        <v>2165</v>
      </c>
      <c r="G241" s="40">
        <v>5003</v>
      </c>
      <c r="H241" s="40">
        <v>6637</v>
      </c>
      <c r="I241" s="40">
        <v>4169</v>
      </c>
      <c r="J241" s="40">
        <v>93</v>
      </c>
      <c r="K241" s="41">
        <v>2375</v>
      </c>
      <c r="M241" s="29" t="s">
        <v>31</v>
      </c>
      <c r="N241" s="34" t="s">
        <v>79</v>
      </c>
      <c r="O241" s="66">
        <f t="shared" si="211"/>
        <v>5.5380000000000003</v>
      </c>
      <c r="P241" s="66">
        <f t="shared" si="212"/>
        <v>8.3140000000000001</v>
      </c>
      <c r="Q241" s="66">
        <f t="shared" si="213"/>
        <v>8.4789999999999992</v>
      </c>
      <c r="R241" s="66">
        <f t="shared" si="214"/>
        <v>7.2839999999999998</v>
      </c>
      <c r="S241" s="66">
        <f t="shared" si="215"/>
        <v>3.9910000000000001</v>
      </c>
      <c r="T241" s="66">
        <f t="shared" si="216"/>
        <v>0.53</v>
      </c>
      <c r="U241" s="66">
        <f t="shared" si="217"/>
        <v>3.3719999999999999</v>
      </c>
      <c r="V241" s="66">
        <f t="shared" si="218"/>
        <v>-63.094999999999999</v>
      </c>
      <c r="W241" s="67">
        <f t="shared" si="219"/>
        <v>2.5030000000000001</v>
      </c>
      <c r="Y241" s="29" t="s">
        <v>31</v>
      </c>
      <c r="Z241" s="34" t="s">
        <v>79</v>
      </c>
      <c r="AA241" s="66">
        <f t="shared" si="244"/>
        <v>100</v>
      </c>
      <c r="AB241" s="66">
        <f t="shared" si="220"/>
        <v>57.6</v>
      </c>
      <c r="AC241" s="66">
        <f t="shared" si="221"/>
        <v>49.7</v>
      </c>
      <c r="AD241" s="66">
        <f t="shared" si="222"/>
        <v>7.9</v>
      </c>
      <c r="AE241" s="66">
        <f t="shared" si="223"/>
        <v>18.2</v>
      </c>
      <c r="AF241" s="66">
        <f t="shared" si="224"/>
        <v>24.2</v>
      </c>
      <c r="AG241" s="66">
        <f t="shared" si="225"/>
        <v>15.2</v>
      </c>
      <c r="AH241" s="66">
        <f t="shared" si="226"/>
        <v>0.3</v>
      </c>
      <c r="AI241" s="67">
        <f t="shared" si="227"/>
        <v>8.6999999999999993</v>
      </c>
      <c r="AK241" s="29" t="s">
        <v>31</v>
      </c>
      <c r="AL241" s="34" t="s">
        <v>79</v>
      </c>
      <c r="AM241" s="66">
        <f t="shared" si="245"/>
        <v>0.9</v>
      </c>
      <c r="AN241" s="66">
        <f t="shared" si="246"/>
        <v>0.7</v>
      </c>
      <c r="AO241" s="66">
        <f t="shared" si="247"/>
        <v>0.7</v>
      </c>
      <c r="AP241" s="66">
        <f t="shared" si="248"/>
        <v>0.7</v>
      </c>
      <c r="AQ241" s="66">
        <f t="shared" si="249"/>
        <v>2.1</v>
      </c>
      <c r="AR241" s="66">
        <f t="shared" si="250"/>
        <v>1</v>
      </c>
      <c r="AS241" s="66">
        <f t="shared" si="251"/>
        <v>1.1000000000000001</v>
      </c>
      <c r="AT241" s="66">
        <f t="shared" si="252"/>
        <v>0.6</v>
      </c>
      <c r="AU241" s="67">
        <f t="shared" si="253"/>
        <v>0.8</v>
      </c>
      <c r="AW241" s="29" t="s">
        <v>31</v>
      </c>
      <c r="AX241" s="34" t="s">
        <v>79</v>
      </c>
      <c r="AY241" s="66">
        <f t="shared" si="254"/>
        <v>5.5380000000000003</v>
      </c>
      <c r="AZ241" s="66">
        <f t="shared" si="228"/>
        <v>4.665</v>
      </c>
      <c r="BA241" s="66">
        <f t="shared" si="229"/>
        <v>4.0999999999999996</v>
      </c>
      <c r="BB241" s="66">
        <f t="shared" si="230"/>
        <v>0.56499999999999995</v>
      </c>
      <c r="BC241" s="66">
        <f t="shared" si="231"/>
        <v>0.73799999999999999</v>
      </c>
      <c r="BD241" s="66">
        <f t="shared" si="232"/>
        <v>0.13500000000000001</v>
      </c>
      <c r="BE241" s="66">
        <f t="shared" si="233"/>
        <v>0.52300000000000002</v>
      </c>
      <c r="BF241" s="66">
        <f t="shared" si="234"/>
        <v>-0.61099999999999999</v>
      </c>
      <c r="BG241" s="67">
        <f t="shared" si="235"/>
        <v>0.223</v>
      </c>
      <c r="BI241" s="29" t="s">
        <v>31</v>
      </c>
      <c r="BJ241" s="34" t="s">
        <v>79</v>
      </c>
      <c r="BK241" s="66">
        <f t="shared" si="255"/>
        <v>4.8000000000000001E-2</v>
      </c>
      <c r="BL241" s="66">
        <f t="shared" si="256"/>
        <v>5.7000000000000002E-2</v>
      </c>
      <c r="BM241" s="66">
        <f t="shared" si="257"/>
        <v>5.8999999999999997E-2</v>
      </c>
      <c r="BN241" s="66">
        <f t="shared" si="258"/>
        <v>0.05</v>
      </c>
      <c r="BO241" s="66">
        <f t="shared" si="259"/>
        <v>8.1000000000000003E-2</v>
      </c>
      <c r="BP241" s="66">
        <f t="shared" si="260"/>
        <v>5.0000000000000001E-3</v>
      </c>
      <c r="BQ241" s="66">
        <f t="shared" si="261"/>
        <v>3.7999999999999999E-2</v>
      </c>
      <c r="BR241" s="66">
        <f t="shared" si="262"/>
        <v>-1.0529999999999999</v>
      </c>
      <c r="BS241" s="67">
        <f t="shared" si="263"/>
        <v>2.1000000000000001E-2</v>
      </c>
      <c r="BU241" s="29" t="s">
        <v>31</v>
      </c>
      <c r="BV241" s="34" t="s">
        <v>79</v>
      </c>
      <c r="BW241" s="48">
        <f t="shared" si="264"/>
        <v>26003</v>
      </c>
      <c r="BX241" s="48">
        <f t="shared" si="236"/>
        <v>14590</v>
      </c>
      <c r="BY241" s="48">
        <f t="shared" si="237"/>
        <v>12572</v>
      </c>
      <c r="BZ241" s="48">
        <f t="shared" si="238"/>
        <v>2018</v>
      </c>
      <c r="CA241" s="48">
        <f t="shared" si="239"/>
        <v>4811</v>
      </c>
      <c r="CB241" s="48">
        <f t="shared" si="240"/>
        <v>6602</v>
      </c>
      <c r="CC241" s="48">
        <f t="shared" si="241"/>
        <v>4033</v>
      </c>
      <c r="CD241" s="48">
        <f t="shared" si="242"/>
        <v>252</v>
      </c>
      <c r="CE241" s="49">
        <f t="shared" si="243"/>
        <v>2317</v>
      </c>
    </row>
    <row r="242" spans="1:83" ht="16.5" customHeight="1">
      <c r="A242" s="30" t="s">
        <v>32</v>
      </c>
      <c r="B242" s="28" t="s">
        <v>80</v>
      </c>
      <c r="C242" s="44">
        <v>10219</v>
      </c>
      <c r="D242" s="44">
        <v>5002</v>
      </c>
      <c r="E242" s="44">
        <v>4300</v>
      </c>
      <c r="F242" s="44">
        <v>702</v>
      </c>
      <c r="G242" s="44">
        <v>1993</v>
      </c>
      <c r="H242" s="44">
        <v>3224</v>
      </c>
      <c r="I242" s="44">
        <v>1380</v>
      </c>
      <c r="J242" s="44">
        <v>111</v>
      </c>
      <c r="K242" s="45">
        <v>1733</v>
      </c>
      <c r="M242" s="30" t="s">
        <v>32</v>
      </c>
      <c r="N242" s="28" t="s">
        <v>80</v>
      </c>
      <c r="O242" s="70">
        <f t="shared" si="211"/>
        <v>5.6449999999999996</v>
      </c>
      <c r="P242" s="70">
        <f t="shared" si="212"/>
        <v>4.1219999999999999</v>
      </c>
      <c r="Q242" s="70">
        <f t="shared" si="213"/>
        <v>4.242</v>
      </c>
      <c r="R242" s="70">
        <f t="shared" si="214"/>
        <v>3.387</v>
      </c>
      <c r="S242" s="70">
        <f t="shared" si="215"/>
        <v>2.258</v>
      </c>
      <c r="T242" s="70">
        <f t="shared" si="216"/>
        <v>10.411</v>
      </c>
      <c r="U242" s="70">
        <f t="shared" si="217"/>
        <v>16.161999999999999</v>
      </c>
      <c r="V242" s="70">
        <f t="shared" si="218"/>
        <v>38.75</v>
      </c>
      <c r="W242" s="71">
        <f t="shared" si="219"/>
        <v>4.9029999999999996</v>
      </c>
      <c r="Y242" s="30" t="s">
        <v>32</v>
      </c>
      <c r="Z242" s="28" t="s">
        <v>80</v>
      </c>
      <c r="AA242" s="70">
        <f t="shared" si="244"/>
        <v>100</v>
      </c>
      <c r="AB242" s="70">
        <f t="shared" si="220"/>
        <v>48.9</v>
      </c>
      <c r="AC242" s="70">
        <f t="shared" si="221"/>
        <v>42.1</v>
      </c>
      <c r="AD242" s="70">
        <f t="shared" si="222"/>
        <v>6.9</v>
      </c>
      <c r="AE242" s="70">
        <f t="shared" si="223"/>
        <v>19.5</v>
      </c>
      <c r="AF242" s="70">
        <f t="shared" si="224"/>
        <v>31.5</v>
      </c>
      <c r="AG242" s="70">
        <f t="shared" si="225"/>
        <v>13.5</v>
      </c>
      <c r="AH242" s="70">
        <f t="shared" si="226"/>
        <v>1.1000000000000001</v>
      </c>
      <c r="AI242" s="71">
        <f t="shared" si="227"/>
        <v>17</v>
      </c>
      <c r="AK242" s="30" t="s">
        <v>32</v>
      </c>
      <c r="AL242" s="28" t="s">
        <v>80</v>
      </c>
      <c r="AM242" s="70">
        <f t="shared" si="245"/>
        <v>0.3</v>
      </c>
      <c r="AN242" s="70">
        <f t="shared" si="246"/>
        <v>0.2</v>
      </c>
      <c r="AO242" s="70">
        <f t="shared" si="247"/>
        <v>0.2</v>
      </c>
      <c r="AP242" s="70">
        <f t="shared" si="248"/>
        <v>0.2</v>
      </c>
      <c r="AQ242" s="70">
        <f t="shared" si="249"/>
        <v>0.8</v>
      </c>
      <c r="AR242" s="70">
        <f t="shared" si="250"/>
        <v>0.5</v>
      </c>
      <c r="AS242" s="70">
        <f t="shared" si="251"/>
        <v>0.4</v>
      </c>
      <c r="AT242" s="70">
        <f t="shared" si="252"/>
        <v>0.7</v>
      </c>
      <c r="AU242" s="71">
        <f t="shared" si="253"/>
        <v>0.6</v>
      </c>
      <c r="AW242" s="30" t="s">
        <v>32</v>
      </c>
      <c r="AX242" s="28" t="s">
        <v>80</v>
      </c>
      <c r="AY242" s="70">
        <f t="shared" si="254"/>
        <v>5.6449999999999996</v>
      </c>
      <c r="AZ242" s="70">
        <f t="shared" si="228"/>
        <v>2.0470000000000002</v>
      </c>
      <c r="BA242" s="70">
        <f t="shared" si="229"/>
        <v>1.8089999999999999</v>
      </c>
      <c r="BB242" s="70">
        <f t="shared" si="230"/>
        <v>0.23799999999999999</v>
      </c>
      <c r="BC242" s="70">
        <f t="shared" si="231"/>
        <v>0.45500000000000002</v>
      </c>
      <c r="BD242" s="70">
        <f t="shared" si="232"/>
        <v>3.1429999999999998</v>
      </c>
      <c r="BE242" s="70">
        <f t="shared" si="233"/>
        <v>1.9850000000000001</v>
      </c>
      <c r="BF242" s="70">
        <f t="shared" si="234"/>
        <v>0.32</v>
      </c>
      <c r="BG242" s="71">
        <f t="shared" si="235"/>
        <v>0.83699999999999997</v>
      </c>
      <c r="BI242" s="30" t="s">
        <v>32</v>
      </c>
      <c r="BJ242" s="28" t="s">
        <v>80</v>
      </c>
      <c r="BK242" s="70">
        <f t="shared" si="255"/>
        <v>1.7999999999999999E-2</v>
      </c>
      <c r="BL242" s="70">
        <f t="shared" si="256"/>
        <v>8.9999999999999993E-3</v>
      </c>
      <c r="BM242" s="70">
        <f t="shared" si="257"/>
        <v>0.01</v>
      </c>
      <c r="BN242" s="70">
        <f t="shared" si="258"/>
        <v>8.0000000000000002E-3</v>
      </c>
      <c r="BO242" s="70">
        <f t="shared" si="259"/>
        <v>1.9E-2</v>
      </c>
      <c r="BP242" s="70">
        <f t="shared" si="260"/>
        <v>4.5999999999999999E-2</v>
      </c>
      <c r="BQ242" s="70">
        <f t="shared" si="261"/>
        <v>5.2999999999999999E-2</v>
      </c>
      <c r="BR242" s="70">
        <f t="shared" si="262"/>
        <v>0.20499999999999999</v>
      </c>
      <c r="BS242" s="71">
        <f t="shared" si="263"/>
        <v>2.9000000000000001E-2</v>
      </c>
      <c r="BU242" s="30" t="s">
        <v>32</v>
      </c>
      <c r="BV242" s="28" t="s">
        <v>80</v>
      </c>
      <c r="BW242" s="52">
        <f t="shared" si="264"/>
        <v>9673</v>
      </c>
      <c r="BX242" s="52">
        <f t="shared" si="236"/>
        <v>4804</v>
      </c>
      <c r="BY242" s="52">
        <f t="shared" si="237"/>
        <v>4125</v>
      </c>
      <c r="BZ242" s="52">
        <f t="shared" si="238"/>
        <v>679</v>
      </c>
      <c r="CA242" s="52">
        <f t="shared" si="239"/>
        <v>1949</v>
      </c>
      <c r="CB242" s="52">
        <f t="shared" si="240"/>
        <v>2920</v>
      </c>
      <c r="CC242" s="52">
        <f t="shared" si="241"/>
        <v>1188</v>
      </c>
      <c r="CD242" s="52">
        <f t="shared" si="242"/>
        <v>80</v>
      </c>
      <c r="CE242" s="53">
        <f t="shared" si="243"/>
        <v>1652</v>
      </c>
    </row>
    <row r="243" spans="1:83" ht="16.5" customHeight="1">
      <c r="A243" s="29" t="s">
        <v>33</v>
      </c>
      <c r="B243" s="34" t="s">
        <v>81</v>
      </c>
      <c r="C243" s="40">
        <v>79216</v>
      </c>
      <c r="D243" s="40">
        <v>56653</v>
      </c>
      <c r="E243" s="40">
        <v>48872</v>
      </c>
      <c r="F243" s="40">
        <v>7781</v>
      </c>
      <c r="G243" s="40">
        <v>9726</v>
      </c>
      <c r="H243" s="40">
        <v>12837</v>
      </c>
      <c r="I243" s="40">
        <v>3010</v>
      </c>
      <c r="J243" s="40">
        <v>186</v>
      </c>
      <c r="K243" s="41">
        <v>9641</v>
      </c>
      <c r="M243" s="29" t="s">
        <v>33</v>
      </c>
      <c r="N243" s="34" t="s">
        <v>81</v>
      </c>
      <c r="O243" s="66">
        <f t="shared" si="211"/>
        <v>7.2880000000000003</v>
      </c>
      <c r="P243" s="66">
        <f t="shared" si="212"/>
        <v>8.6199999999999992</v>
      </c>
      <c r="Q243" s="66">
        <f t="shared" si="213"/>
        <v>8.7590000000000003</v>
      </c>
      <c r="R243" s="66">
        <f t="shared" si="214"/>
        <v>7.7549999999999999</v>
      </c>
      <c r="S243" s="66">
        <f t="shared" si="215"/>
        <v>4.2220000000000004</v>
      </c>
      <c r="T243" s="66">
        <f t="shared" si="216"/>
        <v>3.9769999999999999</v>
      </c>
      <c r="U243" s="66">
        <f t="shared" si="217"/>
        <v>-8.7880000000000003</v>
      </c>
      <c r="V243" s="66">
        <f t="shared" si="218"/>
        <v>26.530999999999999</v>
      </c>
      <c r="W243" s="67">
        <f t="shared" si="219"/>
        <v>8.3379999999999992</v>
      </c>
      <c r="Y243" s="29" t="s">
        <v>33</v>
      </c>
      <c r="Z243" s="34" t="s">
        <v>81</v>
      </c>
      <c r="AA243" s="66">
        <f t="shared" si="244"/>
        <v>100</v>
      </c>
      <c r="AB243" s="66">
        <f t="shared" si="220"/>
        <v>71.5</v>
      </c>
      <c r="AC243" s="66">
        <f t="shared" si="221"/>
        <v>61.7</v>
      </c>
      <c r="AD243" s="66">
        <f t="shared" si="222"/>
        <v>9.8000000000000007</v>
      </c>
      <c r="AE243" s="66">
        <f t="shared" si="223"/>
        <v>12.3</v>
      </c>
      <c r="AF243" s="66">
        <f t="shared" si="224"/>
        <v>16.2</v>
      </c>
      <c r="AG243" s="66">
        <f t="shared" si="225"/>
        <v>3.8</v>
      </c>
      <c r="AH243" s="66">
        <f t="shared" si="226"/>
        <v>0.2</v>
      </c>
      <c r="AI243" s="67">
        <f t="shared" si="227"/>
        <v>12.2</v>
      </c>
      <c r="AK243" s="29" t="s">
        <v>33</v>
      </c>
      <c r="AL243" s="34" t="s">
        <v>81</v>
      </c>
      <c r="AM243" s="66">
        <f t="shared" si="245"/>
        <v>2.5</v>
      </c>
      <c r="AN243" s="66">
        <f t="shared" si="246"/>
        <v>2.5</v>
      </c>
      <c r="AO243" s="66">
        <f t="shared" si="247"/>
        <v>2.5</v>
      </c>
      <c r="AP243" s="66">
        <f t="shared" si="248"/>
        <v>2.5</v>
      </c>
      <c r="AQ243" s="66">
        <f t="shared" si="249"/>
        <v>4</v>
      </c>
      <c r="AR243" s="66">
        <f t="shared" si="250"/>
        <v>1.8</v>
      </c>
      <c r="AS243" s="66">
        <f t="shared" si="251"/>
        <v>0.8</v>
      </c>
      <c r="AT243" s="66">
        <f t="shared" si="252"/>
        <v>1.1000000000000001</v>
      </c>
      <c r="AU243" s="67">
        <f t="shared" si="253"/>
        <v>3.2</v>
      </c>
      <c r="AW243" s="29" t="s">
        <v>33</v>
      </c>
      <c r="AX243" s="34" t="s">
        <v>81</v>
      </c>
      <c r="AY243" s="66">
        <f t="shared" si="254"/>
        <v>7.2880000000000003</v>
      </c>
      <c r="AZ243" s="66">
        <f t="shared" si="228"/>
        <v>6.0890000000000004</v>
      </c>
      <c r="BA243" s="66">
        <f t="shared" si="229"/>
        <v>5.3310000000000004</v>
      </c>
      <c r="BB243" s="66">
        <f t="shared" si="230"/>
        <v>0.75800000000000001</v>
      </c>
      <c r="BC243" s="66">
        <f t="shared" si="231"/>
        <v>0.53400000000000003</v>
      </c>
      <c r="BD243" s="66">
        <f t="shared" si="232"/>
        <v>0.66500000000000004</v>
      </c>
      <c r="BE243" s="66">
        <f t="shared" si="233"/>
        <v>-0.39300000000000002</v>
      </c>
      <c r="BF243" s="66">
        <f t="shared" si="234"/>
        <v>5.2999999999999999E-2</v>
      </c>
      <c r="BG243" s="67">
        <f t="shared" si="235"/>
        <v>1.0049999999999999</v>
      </c>
      <c r="BI243" s="29" t="s">
        <v>33</v>
      </c>
      <c r="BJ243" s="34" t="s">
        <v>81</v>
      </c>
      <c r="BK243" s="66">
        <f t="shared" si="255"/>
        <v>0.17899999999999999</v>
      </c>
      <c r="BL243" s="66">
        <f t="shared" si="256"/>
        <v>0.21299999999999999</v>
      </c>
      <c r="BM243" s="66">
        <f t="shared" si="257"/>
        <v>0.217</v>
      </c>
      <c r="BN243" s="66">
        <f t="shared" si="258"/>
        <v>0.19</v>
      </c>
      <c r="BO243" s="66">
        <f t="shared" si="259"/>
        <v>0.16600000000000001</v>
      </c>
      <c r="BP243" s="66">
        <f t="shared" si="260"/>
        <v>7.4999999999999997E-2</v>
      </c>
      <c r="BQ243" s="66">
        <f t="shared" si="261"/>
        <v>-0.08</v>
      </c>
      <c r="BR243" s="66">
        <f t="shared" si="262"/>
        <v>0.25800000000000001</v>
      </c>
      <c r="BS243" s="67">
        <f t="shared" si="263"/>
        <v>0.26600000000000001</v>
      </c>
      <c r="BU243" s="29" t="s">
        <v>33</v>
      </c>
      <c r="BV243" s="34" t="s">
        <v>81</v>
      </c>
      <c r="BW243" s="48">
        <f t="shared" si="264"/>
        <v>73835</v>
      </c>
      <c r="BX243" s="48">
        <f t="shared" si="236"/>
        <v>52157</v>
      </c>
      <c r="BY243" s="48">
        <f t="shared" si="237"/>
        <v>44936</v>
      </c>
      <c r="BZ243" s="48">
        <f t="shared" si="238"/>
        <v>7221</v>
      </c>
      <c r="CA243" s="48">
        <f t="shared" si="239"/>
        <v>9332</v>
      </c>
      <c r="CB243" s="48">
        <f t="shared" si="240"/>
        <v>12346</v>
      </c>
      <c r="CC243" s="48">
        <f t="shared" si="241"/>
        <v>3300</v>
      </c>
      <c r="CD243" s="48">
        <f t="shared" si="242"/>
        <v>147</v>
      </c>
      <c r="CE243" s="49">
        <f t="shared" si="243"/>
        <v>8899</v>
      </c>
    </row>
    <row r="244" spans="1:83" ht="16.5" customHeight="1">
      <c r="A244" s="29" t="s">
        <v>34</v>
      </c>
      <c r="B244" s="34" t="s">
        <v>82</v>
      </c>
      <c r="C244" s="40">
        <v>40412</v>
      </c>
      <c r="D244" s="40">
        <v>20311</v>
      </c>
      <c r="E244" s="40">
        <v>17365</v>
      </c>
      <c r="F244" s="40">
        <v>2946</v>
      </c>
      <c r="G244" s="40">
        <v>15457</v>
      </c>
      <c r="H244" s="40">
        <v>4644</v>
      </c>
      <c r="I244" s="40">
        <v>1895</v>
      </c>
      <c r="J244" s="40">
        <v>89</v>
      </c>
      <c r="K244" s="41">
        <v>2660</v>
      </c>
      <c r="M244" s="29" t="s">
        <v>34</v>
      </c>
      <c r="N244" s="34" t="s">
        <v>82</v>
      </c>
      <c r="O244" s="66">
        <f t="shared" si="211"/>
        <v>4.54</v>
      </c>
      <c r="P244" s="66">
        <f t="shared" si="212"/>
        <v>4.8529999999999998</v>
      </c>
      <c r="Q244" s="66">
        <f t="shared" si="213"/>
        <v>4.9690000000000003</v>
      </c>
      <c r="R244" s="66">
        <f t="shared" si="214"/>
        <v>4.173</v>
      </c>
      <c r="S244" s="66">
        <f t="shared" si="215"/>
        <v>1.845</v>
      </c>
      <c r="T244" s="66">
        <f t="shared" si="216"/>
        <v>13.02</v>
      </c>
      <c r="U244" s="66">
        <f t="shared" si="217"/>
        <v>27.437999999999999</v>
      </c>
      <c r="V244" s="66">
        <f t="shared" si="218"/>
        <v>18.667000000000002</v>
      </c>
      <c r="W244" s="67">
        <f t="shared" si="219"/>
        <v>4.4370000000000003</v>
      </c>
      <c r="Y244" s="29" t="s">
        <v>34</v>
      </c>
      <c r="Z244" s="34" t="s">
        <v>82</v>
      </c>
      <c r="AA244" s="66">
        <f t="shared" si="244"/>
        <v>100</v>
      </c>
      <c r="AB244" s="66">
        <f t="shared" si="220"/>
        <v>50.3</v>
      </c>
      <c r="AC244" s="66">
        <f t="shared" si="221"/>
        <v>43</v>
      </c>
      <c r="AD244" s="66">
        <f t="shared" si="222"/>
        <v>7.3</v>
      </c>
      <c r="AE244" s="66">
        <f t="shared" si="223"/>
        <v>38.200000000000003</v>
      </c>
      <c r="AF244" s="66">
        <f t="shared" si="224"/>
        <v>11.5</v>
      </c>
      <c r="AG244" s="66">
        <f t="shared" si="225"/>
        <v>4.7</v>
      </c>
      <c r="AH244" s="66">
        <f t="shared" si="226"/>
        <v>0.2</v>
      </c>
      <c r="AI244" s="67">
        <f t="shared" si="227"/>
        <v>6.6</v>
      </c>
      <c r="AK244" s="29" t="s">
        <v>34</v>
      </c>
      <c r="AL244" s="34" t="s">
        <v>82</v>
      </c>
      <c r="AM244" s="66">
        <f t="shared" si="245"/>
        <v>1.3</v>
      </c>
      <c r="AN244" s="66">
        <f t="shared" si="246"/>
        <v>0.9</v>
      </c>
      <c r="AO244" s="66">
        <f t="shared" si="247"/>
        <v>0.9</v>
      </c>
      <c r="AP244" s="66">
        <f t="shared" si="248"/>
        <v>1</v>
      </c>
      <c r="AQ244" s="66">
        <f t="shared" si="249"/>
        <v>6.3</v>
      </c>
      <c r="AR244" s="66">
        <f t="shared" si="250"/>
        <v>0.7</v>
      </c>
      <c r="AS244" s="66">
        <f t="shared" si="251"/>
        <v>0.5</v>
      </c>
      <c r="AT244" s="66">
        <f t="shared" si="252"/>
        <v>0.5</v>
      </c>
      <c r="AU244" s="67">
        <f t="shared" si="253"/>
        <v>0.9</v>
      </c>
      <c r="AW244" s="29" t="s">
        <v>34</v>
      </c>
      <c r="AX244" s="34" t="s">
        <v>82</v>
      </c>
      <c r="AY244" s="66">
        <f t="shared" si="254"/>
        <v>4.54</v>
      </c>
      <c r="AZ244" s="66">
        <f t="shared" si="228"/>
        <v>2.4319999999999999</v>
      </c>
      <c r="BA244" s="66">
        <f t="shared" si="229"/>
        <v>2.1259999999999999</v>
      </c>
      <c r="BB244" s="66">
        <f t="shared" si="230"/>
        <v>0.30499999999999999</v>
      </c>
      <c r="BC244" s="66">
        <f t="shared" si="231"/>
        <v>0.72399999999999998</v>
      </c>
      <c r="BD244" s="66">
        <f t="shared" si="232"/>
        <v>1.3839999999999999</v>
      </c>
      <c r="BE244" s="66">
        <f t="shared" si="233"/>
        <v>1.0549999999999999</v>
      </c>
      <c r="BF244" s="66">
        <f t="shared" si="234"/>
        <v>3.5999999999999997E-2</v>
      </c>
      <c r="BG244" s="67">
        <f t="shared" si="235"/>
        <v>0.29199999999999998</v>
      </c>
      <c r="BI244" s="29" t="s">
        <v>34</v>
      </c>
      <c r="BJ244" s="34" t="s">
        <v>82</v>
      </c>
      <c r="BK244" s="66">
        <f t="shared" si="255"/>
        <v>5.8000000000000003E-2</v>
      </c>
      <c r="BL244" s="66">
        <f t="shared" si="256"/>
        <v>4.4999999999999998E-2</v>
      </c>
      <c r="BM244" s="66">
        <f t="shared" si="257"/>
        <v>4.4999999999999998E-2</v>
      </c>
      <c r="BN244" s="66">
        <f t="shared" si="258"/>
        <v>0.04</v>
      </c>
      <c r="BO244" s="66">
        <f t="shared" si="259"/>
        <v>0.11799999999999999</v>
      </c>
      <c r="BP244" s="66">
        <f t="shared" si="260"/>
        <v>8.2000000000000003E-2</v>
      </c>
      <c r="BQ244" s="66">
        <f t="shared" si="261"/>
        <v>0.113</v>
      </c>
      <c r="BR244" s="66">
        <f t="shared" si="262"/>
        <v>9.2999999999999999E-2</v>
      </c>
      <c r="BS244" s="67">
        <f t="shared" si="263"/>
        <v>0.04</v>
      </c>
      <c r="BU244" s="29" t="s">
        <v>34</v>
      </c>
      <c r="BV244" s="34" t="s">
        <v>82</v>
      </c>
      <c r="BW244" s="48">
        <f t="shared" si="264"/>
        <v>38657</v>
      </c>
      <c r="BX244" s="48">
        <f t="shared" si="236"/>
        <v>19371</v>
      </c>
      <c r="BY244" s="48">
        <f t="shared" si="237"/>
        <v>16543</v>
      </c>
      <c r="BZ244" s="48">
        <f t="shared" si="238"/>
        <v>2828</v>
      </c>
      <c r="CA244" s="48">
        <f t="shared" si="239"/>
        <v>15177</v>
      </c>
      <c r="CB244" s="48">
        <f t="shared" si="240"/>
        <v>4109</v>
      </c>
      <c r="CC244" s="48">
        <f t="shared" si="241"/>
        <v>1487</v>
      </c>
      <c r="CD244" s="48">
        <f t="shared" si="242"/>
        <v>75</v>
      </c>
      <c r="CE244" s="49">
        <f t="shared" si="243"/>
        <v>2547</v>
      </c>
    </row>
    <row r="245" spans="1:83" ht="16.5" customHeight="1">
      <c r="A245" s="29" t="s">
        <v>35</v>
      </c>
      <c r="B245" s="34" t="s">
        <v>83</v>
      </c>
      <c r="C245" s="40">
        <v>71748</v>
      </c>
      <c r="D245" s="40">
        <v>43649</v>
      </c>
      <c r="E245" s="40">
        <v>37637</v>
      </c>
      <c r="F245" s="40">
        <v>6012</v>
      </c>
      <c r="G245" s="40">
        <v>14730</v>
      </c>
      <c r="H245" s="40">
        <v>13369</v>
      </c>
      <c r="I245" s="40">
        <v>5135</v>
      </c>
      <c r="J245" s="40">
        <v>333</v>
      </c>
      <c r="K245" s="41">
        <v>7901</v>
      </c>
      <c r="M245" s="29" t="s">
        <v>35</v>
      </c>
      <c r="N245" s="34" t="s">
        <v>83</v>
      </c>
      <c r="O245" s="66">
        <f t="shared" si="211"/>
        <v>4.6029999999999998</v>
      </c>
      <c r="P245" s="66">
        <f t="shared" si="212"/>
        <v>6.9359999999999999</v>
      </c>
      <c r="Q245" s="66">
        <f t="shared" si="213"/>
        <v>7.0970000000000004</v>
      </c>
      <c r="R245" s="66">
        <f t="shared" si="214"/>
        <v>5.9379999999999997</v>
      </c>
      <c r="S245" s="66">
        <f t="shared" si="215"/>
        <v>2.4700000000000002</v>
      </c>
      <c r="T245" s="66">
        <f t="shared" si="216"/>
        <v>-0.216</v>
      </c>
      <c r="U245" s="66">
        <f t="shared" si="217"/>
        <v>-12.922000000000001</v>
      </c>
      <c r="V245" s="66">
        <f t="shared" si="218"/>
        <v>6.7309999999999999</v>
      </c>
      <c r="W245" s="67">
        <f t="shared" si="219"/>
        <v>9.9039999999999999</v>
      </c>
      <c r="Y245" s="29" t="s">
        <v>35</v>
      </c>
      <c r="Z245" s="34" t="s">
        <v>83</v>
      </c>
      <c r="AA245" s="66">
        <f t="shared" si="244"/>
        <v>100</v>
      </c>
      <c r="AB245" s="66">
        <f t="shared" si="220"/>
        <v>60.8</v>
      </c>
      <c r="AC245" s="66">
        <f t="shared" si="221"/>
        <v>52.5</v>
      </c>
      <c r="AD245" s="66">
        <f t="shared" si="222"/>
        <v>8.4</v>
      </c>
      <c r="AE245" s="66">
        <f t="shared" si="223"/>
        <v>20.5</v>
      </c>
      <c r="AF245" s="66">
        <f t="shared" si="224"/>
        <v>18.600000000000001</v>
      </c>
      <c r="AG245" s="66">
        <f t="shared" si="225"/>
        <v>7.2</v>
      </c>
      <c r="AH245" s="66">
        <f t="shared" si="226"/>
        <v>0.5</v>
      </c>
      <c r="AI245" s="67">
        <f t="shared" si="227"/>
        <v>11</v>
      </c>
      <c r="AK245" s="29" t="s">
        <v>35</v>
      </c>
      <c r="AL245" s="34" t="s">
        <v>83</v>
      </c>
      <c r="AM245" s="66">
        <f t="shared" si="245"/>
        <v>2.2999999999999998</v>
      </c>
      <c r="AN245" s="66">
        <f t="shared" si="246"/>
        <v>2</v>
      </c>
      <c r="AO245" s="66">
        <f t="shared" si="247"/>
        <v>2</v>
      </c>
      <c r="AP245" s="66">
        <f t="shared" si="248"/>
        <v>1.9</v>
      </c>
      <c r="AQ245" s="66">
        <f t="shared" si="249"/>
        <v>6</v>
      </c>
      <c r="AR245" s="66">
        <f t="shared" si="250"/>
        <v>1.9</v>
      </c>
      <c r="AS245" s="66">
        <f t="shared" si="251"/>
        <v>1.4</v>
      </c>
      <c r="AT245" s="66">
        <f t="shared" si="252"/>
        <v>2</v>
      </c>
      <c r="AU245" s="67">
        <f t="shared" si="253"/>
        <v>2.6</v>
      </c>
      <c r="AW245" s="29" t="s">
        <v>35</v>
      </c>
      <c r="AX245" s="34" t="s">
        <v>83</v>
      </c>
      <c r="AY245" s="66">
        <f t="shared" si="254"/>
        <v>4.6029999999999998</v>
      </c>
      <c r="AZ245" s="66">
        <f t="shared" si="228"/>
        <v>4.1269999999999998</v>
      </c>
      <c r="BA245" s="66">
        <f t="shared" si="229"/>
        <v>3.6360000000000001</v>
      </c>
      <c r="BB245" s="66">
        <f t="shared" si="230"/>
        <v>0.49099999999999999</v>
      </c>
      <c r="BC245" s="66">
        <f t="shared" si="231"/>
        <v>0.51800000000000002</v>
      </c>
      <c r="BD245" s="66">
        <f t="shared" si="232"/>
        <v>-4.2000000000000003E-2</v>
      </c>
      <c r="BE245" s="66">
        <f t="shared" si="233"/>
        <v>-1.111</v>
      </c>
      <c r="BF245" s="66">
        <f t="shared" si="234"/>
        <v>3.1E-2</v>
      </c>
      <c r="BG245" s="67">
        <f t="shared" si="235"/>
        <v>1.038</v>
      </c>
      <c r="BI245" s="29" t="s">
        <v>35</v>
      </c>
      <c r="BJ245" s="34" t="s">
        <v>83</v>
      </c>
      <c r="BK245" s="66">
        <f t="shared" si="255"/>
        <v>0.105</v>
      </c>
      <c r="BL245" s="66">
        <f t="shared" si="256"/>
        <v>0.13400000000000001</v>
      </c>
      <c r="BM245" s="66">
        <f t="shared" si="257"/>
        <v>0.13700000000000001</v>
      </c>
      <c r="BN245" s="66">
        <f t="shared" si="258"/>
        <v>0.115</v>
      </c>
      <c r="BO245" s="66">
        <f t="shared" si="259"/>
        <v>0.15</v>
      </c>
      <c r="BP245" s="66">
        <f t="shared" si="260"/>
        <v>-4.0000000000000001E-3</v>
      </c>
      <c r="BQ245" s="66">
        <f t="shared" si="261"/>
        <v>-0.21099999999999999</v>
      </c>
      <c r="BR245" s="66">
        <f t="shared" si="262"/>
        <v>0.13900000000000001</v>
      </c>
      <c r="BS245" s="67">
        <f t="shared" si="263"/>
        <v>0.255</v>
      </c>
      <c r="BU245" s="29" t="s">
        <v>35</v>
      </c>
      <c r="BV245" s="34" t="s">
        <v>83</v>
      </c>
      <c r="BW245" s="48">
        <f t="shared" si="264"/>
        <v>68591</v>
      </c>
      <c r="BX245" s="48">
        <f t="shared" si="236"/>
        <v>40818</v>
      </c>
      <c r="BY245" s="48">
        <f t="shared" si="237"/>
        <v>35143</v>
      </c>
      <c r="BZ245" s="48">
        <f t="shared" si="238"/>
        <v>5675</v>
      </c>
      <c r="CA245" s="48">
        <f t="shared" si="239"/>
        <v>14375</v>
      </c>
      <c r="CB245" s="48">
        <f t="shared" si="240"/>
        <v>13398</v>
      </c>
      <c r="CC245" s="48">
        <f t="shared" si="241"/>
        <v>5897</v>
      </c>
      <c r="CD245" s="48">
        <f t="shared" si="242"/>
        <v>312</v>
      </c>
      <c r="CE245" s="49">
        <f t="shared" si="243"/>
        <v>7189</v>
      </c>
    </row>
    <row r="246" spans="1:83" ht="16.5" customHeight="1">
      <c r="A246" s="29" t="s">
        <v>110</v>
      </c>
      <c r="B246" s="34" t="s">
        <v>84</v>
      </c>
      <c r="C246" s="40">
        <v>34654</v>
      </c>
      <c r="D246" s="40">
        <v>25228</v>
      </c>
      <c r="E246" s="40">
        <v>21732</v>
      </c>
      <c r="F246" s="40">
        <v>3496</v>
      </c>
      <c r="G246" s="40">
        <v>4183</v>
      </c>
      <c r="H246" s="40">
        <v>5243</v>
      </c>
      <c r="I246" s="40">
        <v>1321</v>
      </c>
      <c r="J246" s="40">
        <v>82</v>
      </c>
      <c r="K246" s="41">
        <v>3840</v>
      </c>
      <c r="M246" s="29" t="s">
        <v>110</v>
      </c>
      <c r="N246" s="34" t="s">
        <v>84</v>
      </c>
      <c r="O246" s="66">
        <f t="shared" si="211"/>
        <v>7.0330000000000004</v>
      </c>
      <c r="P246" s="66">
        <f t="shared" si="212"/>
        <v>7.7569999999999997</v>
      </c>
      <c r="Q246" s="66">
        <f t="shared" si="213"/>
        <v>7.9740000000000002</v>
      </c>
      <c r="R246" s="66">
        <f t="shared" si="214"/>
        <v>6.423</v>
      </c>
      <c r="S246" s="66">
        <f t="shared" si="215"/>
        <v>3.488</v>
      </c>
      <c r="T246" s="66">
        <f t="shared" si="216"/>
        <v>6.5</v>
      </c>
      <c r="U246" s="66">
        <f t="shared" si="217"/>
        <v>7.5999999999999998E-2</v>
      </c>
      <c r="V246" s="66">
        <f t="shared" si="218"/>
        <v>110.256</v>
      </c>
      <c r="W246" s="67">
        <f t="shared" si="219"/>
        <v>7.7439999999999998</v>
      </c>
      <c r="Y246" s="29" t="s">
        <v>110</v>
      </c>
      <c r="Z246" s="34" t="s">
        <v>84</v>
      </c>
      <c r="AA246" s="66">
        <f t="shared" si="244"/>
        <v>100</v>
      </c>
      <c r="AB246" s="66">
        <f t="shared" si="220"/>
        <v>72.8</v>
      </c>
      <c r="AC246" s="66">
        <f t="shared" si="221"/>
        <v>62.7</v>
      </c>
      <c r="AD246" s="66">
        <f t="shared" si="222"/>
        <v>10.1</v>
      </c>
      <c r="AE246" s="66">
        <f t="shared" si="223"/>
        <v>12.1</v>
      </c>
      <c r="AF246" s="66">
        <f t="shared" si="224"/>
        <v>15.1</v>
      </c>
      <c r="AG246" s="66">
        <f t="shared" si="225"/>
        <v>3.8</v>
      </c>
      <c r="AH246" s="66">
        <f t="shared" si="226"/>
        <v>0.2</v>
      </c>
      <c r="AI246" s="67">
        <f t="shared" si="227"/>
        <v>11.1</v>
      </c>
      <c r="AK246" s="29" t="s">
        <v>110</v>
      </c>
      <c r="AL246" s="34" t="s">
        <v>84</v>
      </c>
      <c r="AM246" s="66">
        <f t="shared" si="245"/>
        <v>1.1000000000000001</v>
      </c>
      <c r="AN246" s="66">
        <f t="shared" si="246"/>
        <v>1.1000000000000001</v>
      </c>
      <c r="AO246" s="66">
        <f t="shared" si="247"/>
        <v>1.1000000000000001</v>
      </c>
      <c r="AP246" s="66">
        <f t="shared" si="248"/>
        <v>1.1000000000000001</v>
      </c>
      <c r="AQ246" s="66">
        <f t="shared" si="249"/>
        <v>1.7</v>
      </c>
      <c r="AR246" s="66">
        <f t="shared" si="250"/>
        <v>0.8</v>
      </c>
      <c r="AS246" s="66">
        <f t="shared" si="251"/>
        <v>0.3</v>
      </c>
      <c r="AT246" s="66">
        <f t="shared" si="252"/>
        <v>0.5</v>
      </c>
      <c r="AU246" s="67">
        <f t="shared" si="253"/>
        <v>1.3</v>
      </c>
      <c r="AW246" s="29" t="s">
        <v>110</v>
      </c>
      <c r="AX246" s="34" t="s">
        <v>84</v>
      </c>
      <c r="AY246" s="66">
        <f t="shared" si="254"/>
        <v>7.0330000000000004</v>
      </c>
      <c r="AZ246" s="66">
        <f t="shared" si="228"/>
        <v>5.609</v>
      </c>
      <c r="BA246" s="66">
        <f t="shared" si="229"/>
        <v>4.9569999999999999</v>
      </c>
      <c r="BB246" s="66">
        <f t="shared" si="230"/>
        <v>0.65200000000000002</v>
      </c>
      <c r="BC246" s="66">
        <f t="shared" si="231"/>
        <v>0.435</v>
      </c>
      <c r="BD246" s="66">
        <f t="shared" si="232"/>
        <v>0.98799999999999999</v>
      </c>
      <c r="BE246" s="66">
        <f t="shared" si="233"/>
        <v>3.0000000000000001E-3</v>
      </c>
      <c r="BF246" s="66">
        <f t="shared" si="234"/>
        <v>0.13300000000000001</v>
      </c>
      <c r="BG246" s="67">
        <f t="shared" si="235"/>
        <v>0.85199999999999998</v>
      </c>
      <c r="BI246" s="29" t="s">
        <v>110</v>
      </c>
      <c r="BJ246" s="34" t="s">
        <v>84</v>
      </c>
      <c r="BK246" s="66">
        <f t="shared" si="255"/>
        <v>7.5999999999999998E-2</v>
      </c>
      <c r="BL246" s="66">
        <f t="shared" si="256"/>
        <v>8.5999999999999993E-2</v>
      </c>
      <c r="BM246" s="66">
        <f t="shared" si="257"/>
        <v>8.7999999999999995E-2</v>
      </c>
      <c r="BN246" s="66">
        <f t="shared" si="258"/>
        <v>7.1999999999999995E-2</v>
      </c>
      <c r="BO246" s="66">
        <f t="shared" si="259"/>
        <v>5.8999999999999997E-2</v>
      </c>
      <c r="BP246" s="66">
        <f t="shared" si="260"/>
        <v>4.9000000000000002E-2</v>
      </c>
      <c r="BQ246" s="66">
        <f t="shared" si="261"/>
        <v>0</v>
      </c>
      <c r="BR246" s="66">
        <f t="shared" si="262"/>
        <v>0.28499999999999998</v>
      </c>
      <c r="BS246" s="67">
        <f t="shared" si="263"/>
        <v>9.9000000000000005E-2</v>
      </c>
      <c r="BU246" s="29" t="s">
        <v>110</v>
      </c>
      <c r="BV246" s="34" t="s">
        <v>84</v>
      </c>
      <c r="BW246" s="48">
        <f t="shared" si="264"/>
        <v>32377</v>
      </c>
      <c r="BX246" s="48">
        <f t="shared" si="236"/>
        <v>23412</v>
      </c>
      <c r="BY246" s="48">
        <f t="shared" si="237"/>
        <v>20127</v>
      </c>
      <c r="BZ246" s="48">
        <f t="shared" si="238"/>
        <v>3285</v>
      </c>
      <c r="CA246" s="48">
        <f t="shared" si="239"/>
        <v>4042</v>
      </c>
      <c r="CB246" s="48">
        <f t="shared" si="240"/>
        <v>4923</v>
      </c>
      <c r="CC246" s="48">
        <f t="shared" si="241"/>
        <v>1320</v>
      </c>
      <c r="CD246" s="48">
        <f t="shared" si="242"/>
        <v>39</v>
      </c>
      <c r="CE246" s="49">
        <f t="shared" si="243"/>
        <v>3564</v>
      </c>
    </row>
    <row r="247" spans="1:83" ht="16.5" customHeight="1">
      <c r="A247" s="29" t="s">
        <v>111</v>
      </c>
      <c r="B247" s="34" t="s">
        <v>85</v>
      </c>
      <c r="C247" s="40">
        <v>49420</v>
      </c>
      <c r="D247" s="40">
        <v>36720</v>
      </c>
      <c r="E247" s="40">
        <v>31756</v>
      </c>
      <c r="F247" s="40">
        <v>4964</v>
      </c>
      <c r="G247" s="40">
        <v>2166</v>
      </c>
      <c r="H247" s="40">
        <v>10534</v>
      </c>
      <c r="I247" s="40">
        <v>5385</v>
      </c>
      <c r="J247" s="40">
        <v>690</v>
      </c>
      <c r="K247" s="41">
        <v>4459</v>
      </c>
      <c r="M247" s="29" t="s">
        <v>111</v>
      </c>
      <c r="N247" s="34" t="s">
        <v>85</v>
      </c>
      <c r="O247" s="66">
        <f t="shared" si="211"/>
        <v>10.936999999999999</v>
      </c>
      <c r="P247" s="66">
        <f t="shared" si="212"/>
        <v>11.930999999999999</v>
      </c>
      <c r="Q247" s="66">
        <f t="shared" si="213"/>
        <v>12.081</v>
      </c>
      <c r="R247" s="66">
        <f t="shared" si="214"/>
        <v>10.977</v>
      </c>
      <c r="S247" s="66">
        <f t="shared" si="215"/>
        <v>10.567</v>
      </c>
      <c r="T247" s="66">
        <f t="shared" si="216"/>
        <v>7.6769999999999996</v>
      </c>
      <c r="U247" s="66">
        <f t="shared" si="217"/>
        <v>4.95</v>
      </c>
      <c r="V247" s="66">
        <f t="shared" si="218"/>
        <v>16.161999999999999</v>
      </c>
      <c r="W247" s="67">
        <f t="shared" si="219"/>
        <v>9.8819999999999997</v>
      </c>
      <c r="Y247" s="29" t="s">
        <v>111</v>
      </c>
      <c r="Z247" s="34" t="s">
        <v>85</v>
      </c>
      <c r="AA247" s="66">
        <f t="shared" si="244"/>
        <v>100</v>
      </c>
      <c r="AB247" s="66">
        <f t="shared" si="220"/>
        <v>74.3</v>
      </c>
      <c r="AC247" s="66">
        <f t="shared" si="221"/>
        <v>64.3</v>
      </c>
      <c r="AD247" s="66">
        <f t="shared" si="222"/>
        <v>10</v>
      </c>
      <c r="AE247" s="66">
        <f t="shared" si="223"/>
        <v>4.4000000000000004</v>
      </c>
      <c r="AF247" s="66">
        <f t="shared" si="224"/>
        <v>21.3</v>
      </c>
      <c r="AG247" s="66">
        <f t="shared" si="225"/>
        <v>10.9</v>
      </c>
      <c r="AH247" s="66">
        <f t="shared" si="226"/>
        <v>1.4</v>
      </c>
      <c r="AI247" s="67">
        <f t="shared" si="227"/>
        <v>9</v>
      </c>
      <c r="AK247" s="29" t="s">
        <v>111</v>
      </c>
      <c r="AL247" s="34" t="s">
        <v>85</v>
      </c>
      <c r="AM247" s="66">
        <f t="shared" si="245"/>
        <v>1.6</v>
      </c>
      <c r="AN247" s="66">
        <f t="shared" si="246"/>
        <v>1.6</v>
      </c>
      <c r="AO247" s="66">
        <f t="shared" si="247"/>
        <v>1.7</v>
      </c>
      <c r="AP247" s="66">
        <f t="shared" si="248"/>
        <v>1.6</v>
      </c>
      <c r="AQ247" s="66">
        <f t="shared" si="249"/>
        <v>0.9</v>
      </c>
      <c r="AR247" s="66">
        <f t="shared" si="250"/>
        <v>1.5</v>
      </c>
      <c r="AS247" s="66">
        <f t="shared" si="251"/>
        <v>1.4</v>
      </c>
      <c r="AT247" s="66">
        <f t="shared" si="252"/>
        <v>4.0999999999999996</v>
      </c>
      <c r="AU247" s="67">
        <f t="shared" si="253"/>
        <v>1.5</v>
      </c>
      <c r="AW247" s="29" t="s">
        <v>111</v>
      </c>
      <c r="AX247" s="34" t="s">
        <v>85</v>
      </c>
      <c r="AY247" s="66">
        <f t="shared" si="254"/>
        <v>10.936999999999999</v>
      </c>
      <c r="AZ247" s="66">
        <f t="shared" si="228"/>
        <v>8.7859999999999996</v>
      </c>
      <c r="BA247" s="66">
        <f t="shared" si="229"/>
        <v>7.6840000000000002</v>
      </c>
      <c r="BB247" s="66">
        <f t="shared" si="230"/>
        <v>1.1020000000000001</v>
      </c>
      <c r="BC247" s="66">
        <f t="shared" si="231"/>
        <v>0.46500000000000002</v>
      </c>
      <c r="BD247" s="66">
        <f t="shared" si="232"/>
        <v>1.6859999999999999</v>
      </c>
      <c r="BE247" s="66">
        <f t="shared" si="233"/>
        <v>0.56999999999999995</v>
      </c>
      <c r="BF247" s="66">
        <f t="shared" si="234"/>
        <v>0.215</v>
      </c>
      <c r="BG247" s="67">
        <f t="shared" si="235"/>
        <v>0.9</v>
      </c>
      <c r="BI247" s="29" t="s">
        <v>111</v>
      </c>
      <c r="BJ247" s="34" t="s">
        <v>85</v>
      </c>
      <c r="BK247" s="66">
        <f t="shared" si="255"/>
        <v>0.16200000000000001</v>
      </c>
      <c r="BL247" s="66">
        <f t="shared" si="256"/>
        <v>0.186</v>
      </c>
      <c r="BM247" s="66">
        <f t="shared" si="257"/>
        <v>0.189</v>
      </c>
      <c r="BN247" s="66">
        <f t="shared" si="258"/>
        <v>0.16700000000000001</v>
      </c>
      <c r="BO247" s="66">
        <f t="shared" si="259"/>
        <v>8.6999999999999994E-2</v>
      </c>
      <c r="BP247" s="66">
        <f t="shared" si="260"/>
        <v>0.115</v>
      </c>
      <c r="BQ247" s="66">
        <f t="shared" si="261"/>
        <v>7.0000000000000007E-2</v>
      </c>
      <c r="BR247" s="66">
        <f t="shared" si="262"/>
        <v>0.63600000000000001</v>
      </c>
      <c r="BS247" s="67">
        <f t="shared" si="263"/>
        <v>0.14399999999999999</v>
      </c>
      <c r="BU247" s="29" t="s">
        <v>111</v>
      </c>
      <c r="BV247" s="34" t="s">
        <v>85</v>
      </c>
      <c r="BW247" s="48">
        <f t="shared" si="264"/>
        <v>44548</v>
      </c>
      <c r="BX247" s="48">
        <f t="shared" si="236"/>
        <v>32806</v>
      </c>
      <c r="BY247" s="48">
        <f t="shared" si="237"/>
        <v>28333</v>
      </c>
      <c r="BZ247" s="48">
        <f t="shared" si="238"/>
        <v>4473</v>
      </c>
      <c r="CA247" s="48">
        <f t="shared" si="239"/>
        <v>1959</v>
      </c>
      <c r="CB247" s="48">
        <f t="shared" si="240"/>
        <v>9783</v>
      </c>
      <c r="CC247" s="48">
        <f t="shared" si="241"/>
        <v>5131</v>
      </c>
      <c r="CD247" s="48">
        <f t="shared" si="242"/>
        <v>594</v>
      </c>
      <c r="CE247" s="49">
        <f t="shared" si="243"/>
        <v>4058</v>
      </c>
    </row>
    <row r="248" spans="1:83" ht="16.5" customHeight="1">
      <c r="A248" s="29" t="s">
        <v>112</v>
      </c>
      <c r="B248" s="34" t="s">
        <v>86</v>
      </c>
      <c r="C248" s="40">
        <v>77911</v>
      </c>
      <c r="D248" s="40">
        <v>61063</v>
      </c>
      <c r="E248" s="40">
        <v>52775</v>
      </c>
      <c r="F248" s="40">
        <v>8288</v>
      </c>
      <c r="G248" s="40">
        <v>3828</v>
      </c>
      <c r="H248" s="40">
        <v>13020</v>
      </c>
      <c r="I248" s="40">
        <v>9400</v>
      </c>
      <c r="J248" s="40">
        <v>-2935</v>
      </c>
      <c r="K248" s="41">
        <v>6555</v>
      </c>
      <c r="M248" s="29" t="s">
        <v>112</v>
      </c>
      <c r="N248" s="34" t="s">
        <v>86</v>
      </c>
      <c r="O248" s="66">
        <f t="shared" si="211"/>
        <v>14.82</v>
      </c>
      <c r="P248" s="66">
        <f t="shared" si="212"/>
        <v>6.7309999999999999</v>
      </c>
      <c r="Q248" s="66">
        <f t="shared" si="213"/>
        <v>6.9139999999999997</v>
      </c>
      <c r="R248" s="66">
        <f t="shared" si="214"/>
        <v>5.58</v>
      </c>
      <c r="S248" s="66">
        <f t="shared" si="215"/>
        <v>6.274</v>
      </c>
      <c r="T248" s="66">
        <f t="shared" si="216"/>
        <v>84.917000000000002</v>
      </c>
      <c r="U248" s="66">
        <f t="shared" si="217"/>
        <v>129.82900000000001</v>
      </c>
      <c r="V248" s="66">
        <f t="shared" si="218"/>
        <v>5.2919999999999998</v>
      </c>
      <c r="W248" s="67">
        <f t="shared" si="219"/>
        <v>8.3469999999999995</v>
      </c>
      <c r="Y248" s="29" t="s">
        <v>112</v>
      </c>
      <c r="Z248" s="34" t="s">
        <v>86</v>
      </c>
      <c r="AA248" s="66">
        <f t="shared" si="244"/>
        <v>100</v>
      </c>
      <c r="AB248" s="66">
        <f t="shared" si="220"/>
        <v>78.400000000000006</v>
      </c>
      <c r="AC248" s="66">
        <f t="shared" si="221"/>
        <v>67.7</v>
      </c>
      <c r="AD248" s="66">
        <f t="shared" si="222"/>
        <v>10.6</v>
      </c>
      <c r="AE248" s="66">
        <f t="shared" si="223"/>
        <v>4.9000000000000004</v>
      </c>
      <c r="AF248" s="66">
        <f t="shared" si="224"/>
        <v>16.7</v>
      </c>
      <c r="AG248" s="66">
        <f t="shared" si="225"/>
        <v>12.1</v>
      </c>
      <c r="AH248" s="66">
        <f t="shared" si="226"/>
        <v>-3.8</v>
      </c>
      <c r="AI248" s="67">
        <f t="shared" si="227"/>
        <v>8.4</v>
      </c>
      <c r="AK248" s="29" t="s">
        <v>112</v>
      </c>
      <c r="AL248" s="34" t="s">
        <v>86</v>
      </c>
      <c r="AM248" s="66">
        <f t="shared" si="245"/>
        <v>2.5</v>
      </c>
      <c r="AN248" s="66">
        <f t="shared" si="246"/>
        <v>2.7</v>
      </c>
      <c r="AO248" s="66">
        <f t="shared" si="247"/>
        <v>2.7</v>
      </c>
      <c r="AP248" s="66">
        <f t="shared" si="248"/>
        <v>2.7</v>
      </c>
      <c r="AQ248" s="66">
        <f t="shared" si="249"/>
        <v>1.6</v>
      </c>
      <c r="AR248" s="66">
        <f t="shared" si="250"/>
        <v>1.9</v>
      </c>
      <c r="AS248" s="66">
        <f t="shared" si="251"/>
        <v>2.5</v>
      </c>
      <c r="AT248" s="66">
        <f t="shared" si="252"/>
        <v>-17.600000000000001</v>
      </c>
      <c r="AU248" s="67">
        <f t="shared" si="253"/>
        <v>2.2000000000000002</v>
      </c>
      <c r="AW248" s="29" t="s">
        <v>112</v>
      </c>
      <c r="AX248" s="34" t="s">
        <v>86</v>
      </c>
      <c r="AY248" s="66">
        <f t="shared" si="254"/>
        <v>14.82</v>
      </c>
      <c r="AZ248" s="66">
        <f t="shared" si="228"/>
        <v>5.6749999999999998</v>
      </c>
      <c r="BA248" s="66">
        <f t="shared" si="229"/>
        <v>5.03</v>
      </c>
      <c r="BB248" s="66">
        <f t="shared" si="230"/>
        <v>0.64500000000000002</v>
      </c>
      <c r="BC248" s="66">
        <f t="shared" si="231"/>
        <v>0.33300000000000002</v>
      </c>
      <c r="BD248" s="66">
        <f t="shared" si="232"/>
        <v>8.8109999999999999</v>
      </c>
      <c r="BE248" s="66">
        <f t="shared" si="233"/>
        <v>7.8259999999999996</v>
      </c>
      <c r="BF248" s="66">
        <f t="shared" si="234"/>
        <v>0.24199999999999999</v>
      </c>
      <c r="BG248" s="67">
        <f t="shared" si="235"/>
        <v>0.74399999999999999</v>
      </c>
      <c r="BI248" s="29" t="s">
        <v>112</v>
      </c>
      <c r="BJ248" s="34" t="s">
        <v>86</v>
      </c>
      <c r="BK248" s="66">
        <f t="shared" si="255"/>
        <v>0.33500000000000002</v>
      </c>
      <c r="BL248" s="66">
        <f t="shared" si="256"/>
        <v>0.183</v>
      </c>
      <c r="BM248" s="66">
        <f t="shared" si="257"/>
        <v>0.188</v>
      </c>
      <c r="BN248" s="66">
        <f t="shared" si="258"/>
        <v>0.14899999999999999</v>
      </c>
      <c r="BO248" s="66">
        <f t="shared" si="259"/>
        <v>9.5000000000000001E-2</v>
      </c>
      <c r="BP248" s="66">
        <f t="shared" si="260"/>
        <v>0.91300000000000003</v>
      </c>
      <c r="BQ248" s="66">
        <f t="shared" si="261"/>
        <v>1.472</v>
      </c>
      <c r="BR248" s="66">
        <f t="shared" si="262"/>
        <v>1.0860000000000001</v>
      </c>
      <c r="BS248" s="67">
        <f t="shared" si="263"/>
        <v>0.18099999999999999</v>
      </c>
      <c r="BU248" s="29" t="s">
        <v>112</v>
      </c>
      <c r="BV248" s="34" t="s">
        <v>86</v>
      </c>
      <c r="BW248" s="48">
        <f t="shared" si="264"/>
        <v>67855</v>
      </c>
      <c r="BX248" s="48">
        <f t="shared" si="236"/>
        <v>57212</v>
      </c>
      <c r="BY248" s="48">
        <f t="shared" si="237"/>
        <v>49362</v>
      </c>
      <c r="BZ248" s="48">
        <f t="shared" si="238"/>
        <v>7850</v>
      </c>
      <c r="CA248" s="48">
        <f t="shared" si="239"/>
        <v>3602</v>
      </c>
      <c r="CB248" s="48">
        <f t="shared" si="240"/>
        <v>7041</v>
      </c>
      <c r="CC248" s="48">
        <f t="shared" si="241"/>
        <v>4090</v>
      </c>
      <c r="CD248" s="48">
        <f t="shared" si="242"/>
        <v>-3099</v>
      </c>
      <c r="CE248" s="49">
        <f t="shared" si="243"/>
        <v>6050</v>
      </c>
    </row>
    <row r="249" spans="1:83" ht="16.5" customHeight="1">
      <c r="A249" s="31" t="s">
        <v>113</v>
      </c>
      <c r="B249" s="33" t="s">
        <v>87</v>
      </c>
      <c r="C249" s="42">
        <v>38539</v>
      </c>
      <c r="D249" s="42">
        <v>30364</v>
      </c>
      <c r="E249" s="42">
        <v>26205</v>
      </c>
      <c r="F249" s="42">
        <v>4159</v>
      </c>
      <c r="G249" s="42">
        <v>1868</v>
      </c>
      <c r="H249" s="42">
        <v>6307</v>
      </c>
      <c r="I249" s="42">
        <v>2527</v>
      </c>
      <c r="J249" s="42">
        <v>56</v>
      </c>
      <c r="K249" s="43">
        <v>3724</v>
      </c>
      <c r="M249" s="31" t="s">
        <v>113</v>
      </c>
      <c r="N249" s="33" t="s">
        <v>87</v>
      </c>
      <c r="O249" s="68">
        <f t="shared" si="211"/>
        <v>7.585</v>
      </c>
      <c r="P249" s="68">
        <f t="shared" si="212"/>
        <v>6.641</v>
      </c>
      <c r="Q249" s="68">
        <f t="shared" si="213"/>
        <v>6.8280000000000003</v>
      </c>
      <c r="R249" s="68">
        <f t="shared" si="214"/>
        <v>5.4779999999999998</v>
      </c>
      <c r="S249" s="68">
        <f t="shared" si="215"/>
        <v>7.11</v>
      </c>
      <c r="T249" s="68">
        <f t="shared" si="216"/>
        <v>12.525</v>
      </c>
      <c r="U249" s="68">
        <f t="shared" si="217"/>
        <v>23.207999999999998</v>
      </c>
      <c r="V249" s="68">
        <f t="shared" si="218"/>
        <v>60</v>
      </c>
      <c r="W249" s="69">
        <f t="shared" si="219"/>
        <v>5.8259999999999996</v>
      </c>
      <c r="Y249" s="31" t="s">
        <v>113</v>
      </c>
      <c r="Z249" s="33" t="s">
        <v>87</v>
      </c>
      <c r="AA249" s="68">
        <f t="shared" si="244"/>
        <v>100</v>
      </c>
      <c r="AB249" s="68">
        <f t="shared" si="220"/>
        <v>78.8</v>
      </c>
      <c r="AC249" s="68">
        <f t="shared" si="221"/>
        <v>68</v>
      </c>
      <c r="AD249" s="68">
        <f t="shared" si="222"/>
        <v>10.8</v>
      </c>
      <c r="AE249" s="68">
        <f t="shared" si="223"/>
        <v>4.8</v>
      </c>
      <c r="AF249" s="68">
        <f t="shared" si="224"/>
        <v>16.399999999999999</v>
      </c>
      <c r="AG249" s="68">
        <f t="shared" si="225"/>
        <v>6.6</v>
      </c>
      <c r="AH249" s="68">
        <f t="shared" si="226"/>
        <v>0.1</v>
      </c>
      <c r="AI249" s="69">
        <f t="shared" si="227"/>
        <v>9.6999999999999993</v>
      </c>
      <c r="AK249" s="31" t="s">
        <v>113</v>
      </c>
      <c r="AL249" s="33" t="s">
        <v>87</v>
      </c>
      <c r="AM249" s="68">
        <f t="shared" si="245"/>
        <v>1.2</v>
      </c>
      <c r="AN249" s="68">
        <f t="shared" si="246"/>
        <v>1.4</v>
      </c>
      <c r="AO249" s="68">
        <f t="shared" si="247"/>
        <v>1.4</v>
      </c>
      <c r="AP249" s="68">
        <f t="shared" si="248"/>
        <v>1.3</v>
      </c>
      <c r="AQ249" s="68">
        <f t="shared" si="249"/>
        <v>0.8</v>
      </c>
      <c r="AR249" s="68">
        <f t="shared" si="250"/>
        <v>0.9</v>
      </c>
      <c r="AS249" s="68">
        <f t="shared" si="251"/>
        <v>0.7</v>
      </c>
      <c r="AT249" s="68">
        <f t="shared" si="252"/>
        <v>0.3</v>
      </c>
      <c r="AU249" s="69">
        <f t="shared" si="253"/>
        <v>1.2</v>
      </c>
      <c r="AW249" s="31" t="s">
        <v>113</v>
      </c>
      <c r="AX249" s="33" t="s">
        <v>87</v>
      </c>
      <c r="AY249" s="68">
        <f t="shared" si="254"/>
        <v>7.585</v>
      </c>
      <c r="AZ249" s="68">
        <f t="shared" si="228"/>
        <v>5.2789999999999999</v>
      </c>
      <c r="BA249" s="68">
        <f t="shared" si="229"/>
        <v>4.6760000000000002</v>
      </c>
      <c r="BB249" s="68">
        <f t="shared" si="230"/>
        <v>0.60299999999999998</v>
      </c>
      <c r="BC249" s="68">
        <f t="shared" si="231"/>
        <v>0.34599999999999997</v>
      </c>
      <c r="BD249" s="68">
        <f t="shared" si="232"/>
        <v>1.96</v>
      </c>
      <c r="BE249" s="68">
        <f t="shared" si="233"/>
        <v>1.329</v>
      </c>
      <c r="BF249" s="68">
        <f t="shared" si="234"/>
        <v>5.8999999999999997E-2</v>
      </c>
      <c r="BG249" s="69">
        <f t="shared" si="235"/>
        <v>0.57199999999999995</v>
      </c>
      <c r="BI249" s="31" t="s">
        <v>113</v>
      </c>
      <c r="BJ249" s="33" t="s">
        <v>87</v>
      </c>
      <c r="BK249" s="68">
        <f t="shared" si="255"/>
        <v>9.0999999999999998E-2</v>
      </c>
      <c r="BL249" s="68">
        <f t="shared" si="256"/>
        <v>0.09</v>
      </c>
      <c r="BM249" s="68">
        <f t="shared" si="257"/>
        <v>9.1999999999999998E-2</v>
      </c>
      <c r="BN249" s="68">
        <f t="shared" si="258"/>
        <v>7.2999999999999995E-2</v>
      </c>
      <c r="BO249" s="68">
        <f t="shared" si="259"/>
        <v>5.1999999999999998E-2</v>
      </c>
      <c r="BP249" s="68">
        <f t="shared" si="260"/>
        <v>0.107</v>
      </c>
      <c r="BQ249" s="68">
        <f t="shared" si="261"/>
        <v>0.13200000000000001</v>
      </c>
      <c r="BR249" s="68">
        <f t="shared" si="262"/>
        <v>0.13900000000000001</v>
      </c>
      <c r="BS249" s="69">
        <f t="shared" si="263"/>
        <v>7.2999999999999995E-2</v>
      </c>
      <c r="BU249" s="31" t="s">
        <v>113</v>
      </c>
      <c r="BV249" s="33" t="s">
        <v>87</v>
      </c>
      <c r="BW249" s="50">
        <f t="shared" si="264"/>
        <v>35822</v>
      </c>
      <c r="BX249" s="50">
        <f t="shared" si="236"/>
        <v>28473</v>
      </c>
      <c r="BY249" s="50">
        <f t="shared" si="237"/>
        <v>24530</v>
      </c>
      <c r="BZ249" s="50">
        <f t="shared" si="238"/>
        <v>3943</v>
      </c>
      <c r="CA249" s="50">
        <f t="shared" si="239"/>
        <v>1744</v>
      </c>
      <c r="CB249" s="50">
        <f t="shared" si="240"/>
        <v>5605</v>
      </c>
      <c r="CC249" s="50">
        <f t="shared" si="241"/>
        <v>2051</v>
      </c>
      <c r="CD249" s="50">
        <f t="shared" si="242"/>
        <v>35</v>
      </c>
      <c r="CE249" s="51">
        <f t="shared" si="243"/>
        <v>3519</v>
      </c>
    </row>
    <row r="250" spans="1:83" ht="16.5" customHeight="1">
      <c r="A250" s="29" t="s">
        <v>114</v>
      </c>
      <c r="B250" s="34" t="s">
        <v>88</v>
      </c>
      <c r="C250" s="40">
        <v>83874</v>
      </c>
      <c r="D250" s="40">
        <v>67359</v>
      </c>
      <c r="E250" s="40">
        <v>58123</v>
      </c>
      <c r="F250" s="40">
        <v>9236</v>
      </c>
      <c r="G250" s="40">
        <v>3953</v>
      </c>
      <c r="H250" s="40">
        <v>12562</v>
      </c>
      <c r="I250" s="40">
        <v>5485</v>
      </c>
      <c r="J250" s="40">
        <v>392</v>
      </c>
      <c r="K250" s="41">
        <v>6685</v>
      </c>
      <c r="M250" s="29" t="s">
        <v>114</v>
      </c>
      <c r="N250" s="34" t="s">
        <v>88</v>
      </c>
      <c r="O250" s="66">
        <f t="shared" si="211"/>
        <v>6.03</v>
      </c>
      <c r="P250" s="66">
        <f t="shared" si="212"/>
        <v>8.7680000000000007</v>
      </c>
      <c r="Q250" s="66">
        <f t="shared" si="213"/>
        <v>8.9570000000000007</v>
      </c>
      <c r="R250" s="66">
        <f t="shared" si="214"/>
        <v>7.5960000000000001</v>
      </c>
      <c r="S250" s="66">
        <f t="shared" si="215"/>
        <v>7.77</v>
      </c>
      <c r="T250" s="66">
        <f t="shared" si="216"/>
        <v>-6.9960000000000004</v>
      </c>
      <c r="U250" s="66">
        <f t="shared" si="217"/>
        <v>5.8879999999999999</v>
      </c>
      <c r="V250" s="66">
        <f t="shared" si="218"/>
        <v>-79.834999999999994</v>
      </c>
      <c r="W250" s="67">
        <f t="shared" si="219"/>
        <v>4.7309999999999999</v>
      </c>
      <c r="Y250" s="29" t="s">
        <v>114</v>
      </c>
      <c r="Z250" s="34" t="s">
        <v>88</v>
      </c>
      <c r="AA250" s="66">
        <f t="shared" si="244"/>
        <v>100</v>
      </c>
      <c r="AB250" s="66">
        <f t="shared" si="220"/>
        <v>80.3</v>
      </c>
      <c r="AC250" s="66">
        <f t="shared" si="221"/>
        <v>69.3</v>
      </c>
      <c r="AD250" s="66">
        <f t="shared" si="222"/>
        <v>11</v>
      </c>
      <c r="AE250" s="66">
        <f t="shared" si="223"/>
        <v>4.7</v>
      </c>
      <c r="AF250" s="66">
        <f t="shared" si="224"/>
        <v>15</v>
      </c>
      <c r="AG250" s="66">
        <f t="shared" si="225"/>
        <v>6.5</v>
      </c>
      <c r="AH250" s="66">
        <f t="shared" si="226"/>
        <v>0.5</v>
      </c>
      <c r="AI250" s="67">
        <f t="shared" si="227"/>
        <v>8</v>
      </c>
      <c r="AK250" s="29" t="s">
        <v>114</v>
      </c>
      <c r="AL250" s="34" t="s">
        <v>88</v>
      </c>
      <c r="AM250" s="66">
        <f t="shared" si="245"/>
        <v>2.6</v>
      </c>
      <c r="AN250" s="66">
        <f t="shared" si="246"/>
        <v>3</v>
      </c>
      <c r="AO250" s="66">
        <f t="shared" si="247"/>
        <v>3</v>
      </c>
      <c r="AP250" s="66">
        <f t="shared" si="248"/>
        <v>3</v>
      </c>
      <c r="AQ250" s="66">
        <f t="shared" si="249"/>
        <v>1.6</v>
      </c>
      <c r="AR250" s="66">
        <f t="shared" si="250"/>
        <v>1.8</v>
      </c>
      <c r="AS250" s="66">
        <f t="shared" si="251"/>
        <v>1.5</v>
      </c>
      <c r="AT250" s="66">
        <f t="shared" si="252"/>
        <v>2.2999999999999998</v>
      </c>
      <c r="AU250" s="67">
        <f t="shared" si="253"/>
        <v>2.2000000000000002</v>
      </c>
      <c r="AW250" s="29" t="s">
        <v>114</v>
      </c>
      <c r="AX250" s="34" t="s">
        <v>88</v>
      </c>
      <c r="AY250" s="66">
        <f t="shared" si="254"/>
        <v>6.03</v>
      </c>
      <c r="AZ250" s="66">
        <f t="shared" si="228"/>
        <v>6.8639999999999999</v>
      </c>
      <c r="BA250" s="66">
        <f t="shared" si="229"/>
        <v>6.04</v>
      </c>
      <c r="BB250" s="66">
        <f t="shared" si="230"/>
        <v>0.82399999999999995</v>
      </c>
      <c r="BC250" s="66">
        <f t="shared" si="231"/>
        <v>0.36</v>
      </c>
      <c r="BD250" s="66">
        <f t="shared" si="232"/>
        <v>-1.1950000000000001</v>
      </c>
      <c r="BE250" s="66">
        <f t="shared" si="233"/>
        <v>0.38600000000000001</v>
      </c>
      <c r="BF250" s="66">
        <f t="shared" si="234"/>
        <v>-1.962</v>
      </c>
      <c r="BG250" s="67">
        <f t="shared" si="235"/>
        <v>0.38200000000000001</v>
      </c>
      <c r="BI250" s="29" t="s">
        <v>114</v>
      </c>
      <c r="BJ250" s="34" t="s">
        <v>88</v>
      </c>
      <c r="BK250" s="66">
        <f t="shared" si="255"/>
        <v>0.159</v>
      </c>
      <c r="BL250" s="66">
        <f t="shared" si="256"/>
        <v>0.25700000000000001</v>
      </c>
      <c r="BM250" s="66">
        <f t="shared" si="257"/>
        <v>0.26300000000000001</v>
      </c>
      <c r="BN250" s="66">
        <f t="shared" si="258"/>
        <v>0.222</v>
      </c>
      <c r="BO250" s="66">
        <f t="shared" si="259"/>
        <v>0.12</v>
      </c>
      <c r="BP250" s="66">
        <f t="shared" si="260"/>
        <v>-0.14399999999999999</v>
      </c>
      <c r="BQ250" s="66">
        <f t="shared" si="261"/>
        <v>8.5000000000000006E-2</v>
      </c>
      <c r="BR250" s="66">
        <f t="shared" si="262"/>
        <v>-10.28</v>
      </c>
      <c r="BS250" s="67">
        <f t="shared" si="263"/>
        <v>0.108</v>
      </c>
      <c r="BU250" s="29" t="s">
        <v>114</v>
      </c>
      <c r="BV250" s="34" t="s">
        <v>88</v>
      </c>
      <c r="BW250" s="48">
        <f t="shared" si="264"/>
        <v>79104</v>
      </c>
      <c r="BX250" s="48">
        <f t="shared" si="236"/>
        <v>61929</v>
      </c>
      <c r="BY250" s="48">
        <f t="shared" si="237"/>
        <v>53345</v>
      </c>
      <c r="BZ250" s="48">
        <f t="shared" si="238"/>
        <v>8584</v>
      </c>
      <c r="CA250" s="48">
        <f t="shared" si="239"/>
        <v>3668</v>
      </c>
      <c r="CB250" s="48">
        <f t="shared" si="240"/>
        <v>13507</v>
      </c>
      <c r="CC250" s="48">
        <f t="shared" si="241"/>
        <v>5180</v>
      </c>
      <c r="CD250" s="48">
        <f t="shared" si="242"/>
        <v>1944</v>
      </c>
      <c r="CE250" s="49">
        <f t="shared" si="243"/>
        <v>6383</v>
      </c>
    </row>
    <row r="251" spans="1:83" ht="16.5" customHeight="1">
      <c r="A251" s="29" t="s">
        <v>115</v>
      </c>
      <c r="B251" s="34" t="s">
        <v>89</v>
      </c>
      <c r="C251" s="40">
        <v>2376</v>
      </c>
      <c r="D251" s="40">
        <v>1648</v>
      </c>
      <c r="E251" s="40">
        <v>1401</v>
      </c>
      <c r="F251" s="40">
        <v>247</v>
      </c>
      <c r="G251" s="40">
        <v>119</v>
      </c>
      <c r="H251" s="40">
        <v>609</v>
      </c>
      <c r="I251" s="40">
        <v>366</v>
      </c>
      <c r="J251" s="40">
        <v>86</v>
      </c>
      <c r="K251" s="41">
        <v>157</v>
      </c>
      <c r="M251" s="29" t="s">
        <v>115</v>
      </c>
      <c r="N251" s="34" t="s">
        <v>89</v>
      </c>
      <c r="O251" s="66">
        <f t="shared" si="211"/>
        <v>11.08</v>
      </c>
      <c r="P251" s="66">
        <f t="shared" si="212"/>
        <v>4.968</v>
      </c>
      <c r="Q251" s="66">
        <f t="shared" si="213"/>
        <v>5.5759999999999996</v>
      </c>
      <c r="R251" s="66">
        <f t="shared" si="214"/>
        <v>1.6459999999999999</v>
      </c>
      <c r="S251" s="66">
        <f t="shared" si="215"/>
        <v>4.3860000000000001</v>
      </c>
      <c r="T251" s="66">
        <f t="shared" si="216"/>
        <v>33.845999999999997</v>
      </c>
      <c r="U251" s="66">
        <f t="shared" si="217"/>
        <v>41.86</v>
      </c>
      <c r="V251" s="66">
        <f t="shared" si="218"/>
        <v>65.385000000000005</v>
      </c>
      <c r="W251" s="67">
        <f t="shared" si="219"/>
        <v>8.2759999999999998</v>
      </c>
      <c r="Y251" s="29" t="s">
        <v>115</v>
      </c>
      <c r="Z251" s="34" t="s">
        <v>89</v>
      </c>
      <c r="AA251" s="66">
        <f t="shared" si="244"/>
        <v>100</v>
      </c>
      <c r="AB251" s="66">
        <f t="shared" si="220"/>
        <v>69.400000000000006</v>
      </c>
      <c r="AC251" s="66">
        <f t="shared" si="221"/>
        <v>59</v>
      </c>
      <c r="AD251" s="66">
        <f t="shared" si="222"/>
        <v>10.4</v>
      </c>
      <c r="AE251" s="66">
        <f t="shared" si="223"/>
        <v>5</v>
      </c>
      <c r="AF251" s="66">
        <f t="shared" si="224"/>
        <v>25.6</v>
      </c>
      <c r="AG251" s="66">
        <f t="shared" si="225"/>
        <v>15.4</v>
      </c>
      <c r="AH251" s="66">
        <f t="shared" si="226"/>
        <v>3.6</v>
      </c>
      <c r="AI251" s="67">
        <f t="shared" si="227"/>
        <v>6.6</v>
      </c>
      <c r="AK251" s="29" t="s">
        <v>115</v>
      </c>
      <c r="AL251" s="34" t="s">
        <v>89</v>
      </c>
      <c r="AM251" s="66">
        <f t="shared" si="245"/>
        <v>0.1</v>
      </c>
      <c r="AN251" s="66">
        <f t="shared" si="246"/>
        <v>0.1</v>
      </c>
      <c r="AO251" s="66">
        <f t="shared" si="247"/>
        <v>0.1</v>
      </c>
      <c r="AP251" s="66">
        <f t="shared" si="248"/>
        <v>0.1</v>
      </c>
      <c r="AQ251" s="66">
        <f t="shared" si="249"/>
        <v>0</v>
      </c>
      <c r="AR251" s="66">
        <f t="shared" si="250"/>
        <v>0.1</v>
      </c>
      <c r="AS251" s="66">
        <f t="shared" si="251"/>
        <v>0.1</v>
      </c>
      <c r="AT251" s="66">
        <f t="shared" si="252"/>
        <v>0.5</v>
      </c>
      <c r="AU251" s="67">
        <f t="shared" si="253"/>
        <v>0.1</v>
      </c>
      <c r="AW251" s="29" t="s">
        <v>115</v>
      </c>
      <c r="AX251" s="34" t="s">
        <v>89</v>
      </c>
      <c r="AY251" s="66">
        <f t="shared" si="254"/>
        <v>11.08</v>
      </c>
      <c r="AZ251" s="66">
        <f t="shared" si="228"/>
        <v>3.6469999999999998</v>
      </c>
      <c r="BA251" s="66">
        <f t="shared" si="229"/>
        <v>3.46</v>
      </c>
      <c r="BB251" s="66">
        <f t="shared" si="230"/>
        <v>0.187</v>
      </c>
      <c r="BC251" s="66">
        <f t="shared" si="231"/>
        <v>0.23400000000000001</v>
      </c>
      <c r="BD251" s="66">
        <f t="shared" si="232"/>
        <v>7.2</v>
      </c>
      <c r="BE251" s="66">
        <f t="shared" si="233"/>
        <v>5.0490000000000004</v>
      </c>
      <c r="BF251" s="66">
        <f t="shared" si="234"/>
        <v>1.59</v>
      </c>
      <c r="BG251" s="67">
        <f t="shared" si="235"/>
        <v>0.56100000000000005</v>
      </c>
      <c r="BI251" s="29" t="s">
        <v>115</v>
      </c>
      <c r="BJ251" s="34" t="s">
        <v>89</v>
      </c>
      <c r="BK251" s="66">
        <f t="shared" si="255"/>
        <v>8.0000000000000002E-3</v>
      </c>
      <c r="BL251" s="66">
        <f t="shared" si="256"/>
        <v>4.0000000000000001E-3</v>
      </c>
      <c r="BM251" s="66">
        <f t="shared" si="257"/>
        <v>4.0000000000000001E-3</v>
      </c>
      <c r="BN251" s="66">
        <f t="shared" si="258"/>
        <v>1E-3</v>
      </c>
      <c r="BO251" s="66">
        <f t="shared" si="259"/>
        <v>2E-3</v>
      </c>
      <c r="BP251" s="66">
        <f t="shared" si="260"/>
        <v>2.4E-2</v>
      </c>
      <c r="BQ251" s="66">
        <f t="shared" si="261"/>
        <v>0.03</v>
      </c>
      <c r="BR251" s="66">
        <f t="shared" si="262"/>
        <v>0.22500000000000001</v>
      </c>
      <c r="BS251" s="67">
        <f t="shared" si="263"/>
        <v>4.0000000000000001E-3</v>
      </c>
      <c r="BU251" s="29" t="s">
        <v>115</v>
      </c>
      <c r="BV251" s="34" t="s">
        <v>89</v>
      </c>
      <c r="BW251" s="48">
        <f t="shared" si="264"/>
        <v>2139</v>
      </c>
      <c r="BX251" s="48">
        <f t="shared" si="236"/>
        <v>1570</v>
      </c>
      <c r="BY251" s="48">
        <f t="shared" si="237"/>
        <v>1327</v>
      </c>
      <c r="BZ251" s="48">
        <f t="shared" si="238"/>
        <v>243</v>
      </c>
      <c r="CA251" s="48">
        <f t="shared" si="239"/>
        <v>114</v>
      </c>
      <c r="CB251" s="48">
        <f t="shared" si="240"/>
        <v>455</v>
      </c>
      <c r="CC251" s="48">
        <f t="shared" si="241"/>
        <v>258</v>
      </c>
      <c r="CD251" s="48">
        <f t="shared" si="242"/>
        <v>52</v>
      </c>
      <c r="CE251" s="49">
        <f t="shared" si="243"/>
        <v>145</v>
      </c>
    </row>
    <row r="252" spans="1:83" ht="16.5" customHeight="1">
      <c r="A252" s="29" t="s">
        <v>116</v>
      </c>
      <c r="B252" s="34" t="s">
        <v>90</v>
      </c>
      <c r="C252" s="40">
        <v>2741</v>
      </c>
      <c r="D252" s="40">
        <v>1595</v>
      </c>
      <c r="E252" s="40">
        <v>1362</v>
      </c>
      <c r="F252" s="40">
        <v>233</v>
      </c>
      <c r="G252" s="40">
        <v>115</v>
      </c>
      <c r="H252" s="40">
        <v>1031</v>
      </c>
      <c r="I252" s="40">
        <v>434</v>
      </c>
      <c r="J252" s="40">
        <v>174</v>
      </c>
      <c r="K252" s="41">
        <v>423</v>
      </c>
      <c r="M252" s="29" t="s">
        <v>116</v>
      </c>
      <c r="N252" s="34" t="s">
        <v>90</v>
      </c>
      <c r="O252" s="66">
        <f t="shared" si="211"/>
        <v>6.6950000000000003</v>
      </c>
      <c r="P252" s="66">
        <f t="shared" si="212"/>
        <v>7.407</v>
      </c>
      <c r="Q252" s="66">
        <f t="shared" si="213"/>
        <v>8.0950000000000006</v>
      </c>
      <c r="R252" s="66">
        <f t="shared" si="214"/>
        <v>3.556</v>
      </c>
      <c r="S252" s="66">
        <f t="shared" si="215"/>
        <v>8.4909999999999997</v>
      </c>
      <c r="T252" s="66">
        <f t="shared" si="216"/>
        <v>5.4189999999999996</v>
      </c>
      <c r="U252" s="66">
        <f t="shared" si="217"/>
        <v>-16.216000000000001</v>
      </c>
      <c r="V252" s="66">
        <f t="shared" si="218"/>
        <v>97.727000000000004</v>
      </c>
      <c r="W252" s="67">
        <f t="shared" si="219"/>
        <v>13.71</v>
      </c>
      <c r="Y252" s="29" t="s">
        <v>116</v>
      </c>
      <c r="Z252" s="34" t="s">
        <v>90</v>
      </c>
      <c r="AA252" s="66">
        <f t="shared" si="244"/>
        <v>100</v>
      </c>
      <c r="AB252" s="66">
        <f t="shared" si="220"/>
        <v>58.2</v>
      </c>
      <c r="AC252" s="66">
        <f t="shared" si="221"/>
        <v>49.7</v>
      </c>
      <c r="AD252" s="66">
        <f t="shared" si="222"/>
        <v>8.5</v>
      </c>
      <c r="AE252" s="66">
        <f t="shared" si="223"/>
        <v>4.2</v>
      </c>
      <c r="AF252" s="66">
        <f t="shared" si="224"/>
        <v>37.6</v>
      </c>
      <c r="AG252" s="66">
        <f t="shared" si="225"/>
        <v>15.8</v>
      </c>
      <c r="AH252" s="66">
        <f t="shared" si="226"/>
        <v>6.3</v>
      </c>
      <c r="AI252" s="67">
        <f t="shared" si="227"/>
        <v>15.4</v>
      </c>
      <c r="AK252" s="29" t="s">
        <v>116</v>
      </c>
      <c r="AL252" s="34" t="s">
        <v>90</v>
      </c>
      <c r="AM252" s="66">
        <f t="shared" si="245"/>
        <v>0.1</v>
      </c>
      <c r="AN252" s="66">
        <f t="shared" si="246"/>
        <v>0.1</v>
      </c>
      <c r="AO252" s="66">
        <f t="shared" si="247"/>
        <v>0.1</v>
      </c>
      <c r="AP252" s="66">
        <f t="shared" si="248"/>
        <v>0.1</v>
      </c>
      <c r="AQ252" s="66">
        <f t="shared" si="249"/>
        <v>0</v>
      </c>
      <c r="AR252" s="66">
        <f t="shared" si="250"/>
        <v>0.1</v>
      </c>
      <c r="AS252" s="66">
        <f t="shared" si="251"/>
        <v>0.1</v>
      </c>
      <c r="AT252" s="66">
        <f t="shared" si="252"/>
        <v>1</v>
      </c>
      <c r="AU252" s="67">
        <f t="shared" si="253"/>
        <v>0.1</v>
      </c>
      <c r="AW252" s="29" t="s">
        <v>116</v>
      </c>
      <c r="AX252" s="34" t="s">
        <v>90</v>
      </c>
      <c r="AY252" s="66">
        <f t="shared" si="254"/>
        <v>6.6950000000000003</v>
      </c>
      <c r="AZ252" s="66">
        <f t="shared" si="228"/>
        <v>4.282</v>
      </c>
      <c r="BA252" s="66">
        <f t="shared" si="229"/>
        <v>3.97</v>
      </c>
      <c r="BB252" s="66">
        <f t="shared" si="230"/>
        <v>0.311</v>
      </c>
      <c r="BC252" s="66">
        <f t="shared" si="231"/>
        <v>0.35</v>
      </c>
      <c r="BD252" s="66">
        <f t="shared" si="232"/>
        <v>2.0630000000000002</v>
      </c>
      <c r="BE252" s="66">
        <f t="shared" si="233"/>
        <v>-3.27</v>
      </c>
      <c r="BF252" s="66">
        <f t="shared" si="234"/>
        <v>3.3479999999999999</v>
      </c>
      <c r="BG252" s="67">
        <f t="shared" si="235"/>
        <v>1.9850000000000001</v>
      </c>
      <c r="BI252" s="29" t="s">
        <v>116</v>
      </c>
      <c r="BJ252" s="34" t="s">
        <v>90</v>
      </c>
      <c r="BK252" s="66">
        <f t="shared" si="255"/>
        <v>6.0000000000000001E-3</v>
      </c>
      <c r="BL252" s="66">
        <f t="shared" si="256"/>
        <v>5.0000000000000001E-3</v>
      </c>
      <c r="BM252" s="66">
        <f t="shared" si="257"/>
        <v>6.0000000000000001E-3</v>
      </c>
      <c r="BN252" s="66">
        <f t="shared" si="258"/>
        <v>3.0000000000000001E-3</v>
      </c>
      <c r="BO252" s="66">
        <f t="shared" si="259"/>
        <v>4.0000000000000001E-3</v>
      </c>
      <c r="BP252" s="66">
        <f t="shared" si="260"/>
        <v>8.0000000000000002E-3</v>
      </c>
      <c r="BQ252" s="66">
        <f t="shared" si="261"/>
        <v>-2.3E-2</v>
      </c>
      <c r="BR252" s="66">
        <f t="shared" si="262"/>
        <v>0.56999999999999995</v>
      </c>
      <c r="BS252" s="67">
        <f t="shared" si="263"/>
        <v>1.7999999999999999E-2</v>
      </c>
      <c r="BU252" s="29" t="s">
        <v>116</v>
      </c>
      <c r="BV252" s="34" t="s">
        <v>90</v>
      </c>
      <c r="BW252" s="48">
        <f t="shared" si="264"/>
        <v>2569</v>
      </c>
      <c r="BX252" s="48">
        <f t="shared" si="236"/>
        <v>1485</v>
      </c>
      <c r="BY252" s="48">
        <f t="shared" si="237"/>
        <v>1260</v>
      </c>
      <c r="BZ252" s="48">
        <f t="shared" si="238"/>
        <v>225</v>
      </c>
      <c r="CA252" s="48">
        <f t="shared" si="239"/>
        <v>106</v>
      </c>
      <c r="CB252" s="48">
        <f t="shared" si="240"/>
        <v>978</v>
      </c>
      <c r="CC252" s="48">
        <f t="shared" si="241"/>
        <v>518</v>
      </c>
      <c r="CD252" s="48">
        <f t="shared" si="242"/>
        <v>88</v>
      </c>
      <c r="CE252" s="49">
        <f t="shared" si="243"/>
        <v>372</v>
      </c>
    </row>
    <row r="253" spans="1:83" ht="16.5" customHeight="1">
      <c r="A253" s="29" t="s">
        <v>117</v>
      </c>
      <c r="B253" s="34" t="s">
        <v>91</v>
      </c>
      <c r="C253" s="40">
        <v>1676</v>
      </c>
      <c r="D253" s="40">
        <v>1259</v>
      </c>
      <c r="E253" s="40">
        <v>1078</v>
      </c>
      <c r="F253" s="40">
        <v>181</v>
      </c>
      <c r="G253" s="40">
        <v>85</v>
      </c>
      <c r="H253" s="40">
        <v>332</v>
      </c>
      <c r="I253" s="40">
        <v>135</v>
      </c>
      <c r="J253" s="40">
        <v>30</v>
      </c>
      <c r="K253" s="41">
        <v>167</v>
      </c>
      <c r="M253" s="29" t="s">
        <v>117</v>
      </c>
      <c r="N253" s="34" t="s">
        <v>91</v>
      </c>
      <c r="O253" s="66">
        <f t="shared" si="211"/>
        <v>1.0249999999999999</v>
      </c>
      <c r="P253" s="66">
        <f t="shared" si="212"/>
        <v>7.0579999999999998</v>
      </c>
      <c r="Q253" s="66">
        <f t="shared" si="213"/>
        <v>7.4779999999999998</v>
      </c>
      <c r="R253" s="66">
        <f t="shared" si="214"/>
        <v>4.6239999999999997</v>
      </c>
      <c r="S253" s="66">
        <f t="shared" si="215"/>
        <v>4.9379999999999997</v>
      </c>
      <c r="T253" s="66">
        <f t="shared" si="216"/>
        <v>-17.413</v>
      </c>
      <c r="U253" s="66">
        <f t="shared" si="217"/>
        <v>-39.462000000000003</v>
      </c>
      <c r="V253" s="66">
        <f t="shared" si="218"/>
        <v>87.5</v>
      </c>
      <c r="W253" s="67">
        <f t="shared" si="219"/>
        <v>2.4540000000000002</v>
      </c>
      <c r="Y253" s="29" t="s">
        <v>117</v>
      </c>
      <c r="Z253" s="34" t="s">
        <v>91</v>
      </c>
      <c r="AA253" s="66">
        <f t="shared" si="244"/>
        <v>100</v>
      </c>
      <c r="AB253" s="66">
        <f t="shared" si="220"/>
        <v>75.099999999999994</v>
      </c>
      <c r="AC253" s="66">
        <f t="shared" si="221"/>
        <v>64.3</v>
      </c>
      <c r="AD253" s="66">
        <f t="shared" si="222"/>
        <v>10.8</v>
      </c>
      <c r="AE253" s="66">
        <f t="shared" si="223"/>
        <v>5.0999999999999996</v>
      </c>
      <c r="AF253" s="66">
        <f t="shared" si="224"/>
        <v>19.8</v>
      </c>
      <c r="AG253" s="66">
        <f t="shared" si="225"/>
        <v>8.1</v>
      </c>
      <c r="AH253" s="66">
        <f t="shared" si="226"/>
        <v>1.8</v>
      </c>
      <c r="AI253" s="67">
        <f t="shared" si="227"/>
        <v>10</v>
      </c>
      <c r="AK253" s="29" t="s">
        <v>117</v>
      </c>
      <c r="AL253" s="34" t="s">
        <v>91</v>
      </c>
      <c r="AM253" s="66">
        <f t="shared" si="245"/>
        <v>0.1</v>
      </c>
      <c r="AN253" s="66">
        <f t="shared" si="246"/>
        <v>0.1</v>
      </c>
      <c r="AO253" s="66">
        <f t="shared" si="247"/>
        <v>0.1</v>
      </c>
      <c r="AP253" s="66">
        <f t="shared" si="248"/>
        <v>0.1</v>
      </c>
      <c r="AQ253" s="66">
        <f t="shared" si="249"/>
        <v>0</v>
      </c>
      <c r="AR253" s="66">
        <f t="shared" si="250"/>
        <v>0</v>
      </c>
      <c r="AS253" s="66">
        <f t="shared" si="251"/>
        <v>0</v>
      </c>
      <c r="AT253" s="66">
        <f t="shared" si="252"/>
        <v>0.2</v>
      </c>
      <c r="AU253" s="67">
        <f t="shared" si="253"/>
        <v>0.1</v>
      </c>
      <c r="AW253" s="29" t="s">
        <v>117</v>
      </c>
      <c r="AX253" s="34" t="s">
        <v>91</v>
      </c>
      <c r="AY253" s="66">
        <f t="shared" si="254"/>
        <v>1.0249999999999999</v>
      </c>
      <c r="AZ253" s="66">
        <f t="shared" si="228"/>
        <v>5.0030000000000001</v>
      </c>
      <c r="BA253" s="66">
        <f t="shared" si="229"/>
        <v>4.5209999999999999</v>
      </c>
      <c r="BB253" s="66">
        <f t="shared" si="230"/>
        <v>0.48199999999999998</v>
      </c>
      <c r="BC253" s="66">
        <f t="shared" si="231"/>
        <v>0.24099999999999999</v>
      </c>
      <c r="BD253" s="66">
        <f t="shared" si="232"/>
        <v>-4.2190000000000003</v>
      </c>
      <c r="BE253" s="66">
        <f t="shared" si="233"/>
        <v>-5.3040000000000003</v>
      </c>
      <c r="BF253" s="66">
        <f t="shared" si="234"/>
        <v>0.84399999999999997</v>
      </c>
      <c r="BG253" s="67">
        <f t="shared" si="235"/>
        <v>0.24099999999999999</v>
      </c>
      <c r="BI253" s="29" t="s">
        <v>117</v>
      </c>
      <c r="BJ253" s="34" t="s">
        <v>91</v>
      </c>
      <c r="BK253" s="66">
        <f t="shared" si="255"/>
        <v>1E-3</v>
      </c>
      <c r="BL253" s="66">
        <f t="shared" si="256"/>
        <v>4.0000000000000001E-3</v>
      </c>
      <c r="BM253" s="66">
        <f t="shared" si="257"/>
        <v>4.0000000000000001E-3</v>
      </c>
      <c r="BN253" s="66">
        <f t="shared" si="258"/>
        <v>3.0000000000000001E-3</v>
      </c>
      <c r="BO253" s="66">
        <f t="shared" si="259"/>
        <v>2E-3</v>
      </c>
      <c r="BP253" s="66">
        <f t="shared" si="260"/>
        <v>-1.0999999999999999E-2</v>
      </c>
      <c r="BQ253" s="66">
        <f t="shared" si="261"/>
        <v>-2.4E-2</v>
      </c>
      <c r="BR253" s="66">
        <f t="shared" si="262"/>
        <v>9.2999999999999999E-2</v>
      </c>
      <c r="BS253" s="67">
        <f t="shared" si="263"/>
        <v>1E-3</v>
      </c>
      <c r="BU253" s="29" t="s">
        <v>117</v>
      </c>
      <c r="BV253" s="34" t="s">
        <v>91</v>
      </c>
      <c r="BW253" s="48">
        <f t="shared" si="264"/>
        <v>1659</v>
      </c>
      <c r="BX253" s="48">
        <f t="shared" si="236"/>
        <v>1176</v>
      </c>
      <c r="BY253" s="48">
        <f t="shared" si="237"/>
        <v>1003</v>
      </c>
      <c r="BZ253" s="48">
        <f t="shared" si="238"/>
        <v>173</v>
      </c>
      <c r="CA253" s="48">
        <f t="shared" si="239"/>
        <v>81</v>
      </c>
      <c r="CB253" s="48">
        <f t="shared" si="240"/>
        <v>402</v>
      </c>
      <c r="CC253" s="48">
        <f t="shared" si="241"/>
        <v>223</v>
      </c>
      <c r="CD253" s="48">
        <f t="shared" si="242"/>
        <v>16</v>
      </c>
      <c r="CE253" s="49">
        <f t="shared" si="243"/>
        <v>163</v>
      </c>
    </row>
    <row r="254" spans="1:83" ht="16.5" customHeight="1">
      <c r="A254" s="29" t="s">
        <v>118</v>
      </c>
      <c r="B254" s="34" t="s">
        <v>92</v>
      </c>
      <c r="C254" s="40">
        <v>1167</v>
      </c>
      <c r="D254" s="40">
        <v>985</v>
      </c>
      <c r="E254" s="40">
        <v>844</v>
      </c>
      <c r="F254" s="40">
        <v>141</v>
      </c>
      <c r="G254" s="40">
        <v>65</v>
      </c>
      <c r="H254" s="40">
        <v>117</v>
      </c>
      <c r="I254" s="40">
        <v>7</v>
      </c>
      <c r="J254" s="40">
        <v>35</v>
      </c>
      <c r="K254" s="41">
        <v>75</v>
      </c>
      <c r="M254" s="29" t="s">
        <v>118</v>
      </c>
      <c r="N254" s="34" t="s">
        <v>92</v>
      </c>
      <c r="O254" s="66">
        <f t="shared" si="211"/>
        <v>-0.85</v>
      </c>
      <c r="P254" s="66">
        <f t="shared" si="212"/>
        <v>3.4660000000000002</v>
      </c>
      <c r="Q254" s="66">
        <f t="shared" si="213"/>
        <v>3.431</v>
      </c>
      <c r="R254" s="66">
        <f t="shared" si="214"/>
        <v>3.6760000000000002</v>
      </c>
      <c r="S254" s="66">
        <f t="shared" si="215"/>
        <v>1.5629999999999999</v>
      </c>
      <c r="T254" s="66">
        <f t="shared" si="216"/>
        <v>-27.329000000000001</v>
      </c>
      <c r="U254" s="66">
        <f t="shared" si="217"/>
        <v>-86.537999999999997</v>
      </c>
      <c r="V254" s="66">
        <f t="shared" si="218"/>
        <v>-10.256</v>
      </c>
      <c r="W254" s="67">
        <f t="shared" si="219"/>
        <v>7.1429999999999998</v>
      </c>
      <c r="Y254" s="29" t="s">
        <v>118</v>
      </c>
      <c r="Z254" s="34" t="s">
        <v>92</v>
      </c>
      <c r="AA254" s="66">
        <f t="shared" si="244"/>
        <v>100</v>
      </c>
      <c r="AB254" s="66">
        <f t="shared" si="220"/>
        <v>84.4</v>
      </c>
      <c r="AC254" s="66">
        <f t="shared" si="221"/>
        <v>72.3</v>
      </c>
      <c r="AD254" s="66">
        <f t="shared" si="222"/>
        <v>12.1</v>
      </c>
      <c r="AE254" s="66">
        <f t="shared" si="223"/>
        <v>5.6</v>
      </c>
      <c r="AF254" s="66">
        <f t="shared" si="224"/>
        <v>10</v>
      </c>
      <c r="AG254" s="66">
        <f t="shared" si="225"/>
        <v>0.6</v>
      </c>
      <c r="AH254" s="66">
        <f t="shared" si="226"/>
        <v>3</v>
      </c>
      <c r="AI254" s="67">
        <f t="shared" si="227"/>
        <v>6.4</v>
      </c>
      <c r="AK254" s="29" t="s">
        <v>118</v>
      </c>
      <c r="AL254" s="34" t="s">
        <v>92</v>
      </c>
      <c r="AM254" s="66">
        <f t="shared" si="245"/>
        <v>0</v>
      </c>
      <c r="AN254" s="66">
        <f t="shared" si="246"/>
        <v>0</v>
      </c>
      <c r="AO254" s="66">
        <f t="shared" si="247"/>
        <v>0</v>
      </c>
      <c r="AP254" s="66">
        <f t="shared" si="248"/>
        <v>0</v>
      </c>
      <c r="AQ254" s="66">
        <f t="shared" si="249"/>
        <v>0</v>
      </c>
      <c r="AR254" s="66">
        <f t="shared" si="250"/>
        <v>0</v>
      </c>
      <c r="AS254" s="66">
        <f t="shared" si="251"/>
        <v>0</v>
      </c>
      <c r="AT254" s="66">
        <f t="shared" si="252"/>
        <v>0.2</v>
      </c>
      <c r="AU254" s="67">
        <f t="shared" si="253"/>
        <v>0</v>
      </c>
      <c r="AW254" s="29" t="s">
        <v>118</v>
      </c>
      <c r="AX254" s="34" t="s">
        <v>92</v>
      </c>
      <c r="AY254" s="66">
        <f t="shared" si="254"/>
        <v>-0.85</v>
      </c>
      <c r="AZ254" s="66">
        <f t="shared" si="228"/>
        <v>2.8039999999999998</v>
      </c>
      <c r="BA254" s="66">
        <f t="shared" si="229"/>
        <v>2.379</v>
      </c>
      <c r="BB254" s="66">
        <f t="shared" si="230"/>
        <v>0.42499999999999999</v>
      </c>
      <c r="BC254" s="66">
        <f t="shared" si="231"/>
        <v>8.5000000000000006E-2</v>
      </c>
      <c r="BD254" s="66">
        <f t="shared" si="232"/>
        <v>-3.738</v>
      </c>
      <c r="BE254" s="66">
        <f t="shared" si="233"/>
        <v>-3.823</v>
      </c>
      <c r="BF254" s="66">
        <f t="shared" si="234"/>
        <v>-0.34</v>
      </c>
      <c r="BG254" s="67">
        <f t="shared" si="235"/>
        <v>0.42499999999999999</v>
      </c>
      <c r="BI254" s="29" t="s">
        <v>118</v>
      </c>
      <c r="BJ254" s="34" t="s">
        <v>92</v>
      </c>
      <c r="BK254" s="66">
        <f t="shared" si="255"/>
        <v>0</v>
      </c>
      <c r="BL254" s="66">
        <f t="shared" si="256"/>
        <v>2E-3</v>
      </c>
      <c r="BM254" s="66">
        <f t="shared" si="257"/>
        <v>2E-3</v>
      </c>
      <c r="BN254" s="66">
        <f t="shared" si="258"/>
        <v>2E-3</v>
      </c>
      <c r="BO254" s="66">
        <f t="shared" si="259"/>
        <v>0</v>
      </c>
      <c r="BP254" s="66">
        <f t="shared" si="260"/>
        <v>-7.0000000000000001E-3</v>
      </c>
      <c r="BQ254" s="66">
        <f t="shared" si="261"/>
        <v>-1.2E-2</v>
      </c>
      <c r="BR254" s="66">
        <f t="shared" si="262"/>
        <v>-2.5999999999999999E-2</v>
      </c>
      <c r="BS254" s="67">
        <f t="shared" si="263"/>
        <v>2E-3</v>
      </c>
      <c r="BU254" s="29" t="s">
        <v>118</v>
      </c>
      <c r="BV254" s="34" t="s">
        <v>92</v>
      </c>
      <c r="BW254" s="48">
        <f t="shared" si="264"/>
        <v>1177</v>
      </c>
      <c r="BX254" s="48">
        <f t="shared" si="236"/>
        <v>952</v>
      </c>
      <c r="BY254" s="48">
        <f t="shared" si="237"/>
        <v>816</v>
      </c>
      <c r="BZ254" s="48">
        <f t="shared" si="238"/>
        <v>136</v>
      </c>
      <c r="CA254" s="48">
        <f t="shared" si="239"/>
        <v>64</v>
      </c>
      <c r="CB254" s="48">
        <f t="shared" si="240"/>
        <v>161</v>
      </c>
      <c r="CC254" s="48">
        <f t="shared" si="241"/>
        <v>52</v>
      </c>
      <c r="CD254" s="48">
        <f t="shared" si="242"/>
        <v>39</v>
      </c>
      <c r="CE254" s="49">
        <f t="shared" si="243"/>
        <v>70</v>
      </c>
    </row>
    <row r="255" spans="1:83" ht="16.5" customHeight="1">
      <c r="A255" s="29" t="s">
        <v>119</v>
      </c>
      <c r="B255" s="34" t="s">
        <v>93</v>
      </c>
      <c r="C255" s="40">
        <v>4203</v>
      </c>
      <c r="D255" s="40">
        <v>3216</v>
      </c>
      <c r="E255" s="40">
        <v>2765</v>
      </c>
      <c r="F255" s="40">
        <v>451</v>
      </c>
      <c r="G255" s="40">
        <v>201</v>
      </c>
      <c r="H255" s="40">
        <v>786</v>
      </c>
      <c r="I255" s="40">
        <v>418</v>
      </c>
      <c r="J255" s="40">
        <v>25</v>
      </c>
      <c r="K255" s="41">
        <v>343</v>
      </c>
      <c r="M255" s="29" t="s">
        <v>119</v>
      </c>
      <c r="N255" s="34" t="s">
        <v>93</v>
      </c>
      <c r="O255" s="66">
        <f t="shared" si="211"/>
        <v>0.67100000000000004</v>
      </c>
      <c r="P255" s="66">
        <f t="shared" si="212"/>
        <v>-1.651</v>
      </c>
      <c r="Q255" s="66">
        <f t="shared" si="213"/>
        <v>-1.6359999999999999</v>
      </c>
      <c r="R255" s="66">
        <f t="shared" si="214"/>
        <v>-1.7430000000000001</v>
      </c>
      <c r="S255" s="66">
        <f t="shared" si="215"/>
        <v>2.5510000000000002</v>
      </c>
      <c r="T255" s="66">
        <f t="shared" si="216"/>
        <v>10.86</v>
      </c>
      <c r="U255" s="66">
        <f t="shared" si="217"/>
        <v>14.835000000000001</v>
      </c>
      <c r="V255" s="66">
        <f t="shared" si="218"/>
        <v>-35.896999999999998</v>
      </c>
      <c r="W255" s="67">
        <f t="shared" si="219"/>
        <v>12.092000000000001</v>
      </c>
      <c r="Y255" s="29" t="s">
        <v>119</v>
      </c>
      <c r="Z255" s="34" t="s">
        <v>93</v>
      </c>
      <c r="AA255" s="66">
        <f t="shared" si="244"/>
        <v>100</v>
      </c>
      <c r="AB255" s="66">
        <f t="shared" si="220"/>
        <v>76.5</v>
      </c>
      <c r="AC255" s="66">
        <f t="shared" si="221"/>
        <v>65.8</v>
      </c>
      <c r="AD255" s="66">
        <f t="shared" si="222"/>
        <v>10.7</v>
      </c>
      <c r="AE255" s="66">
        <f t="shared" si="223"/>
        <v>4.8</v>
      </c>
      <c r="AF255" s="66">
        <f t="shared" si="224"/>
        <v>18.7</v>
      </c>
      <c r="AG255" s="66">
        <f t="shared" si="225"/>
        <v>9.9</v>
      </c>
      <c r="AH255" s="66">
        <f t="shared" si="226"/>
        <v>0.6</v>
      </c>
      <c r="AI255" s="67">
        <f t="shared" si="227"/>
        <v>8.1999999999999993</v>
      </c>
      <c r="AK255" s="29" t="s">
        <v>119</v>
      </c>
      <c r="AL255" s="34" t="s">
        <v>93</v>
      </c>
      <c r="AM255" s="66">
        <f t="shared" si="245"/>
        <v>0.1</v>
      </c>
      <c r="AN255" s="66">
        <f t="shared" si="246"/>
        <v>0.1</v>
      </c>
      <c r="AO255" s="66">
        <f t="shared" si="247"/>
        <v>0.1</v>
      </c>
      <c r="AP255" s="66">
        <f t="shared" si="248"/>
        <v>0.1</v>
      </c>
      <c r="AQ255" s="66">
        <f t="shared" si="249"/>
        <v>0.1</v>
      </c>
      <c r="AR255" s="66">
        <f t="shared" si="250"/>
        <v>0.1</v>
      </c>
      <c r="AS255" s="66">
        <f t="shared" si="251"/>
        <v>0.1</v>
      </c>
      <c r="AT255" s="66">
        <f t="shared" si="252"/>
        <v>0.1</v>
      </c>
      <c r="AU255" s="67">
        <f t="shared" si="253"/>
        <v>0.1</v>
      </c>
      <c r="AW255" s="29" t="s">
        <v>119</v>
      </c>
      <c r="AX255" s="34" t="s">
        <v>93</v>
      </c>
      <c r="AY255" s="66">
        <f t="shared" si="254"/>
        <v>0.67100000000000004</v>
      </c>
      <c r="AZ255" s="66">
        <f t="shared" si="228"/>
        <v>-1.2929999999999999</v>
      </c>
      <c r="BA255" s="66">
        <f t="shared" si="229"/>
        <v>-1.1020000000000001</v>
      </c>
      <c r="BB255" s="66">
        <f t="shared" si="230"/>
        <v>-0.192</v>
      </c>
      <c r="BC255" s="66">
        <f t="shared" si="231"/>
        <v>0.12</v>
      </c>
      <c r="BD255" s="66">
        <f t="shared" si="232"/>
        <v>1.8440000000000001</v>
      </c>
      <c r="BE255" s="66">
        <f t="shared" si="233"/>
        <v>1.2929999999999999</v>
      </c>
      <c r="BF255" s="66">
        <f t="shared" si="234"/>
        <v>-0.33500000000000002</v>
      </c>
      <c r="BG255" s="67">
        <f t="shared" si="235"/>
        <v>0.88600000000000001</v>
      </c>
      <c r="BI255" s="29" t="s">
        <v>119</v>
      </c>
      <c r="BJ255" s="34" t="s">
        <v>93</v>
      </c>
      <c r="BK255" s="66">
        <f t="shared" si="255"/>
        <v>1E-3</v>
      </c>
      <c r="BL255" s="66">
        <f t="shared" si="256"/>
        <v>-3.0000000000000001E-3</v>
      </c>
      <c r="BM255" s="66">
        <f t="shared" si="257"/>
        <v>-3.0000000000000001E-3</v>
      </c>
      <c r="BN255" s="66">
        <f t="shared" si="258"/>
        <v>-3.0000000000000001E-3</v>
      </c>
      <c r="BO255" s="66">
        <f t="shared" si="259"/>
        <v>2E-3</v>
      </c>
      <c r="BP255" s="66">
        <f t="shared" si="260"/>
        <v>1.2E-2</v>
      </c>
      <c r="BQ255" s="66">
        <f t="shared" si="261"/>
        <v>1.4999999999999999E-2</v>
      </c>
      <c r="BR255" s="66">
        <f t="shared" si="262"/>
        <v>-9.2999999999999999E-2</v>
      </c>
      <c r="BS255" s="67">
        <f t="shared" si="263"/>
        <v>1.2999999999999999E-2</v>
      </c>
      <c r="BU255" s="29" t="s">
        <v>119</v>
      </c>
      <c r="BV255" s="34" t="s">
        <v>93</v>
      </c>
      <c r="BW255" s="48">
        <f t="shared" si="264"/>
        <v>4175</v>
      </c>
      <c r="BX255" s="48">
        <f t="shared" si="236"/>
        <v>3270</v>
      </c>
      <c r="BY255" s="48">
        <f t="shared" si="237"/>
        <v>2811</v>
      </c>
      <c r="BZ255" s="48">
        <f t="shared" si="238"/>
        <v>459</v>
      </c>
      <c r="CA255" s="48">
        <f t="shared" si="239"/>
        <v>196</v>
      </c>
      <c r="CB255" s="48">
        <f t="shared" si="240"/>
        <v>709</v>
      </c>
      <c r="CC255" s="48">
        <f t="shared" si="241"/>
        <v>364</v>
      </c>
      <c r="CD255" s="48">
        <f t="shared" si="242"/>
        <v>39</v>
      </c>
      <c r="CE255" s="49">
        <f t="shared" si="243"/>
        <v>306</v>
      </c>
    </row>
    <row r="256" spans="1:83" ht="16.5" customHeight="1">
      <c r="A256" s="29" t="s">
        <v>120</v>
      </c>
      <c r="B256" s="34" t="s">
        <v>94</v>
      </c>
      <c r="C256" s="40">
        <v>2714</v>
      </c>
      <c r="D256" s="40">
        <v>2076</v>
      </c>
      <c r="E256" s="40">
        <v>1789</v>
      </c>
      <c r="F256" s="40">
        <v>287</v>
      </c>
      <c r="G256" s="40">
        <v>139</v>
      </c>
      <c r="H256" s="40">
        <v>499</v>
      </c>
      <c r="I256" s="40">
        <v>323</v>
      </c>
      <c r="J256" s="40">
        <v>2</v>
      </c>
      <c r="K256" s="41">
        <v>174</v>
      </c>
      <c r="M256" s="29" t="s">
        <v>120</v>
      </c>
      <c r="N256" s="34" t="s">
        <v>94</v>
      </c>
      <c r="O256" s="66">
        <f t="shared" si="211"/>
        <v>-1.8440000000000001</v>
      </c>
      <c r="P256" s="66">
        <f t="shared" si="212"/>
        <v>-5.9359999999999999</v>
      </c>
      <c r="Q256" s="66">
        <f t="shared" si="213"/>
        <v>-5.9909999999999997</v>
      </c>
      <c r="R256" s="66">
        <f t="shared" si="214"/>
        <v>-5.5919999999999996</v>
      </c>
      <c r="S256" s="66">
        <f t="shared" si="215"/>
        <v>-2.7970000000000002</v>
      </c>
      <c r="T256" s="66">
        <f t="shared" si="216"/>
        <v>20.241</v>
      </c>
      <c r="U256" s="66">
        <f t="shared" si="217"/>
        <v>30.242000000000001</v>
      </c>
      <c r="V256" s="66">
        <f t="shared" si="218"/>
        <v>125</v>
      </c>
      <c r="W256" s="67">
        <f t="shared" si="219"/>
        <v>-0.57099999999999995</v>
      </c>
      <c r="Y256" s="29" t="s">
        <v>120</v>
      </c>
      <c r="Z256" s="34" t="s">
        <v>94</v>
      </c>
      <c r="AA256" s="66">
        <f t="shared" si="244"/>
        <v>100</v>
      </c>
      <c r="AB256" s="66">
        <f t="shared" si="220"/>
        <v>76.5</v>
      </c>
      <c r="AC256" s="66">
        <f t="shared" si="221"/>
        <v>65.900000000000006</v>
      </c>
      <c r="AD256" s="66">
        <f t="shared" si="222"/>
        <v>10.6</v>
      </c>
      <c r="AE256" s="66">
        <f t="shared" si="223"/>
        <v>5.0999999999999996</v>
      </c>
      <c r="AF256" s="66">
        <f t="shared" si="224"/>
        <v>18.399999999999999</v>
      </c>
      <c r="AG256" s="66">
        <f t="shared" si="225"/>
        <v>11.9</v>
      </c>
      <c r="AH256" s="66">
        <f t="shared" si="226"/>
        <v>0.1</v>
      </c>
      <c r="AI256" s="67">
        <f t="shared" si="227"/>
        <v>6.4</v>
      </c>
      <c r="AK256" s="29" t="s">
        <v>120</v>
      </c>
      <c r="AL256" s="34" t="s">
        <v>94</v>
      </c>
      <c r="AM256" s="66">
        <f t="shared" si="245"/>
        <v>0.1</v>
      </c>
      <c r="AN256" s="66">
        <f t="shared" si="246"/>
        <v>0.1</v>
      </c>
      <c r="AO256" s="66">
        <f t="shared" si="247"/>
        <v>0.1</v>
      </c>
      <c r="AP256" s="66">
        <f t="shared" si="248"/>
        <v>0.1</v>
      </c>
      <c r="AQ256" s="66">
        <f t="shared" si="249"/>
        <v>0.1</v>
      </c>
      <c r="AR256" s="66">
        <f t="shared" si="250"/>
        <v>0.1</v>
      </c>
      <c r="AS256" s="66">
        <f t="shared" si="251"/>
        <v>0.1</v>
      </c>
      <c r="AT256" s="66">
        <f t="shared" si="252"/>
        <v>0</v>
      </c>
      <c r="AU256" s="67">
        <f t="shared" si="253"/>
        <v>0.1</v>
      </c>
      <c r="AW256" s="29" t="s">
        <v>120</v>
      </c>
      <c r="AX256" s="34" t="s">
        <v>94</v>
      </c>
      <c r="AY256" s="66">
        <f t="shared" si="254"/>
        <v>-1.8440000000000001</v>
      </c>
      <c r="AZ256" s="66">
        <f t="shared" si="228"/>
        <v>-4.7380000000000004</v>
      </c>
      <c r="BA256" s="66">
        <f t="shared" si="229"/>
        <v>-4.1230000000000002</v>
      </c>
      <c r="BB256" s="66">
        <f t="shared" si="230"/>
        <v>-0.61499999999999999</v>
      </c>
      <c r="BC256" s="66">
        <f t="shared" si="231"/>
        <v>-0.14499999999999999</v>
      </c>
      <c r="BD256" s="66">
        <f t="shared" si="232"/>
        <v>3.0379999999999998</v>
      </c>
      <c r="BE256" s="66">
        <f t="shared" si="233"/>
        <v>2.7120000000000002</v>
      </c>
      <c r="BF256" s="66">
        <f t="shared" si="234"/>
        <v>0.36199999999999999</v>
      </c>
      <c r="BG256" s="67">
        <f t="shared" si="235"/>
        <v>-3.5999999999999997E-2</v>
      </c>
      <c r="BI256" s="29" t="s">
        <v>120</v>
      </c>
      <c r="BJ256" s="34" t="s">
        <v>94</v>
      </c>
      <c r="BK256" s="66">
        <f t="shared" si="255"/>
        <v>-2E-3</v>
      </c>
      <c r="BL256" s="66">
        <f t="shared" si="256"/>
        <v>-6.0000000000000001E-3</v>
      </c>
      <c r="BM256" s="66">
        <f t="shared" si="257"/>
        <v>-6.0000000000000001E-3</v>
      </c>
      <c r="BN256" s="66">
        <f t="shared" si="258"/>
        <v>-6.0000000000000001E-3</v>
      </c>
      <c r="BO256" s="66">
        <f t="shared" si="259"/>
        <v>-2E-3</v>
      </c>
      <c r="BP256" s="66">
        <f t="shared" si="260"/>
        <v>1.2999999999999999E-2</v>
      </c>
      <c r="BQ256" s="66">
        <f t="shared" si="261"/>
        <v>2.1000000000000001E-2</v>
      </c>
      <c r="BR256" s="66">
        <f t="shared" si="262"/>
        <v>6.6000000000000003E-2</v>
      </c>
      <c r="BS256" s="67">
        <f t="shared" si="263"/>
        <v>0</v>
      </c>
      <c r="BU256" s="29" t="s">
        <v>120</v>
      </c>
      <c r="BV256" s="34" t="s">
        <v>94</v>
      </c>
      <c r="BW256" s="48">
        <f t="shared" si="264"/>
        <v>2765</v>
      </c>
      <c r="BX256" s="48">
        <f t="shared" si="236"/>
        <v>2207</v>
      </c>
      <c r="BY256" s="48">
        <f t="shared" si="237"/>
        <v>1903</v>
      </c>
      <c r="BZ256" s="48">
        <f t="shared" si="238"/>
        <v>304</v>
      </c>
      <c r="CA256" s="48">
        <f t="shared" si="239"/>
        <v>143</v>
      </c>
      <c r="CB256" s="48">
        <f t="shared" si="240"/>
        <v>415</v>
      </c>
      <c r="CC256" s="48">
        <f t="shared" si="241"/>
        <v>248</v>
      </c>
      <c r="CD256" s="48">
        <f t="shared" si="242"/>
        <v>-8</v>
      </c>
      <c r="CE256" s="49">
        <f t="shared" si="243"/>
        <v>175</v>
      </c>
    </row>
    <row r="257" spans="1:83" ht="16.5" customHeight="1">
      <c r="A257" s="29" t="s">
        <v>121</v>
      </c>
      <c r="B257" s="34" t="s">
        <v>95</v>
      </c>
      <c r="C257" s="40">
        <v>2757</v>
      </c>
      <c r="D257" s="40">
        <v>1974</v>
      </c>
      <c r="E257" s="40">
        <v>1690</v>
      </c>
      <c r="F257" s="40">
        <v>284</v>
      </c>
      <c r="G257" s="40">
        <v>136</v>
      </c>
      <c r="H257" s="40">
        <v>647</v>
      </c>
      <c r="I257" s="40">
        <v>365</v>
      </c>
      <c r="J257" s="40">
        <v>59</v>
      </c>
      <c r="K257" s="41">
        <v>223</v>
      </c>
      <c r="M257" s="29" t="s">
        <v>121</v>
      </c>
      <c r="N257" s="34" t="s">
        <v>95</v>
      </c>
      <c r="O257" s="66">
        <f t="shared" si="211"/>
        <v>12.347</v>
      </c>
      <c r="P257" s="66">
        <f t="shared" si="212"/>
        <v>2.2799999999999998</v>
      </c>
      <c r="Q257" s="66">
        <f t="shared" si="213"/>
        <v>2.4860000000000002</v>
      </c>
      <c r="R257" s="66">
        <f t="shared" si="214"/>
        <v>1.0680000000000001</v>
      </c>
      <c r="S257" s="66">
        <f t="shared" si="215"/>
        <v>3.03</v>
      </c>
      <c r="T257" s="66">
        <f t="shared" si="216"/>
        <v>65.051000000000002</v>
      </c>
      <c r="U257" s="66">
        <f t="shared" si="217"/>
        <v>-2.145</v>
      </c>
      <c r="V257" s="66">
        <f t="shared" si="218"/>
        <v>133.14599999999999</v>
      </c>
      <c r="W257" s="67">
        <f t="shared" si="219"/>
        <v>13.198</v>
      </c>
      <c r="Y257" s="29" t="s">
        <v>121</v>
      </c>
      <c r="Z257" s="34" t="s">
        <v>95</v>
      </c>
      <c r="AA257" s="66">
        <f t="shared" si="244"/>
        <v>100</v>
      </c>
      <c r="AB257" s="66">
        <f t="shared" si="220"/>
        <v>71.599999999999994</v>
      </c>
      <c r="AC257" s="66">
        <f t="shared" si="221"/>
        <v>61.3</v>
      </c>
      <c r="AD257" s="66">
        <f t="shared" si="222"/>
        <v>10.3</v>
      </c>
      <c r="AE257" s="66">
        <f t="shared" si="223"/>
        <v>4.9000000000000004</v>
      </c>
      <c r="AF257" s="66">
        <f t="shared" si="224"/>
        <v>23.5</v>
      </c>
      <c r="AG257" s="66">
        <f t="shared" si="225"/>
        <v>13.2</v>
      </c>
      <c r="AH257" s="66">
        <f t="shared" si="226"/>
        <v>2.1</v>
      </c>
      <c r="AI257" s="67">
        <f t="shared" si="227"/>
        <v>8.1</v>
      </c>
      <c r="AK257" s="29" t="s">
        <v>121</v>
      </c>
      <c r="AL257" s="34" t="s">
        <v>95</v>
      </c>
      <c r="AM257" s="66">
        <f t="shared" si="245"/>
        <v>0.1</v>
      </c>
      <c r="AN257" s="66">
        <f t="shared" si="246"/>
        <v>0.1</v>
      </c>
      <c r="AO257" s="66">
        <f t="shared" si="247"/>
        <v>0.1</v>
      </c>
      <c r="AP257" s="66">
        <f t="shared" si="248"/>
        <v>0.1</v>
      </c>
      <c r="AQ257" s="66">
        <f t="shared" si="249"/>
        <v>0.1</v>
      </c>
      <c r="AR257" s="66">
        <f t="shared" si="250"/>
        <v>0.1</v>
      </c>
      <c r="AS257" s="66">
        <f t="shared" si="251"/>
        <v>0.1</v>
      </c>
      <c r="AT257" s="66">
        <f t="shared" si="252"/>
        <v>0.4</v>
      </c>
      <c r="AU257" s="67">
        <f t="shared" si="253"/>
        <v>0.1</v>
      </c>
      <c r="AW257" s="29" t="s">
        <v>121</v>
      </c>
      <c r="AX257" s="34" t="s">
        <v>95</v>
      </c>
      <c r="AY257" s="66">
        <f t="shared" si="254"/>
        <v>12.347</v>
      </c>
      <c r="AZ257" s="66">
        <f t="shared" si="228"/>
        <v>1.7929999999999999</v>
      </c>
      <c r="BA257" s="66">
        <f t="shared" si="229"/>
        <v>1.671</v>
      </c>
      <c r="BB257" s="66">
        <f t="shared" si="230"/>
        <v>0.122</v>
      </c>
      <c r="BC257" s="66">
        <f t="shared" si="231"/>
        <v>0.16300000000000001</v>
      </c>
      <c r="BD257" s="66">
        <f t="shared" si="232"/>
        <v>10.391</v>
      </c>
      <c r="BE257" s="66">
        <f t="shared" si="233"/>
        <v>-0.32600000000000001</v>
      </c>
      <c r="BF257" s="66">
        <f t="shared" si="234"/>
        <v>9.6579999999999995</v>
      </c>
      <c r="BG257" s="67">
        <f t="shared" si="235"/>
        <v>1.0589999999999999</v>
      </c>
      <c r="BI257" s="29" t="s">
        <v>121</v>
      </c>
      <c r="BJ257" s="34" t="s">
        <v>95</v>
      </c>
      <c r="BK257" s="66">
        <f t="shared" si="255"/>
        <v>0.01</v>
      </c>
      <c r="BL257" s="66">
        <f t="shared" si="256"/>
        <v>2E-3</v>
      </c>
      <c r="BM257" s="66">
        <f t="shared" si="257"/>
        <v>2E-3</v>
      </c>
      <c r="BN257" s="66">
        <f t="shared" si="258"/>
        <v>1E-3</v>
      </c>
      <c r="BO257" s="66">
        <f t="shared" si="259"/>
        <v>2E-3</v>
      </c>
      <c r="BP257" s="66">
        <f t="shared" si="260"/>
        <v>3.9E-2</v>
      </c>
      <c r="BQ257" s="66">
        <f t="shared" si="261"/>
        <v>-2E-3</v>
      </c>
      <c r="BR257" s="66">
        <f t="shared" si="262"/>
        <v>1.57</v>
      </c>
      <c r="BS257" s="67">
        <f t="shared" si="263"/>
        <v>8.9999999999999993E-3</v>
      </c>
      <c r="BU257" s="29" t="s">
        <v>121</v>
      </c>
      <c r="BV257" s="34" t="s">
        <v>95</v>
      </c>
      <c r="BW257" s="48">
        <f t="shared" si="264"/>
        <v>2454</v>
      </c>
      <c r="BX257" s="48">
        <f t="shared" si="236"/>
        <v>1930</v>
      </c>
      <c r="BY257" s="48">
        <f t="shared" si="237"/>
        <v>1649</v>
      </c>
      <c r="BZ257" s="48">
        <f t="shared" si="238"/>
        <v>281</v>
      </c>
      <c r="CA257" s="48">
        <f t="shared" si="239"/>
        <v>132</v>
      </c>
      <c r="CB257" s="48">
        <f t="shared" si="240"/>
        <v>392</v>
      </c>
      <c r="CC257" s="48">
        <f t="shared" si="241"/>
        <v>373</v>
      </c>
      <c r="CD257" s="48">
        <f t="shared" si="242"/>
        <v>-178</v>
      </c>
      <c r="CE257" s="49">
        <f t="shared" si="243"/>
        <v>197</v>
      </c>
    </row>
    <row r="258" spans="1:83" ht="16.5" customHeight="1">
      <c r="A258" s="29" t="s">
        <v>122</v>
      </c>
      <c r="B258" s="34" t="s">
        <v>96</v>
      </c>
      <c r="C258" s="40">
        <v>3333</v>
      </c>
      <c r="D258" s="40">
        <v>2452</v>
      </c>
      <c r="E258" s="40">
        <v>2102</v>
      </c>
      <c r="F258" s="40">
        <v>350</v>
      </c>
      <c r="G258" s="40">
        <v>153</v>
      </c>
      <c r="H258" s="40">
        <v>728</v>
      </c>
      <c r="I258" s="40">
        <v>325</v>
      </c>
      <c r="J258" s="40">
        <v>23</v>
      </c>
      <c r="K258" s="41">
        <v>380</v>
      </c>
      <c r="M258" s="29" t="s">
        <v>122</v>
      </c>
      <c r="N258" s="34" t="s">
        <v>96</v>
      </c>
      <c r="O258" s="66">
        <f t="shared" si="211"/>
        <v>-6.7430000000000003</v>
      </c>
      <c r="P258" s="66">
        <f t="shared" si="212"/>
        <v>1.6160000000000001</v>
      </c>
      <c r="Q258" s="66">
        <f t="shared" si="213"/>
        <v>1.89</v>
      </c>
      <c r="R258" s="66">
        <f t="shared" si="214"/>
        <v>0</v>
      </c>
      <c r="S258" s="66">
        <f t="shared" si="215"/>
        <v>0</v>
      </c>
      <c r="T258" s="66">
        <f t="shared" si="216"/>
        <v>-27.777999999999999</v>
      </c>
      <c r="U258" s="66">
        <f t="shared" si="217"/>
        <v>-42.274000000000001</v>
      </c>
      <c r="V258" s="66">
        <f t="shared" si="218"/>
        <v>-66.176000000000002</v>
      </c>
      <c r="W258" s="67">
        <f t="shared" si="219"/>
        <v>0.79600000000000004</v>
      </c>
      <c r="Y258" s="29" t="s">
        <v>122</v>
      </c>
      <c r="Z258" s="34" t="s">
        <v>96</v>
      </c>
      <c r="AA258" s="66">
        <f t="shared" si="244"/>
        <v>100</v>
      </c>
      <c r="AB258" s="66">
        <f t="shared" si="220"/>
        <v>73.599999999999994</v>
      </c>
      <c r="AC258" s="66">
        <f t="shared" si="221"/>
        <v>63.1</v>
      </c>
      <c r="AD258" s="66">
        <f t="shared" si="222"/>
        <v>10.5</v>
      </c>
      <c r="AE258" s="66">
        <f t="shared" si="223"/>
        <v>4.5999999999999996</v>
      </c>
      <c r="AF258" s="66">
        <f t="shared" si="224"/>
        <v>21.8</v>
      </c>
      <c r="AG258" s="66">
        <f t="shared" si="225"/>
        <v>9.8000000000000007</v>
      </c>
      <c r="AH258" s="66">
        <f t="shared" si="226"/>
        <v>0.7</v>
      </c>
      <c r="AI258" s="67">
        <f t="shared" si="227"/>
        <v>11.4</v>
      </c>
      <c r="AK258" s="29" t="s">
        <v>122</v>
      </c>
      <c r="AL258" s="34" t="s">
        <v>96</v>
      </c>
      <c r="AM258" s="66">
        <f t="shared" si="245"/>
        <v>0.1</v>
      </c>
      <c r="AN258" s="66">
        <f t="shared" si="246"/>
        <v>0.1</v>
      </c>
      <c r="AO258" s="66">
        <f t="shared" si="247"/>
        <v>0.1</v>
      </c>
      <c r="AP258" s="66">
        <f t="shared" si="248"/>
        <v>0.1</v>
      </c>
      <c r="AQ258" s="66">
        <f t="shared" si="249"/>
        <v>0.1</v>
      </c>
      <c r="AR258" s="66">
        <f t="shared" si="250"/>
        <v>0.1</v>
      </c>
      <c r="AS258" s="66">
        <f t="shared" si="251"/>
        <v>0.1</v>
      </c>
      <c r="AT258" s="66">
        <f t="shared" si="252"/>
        <v>0.1</v>
      </c>
      <c r="AU258" s="67">
        <f t="shared" si="253"/>
        <v>0.1</v>
      </c>
      <c r="AW258" s="29" t="s">
        <v>122</v>
      </c>
      <c r="AX258" s="34" t="s">
        <v>96</v>
      </c>
      <c r="AY258" s="66">
        <f t="shared" si="254"/>
        <v>-6.7430000000000003</v>
      </c>
      <c r="AZ258" s="66">
        <f t="shared" si="228"/>
        <v>1.091</v>
      </c>
      <c r="BA258" s="66">
        <f t="shared" si="229"/>
        <v>1.091</v>
      </c>
      <c r="BB258" s="66">
        <f t="shared" si="230"/>
        <v>0</v>
      </c>
      <c r="BC258" s="66">
        <f t="shared" si="231"/>
        <v>0</v>
      </c>
      <c r="BD258" s="66">
        <f t="shared" si="232"/>
        <v>-7.8339999999999996</v>
      </c>
      <c r="BE258" s="66">
        <f t="shared" si="233"/>
        <v>-6.6589999999999998</v>
      </c>
      <c r="BF258" s="66">
        <f t="shared" si="234"/>
        <v>-1.2589999999999999</v>
      </c>
      <c r="BG258" s="67">
        <f t="shared" si="235"/>
        <v>8.4000000000000005E-2</v>
      </c>
      <c r="BI258" s="29" t="s">
        <v>122</v>
      </c>
      <c r="BJ258" s="34" t="s">
        <v>96</v>
      </c>
      <c r="BK258" s="66">
        <f t="shared" si="255"/>
        <v>-8.0000000000000002E-3</v>
      </c>
      <c r="BL258" s="66">
        <f t="shared" si="256"/>
        <v>2E-3</v>
      </c>
      <c r="BM258" s="66">
        <f t="shared" si="257"/>
        <v>2E-3</v>
      </c>
      <c r="BN258" s="66">
        <f t="shared" si="258"/>
        <v>0</v>
      </c>
      <c r="BO258" s="66">
        <f t="shared" si="259"/>
        <v>0</v>
      </c>
      <c r="BP258" s="66">
        <f t="shared" si="260"/>
        <v>-4.2999999999999997E-2</v>
      </c>
      <c r="BQ258" s="66">
        <f t="shared" si="261"/>
        <v>-6.6000000000000003E-2</v>
      </c>
      <c r="BR258" s="66">
        <f t="shared" si="262"/>
        <v>-0.29799999999999999</v>
      </c>
      <c r="BS258" s="67">
        <f t="shared" si="263"/>
        <v>1E-3</v>
      </c>
      <c r="BU258" s="29" t="s">
        <v>122</v>
      </c>
      <c r="BV258" s="34" t="s">
        <v>96</v>
      </c>
      <c r="BW258" s="48">
        <f t="shared" si="264"/>
        <v>3574</v>
      </c>
      <c r="BX258" s="48">
        <f t="shared" si="236"/>
        <v>2413</v>
      </c>
      <c r="BY258" s="48">
        <f t="shared" si="237"/>
        <v>2063</v>
      </c>
      <c r="BZ258" s="48">
        <f t="shared" si="238"/>
        <v>350</v>
      </c>
      <c r="CA258" s="48">
        <f t="shared" si="239"/>
        <v>153</v>
      </c>
      <c r="CB258" s="48">
        <f t="shared" si="240"/>
        <v>1008</v>
      </c>
      <c r="CC258" s="48">
        <f t="shared" si="241"/>
        <v>563</v>
      </c>
      <c r="CD258" s="48">
        <f t="shared" si="242"/>
        <v>68</v>
      </c>
      <c r="CE258" s="49">
        <f t="shared" si="243"/>
        <v>377</v>
      </c>
    </row>
    <row r="259" spans="1:83" ht="16.5" customHeight="1">
      <c r="A259" s="29" t="s">
        <v>123</v>
      </c>
      <c r="B259" s="34" t="s">
        <v>97</v>
      </c>
      <c r="C259" s="40">
        <v>16688</v>
      </c>
      <c r="D259" s="40">
        <v>11690</v>
      </c>
      <c r="E259" s="40">
        <v>10000</v>
      </c>
      <c r="F259" s="40">
        <v>1690</v>
      </c>
      <c r="G259" s="40">
        <v>727</v>
      </c>
      <c r="H259" s="40">
        <v>4271</v>
      </c>
      <c r="I259" s="40">
        <v>1917</v>
      </c>
      <c r="J259" s="40">
        <v>9</v>
      </c>
      <c r="K259" s="41">
        <v>2345</v>
      </c>
      <c r="M259" s="29" t="s">
        <v>123</v>
      </c>
      <c r="N259" s="34" t="s">
        <v>97</v>
      </c>
      <c r="O259" s="66">
        <f t="shared" si="211"/>
        <v>2.8660000000000001</v>
      </c>
      <c r="P259" s="66">
        <f t="shared" si="212"/>
        <v>2.0870000000000002</v>
      </c>
      <c r="Q259" s="66">
        <f t="shared" si="213"/>
        <v>2.2490000000000001</v>
      </c>
      <c r="R259" s="66">
        <f t="shared" si="214"/>
        <v>1.137</v>
      </c>
      <c r="S259" s="66">
        <f t="shared" si="215"/>
        <v>2.6840000000000002</v>
      </c>
      <c r="T259" s="66">
        <f t="shared" si="216"/>
        <v>5.0940000000000003</v>
      </c>
      <c r="U259" s="66">
        <f t="shared" si="217"/>
        <v>5.7359999999999998</v>
      </c>
      <c r="V259" s="66">
        <f t="shared" si="218"/>
        <v>-85</v>
      </c>
      <c r="W259" s="67">
        <f t="shared" si="219"/>
        <v>7.0289999999999999</v>
      </c>
      <c r="Y259" s="29" t="s">
        <v>123</v>
      </c>
      <c r="Z259" s="34" t="s">
        <v>97</v>
      </c>
      <c r="AA259" s="66">
        <f t="shared" si="244"/>
        <v>100</v>
      </c>
      <c r="AB259" s="66">
        <f t="shared" si="220"/>
        <v>70.099999999999994</v>
      </c>
      <c r="AC259" s="66">
        <f t="shared" si="221"/>
        <v>59.9</v>
      </c>
      <c r="AD259" s="66">
        <f t="shared" si="222"/>
        <v>10.1</v>
      </c>
      <c r="AE259" s="66">
        <f t="shared" si="223"/>
        <v>4.4000000000000004</v>
      </c>
      <c r="AF259" s="66">
        <f t="shared" si="224"/>
        <v>25.6</v>
      </c>
      <c r="AG259" s="66">
        <f t="shared" si="225"/>
        <v>11.5</v>
      </c>
      <c r="AH259" s="66">
        <f t="shared" si="226"/>
        <v>0.1</v>
      </c>
      <c r="AI259" s="67">
        <f t="shared" si="227"/>
        <v>14.1</v>
      </c>
      <c r="AK259" s="29" t="s">
        <v>123</v>
      </c>
      <c r="AL259" s="34" t="s">
        <v>97</v>
      </c>
      <c r="AM259" s="66">
        <f t="shared" si="245"/>
        <v>0.5</v>
      </c>
      <c r="AN259" s="66">
        <f t="shared" si="246"/>
        <v>0.5</v>
      </c>
      <c r="AO259" s="66">
        <f t="shared" si="247"/>
        <v>0.5</v>
      </c>
      <c r="AP259" s="66">
        <f t="shared" si="248"/>
        <v>0.5</v>
      </c>
      <c r="AQ259" s="66">
        <f t="shared" si="249"/>
        <v>0.3</v>
      </c>
      <c r="AR259" s="66">
        <f t="shared" si="250"/>
        <v>0.6</v>
      </c>
      <c r="AS259" s="66">
        <f t="shared" si="251"/>
        <v>0.5</v>
      </c>
      <c r="AT259" s="66">
        <f t="shared" si="252"/>
        <v>0.1</v>
      </c>
      <c r="AU259" s="67">
        <f t="shared" si="253"/>
        <v>0.8</v>
      </c>
      <c r="AW259" s="29" t="s">
        <v>123</v>
      </c>
      <c r="AX259" s="34" t="s">
        <v>97</v>
      </c>
      <c r="AY259" s="66">
        <f t="shared" si="254"/>
        <v>2.8660000000000001</v>
      </c>
      <c r="AZ259" s="66">
        <f t="shared" si="228"/>
        <v>1.4730000000000001</v>
      </c>
      <c r="BA259" s="66">
        <f t="shared" si="229"/>
        <v>1.3560000000000001</v>
      </c>
      <c r="BB259" s="66">
        <f t="shared" si="230"/>
        <v>0.11700000000000001</v>
      </c>
      <c r="BC259" s="66">
        <f t="shared" si="231"/>
        <v>0.11700000000000001</v>
      </c>
      <c r="BD259" s="66">
        <f t="shared" si="232"/>
        <v>1.276</v>
      </c>
      <c r="BE259" s="66">
        <f t="shared" si="233"/>
        <v>0.64100000000000001</v>
      </c>
      <c r="BF259" s="66">
        <f t="shared" si="234"/>
        <v>-0.314</v>
      </c>
      <c r="BG259" s="67">
        <f t="shared" si="235"/>
        <v>0.94899999999999995</v>
      </c>
      <c r="BI259" s="29" t="s">
        <v>123</v>
      </c>
      <c r="BJ259" s="34" t="s">
        <v>97</v>
      </c>
      <c r="BK259" s="66">
        <f t="shared" si="255"/>
        <v>1.4999999999999999E-2</v>
      </c>
      <c r="BL259" s="66">
        <f t="shared" si="256"/>
        <v>1.0999999999999999E-2</v>
      </c>
      <c r="BM259" s="66">
        <f t="shared" si="257"/>
        <v>1.2E-2</v>
      </c>
      <c r="BN259" s="66">
        <f t="shared" si="258"/>
        <v>6.0000000000000001E-3</v>
      </c>
      <c r="BO259" s="66">
        <f t="shared" si="259"/>
        <v>8.0000000000000002E-3</v>
      </c>
      <c r="BP259" s="66">
        <f t="shared" si="260"/>
        <v>3.2000000000000001E-2</v>
      </c>
      <c r="BQ259" s="66">
        <f t="shared" si="261"/>
        <v>2.9000000000000001E-2</v>
      </c>
      <c r="BR259" s="66">
        <f t="shared" si="262"/>
        <v>-0.33800000000000002</v>
      </c>
      <c r="BS259" s="67">
        <f t="shared" si="263"/>
        <v>5.5E-2</v>
      </c>
      <c r="BU259" s="29" t="s">
        <v>123</v>
      </c>
      <c r="BV259" s="34" t="s">
        <v>97</v>
      </c>
      <c r="BW259" s="48">
        <f t="shared" si="264"/>
        <v>16223</v>
      </c>
      <c r="BX259" s="48">
        <f t="shared" si="236"/>
        <v>11451</v>
      </c>
      <c r="BY259" s="48">
        <f t="shared" si="237"/>
        <v>9780</v>
      </c>
      <c r="BZ259" s="48">
        <f t="shared" si="238"/>
        <v>1671</v>
      </c>
      <c r="CA259" s="48">
        <f t="shared" si="239"/>
        <v>708</v>
      </c>
      <c r="CB259" s="48">
        <f t="shared" si="240"/>
        <v>4064</v>
      </c>
      <c r="CC259" s="48">
        <f t="shared" si="241"/>
        <v>1813</v>
      </c>
      <c r="CD259" s="48">
        <f t="shared" si="242"/>
        <v>60</v>
      </c>
      <c r="CE259" s="49">
        <f t="shared" si="243"/>
        <v>2191</v>
      </c>
    </row>
    <row r="260" spans="1:83" ht="16.5" customHeight="1">
      <c r="A260" s="29" t="s">
        <v>124</v>
      </c>
      <c r="B260" s="34" t="s">
        <v>98</v>
      </c>
      <c r="C260" s="40">
        <v>57389</v>
      </c>
      <c r="D260" s="40">
        <v>44524</v>
      </c>
      <c r="E260" s="40">
        <v>38303</v>
      </c>
      <c r="F260" s="40">
        <v>6221</v>
      </c>
      <c r="G260" s="40">
        <v>2911</v>
      </c>
      <c r="H260" s="40">
        <v>9954</v>
      </c>
      <c r="I260" s="40">
        <v>3287</v>
      </c>
      <c r="J260" s="40">
        <v>195</v>
      </c>
      <c r="K260" s="41">
        <v>6472</v>
      </c>
      <c r="M260" s="29" t="s">
        <v>124</v>
      </c>
      <c r="N260" s="34" t="s">
        <v>98</v>
      </c>
      <c r="O260" s="66">
        <f t="shared" si="211"/>
        <v>6.1210000000000004</v>
      </c>
      <c r="P260" s="66">
        <f t="shared" si="212"/>
        <v>8.1180000000000003</v>
      </c>
      <c r="Q260" s="66">
        <f t="shared" si="213"/>
        <v>8.3439999999999994</v>
      </c>
      <c r="R260" s="66">
        <f t="shared" si="214"/>
        <v>6.7430000000000003</v>
      </c>
      <c r="S260" s="66">
        <f t="shared" si="215"/>
        <v>7.4569999999999999</v>
      </c>
      <c r="T260" s="66">
        <f t="shared" si="216"/>
        <v>-2.306</v>
      </c>
      <c r="U260" s="66">
        <f t="shared" si="217"/>
        <v>-10.946</v>
      </c>
      <c r="V260" s="66">
        <f t="shared" si="218"/>
        <v>-38.094999999999999</v>
      </c>
      <c r="W260" s="67">
        <f t="shared" si="219"/>
        <v>4.6740000000000004</v>
      </c>
      <c r="Y260" s="29" t="s">
        <v>124</v>
      </c>
      <c r="Z260" s="34" t="s">
        <v>98</v>
      </c>
      <c r="AA260" s="66">
        <f t="shared" si="244"/>
        <v>100</v>
      </c>
      <c r="AB260" s="66">
        <f t="shared" si="220"/>
        <v>77.599999999999994</v>
      </c>
      <c r="AC260" s="66">
        <f t="shared" si="221"/>
        <v>66.7</v>
      </c>
      <c r="AD260" s="66">
        <f t="shared" si="222"/>
        <v>10.8</v>
      </c>
      <c r="AE260" s="66">
        <f t="shared" si="223"/>
        <v>5.0999999999999996</v>
      </c>
      <c r="AF260" s="66">
        <f t="shared" si="224"/>
        <v>17.3</v>
      </c>
      <c r="AG260" s="66">
        <f t="shared" si="225"/>
        <v>5.7</v>
      </c>
      <c r="AH260" s="66">
        <f t="shared" si="226"/>
        <v>0.3</v>
      </c>
      <c r="AI260" s="67">
        <f t="shared" si="227"/>
        <v>11.3</v>
      </c>
      <c r="AK260" s="29" t="s">
        <v>124</v>
      </c>
      <c r="AL260" s="34" t="s">
        <v>98</v>
      </c>
      <c r="AM260" s="66">
        <f t="shared" si="245"/>
        <v>1.8</v>
      </c>
      <c r="AN260" s="66">
        <f t="shared" si="246"/>
        <v>2</v>
      </c>
      <c r="AO260" s="66">
        <f t="shared" si="247"/>
        <v>2</v>
      </c>
      <c r="AP260" s="66">
        <f t="shared" si="248"/>
        <v>2</v>
      </c>
      <c r="AQ260" s="66">
        <f t="shared" si="249"/>
        <v>1.2</v>
      </c>
      <c r="AR260" s="66">
        <f t="shared" si="250"/>
        <v>1.4</v>
      </c>
      <c r="AS260" s="66">
        <f t="shared" si="251"/>
        <v>0.9</v>
      </c>
      <c r="AT260" s="66">
        <f t="shared" si="252"/>
        <v>1.2</v>
      </c>
      <c r="AU260" s="67">
        <f t="shared" si="253"/>
        <v>2.2000000000000002</v>
      </c>
      <c r="AW260" s="29" t="s">
        <v>124</v>
      </c>
      <c r="AX260" s="34" t="s">
        <v>98</v>
      </c>
      <c r="AY260" s="66">
        <f t="shared" si="254"/>
        <v>6.1210000000000004</v>
      </c>
      <c r="AZ260" s="66">
        <f t="shared" si="228"/>
        <v>6.1820000000000004</v>
      </c>
      <c r="BA260" s="66">
        <f t="shared" si="229"/>
        <v>5.4550000000000001</v>
      </c>
      <c r="BB260" s="66">
        <f t="shared" si="230"/>
        <v>0.72699999999999998</v>
      </c>
      <c r="BC260" s="66">
        <f t="shared" si="231"/>
        <v>0.374</v>
      </c>
      <c r="BD260" s="66">
        <f t="shared" si="232"/>
        <v>-0.435</v>
      </c>
      <c r="BE260" s="66">
        <f t="shared" si="233"/>
        <v>-0.747</v>
      </c>
      <c r="BF260" s="66">
        <f t="shared" si="234"/>
        <v>-0.222</v>
      </c>
      <c r="BG260" s="67">
        <f t="shared" si="235"/>
        <v>0.53400000000000003</v>
      </c>
      <c r="BI260" s="29" t="s">
        <v>124</v>
      </c>
      <c r="BJ260" s="34" t="s">
        <v>98</v>
      </c>
      <c r="BK260" s="66">
        <f t="shared" si="255"/>
        <v>0.11</v>
      </c>
      <c r="BL260" s="66">
        <f t="shared" si="256"/>
        <v>0.158</v>
      </c>
      <c r="BM260" s="66">
        <f t="shared" si="257"/>
        <v>0.16300000000000001</v>
      </c>
      <c r="BN260" s="66">
        <f t="shared" si="258"/>
        <v>0.13400000000000001</v>
      </c>
      <c r="BO260" s="66">
        <f t="shared" si="259"/>
        <v>8.5000000000000006E-2</v>
      </c>
      <c r="BP260" s="66">
        <f t="shared" si="260"/>
        <v>-3.5999999999999997E-2</v>
      </c>
      <c r="BQ260" s="66">
        <f t="shared" si="261"/>
        <v>-0.112</v>
      </c>
      <c r="BR260" s="66">
        <f t="shared" si="262"/>
        <v>-0.79500000000000004</v>
      </c>
      <c r="BS260" s="67">
        <f t="shared" si="263"/>
        <v>0.104</v>
      </c>
      <c r="BU260" s="29" t="s">
        <v>124</v>
      </c>
      <c r="BV260" s="34" t="s">
        <v>98</v>
      </c>
      <c r="BW260" s="48">
        <f t="shared" si="264"/>
        <v>54079</v>
      </c>
      <c r="BX260" s="48">
        <f t="shared" si="236"/>
        <v>41181</v>
      </c>
      <c r="BY260" s="48">
        <f t="shared" si="237"/>
        <v>35353</v>
      </c>
      <c r="BZ260" s="48">
        <f t="shared" si="238"/>
        <v>5828</v>
      </c>
      <c r="CA260" s="48">
        <f t="shared" si="239"/>
        <v>2709</v>
      </c>
      <c r="CB260" s="48">
        <f t="shared" si="240"/>
        <v>10189</v>
      </c>
      <c r="CC260" s="48">
        <f t="shared" si="241"/>
        <v>3691</v>
      </c>
      <c r="CD260" s="48">
        <f t="shared" si="242"/>
        <v>315</v>
      </c>
      <c r="CE260" s="49">
        <f t="shared" si="243"/>
        <v>6183</v>
      </c>
    </row>
    <row r="261" spans="1:83" ht="16.5" customHeight="1">
      <c r="A261" s="32" t="s">
        <v>125</v>
      </c>
      <c r="B261" s="35" t="s">
        <v>99</v>
      </c>
      <c r="C261" s="46">
        <v>2888</v>
      </c>
      <c r="D261" s="46">
        <v>1716</v>
      </c>
      <c r="E261" s="46">
        <v>1467</v>
      </c>
      <c r="F261" s="46">
        <v>249</v>
      </c>
      <c r="G261" s="46">
        <v>118</v>
      </c>
      <c r="H261" s="46">
        <v>1054</v>
      </c>
      <c r="I261" s="46">
        <v>674</v>
      </c>
      <c r="J261" s="46">
        <v>5</v>
      </c>
      <c r="K261" s="47">
        <v>375</v>
      </c>
      <c r="M261" s="32" t="s">
        <v>125</v>
      </c>
      <c r="N261" s="35" t="s">
        <v>99</v>
      </c>
      <c r="O261" s="72">
        <f t="shared" si="211"/>
        <v>11.938000000000001</v>
      </c>
      <c r="P261" s="72">
        <f t="shared" si="212"/>
        <v>3.3730000000000002</v>
      </c>
      <c r="Q261" s="72">
        <f t="shared" si="213"/>
        <v>3.6749999999999998</v>
      </c>
      <c r="R261" s="72">
        <f t="shared" si="214"/>
        <v>1.633</v>
      </c>
      <c r="S261" s="72">
        <f t="shared" si="215"/>
        <v>1.724</v>
      </c>
      <c r="T261" s="72">
        <f t="shared" si="216"/>
        <v>31.094999999999999</v>
      </c>
      <c r="U261" s="72">
        <f t="shared" si="217"/>
        <v>66.010000000000005</v>
      </c>
      <c r="V261" s="72">
        <f t="shared" si="218"/>
        <v>-16.667000000000002</v>
      </c>
      <c r="W261" s="73">
        <f t="shared" si="219"/>
        <v>-4.3369999999999997</v>
      </c>
      <c r="Y261" s="32" t="s">
        <v>125</v>
      </c>
      <c r="Z261" s="35" t="s">
        <v>99</v>
      </c>
      <c r="AA261" s="72">
        <f t="shared" si="244"/>
        <v>100</v>
      </c>
      <c r="AB261" s="72">
        <f t="shared" si="220"/>
        <v>59.4</v>
      </c>
      <c r="AC261" s="72">
        <f t="shared" si="221"/>
        <v>50.8</v>
      </c>
      <c r="AD261" s="72">
        <f t="shared" si="222"/>
        <v>8.6</v>
      </c>
      <c r="AE261" s="72">
        <f t="shared" si="223"/>
        <v>4.0999999999999996</v>
      </c>
      <c r="AF261" s="72">
        <f t="shared" si="224"/>
        <v>36.5</v>
      </c>
      <c r="AG261" s="72">
        <f t="shared" si="225"/>
        <v>23.3</v>
      </c>
      <c r="AH261" s="72">
        <f t="shared" si="226"/>
        <v>0.2</v>
      </c>
      <c r="AI261" s="73">
        <f t="shared" si="227"/>
        <v>13</v>
      </c>
      <c r="AK261" s="32" t="s">
        <v>125</v>
      </c>
      <c r="AL261" s="35" t="s">
        <v>99</v>
      </c>
      <c r="AM261" s="72">
        <f t="shared" si="245"/>
        <v>0.1</v>
      </c>
      <c r="AN261" s="72">
        <f t="shared" si="246"/>
        <v>0.1</v>
      </c>
      <c r="AO261" s="72">
        <f t="shared" si="247"/>
        <v>0.1</v>
      </c>
      <c r="AP261" s="72">
        <f t="shared" si="248"/>
        <v>0.1</v>
      </c>
      <c r="AQ261" s="72">
        <f t="shared" si="249"/>
        <v>0</v>
      </c>
      <c r="AR261" s="72">
        <f t="shared" si="250"/>
        <v>0.2</v>
      </c>
      <c r="AS261" s="72">
        <f t="shared" si="251"/>
        <v>0.2</v>
      </c>
      <c r="AT261" s="72">
        <f t="shared" si="252"/>
        <v>0</v>
      </c>
      <c r="AU261" s="73">
        <f t="shared" si="253"/>
        <v>0.1</v>
      </c>
      <c r="AW261" s="32" t="s">
        <v>125</v>
      </c>
      <c r="AX261" s="35" t="s">
        <v>99</v>
      </c>
      <c r="AY261" s="72">
        <f t="shared" si="254"/>
        <v>11.938000000000001</v>
      </c>
      <c r="AZ261" s="72">
        <f t="shared" si="228"/>
        <v>2.1709999999999998</v>
      </c>
      <c r="BA261" s="72">
        <f t="shared" si="229"/>
        <v>2.016</v>
      </c>
      <c r="BB261" s="72">
        <f t="shared" si="230"/>
        <v>0.155</v>
      </c>
      <c r="BC261" s="72">
        <f t="shared" si="231"/>
        <v>7.8E-2</v>
      </c>
      <c r="BD261" s="72">
        <f t="shared" si="232"/>
        <v>9.69</v>
      </c>
      <c r="BE261" s="72">
        <f t="shared" si="233"/>
        <v>10.388</v>
      </c>
      <c r="BF261" s="72">
        <f t="shared" si="234"/>
        <v>-3.9E-2</v>
      </c>
      <c r="BG261" s="73">
        <f t="shared" si="235"/>
        <v>-0.65900000000000003</v>
      </c>
      <c r="BI261" s="32" t="s">
        <v>125</v>
      </c>
      <c r="BJ261" s="35" t="s">
        <v>99</v>
      </c>
      <c r="BK261" s="72">
        <f t="shared" si="255"/>
        <v>0.01</v>
      </c>
      <c r="BL261" s="72">
        <f t="shared" si="256"/>
        <v>3.0000000000000001E-3</v>
      </c>
      <c r="BM261" s="72">
        <f t="shared" si="257"/>
        <v>3.0000000000000001E-3</v>
      </c>
      <c r="BN261" s="72">
        <f t="shared" si="258"/>
        <v>1E-3</v>
      </c>
      <c r="BO261" s="72">
        <f t="shared" si="259"/>
        <v>1E-3</v>
      </c>
      <c r="BP261" s="72">
        <f t="shared" si="260"/>
        <v>3.7999999999999999E-2</v>
      </c>
      <c r="BQ261" s="72">
        <f t="shared" si="261"/>
        <v>7.3999999999999996E-2</v>
      </c>
      <c r="BR261" s="72">
        <f t="shared" si="262"/>
        <v>-7.0000000000000001E-3</v>
      </c>
      <c r="BS261" s="73">
        <f t="shared" si="263"/>
        <v>-6.0000000000000001E-3</v>
      </c>
      <c r="BU261" s="32" t="s">
        <v>125</v>
      </c>
      <c r="BV261" s="35" t="s">
        <v>99</v>
      </c>
      <c r="BW261" s="54">
        <f t="shared" si="264"/>
        <v>2580</v>
      </c>
      <c r="BX261" s="54">
        <f t="shared" si="236"/>
        <v>1660</v>
      </c>
      <c r="BY261" s="54">
        <f t="shared" si="237"/>
        <v>1415</v>
      </c>
      <c r="BZ261" s="54">
        <f t="shared" si="238"/>
        <v>245</v>
      </c>
      <c r="CA261" s="54">
        <f t="shared" si="239"/>
        <v>116</v>
      </c>
      <c r="CB261" s="54">
        <f t="shared" si="240"/>
        <v>804</v>
      </c>
      <c r="CC261" s="54">
        <f t="shared" si="241"/>
        <v>406</v>
      </c>
      <c r="CD261" s="54">
        <f t="shared" si="242"/>
        <v>6</v>
      </c>
      <c r="CE261" s="55">
        <f t="shared" si="243"/>
        <v>392</v>
      </c>
    </row>
    <row r="262" spans="1:83" ht="16.5" customHeight="1">
      <c r="A262" s="31" t="s">
        <v>126</v>
      </c>
      <c r="B262" s="33" t="s">
        <v>100</v>
      </c>
      <c r="C262" s="42">
        <v>10297</v>
      </c>
      <c r="D262" s="42">
        <v>6470</v>
      </c>
      <c r="E262" s="42">
        <v>5573</v>
      </c>
      <c r="F262" s="42">
        <v>897</v>
      </c>
      <c r="G262" s="42">
        <v>454</v>
      </c>
      <c r="H262" s="42">
        <v>3373</v>
      </c>
      <c r="I262" s="42">
        <v>1752</v>
      </c>
      <c r="J262" s="42">
        <v>40</v>
      </c>
      <c r="K262" s="43">
        <v>1581</v>
      </c>
      <c r="M262" s="31" t="s">
        <v>126</v>
      </c>
      <c r="N262" s="33" t="s">
        <v>100</v>
      </c>
      <c r="O262" s="68">
        <f t="shared" si="211"/>
        <v>7.89</v>
      </c>
      <c r="P262" s="68">
        <f t="shared" si="212"/>
        <v>8.8859999999999992</v>
      </c>
      <c r="Q262" s="68">
        <f t="shared" si="213"/>
        <v>9.0180000000000007</v>
      </c>
      <c r="R262" s="68">
        <f t="shared" si="214"/>
        <v>8.0719999999999992</v>
      </c>
      <c r="S262" s="68">
        <f t="shared" si="215"/>
        <v>7.0750000000000002</v>
      </c>
      <c r="T262" s="68">
        <f t="shared" si="216"/>
        <v>6.1360000000000001</v>
      </c>
      <c r="U262" s="68">
        <f t="shared" si="217"/>
        <v>6.44</v>
      </c>
      <c r="V262" s="68">
        <f t="shared" si="218"/>
        <v>-35.484000000000002</v>
      </c>
      <c r="W262" s="69">
        <f t="shared" si="219"/>
        <v>7.5510000000000002</v>
      </c>
      <c r="Y262" s="31" t="s">
        <v>126</v>
      </c>
      <c r="Z262" s="33" t="s">
        <v>100</v>
      </c>
      <c r="AA262" s="68">
        <f t="shared" si="244"/>
        <v>100</v>
      </c>
      <c r="AB262" s="68">
        <f t="shared" si="220"/>
        <v>62.8</v>
      </c>
      <c r="AC262" s="68">
        <f t="shared" si="221"/>
        <v>54.1</v>
      </c>
      <c r="AD262" s="68">
        <f t="shared" si="222"/>
        <v>8.6999999999999993</v>
      </c>
      <c r="AE262" s="68">
        <f t="shared" si="223"/>
        <v>4.4000000000000004</v>
      </c>
      <c r="AF262" s="68">
        <f t="shared" si="224"/>
        <v>32.799999999999997</v>
      </c>
      <c r="AG262" s="68">
        <f t="shared" si="225"/>
        <v>17</v>
      </c>
      <c r="AH262" s="68">
        <f t="shared" si="226"/>
        <v>0.4</v>
      </c>
      <c r="AI262" s="69">
        <f t="shared" si="227"/>
        <v>15.4</v>
      </c>
      <c r="AK262" s="31" t="s">
        <v>126</v>
      </c>
      <c r="AL262" s="33" t="s">
        <v>100</v>
      </c>
      <c r="AM262" s="68">
        <f t="shared" si="245"/>
        <v>0.3</v>
      </c>
      <c r="AN262" s="68">
        <f t="shared" si="246"/>
        <v>0.3</v>
      </c>
      <c r="AO262" s="68">
        <f t="shared" si="247"/>
        <v>0.3</v>
      </c>
      <c r="AP262" s="68">
        <f t="shared" si="248"/>
        <v>0.3</v>
      </c>
      <c r="AQ262" s="68">
        <f t="shared" si="249"/>
        <v>0.2</v>
      </c>
      <c r="AR262" s="68">
        <f t="shared" si="250"/>
        <v>0.5</v>
      </c>
      <c r="AS262" s="68">
        <f t="shared" si="251"/>
        <v>0.5</v>
      </c>
      <c r="AT262" s="68">
        <f t="shared" si="252"/>
        <v>0.2</v>
      </c>
      <c r="AU262" s="69">
        <f t="shared" si="253"/>
        <v>0.5</v>
      </c>
      <c r="AW262" s="31" t="s">
        <v>126</v>
      </c>
      <c r="AX262" s="33" t="s">
        <v>100</v>
      </c>
      <c r="AY262" s="68">
        <f t="shared" si="254"/>
        <v>7.89</v>
      </c>
      <c r="AZ262" s="68">
        <f t="shared" si="228"/>
        <v>5.532</v>
      </c>
      <c r="BA262" s="68">
        <f t="shared" si="229"/>
        <v>4.83</v>
      </c>
      <c r="BB262" s="68">
        <f t="shared" si="230"/>
        <v>0.70199999999999996</v>
      </c>
      <c r="BC262" s="68">
        <f t="shared" si="231"/>
        <v>0.314</v>
      </c>
      <c r="BD262" s="68">
        <f t="shared" si="232"/>
        <v>2.0430000000000001</v>
      </c>
      <c r="BE262" s="68">
        <f t="shared" si="233"/>
        <v>1.111</v>
      </c>
      <c r="BF262" s="68">
        <f t="shared" si="234"/>
        <v>-0.23100000000000001</v>
      </c>
      <c r="BG262" s="69">
        <f t="shared" si="235"/>
        <v>1.163</v>
      </c>
      <c r="BI262" s="31" t="s">
        <v>126</v>
      </c>
      <c r="BJ262" s="33" t="s">
        <v>100</v>
      </c>
      <c r="BK262" s="68">
        <f t="shared" si="255"/>
        <v>2.5000000000000001E-2</v>
      </c>
      <c r="BL262" s="68">
        <f t="shared" si="256"/>
        <v>2.5000000000000001E-2</v>
      </c>
      <c r="BM262" s="68">
        <f t="shared" si="257"/>
        <v>2.5000000000000001E-2</v>
      </c>
      <c r="BN262" s="68">
        <f t="shared" si="258"/>
        <v>2.3E-2</v>
      </c>
      <c r="BO262" s="68">
        <f t="shared" si="259"/>
        <v>1.2999999999999999E-2</v>
      </c>
      <c r="BP262" s="68">
        <f t="shared" si="260"/>
        <v>0.03</v>
      </c>
      <c r="BQ262" s="68">
        <f t="shared" si="261"/>
        <v>2.9000000000000001E-2</v>
      </c>
      <c r="BR262" s="68">
        <f t="shared" si="262"/>
        <v>-0.14599999999999999</v>
      </c>
      <c r="BS262" s="69">
        <f t="shared" si="263"/>
        <v>0.04</v>
      </c>
      <c r="BU262" s="31" t="s">
        <v>126</v>
      </c>
      <c r="BV262" s="33" t="s">
        <v>100</v>
      </c>
      <c r="BW262" s="50">
        <f t="shared" si="264"/>
        <v>9544</v>
      </c>
      <c r="BX262" s="50">
        <f t="shared" si="236"/>
        <v>5942</v>
      </c>
      <c r="BY262" s="50">
        <f t="shared" si="237"/>
        <v>5112</v>
      </c>
      <c r="BZ262" s="50">
        <f t="shared" si="238"/>
        <v>830</v>
      </c>
      <c r="CA262" s="50">
        <f t="shared" si="239"/>
        <v>424</v>
      </c>
      <c r="CB262" s="50">
        <f t="shared" si="240"/>
        <v>3178</v>
      </c>
      <c r="CC262" s="50">
        <f t="shared" si="241"/>
        <v>1646</v>
      </c>
      <c r="CD262" s="50">
        <f t="shared" si="242"/>
        <v>62</v>
      </c>
      <c r="CE262" s="51">
        <f t="shared" si="243"/>
        <v>1470</v>
      </c>
    </row>
    <row r="263" spans="1:83" ht="16.5" customHeight="1">
      <c r="A263" s="30" t="s">
        <v>127</v>
      </c>
      <c r="B263" s="28" t="s">
        <v>101</v>
      </c>
      <c r="C263" s="44">
        <v>6219</v>
      </c>
      <c r="D263" s="44">
        <v>4169</v>
      </c>
      <c r="E263" s="44">
        <v>3600</v>
      </c>
      <c r="F263" s="44">
        <v>569</v>
      </c>
      <c r="G263" s="44">
        <v>275</v>
      </c>
      <c r="H263" s="44">
        <v>1775</v>
      </c>
      <c r="I263" s="44">
        <v>1164</v>
      </c>
      <c r="J263" s="44">
        <v>29</v>
      </c>
      <c r="K263" s="45">
        <v>582</v>
      </c>
      <c r="M263" s="30" t="s">
        <v>127</v>
      </c>
      <c r="N263" s="28" t="s">
        <v>101</v>
      </c>
      <c r="O263" s="70">
        <f t="shared" si="211"/>
        <v>-2.2170000000000001</v>
      </c>
      <c r="P263" s="70">
        <f t="shared" si="212"/>
        <v>15.87</v>
      </c>
      <c r="Q263" s="70">
        <f t="shared" si="213"/>
        <v>16.242000000000001</v>
      </c>
      <c r="R263" s="70">
        <f t="shared" si="214"/>
        <v>13.573</v>
      </c>
      <c r="S263" s="70">
        <f t="shared" si="215"/>
        <v>17.021000000000001</v>
      </c>
      <c r="T263" s="70">
        <f t="shared" si="216"/>
        <v>-29.759</v>
      </c>
      <c r="U263" s="70">
        <f t="shared" si="217"/>
        <v>-42.744999999999997</v>
      </c>
      <c r="V263" s="70">
        <f t="shared" si="218"/>
        <v>45</v>
      </c>
      <c r="W263" s="71">
        <f t="shared" si="219"/>
        <v>22.785</v>
      </c>
      <c r="Y263" s="30" t="s">
        <v>127</v>
      </c>
      <c r="Z263" s="28" t="s">
        <v>101</v>
      </c>
      <c r="AA263" s="70">
        <f t="shared" si="244"/>
        <v>100</v>
      </c>
      <c r="AB263" s="70">
        <f t="shared" si="220"/>
        <v>67</v>
      </c>
      <c r="AC263" s="70">
        <f t="shared" si="221"/>
        <v>57.9</v>
      </c>
      <c r="AD263" s="70">
        <f t="shared" si="222"/>
        <v>9.1</v>
      </c>
      <c r="AE263" s="70">
        <f t="shared" si="223"/>
        <v>4.4000000000000004</v>
      </c>
      <c r="AF263" s="70">
        <f t="shared" si="224"/>
        <v>28.5</v>
      </c>
      <c r="AG263" s="70">
        <f t="shared" si="225"/>
        <v>18.7</v>
      </c>
      <c r="AH263" s="70">
        <f t="shared" si="226"/>
        <v>0.5</v>
      </c>
      <c r="AI263" s="71">
        <f t="shared" si="227"/>
        <v>9.4</v>
      </c>
      <c r="AK263" s="30" t="s">
        <v>127</v>
      </c>
      <c r="AL263" s="28" t="s">
        <v>101</v>
      </c>
      <c r="AM263" s="70">
        <f t="shared" si="245"/>
        <v>0.2</v>
      </c>
      <c r="AN263" s="70">
        <f t="shared" si="246"/>
        <v>0.2</v>
      </c>
      <c r="AO263" s="70">
        <f t="shared" si="247"/>
        <v>0.2</v>
      </c>
      <c r="AP263" s="70">
        <f t="shared" si="248"/>
        <v>0.2</v>
      </c>
      <c r="AQ263" s="70">
        <f t="shared" si="249"/>
        <v>0.1</v>
      </c>
      <c r="AR263" s="70">
        <f t="shared" si="250"/>
        <v>0.3</v>
      </c>
      <c r="AS263" s="70">
        <f t="shared" si="251"/>
        <v>0.3</v>
      </c>
      <c r="AT263" s="70">
        <f t="shared" si="252"/>
        <v>0.2</v>
      </c>
      <c r="AU263" s="71">
        <f t="shared" si="253"/>
        <v>0.2</v>
      </c>
      <c r="AW263" s="30" t="s">
        <v>127</v>
      </c>
      <c r="AX263" s="28" t="s">
        <v>101</v>
      </c>
      <c r="AY263" s="70">
        <f t="shared" si="254"/>
        <v>-2.2170000000000001</v>
      </c>
      <c r="AZ263" s="70">
        <f t="shared" si="228"/>
        <v>8.9779999999999998</v>
      </c>
      <c r="BA263" s="70">
        <f t="shared" si="229"/>
        <v>7.9089999999999998</v>
      </c>
      <c r="BB263" s="70">
        <f t="shared" si="230"/>
        <v>1.069</v>
      </c>
      <c r="BC263" s="70">
        <f t="shared" si="231"/>
        <v>0.629</v>
      </c>
      <c r="BD263" s="70">
        <f t="shared" si="232"/>
        <v>-11.824</v>
      </c>
      <c r="BE263" s="70">
        <f t="shared" si="233"/>
        <v>-13.664</v>
      </c>
      <c r="BF263" s="70">
        <f t="shared" si="234"/>
        <v>0.14199999999999999</v>
      </c>
      <c r="BG263" s="71">
        <f t="shared" si="235"/>
        <v>1.698</v>
      </c>
      <c r="BI263" s="30" t="s">
        <v>127</v>
      </c>
      <c r="BJ263" s="28" t="s">
        <v>101</v>
      </c>
      <c r="BK263" s="70">
        <f t="shared" si="255"/>
        <v>-5.0000000000000001E-3</v>
      </c>
      <c r="BL263" s="70">
        <f t="shared" si="256"/>
        <v>2.7E-2</v>
      </c>
      <c r="BM263" s="70">
        <f t="shared" si="257"/>
        <v>2.8000000000000001E-2</v>
      </c>
      <c r="BN263" s="70">
        <f t="shared" si="258"/>
        <v>2.3E-2</v>
      </c>
      <c r="BO263" s="70">
        <f t="shared" si="259"/>
        <v>1.7000000000000001E-2</v>
      </c>
      <c r="BP263" s="70">
        <f t="shared" si="260"/>
        <v>-0.115</v>
      </c>
      <c r="BQ263" s="70">
        <f t="shared" si="261"/>
        <v>-0.24099999999999999</v>
      </c>
      <c r="BR263" s="70">
        <f t="shared" si="262"/>
        <v>0.06</v>
      </c>
      <c r="BS263" s="71">
        <f t="shared" si="263"/>
        <v>3.9E-2</v>
      </c>
      <c r="BU263" s="30" t="s">
        <v>127</v>
      </c>
      <c r="BV263" s="28" t="s">
        <v>101</v>
      </c>
      <c r="BW263" s="52">
        <f t="shared" si="264"/>
        <v>6360</v>
      </c>
      <c r="BX263" s="52">
        <f t="shared" si="236"/>
        <v>3598</v>
      </c>
      <c r="BY263" s="52">
        <f t="shared" si="237"/>
        <v>3097</v>
      </c>
      <c r="BZ263" s="52">
        <f t="shared" si="238"/>
        <v>501</v>
      </c>
      <c r="CA263" s="52">
        <f t="shared" si="239"/>
        <v>235</v>
      </c>
      <c r="CB263" s="52">
        <f t="shared" si="240"/>
        <v>2527</v>
      </c>
      <c r="CC263" s="52">
        <f t="shared" si="241"/>
        <v>2033</v>
      </c>
      <c r="CD263" s="52">
        <f t="shared" si="242"/>
        <v>20</v>
      </c>
      <c r="CE263" s="53">
        <f t="shared" si="243"/>
        <v>474</v>
      </c>
    </row>
    <row r="264" spans="1:83" ht="16.5" customHeight="1">
      <c r="A264" s="31" t="s">
        <v>129</v>
      </c>
      <c r="B264" s="33" t="s">
        <v>102</v>
      </c>
      <c r="C264" s="42">
        <v>277626</v>
      </c>
      <c r="D264" s="42">
        <v>185396</v>
      </c>
      <c r="E264" s="42">
        <v>159807</v>
      </c>
      <c r="F264" s="42">
        <v>25589</v>
      </c>
      <c r="G264" s="42">
        <v>25134</v>
      </c>
      <c r="H264" s="42">
        <v>67096</v>
      </c>
      <c r="I264" s="42">
        <v>35158</v>
      </c>
      <c r="J264" s="42">
        <v>1534</v>
      </c>
      <c r="K264" s="43">
        <v>30404</v>
      </c>
      <c r="M264" s="31" t="s">
        <v>129</v>
      </c>
      <c r="N264" s="33" t="s">
        <v>102</v>
      </c>
      <c r="O264" s="68">
        <f t="shared" si="211"/>
        <v>6.4279999999999999</v>
      </c>
      <c r="P264" s="68">
        <f t="shared" si="212"/>
        <v>8.1880000000000006</v>
      </c>
      <c r="Q264" s="68">
        <f t="shared" si="213"/>
        <v>8.3819999999999997</v>
      </c>
      <c r="R264" s="68">
        <f t="shared" si="214"/>
        <v>6.9909999999999997</v>
      </c>
      <c r="S264" s="68">
        <f t="shared" si="215"/>
        <v>5.375</v>
      </c>
      <c r="T264" s="68">
        <f t="shared" si="216"/>
        <v>2.2149999999999999</v>
      </c>
      <c r="U264" s="68">
        <f t="shared" si="217"/>
        <v>-0.42199999999999999</v>
      </c>
      <c r="V264" s="68">
        <f t="shared" si="218"/>
        <v>-2.7269999999999999</v>
      </c>
      <c r="W264" s="69">
        <f t="shared" si="219"/>
        <v>5.7240000000000002</v>
      </c>
      <c r="Y264" s="31" t="s">
        <v>129</v>
      </c>
      <c r="Z264" s="33" t="s">
        <v>102</v>
      </c>
      <c r="AA264" s="68">
        <f t="shared" si="244"/>
        <v>100</v>
      </c>
      <c r="AB264" s="68">
        <f t="shared" si="220"/>
        <v>66.8</v>
      </c>
      <c r="AC264" s="68">
        <f t="shared" si="221"/>
        <v>57.6</v>
      </c>
      <c r="AD264" s="68">
        <f t="shared" si="222"/>
        <v>9.1999999999999993</v>
      </c>
      <c r="AE264" s="68">
        <f t="shared" si="223"/>
        <v>9.1</v>
      </c>
      <c r="AF264" s="68">
        <f t="shared" si="224"/>
        <v>24.2</v>
      </c>
      <c r="AG264" s="68">
        <f t="shared" si="225"/>
        <v>12.7</v>
      </c>
      <c r="AH264" s="68">
        <f t="shared" si="226"/>
        <v>0.6</v>
      </c>
      <c r="AI264" s="69">
        <f t="shared" si="227"/>
        <v>11</v>
      </c>
      <c r="AK264" s="31" t="s">
        <v>129</v>
      </c>
      <c r="AL264" s="33" t="s">
        <v>102</v>
      </c>
      <c r="AM264" s="68">
        <f t="shared" si="245"/>
        <v>8.8000000000000007</v>
      </c>
      <c r="AN264" s="68">
        <f t="shared" si="246"/>
        <v>8.3000000000000007</v>
      </c>
      <c r="AO264" s="68">
        <f t="shared" si="247"/>
        <v>8.3000000000000007</v>
      </c>
      <c r="AP264" s="68">
        <f t="shared" si="248"/>
        <v>8.3000000000000007</v>
      </c>
      <c r="AQ264" s="68">
        <f t="shared" si="249"/>
        <v>10.3</v>
      </c>
      <c r="AR264" s="68">
        <f t="shared" si="250"/>
        <v>9.6999999999999993</v>
      </c>
      <c r="AS264" s="68">
        <f t="shared" si="251"/>
        <v>9.3000000000000007</v>
      </c>
      <c r="AT264" s="68">
        <f t="shared" si="252"/>
        <v>9.1999999999999993</v>
      </c>
      <c r="AU264" s="69">
        <f t="shared" si="253"/>
        <v>10.199999999999999</v>
      </c>
      <c r="AW264" s="31" t="s">
        <v>129</v>
      </c>
      <c r="AX264" s="33" t="s">
        <v>102</v>
      </c>
      <c r="AY264" s="68">
        <f t="shared" si="254"/>
        <v>6.4279999999999999</v>
      </c>
      <c r="AZ264" s="68">
        <f t="shared" si="228"/>
        <v>5.3789999999999996</v>
      </c>
      <c r="BA264" s="68">
        <f t="shared" si="229"/>
        <v>4.7380000000000004</v>
      </c>
      <c r="BB264" s="68">
        <f t="shared" si="230"/>
        <v>0.64100000000000001</v>
      </c>
      <c r="BC264" s="68">
        <f t="shared" si="231"/>
        <v>0.49099999999999999</v>
      </c>
      <c r="BD264" s="68">
        <f t="shared" si="232"/>
        <v>0.55700000000000005</v>
      </c>
      <c r="BE264" s="68">
        <f t="shared" si="233"/>
        <v>-5.7000000000000002E-2</v>
      </c>
      <c r="BF264" s="68">
        <f t="shared" si="234"/>
        <v>-1.6E-2</v>
      </c>
      <c r="BG264" s="69">
        <f t="shared" si="235"/>
        <v>0.63100000000000001</v>
      </c>
      <c r="BI264" s="31" t="s">
        <v>129</v>
      </c>
      <c r="BJ264" s="33" t="s">
        <v>102</v>
      </c>
      <c r="BK264" s="68">
        <f t="shared" si="255"/>
        <v>0.55900000000000005</v>
      </c>
      <c r="BL264" s="68">
        <f t="shared" si="256"/>
        <v>0.66500000000000004</v>
      </c>
      <c r="BM264" s="68">
        <f t="shared" si="257"/>
        <v>0.68100000000000005</v>
      </c>
      <c r="BN264" s="68">
        <f t="shared" si="258"/>
        <v>0.56799999999999995</v>
      </c>
      <c r="BO264" s="68">
        <f t="shared" si="259"/>
        <v>0.54</v>
      </c>
      <c r="BP264" s="68">
        <f t="shared" si="260"/>
        <v>0.222</v>
      </c>
      <c r="BQ264" s="68">
        <f t="shared" si="261"/>
        <v>-4.1000000000000002E-2</v>
      </c>
      <c r="BR264" s="68">
        <f t="shared" si="262"/>
        <v>-0.28499999999999998</v>
      </c>
      <c r="BS264" s="69">
        <f t="shared" si="263"/>
        <v>0.59</v>
      </c>
      <c r="BU264" s="31" t="s">
        <v>129</v>
      </c>
      <c r="BV264" s="33" t="s">
        <v>102</v>
      </c>
      <c r="BW264" s="50">
        <f t="shared" si="264"/>
        <v>260859</v>
      </c>
      <c r="BX264" s="50">
        <f t="shared" si="236"/>
        <v>171365</v>
      </c>
      <c r="BY264" s="50">
        <f t="shared" si="237"/>
        <v>147448</v>
      </c>
      <c r="BZ264" s="50">
        <f t="shared" si="238"/>
        <v>23917</v>
      </c>
      <c r="CA264" s="50">
        <f t="shared" si="239"/>
        <v>23852</v>
      </c>
      <c r="CB264" s="50">
        <f t="shared" si="240"/>
        <v>65642</v>
      </c>
      <c r="CC264" s="50">
        <f t="shared" si="241"/>
        <v>35307</v>
      </c>
      <c r="CD264" s="50">
        <f t="shared" si="242"/>
        <v>1577</v>
      </c>
      <c r="CE264" s="51">
        <f t="shared" si="243"/>
        <v>28758</v>
      </c>
    </row>
    <row r="265" spans="1:83" ht="16.5" customHeight="1">
      <c r="A265" s="29" t="s">
        <v>36</v>
      </c>
      <c r="B265" s="34" t="s">
        <v>103</v>
      </c>
      <c r="C265" s="40">
        <v>1310279</v>
      </c>
      <c r="D265" s="40">
        <v>915421</v>
      </c>
      <c r="E265" s="40">
        <v>789952</v>
      </c>
      <c r="F265" s="40">
        <v>125469</v>
      </c>
      <c r="G265" s="40">
        <v>129828</v>
      </c>
      <c r="H265" s="40">
        <v>265030</v>
      </c>
      <c r="I265" s="40">
        <v>133397</v>
      </c>
      <c r="J265" s="40">
        <v>9336</v>
      </c>
      <c r="K265" s="41">
        <v>122297</v>
      </c>
      <c r="M265" s="29" t="s">
        <v>36</v>
      </c>
      <c r="N265" s="34" t="s">
        <v>103</v>
      </c>
      <c r="O265" s="66">
        <f t="shared" si="211"/>
        <v>5.8940000000000001</v>
      </c>
      <c r="P265" s="66">
        <f t="shared" si="212"/>
        <v>5.8019999999999996</v>
      </c>
      <c r="Q265" s="66">
        <f t="shared" si="213"/>
        <v>5.9390000000000001</v>
      </c>
      <c r="R265" s="66">
        <f t="shared" si="214"/>
        <v>4.9459999999999997</v>
      </c>
      <c r="S265" s="66">
        <f t="shared" si="215"/>
        <v>2.827</v>
      </c>
      <c r="T265" s="66">
        <f t="shared" si="216"/>
        <v>7.7939999999999996</v>
      </c>
      <c r="U265" s="66">
        <f t="shared" si="217"/>
        <v>7.7430000000000003</v>
      </c>
      <c r="V265" s="66">
        <f t="shared" si="218"/>
        <v>5.3250000000000002</v>
      </c>
      <c r="W265" s="67">
        <f t="shared" si="219"/>
        <v>8.0429999999999993</v>
      </c>
      <c r="Y265" s="29" t="s">
        <v>36</v>
      </c>
      <c r="Z265" s="34" t="s">
        <v>103</v>
      </c>
      <c r="AA265" s="66">
        <f t="shared" si="244"/>
        <v>100</v>
      </c>
      <c r="AB265" s="66">
        <f t="shared" si="220"/>
        <v>69.900000000000006</v>
      </c>
      <c r="AC265" s="66">
        <f t="shared" si="221"/>
        <v>60.3</v>
      </c>
      <c r="AD265" s="66">
        <f t="shared" si="222"/>
        <v>9.6</v>
      </c>
      <c r="AE265" s="66">
        <f t="shared" si="223"/>
        <v>9.9</v>
      </c>
      <c r="AF265" s="66">
        <f t="shared" si="224"/>
        <v>20.2</v>
      </c>
      <c r="AG265" s="66">
        <f t="shared" si="225"/>
        <v>10.199999999999999</v>
      </c>
      <c r="AH265" s="66">
        <f t="shared" si="226"/>
        <v>0.7</v>
      </c>
      <c r="AI265" s="67">
        <f t="shared" si="227"/>
        <v>9.3000000000000007</v>
      </c>
      <c r="AK265" s="29" t="s">
        <v>36</v>
      </c>
      <c r="AL265" s="34" t="s">
        <v>103</v>
      </c>
      <c r="AM265" s="66">
        <f t="shared" si="245"/>
        <v>41.3</v>
      </c>
      <c r="AN265" s="66">
        <f t="shared" si="246"/>
        <v>41</v>
      </c>
      <c r="AO265" s="66">
        <f t="shared" si="247"/>
        <v>41.1</v>
      </c>
      <c r="AP265" s="66">
        <f t="shared" si="248"/>
        <v>40.700000000000003</v>
      </c>
      <c r="AQ265" s="66">
        <f t="shared" si="249"/>
        <v>53.2</v>
      </c>
      <c r="AR265" s="66">
        <f t="shared" si="250"/>
        <v>38.200000000000003</v>
      </c>
      <c r="AS265" s="66">
        <f t="shared" si="251"/>
        <v>35.299999999999997</v>
      </c>
      <c r="AT265" s="66">
        <f t="shared" si="252"/>
        <v>55.9</v>
      </c>
      <c r="AU265" s="67">
        <f t="shared" si="253"/>
        <v>40.9</v>
      </c>
      <c r="AW265" s="29" t="s">
        <v>36</v>
      </c>
      <c r="AX265" s="34" t="s">
        <v>103</v>
      </c>
      <c r="AY265" s="66">
        <f t="shared" si="254"/>
        <v>5.8940000000000001</v>
      </c>
      <c r="AZ265" s="66">
        <f t="shared" si="228"/>
        <v>4.0570000000000004</v>
      </c>
      <c r="BA265" s="66">
        <f t="shared" si="229"/>
        <v>3.5790000000000002</v>
      </c>
      <c r="BB265" s="66">
        <f t="shared" si="230"/>
        <v>0.47799999999999998</v>
      </c>
      <c r="BC265" s="66">
        <f t="shared" si="231"/>
        <v>0.28799999999999998</v>
      </c>
      <c r="BD265" s="66">
        <f t="shared" si="232"/>
        <v>1.5489999999999999</v>
      </c>
      <c r="BE265" s="66">
        <f t="shared" si="233"/>
        <v>0.77500000000000002</v>
      </c>
      <c r="BF265" s="66">
        <f t="shared" si="234"/>
        <v>3.7999999999999999E-2</v>
      </c>
      <c r="BG265" s="67">
        <f t="shared" si="235"/>
        <v>0.73599999999999999</v>
      </c>
      <c r="BI265" s="29" t="s">
        <v>36</v>
      </c>
      <c r="BJ265" s="34" t="s">
        <v>103</v>
      </c>
      <c r="BK265" s="66">
        <f t="shared" si="255"/>
        <v>2.4289999999999998</v>
      </c>
      <c r="BL265" s="66">
        <f t="shared" si="256"/>
        <v>2.38</v>
      </c>
      <c r="BM265" s="66">
        <f t="shared" si="257"/>
        <v>2.44</v>
      </c>
      <c r="BN265" s="66">
        <f t="shared" si="258"/>
        <v>2.0089999999999999</v>
      </c>
      <c r="BO265" s="66">
        <f t="shared" si="259"/>
        <v>1.5029999999999999</v>
      </c>
      <c r="BP265" s="66">
        <f t="shared" si="260"/>
        <v>2.9249999999999998</v>
      </c>
      <c r="BQ265" s="66">
        <f t="shared" si="261"/>
        <v>2.657</v>
      </c>
      <c r="BR265" s="66">
        <f t="shared" si="262"/>
        <v>3.1259999999999999</v>
      </c>
      <c r="BS265" s="67">
        <f t="shared" si="263"/>
        <v>3.2610000000000001</v>
      </c>
      <c r="BU265" s="29" t="s">
        <v>36</v>
      </c>
      <c r="BV265" s="34" t="s">
        <v>103</v>
      </c>
      <c r="BW265" s="48">
        <f t="shared" si="264"/>
        <v>1237349</v>
      </c>
      <c r="BX265" s="48">
        <f t="shared" si="236"/>
        <v>865223</v>
      </c>
      <c r="BY265" s="48">
        <f t="shared" si="237"/>
        <v>745667</v>
      </c>
      <c r="BZ265" s="48">
        <f t="shared" si="238"/>
        <v>119556</v>
      </c>
      <c r="CA265" s="48">
        <f t="shared" si="239"/>
        <v>126259</v>
      </c>
      <c r="CB265" s="48">
        <f t="shared" si="240"/>
        <v>245867</v>
      </c>
      <c r="CC265" s="48">
        <f t="shared" si="241"/>
        <v>123810</v>
      </c>
      <c r="CD265" s="48">
        <f t="shared" si="242"/>
        <v>8864</v>
      </c>
      <c r="CE265" s="49">
        <f t="shared" si="243"/>
        <v>113193</v>
      </c>
    </row>
    <row r="266" spans="1:83" ht="16.5" customHeight="1">
      <c r="A266" s="29" t="s">
        <v>37</v>
      </c>
      <c r="B266" s="34" t="s">
        <v>104</v>
      </c>
      <c r="C266" s="40">
        <v>541251</v>
      </c>
      <c r="D266" s="40">
        <v>415959</v>
      </c>
      <c r="E266" s="40">
        <v>358554</v>
      </c>
      <c r="F266" s="40">
        <v>57405</v>
      </c>
      <c r="G266" s="40">
        <v>27047</v>
      </c>
      <c r="H266" s="40">
        <v>98245</v>
      </c>
      <c r="I266" s="40">
        <v>42469</v>
      </c>
      <c r="J266" s="40">
        <v>1827</v>
      </c>
      <c r="K266" s="41">
        <v>53949</v>
      </c>
      <c r="M266" s="29" t="s">
        <v>37</v>
      </c>
      <c r="N266" s="34" t="s">
        <v>104</v>
      </c>
      <c r="O266" s="66">
        <f t="shared" si="211"/>
        <v>6.2939999999999996</v>
      </c>
      <c r="P266" s="66">
        <f t="shared" si="212"/>
        <v>6.5670000000000002</v>
      </c>
      <c r="Q266" s="66">
        <f t="shared" si="213"/>
        <v>6.7380000000000004</v>
      </c>
      <c r="R266" s="66">
        <f t="shared" si="214"/>
        <v>5.5140000000000002</v>
      </c>
      <c r="S266" s="66">
        <f t="shared" si="215"/>
        <v>6.0709999999999997</v>
      </c>
      <c r="T266" s="66">
        <f t="shared" si="216"/>
        <v>5.2160000000000002</v>
      </c>
      <c r="U266" s="66">
        <f t="shared" si="217"/>
        <v>7.0750000000000002</v>
      </c>
      <c r="V266" s="66">
        <f t="shared" si="218"/>
        <v>-46.966999999999999</v>
      </c>
      <c r="W266" s="67">
        <f t="shared" si="219"/>
        <v>7.3250000000000002</v>
      </c>
      <c r="Y266" s="29" t="s">
        <v>37</v>
      </c>
      <c r="Z266" s="34" t="s">
        <v>104</v>
      </c>
      <c r="AA266" s="66">
        <f t="shared" si="244"/>
        <v>100</v>
      </c>
      <c r="AB266" s="66">
        <f t="shared" si="220"/>
        <v>76.900000000000006</v>
      </c>
      <c r="AC266" s="66">
        <f t="shared" si="221"/>
        <v>66.2</v>
      </c>
      <c r="AD266" s="66">
        <f t="shared" si="222"/>
        <v>10.6</v>
      </c>
      <c r="AE266" s="66">
        <f t="shared" si="223"/>
        <v>5</v>
      </c>
      <c r="AF266" s="66">
        <f t="shared" si="224"/>
        <v>18.2</v>
      </c>
      <c r="AG266" s="66">
        <f t="shared" si="225"/>
        <v>7.8</v>
      </c>
      <c r="AH266" s="66">
        <f t="shared" si="226"/>
        <v>0.3</v>
      </c>
      <c r="AI266" s="67">
        <f t="shared" si="227"/>
        <v>10</v>
      </c>
      <c r="AK266" s="29" t="s">
        <v>37</v>
      </c>
      <c r="AL266" s="34" t="s">
        <v>104</v>
      </c>
      <c r="AM266" s="66">
        <f t="shared" si="245"/>
        <v>17.100000000000001</v>
      </c>
      <c r="AN266" s="66">
        <f t="shared" si="246"/>
        <v>18.600000000000001</v>
      </c>
      <c r="AO266" s="66">
        <f t="shared" si="247"/>
        <v>18.600000000000001</v>
      </c>
      <c r="AP266" s="66">
        <f t="shared" si="248"/>
        <v>18.600000000000001</v>
      </c>
      <c r="AQ266" s="66">
        <f t="shared" si="249"/>
        <v>11.1</v>
      </c>
      <c r="AR266" s="66">
        <f t="shared" si="250"/>
        <v>14.2</v>
      </c>
      <c r="AS266" s="66">
        <f t="shared" si="251"/>
        <v>11.2</v>
      </c>
      <c r="AT266" s="66">
        <f t="shared" si="252"/>
        <v>10.9</v>
      </c>
      <c r="AU266" s="67">
        <f t="shared" si="253"/>
        <v>18</v>
      </c>
      <c r="AW266" s="29" t="s">
        <v>37</v>
      </c>
      <c r="AX266" s="34" t="s">
        <v>104</v>
      </c>
      <c r="AY266" s="66">
        <f t="shared" si="254"/>
        <v>6.2939999999999996</v>
      </c>
      <c r="AZ266" s="66">
        <f t="shared" si="228"/>
        <v>5.0339999999999998</v>
      </c>
      <c r="BA266" s="66">
        <f t="shared" si="229"/>
        <v>4.4450000000000003</v>
      </c>
      <c r="BB266" s="66">
        <f t="shared" si="230"/>
        <v>0.58899999999999997</v>
      </c>
      <c r="BC266" s="66">
        <f t="shared" si="231"/>
        <v>0.30399999999999999</v>
      </c>
      <c r="BD266" s="66">
        <f t="shared" si="232"/>
        <v>0.95599999999999996</v>
      </c>
      <c r="BE266" s="66">
        <f t="shared" si="233"/>
        <v>0.55100000000000005</v>
      </c>
      <c r="BF266" s="66">
        <f t="shared" si="234"/>
        <v>-0.318</v>
      </c>
      <c r="BG266" s="67">
        <f t="shared" si="235"/>
        <v>0.72299999999999998</v>
      </c>
      <c r="BI266" s="29" t="s">
        <v>37</v>
      </c>
      <c r="BJ266" s="34" t="s">
        <v>104</v>
      </c>
      <c r="BK266" s="66">
        <f t="shared" si="255"/>
        <v>1.0680000000000001</v>
      </c>
      <c r="BL266" s="66">
        <f t="shared" si="256"/>
        <v>1.2150000000000001</v>
      </c>
      <c r="BM266" s="66">
        <f t="shared" si="257"/>
        <v>1.2470000000000001</v>
      </c>
      <c r="BN266" s="66">
        <f t="shared" si="258"/>
        <v>1.0189999999999999</v>
      </c>
      <c r="BO266" s="66">
        <f t="shared" si="259"/>
        <v>0.65200000000000002</v>
      </c>
      <c r="BP266" s="66">
        <f t="shared" si="260"/>
        <v>0.74299999999999999</v>
      </c>
      <c r="BQ266" s="66">
        <f t="shared" si="261"/>
        <v>0.77800000000000002</v>
      </c>
      <c r="BR266" s="66">
        <f t="shared" si="262"/>
        <v>-10.717000000000001</v>
      </c>
      <c r="BS266" s="67">
        <f t="shared" si="263"/>
        <v>1.319</v>
      </c>
      <c r="BU266" s="29" t="s">
        <v>37</v>
      </c>
      <c r="BV266" s="34" t="s">
        <v>104</v>
      </c>
      <c r="BW266" s="48">
        <f t="shared" si="264"/>
        <v>509200</v>
      </c>
      <c r="BX266" s="48">
        <f t="shared" si="236"/>
        <v>390326</v>
      </c>
      <c r="BY266" s="48">
        <f t="shared" si="237"/>
        <v>335921</v>
      </c>
      <c r="BZ266" s="48">
        <f t="shared" si="238"/>
        <v>54405</v>
      </c>
      <c r="CA266" s="48">
        <f t="shared" si="239"/>
        <v>25499</v>
      </c>
      <c r="CB266" s="48">
        <f t="shared" si="240"/>
        <v>93375</v>
      </c>
      <c r="CC266" s="48">
        <f t="shared" si="241"/>
        <v>39663</v>
      </c>
      <c r="CD266" s="48">
        <f t="shared" si="242"/>
        <v>3445</v>
      </c>
      <c r="CE266" s="49">
        <f t="shared" si="243"/>
        <v>50267</v>
      </c>
    </row>
    <row r="267" spans="1:83" ht="16.5" customHeight="1">
      <c r="A267" s="29" t="s">
        <v>130</v>
      </c>
      <c r="B267" s="34" t="s">
        <v>105</v>
      </c>
      <c r="C267" s="40">
        <v>801467</v>
      </c>
      <c r="D267" s="40">
        <v>550015</v>
      </c>
      <c r="E267" s="40">
        <v>473107</v>
      </c>
      <c r="F267" s="40">
        <v>76908</v>
      </c>
      <c r="G267" s="40">
        <v>51351</v>
      </c>
      <c r="H267" s="40">
        <v>200101</v>
      </c>
      <c r="I267" s="40">
        <v>134055</v>
      </c>
      <c r="J267" s="40">
        <v>2380</v>
      </c>
      <c r="K267" s="41">
        <v>63666</v>
      </c>
      <c r="M267" s="29" t="s">
        <v>130</v>
      </c>
      <c r="N267" s="34" t="s">
        <v>105</v>
      </c>
      <c r="O267" s="66">
        <f t="shared" si="211"/>
        <v>4.7910000000000004</v>
      </c>
      <c r="P267" s="66">
        <f t="shared" si="212"/>
        <v>4.734</v>
      </c>
      <c r="Q267" s="66">
        <f t="shared" si="213"/>
        <v>4.8970000000000002</v>
      </c>
      <c r="R267" s="66">
        <f t="shared" si="214"/>
        <v>3.7429999999999999</v>
      </c>
      <c r="S267" s="66">
        <f t="shared" si="215"/>
        <v>-0.86299999999999999</v>
      </c>
      <c r="T267" s="66">
        <f t="shared" si="216"/>
        <v>6.51</v>
      </c>
      <c r="U267" s="66">
        <f t="shared" si="217"/>
        <v>3.5819999999999999</v>
      </c>
      <c r="V267" s="66">
        <f t="shared" si="218"/>
        <v>324.74</v>
      </c>
      <c r="W267" s="67">
        <f t="shared" si="219"/>
        <v>6.984</v>
      </c>
      <c r="Y267" s="29" t="s">
        <v>130</v>
      </c>
      <c r="Z267" s="34" t="s">
        <v>105</v>
      </c>
      <c r="AA267" s="66">
        <f t="shared" si="244"/>
        <v>100</v>
      </c>
      <c r="AB267" s="66">
        <f t="shared" si="220"/>
        <v>68.599999999999994</v>
      </c>
      <c r="AC267" s="66">
        <f t="shared" si="221"/>
        <v>59</v>
      </c>
      <c r="AD267" s="66">
        <f t="shared" si="222"/>
        <v>9.6</v>
      </c>
      <c r="AE267" s="66">
        <f t="shared" si="223"/>
        <v>6.4</v>
      </c>
      <c r="AF267" s="66">
        <f t="shared" si="224"/>
        <v>25</v>
      </c>
      <c r="AG267" s="66">
        <f t="shared" si="225"/>
        <v>16.7</v>
      </c>
      <c r="AH267" s="66">
        <f t="shared" si="226"/>
        <v>0.3</v>
      </c>
      <c r="AI267" s="67">
        <f t="shared" si="227"/>
        <v>7.9</v>
      </c>
      <c r="AK267" s="29" t="s">
        <v>130</v>
      </c>
      <c r="AL267" s="34" t="s">
        <v>105</v>
      </c>
      <c r="AM267" s="66">
        <f t="shared" si="245"/>
        <v>25.3</v>
      </c>
      <c r="AN267" s="66">
        <f t="shared" si="246"/>
        <v>24.6</v>
      </c>
      <c r="AO267" s="66">
        <f t="shared" si="247"/>
        <v>24.6</v>
      </c>
      <c r="AP267" s="66">
        <f t="shared" si="248"/>
        <v>24.9</v>
      </c>
      <c r="AQ267" s="66">
        <f t="shared" si="249"/>
        <v>21.1</v>
      </c>
      <c r="AR267" s="66">
        <f t="shared" si="250"/>
        <v>28.8</v>
      </c>
      <c r="AS267" s="66">
        <f t="shared" si="251"/>
        <v>35.4</v>
      </c>
      <c r="AT267" s="66">
        <f t="shared" si="252"/>
        <v>14.2</v>
      </c>
      <c r="AU267" s="67">
        <f t="shared" si="253"/>
        <v>21.3</v>
      </c>
      <c r="AW267" s="29" t="s">
        <v>130</v>
      </c>
      <c r="AX267" s="34" t="s">
        <v>105</v>
      </c>
      <c r="AY267" s="66">
        <f t="shared" si="254"/>
        <v>4.7910000000000004</v>
      </c>
      <c r="AZ267" s="66">
        <f t="shared" si="228"/>
        <v>3.2509999999999999</v>
      </c>
      <c r="BA267" s="66">
        <f t="shared" si="229"/>
        <v>2.8879999999999999</v>
      </c>
      <c r="BB267" s="66">
        <f t="shared" si="230"/>
        <v>0.36299999999999999</v>
      </c>
      <c r="BC267" s="66">
        <f t="shared" si="231"/>
        <v>-5.8000000000000003E-2</v>
      </c>
      <c r="BD267" s="66">
        <f t="shared" si="232"/>
        <v>1.599</v>
      </c>
      <c r="BE267" s="66">
        <f t="shared" si="233"/>
        <v>0.60599999999999998</v>
      </c>
      <c r="BF267" s="66">
        <f t="shared" si="234"/>
        <v>0.45</v>
      </c>
      <c r="BG267" s="67">
        <f t="shared" si="235"/>
        <v>0.54300000000000004</v>
      </c>
      <c r="BI267" s="29" t="s">
        <v>130</v>
      </c>
      <c r="BJ267" s="34" t="s">
        <v>105</v>
      </c>
      <c r="BK267" s="66">
        <f t="shared" si="255"/>
        <v>1.2210000000000001</v>
      </c>
      <c r="BL267" s="66">
        <f t="shared" si="256"/>
        <v>1.179</v>
      </c>
      <c r="BM267" s="66">
        <f t="shared" si="257"/>
        <v>1.2170000000000001</v>
      </c>
      <c r="BN267" s="66">
        <f t="shared" si="258"/>
        <v>0.94299999999999995</v>
      </c>
      <c r="BO267" s="66">
        <f t="shared" si="259"/>
        <v>-0.188</v>
      </c>
      <c r="BP267" s="66">
        <f t="shared" si="260"/>
        <v>1.867</v>
      </c>
      <c r="BQ267" s="66">
        <f t="shared" si="261"/>
        <v>1.2849999999999999</v>
      </c>
      <c r="BR267" s="66">
        <f t="shared" si="262"/>
        <v>22.779</v>
      </c>
      <c r="BS267" s="67">
        <f t="shared" si="263"/>
        <v>1.4890000000000001</v>
      </c>
      <c r="BU267" s="29" t="s">
        <v>130</v>
      </c>
      <c r="BV267" s="34" t="s">
        <v>105</v>
      </c>
      <c r="BW267" s="48">
        <f t="shared" si="264"/>
        <v>764821</v>
      </c>
      <c r="BX267" s="48">
        <f t="shared" si="236"/>
        <v>525153</v>
      </c>
      <c r="BY267" s="48">
        <f t="shared" si="237"/>
        <v>451020</v>
      </c>
      <c r="BZ267" s="48">
        <f t="shared" si="238"/>
        <v>74133</v>
      </c>
      <c r="CA267" s="48">
        <f t="shared" si="239"/>
        <v>51798</v>
      </c>
      <c r="CB267" s="48">
        <f t="shared" si="240"/>
        <v>187870</v>
      </c>
      <c r="CC267" s="48">
        <f t="shared" si="241"/>
        <v>129419</v>
      </c>
      <c r="CD267" s="48">
        <f t="shared" si="242"/>
        <v>-1059</v>
      </c>
      <c r="CE267" s="49">
        <f t="shared" si="243"/>
        <v>59510</v>
      </c>
    </row>
    <row r="268" spans="1:83" ht="16.5" customHeight="1">
      <c r="A268" s="29" t="s">
        <v>131</v>
      </c>
      <c r="B268" s="34" t="s">
        <v>106</v>
      </c>
      <c r="C268" s="40">
        <v>113623</v>
      </c>
      <c r="D268" s="40">
        <v>79155</v>
      </c>
      <c r="E268" s="40">
        <v>68057</v>
      </c>
      <c r="F268" s="40">
        <v>11098</v>
      </c>
      <c r="G268" s="40">
        <v>5075</v>
      </c>
      <c r="H268" s="40">
        <v>29393</v>
      </c>
      <c r="I268" s="40">
        <v>15266</v>
      </c>
      <c r="J268" s="40">
        <v>810</v>
      </c>
      <c r="K268" s="41">
        <v>13317</v>
      </c>
      <c r="M268" s="29" t="s">
        <v>131</v>
      </c>
      <c r="N268" s="34" t="s">
        <v>106</v>
      </c>
      <c r="O268" s="66">
        <f t="shared" si="211"/>
        <v>3.0739999999999998</v>
      </c>
      <c r="P268" s="66">
        <f t="shared" si="212"/>
        <v>4.0380000000000003</v>
      </c>
      <c r="Q268" s="66">
        <f t="shared" si="213"/>
        <v>4.2569999999999997</v>
      </c>
      <c r="R268" s="66">
        <f t="shared" si="214"/>
        <v>2.7120000000000002</v>
      </c>
      <c r="S268" s="66">
        <f t="shared" si="215"/>
        <v>3.8260000000000001</v>
      </c>
      <c r="T268" s="66">
        <f t="shared" si="216"/>
        <v>0.44400000000000001</v>
      </c>
      <c r="U268" s="66">
        <f t="shared" si="217"/>
        <v>0.65300000000000002</v>
      </c>
      <c r="V268" s="66">
        <f t="shared" si="218"/>
        <v>-35.200000000000003</v>
      </c>
      <c r="W268" s="67">
        <f t="shared" si="219"/>
        <v>3.6669999999999998</v>
      </c>
      <c r="Y268" s="29" t="s">
        <v>131</v>
      </c>
      <c r="Z268" s="34" t="s">
        <v>106</v>
      </c>
      <c r="AA268" s="66">
        <f t="shared" si="244"/>
        <v>100</v>
      </c>
      <c r="AB268" s="66">
        <f t="shared" si="220"/>
        <v>69.7</v>
      </c>
      <c r="AC268" s="66">
        <f t="shared" si="221"/>
        <v>59.9</v>
      </c>
      <c r="AD268" s="66">
        <f t="shared" si="222"/>
        <v>9.8000000000000007</v>
      </c>
      <c r="AE268" s="66">
        <f t="shared" si="223"/>
        <v>4.5</v>
      </c>
      <c r="AF268" s="66">
        <f t="shared" si="224"/>
        <v>25.9</v>
      </c>
      <c r="AG268" s="66">
        <f t="shared" si="225"/>
        <v>13.4</v>
      </c>
      <c r="AH268" s="66">
        <f t="shared" si="226"/>
        <v>0.7</v>
      </c>
      <c r="AI268" s="67">
        <f t="shared" si="227"/>
        <v>11.7</v>
      </c>
      <c r="AK268" s="29" t="s">
        <v>131</v>
      </c>
      <c r="AL268" s="34" t="s">
        <v>106</v>
      </c>
      <c r="AM268" s="66">
        <f t="shared" si="245"/>
        <v>3.6</v>
      </c>
      <c r="AN268" s="66">
        <f t="shared" si="246"/>
        <v>3.5</v>
      </c>
      <c r="AO268" s="66">
        <f t="shared" si="247"/>
        <v>3.5</v>
      </c>
      <c r="AP268" s="66">
        <f t="shared" si="248"/>
        <v>3.6</v>
      </c>
      <c r="AQ268" s="66">
        <f t="shared" si="249"/>
        <v>2.1</v>
      </c>
      <c r="AR268" s="66">
        <f t="shared" si="250"/>
        <v>4.2</v>
      </c>
      <c r="AS268" s="66">
        <f t="shared" si="251"/>
        <v>4</v>
      </c>
      <c r="AT268" s="66">
        <f t="shared" si="252"/>
        <v>4.8</v>
      </c>
      <c r="AU268" s="67">
        <f t="shared" si="253"/>
        <v>4.5</v>
      </c>
      <c r="AW268" s="29" t="s">
        <v>131</v>
      </c>
      <c r="AX268" s="34" t="s">
        <v>106</v>
      </c>
      <c r="AY268" s="66">
        <f t="shared" si="254"/>
        <v>3.0739999999999998</v>
      </c>
      <c r="AZ268" s="66">
        <f t="shared" si="228"/>
        <v>2.7869999999999999</v>
      </c>
      <c r="BA268" s="66">
        <f t="shared" si="229"/>
        <v>2.5209999999999999</v>
      </c>
      <c r="BB268" s="66">
        <f t="shared" si="230"/>
        <v>0.26600000000000001</v>
      </c>
      <c r="BC268" s="66">
        <f t="shared" si="231"/>
        <v>0.17</v>
      </c>
      <c r="BD268" s="66">
        <f t="shared" si="232"/>
        <v>0.11799999999999999</v>
      </c>
      <c r="BE268" s="66">
        <f t="shared" si="233"/>
        <v>0.09</v>
      </c>
      <c r="BF268" s="66">
        <f t="shared" si="234"/>
        <v>-0.39900000000000002</v>
      </c>
      <c r="BG268" s="67">
        <f t="shared" si="235"/>
        <v>0.42699999999999999</v>
      </c>
      <c r="BI268" s="29" t="s">
        <v>131</v>
      </c>
      <c r="BJ268" s="34" t="s">
        <v>106</v>
      </c>
      <c r="BK268" s="66">
        <f t="shared" si="255"/>
        <v>0.113</v>
      </c>
      <c r="BL268" s="66">
        <f t="shared" si="256"/>
        <v>0.14599999999999999</v>
      </c>
      <c r="BM268" s="66">
        <f t="shared" si="257"/>
        <v>0.153</v>
      </c>
      <c r="BN268" s="66">
        <f t="shared" si="258"/>
        <v>0.1</v>
      </c>
      <c r="BO268" s="66">
        <f t="shared" si="259"/>
        <v>7.9000000000000001E-2</v>
      </c>
      <c r="BP268" s="66">
        <f t="shared" si="260"/>
        <v>0.02</v>
      </c>
      <c r="BQ268" s="66">
        <f t="shared" si="261"/>
        <v>2.7E-2</v>
      </c>
      <c r="BR268" s="66">
        <f t="shared" si="262"/>
        <v>-2.9140000000000001</v>
      </c>
      <c r="BS268" s="67">
        <f t="shared" si="263"/>
        <v>0.16900000000000001</v>
      </c>
      <c r="BU268" s="29" t="s">
        <v>131</v>
      </c>
      <c r="BV268" s="34" t="s">
        <v>106</v>
      </c>
      <c r="BW268" s="48">
        <f t="shared" si="264"/>
        <v>110234</v>
      </c>
      <c r="BX268" s="48">
        <f t="shared" si="236"/>
        <v>76083</v>
      </c>
      <c r="BY268" s="48">
        <f t="shared" si="237"/>
        <v>65278</v>
      </c>
      <c r="BZ268" s="48">
        <f t="shared" si="238"/>
        <v>10805</v>
      </c>
      <c r="CA268" s="48">
        <f t="shared" si="239"/>
        <v>4888</v>
      </c>
      <c r="CB268" s="48">
        <f t="shared" si="240"/>
        <v>29263</v>
      </c>
      <c r="CC268" s="48">
        <f t="shared" si="241"/>
        <v>15167</v>
      </c>
      <c r="CD268" s="48">
        <f t="shared" si="242"/>
        <v>1250</v>
      </c>
      <c r="CE268" s="49">
        <f t="shared" si="243"/>
        <v>12846</v>
      </c>
    </row>
    <row r="269" spans="1:83" ht="16.5" customHeight="1">
      <c r="A269" s="30" t="s">
        <v>132</v>
      </c>
      <c r="B269" s="28" t="s">
        <v>107</v>
      </c>
      <c r="C269" s="44">
        <v>126617</v>
      </c>
      <c r="D269" s="44">
        <v>87022</v>
      </c>
      <c r="E269" s="44">
        <v>74888</v>
      </c>
      <c r="F269" s="44">
        <v>12134</v>
      </c>
      <c r="G269" s="44">
        <v>5477</v>
      </c>
      <c r="H269" s="44">
        <v>34118</v>
      </c>
      <c r="I269" s="44">
        <v>17913</v>
      </c>
      <c r="J269" s="44">
        <v>816</v>
      </c>
      <c r="K269" s="45">
        <v>15389</v>
      </c>
      <c r="M269" s="30" t="s">
        <v>132</v>
      </c>
      <c r="N269" s="28" t="s">
        <v>107</v>
      </c>
      <c r="O269" s="70">
        <f t="shared" si="211"/>
        <v>5.8230000000000004</v>
      </c>
      <c r="P269" s="70">
        <f t="shared" si="212"/>
        <v>6.8840000000000003</v>
      </c>
      <c r="Q269" s="70">
        <f t="shared" si="213"/>
        <v>7.0640000000000001</v>
      </c>
      <c r="R269" s="70">
        <f t="shared" si="214"/>
        <v>5.7889999999999997</v>
      </c>
      <c r="S269" s="70">
        <f t="shared" si="215"/>
        <v>6.681</v>
      </c>
      <c r="T269" s="70">
        <f t="shared" si="216"/>
        <v>3.0790000000000002</v>
      </c>
      <c r="U269" s="70">
        <f t="shared" si="217"/>
        <v>2.5649999999999999</v>
      </c>
      <c r="V269" s="70">
        <f t="shared" si="218"/>
        <v>-20</v>
      </c>
      <c r="W269" s="71">
        <f t="shared" si="219"/>
        <v>5.3029999999999999</v>
      </c>
      <c r="Y269" s="30" t="s">
        <v>132</v>
      </c>
      <c r="Z269" s="28" t="s">
        <v>107</v>
      </c>
      <c r="AA269" s="70">
        <f t="shared" si="244"/>
        <v>100</v>
      </c>
      <c r="AB269" s="70">
        <f t="shared" si="220"/>
        <v>68.7</v>
      </c>
      <c r="AC269" s="70">
        <f t="shared" si="221"/>
        <v>59.1</v>
      </c>
      <c r="AD269" s="70">
        <f t="shared" si="222"/>
        <v>9.6</v>
      </c>
      <c r="AE269" s="70">
        <f t="shared" si="223"/>
        <v>4.3</v>
      </c>
      <c r="AF269" s="70">
        <f t="shared" si="224"/>
        <v>26.9</v>
      </c>
      <c r="AG269" s="70">
        <f t="shared" si="225"/>
        <v>14.1</v>
      </c>
      <c r="AH269" s="70">
        <f t="shared" si="226"/>
        <v>0.6</v>
      </c>
      <c r="AI269" s="71">
        <f t="shared" si="227"/>
        <v>12.2</v>
      </c>
      <c r="AK269" s="30" t="s">
        <v>132</v>
      </c>
      <c r="AL269" s="28" t="s">
        <v>107</v>
      </c>
      <c r="AM269" s="70">
        <f t="shared" si="245"/>
        <v>4</v>
      </c>
      <c r="AN269" s="70">
        <f t="shared" si="246"/>
        <v>3.9</v>
      </c>
      <c r="AO269" s="70">
        <f t="shared" si="247"/>
        <v>3.9</v>
      </c>
      <c r="AP269" s="70">
        <f t="shared" si="248"/>
        <v>3.9</v>
      </c>
      <c r="AQ269" s="70">
        <f t="shared" si="249"/>
        <v>2.2000000000000002</v>
      </c>
      <c r="AR269" s="70">
        <f t="shared" si="250"/>
        <v>4.9000000000000004</v>
      </c>
      <c r="AS269" s="70">
        <f t="shared" si="251"/>
        <v>4.7</v>
      </c>
      <c r="AT269" s="70">
        <f t="shared" si="252"/>
        <v>4.9000000000000004</v>
      </c>
      <c r="AU269" s="71">
        <f t="shared" si="253"/>
        <v>5.0999999999999996</v>
      </c>
      <c r="AW269" s="30" t="s">
        <v>132</v>
      </c>
      <c r="AX269" s="28" t="s">
        <v>107</v>
      </c>
      <c r="AY269" s="70">
        <f t="shared" si="254"/>
        <v>5.8230000000000004</v>
      </c>
      <c r="AZ269" s="70">
        <f t="shared" si="228"/>
        <v>4.6840000000000002</v>
      </c>
      <c r="BA269" s="70">
        <f t="shared" si="229"/>
        <v>4.13</v>
      </c>
      <c r="BB269" s="70">
        <f t="shared" si="230"/>
        <v>0.55500000000000005</v>
      </c>
      <c r="BC269" s="70">
        <f t="shared" si="231"/>
        <v>0.28699999999999998</v>
      </c>
      <c r="BD269" s="70">
        <f t="shared" si="232"/>
        <v>0.85199999999999998</v>
      </c>
      <c r="BE269" s="70">
        <f t="shared" si="233"/>
        <v>0.374</v>
      </c>
      <c r="BF269" s="70">
        <f t="shared" si="234"/>
        <v>-0.17</v>
      </c>
      <c r="BG269" s="71">
        <f t="shared" si="235"/>
        <v>0.64800000000000002</v>
      </c>
      <c r="BI269" s="30" t="s">
        <v>132</v>
      </c>
      <c r="BJ269" s="28" t="s">
        <v>107</v>
      </c>
      <c r="BK269" s="70">
        <f t="shared" si="255"/>
        <v>0.23200000000000001</v>
      </c>
      <c r="BL269" s="70">
        <f t="shared" si="256"/>
        <v>0.26600000000000001</v>
      </c>
      <c r="BM269" s="70">
        <f t="shared" si="257"/>
        <v>0.27200000000000002</v>
      </c>
      <c r="BN269" s="70">
        <f t="shared" si="258"/>
        <v>0.22600000000000001</v>
      </c>
      <c r="BO269" s="70">
        <f t="shared" si="259"/>
        <v>0.14399999999999999</v>
      </c>
      <c r="BP269" s="70">
        <f t="shared" si="260"/>
        <v>0.156</v>
      </c>
      <c r="BQ269" s="70">
        <f t="shared" si="261"/>
        <v>0.124</v>
      </c>
      <c r="BR269" s="70">
        <f t="shared" si="262"/>
        <v>-1.351</v>
      </c>
      <c r="BS269" s="71">
        <f t="shared" si="263"/>
        <v>0.27800000000000002</v>
      </c>
      <c r="BU269" s="30" t="s">
        <v>132</v>
      </c>
      <c r="BV269" s="28" t="s">
        <v>107</v>
      </c>
      <c r="BW269" s="52">
        <f t="shared" si="264"/>
        <v>119650</v>
      </c>
      <c r="BX269" s="52">
        <f t="shared" si="236"/>
        <v>81417</v>
      </c>
      <c r="BY269" s="52">
        <f t="shared" si="237"/>
        <v>69947</v>
      </c>
      <c r="BZ269" s="52">
        <f t="shared" si="238"/>
        <v>11470</v>
      </c>
      <c r="CA269" s="52">
        <f t="shared" si="239"/>
        <v>5134</v>
      </c>
      <c r="CB269" s="52">
        <f t="shared" si="240"/>
        <v>33099</v>
      </c>
      <c r="CC269" s="52">
        <f t="shared" si="241"/>
        <v>17465</v>
      </c>
      <c r="CD269" s="52">
        <f t="shared" si="242"/>
        <v>1020</v>
      </c>
      <c r="CE269" s="53">
        <f t="shared" si="243"/>
        <v>14614</v>
      </c>
    </row>
    <row r="270" spans="1:83" ht="16.5" customHeight="1">
      <c r="A270" s="78" t="s">
        <v>180</v>
      </c>
    </row>
    <row r="271" spans="1:83" ht="16.5" customHeight="1">
      <c r="A271" s="78" t="s">
        <v>179</v>
      </c>
    </row>
    <row r="272" spans="1:83" ht="16.5" customHeight="1">
      <c r="A272" s="36">
        <f>A218+1</f>
        <v>28</v>
      </c>
      <c r="B272" s="20" t="str">
        <f>IF(A272&lt;22,"令和"&amp;A272&amp;"年度","平成"&amp;A272&amp;"年度")</f>
        <v>平成28年度</v>
      </c>
      <c r="C272" s="1" t="s">
        <v>49</v>
      </c>
      <c r="N272" s="20" t="str">
        <f>B272</f>
        <v>平成28年度</v>
      </c>
      <c r="O272" s="1" t="s">
        <v>134</v>
      </c>
      <c r="Z272" s="20" t="str">
        <f>B272</f>
        <v>平成28年度</v>
      </c>
      <c r="AA272" s="1" t="s">
        <v>135</v>
      </c>
      <c r="AL272" s="20" t="str">
        <f>B272</f>
        <v>平成28年度</v>
      </c>
      <c r="AM272" s="1" t="s">
        <v>136</v>
      </c>
      <c r="AX272" s="20" t="str">
        <f>N272</f>
        <v>平成28年度</v>
      </c>
      <c r="AY272" s="1" t="s">
        <v>137</v>
      </c>
      <c r="BJ272" s="20" t="str">
        <f>Z272</f>
        <v>平成28年度</v>
      </c>
      <c r="BK272" s="1" t="s">
        <v>138</v>
      </c>
      <c r="BU272" s="36">
        <f>IF(A272=1,30,A272-1)</f>
        <v>27</v>
      </c>
      <c r="BV272" s="20" t="str">
        <f>IF(BU272&lt;22,"令和"&amp;BU272&amp;"年度","平成"&amp;BU272&amp;"年度")</f>
        <v>平成27年度</v>
      </c>
      <c r="BW272" s="1" t="s">
        <v>133</v>
      </c>
    </row>
    <row r="273" spans="1:83" ht="16.5" customHeight="1">
      <c r="A273" s="21"/>
      <c r="B273" s="5"/>
      <c r="C273" s="4" t="s">
        <v>50</v>
      </c>
      <c r="D273" s="24"/>
      <c r="E273" s="24"/>
      <c r="F273" s="24"/>
      <c r="G273" s="24"/>
      <c r="H273" s="24"/>
      <c r="I273" s="24"/>
      <c r="J273" s="24"/>
      <c r="K273" s="15"/>
      <c r="M273" s="21"/>
      <c r="N273" s="5"/>
      <c r="O273" s="4" t="s">
        <v>50</v>
      </c>
      <c r="P273" s="24"/>
      <c r="Q273" s="24"/>
      <c r="R273" s="24"/>
      <c r="S273" s="24"/>
      <c r="T273" s="24"/>
      <c r="U273" s="24"/>
      <c r="V273" s="24"/>
      <c r="W273" s="15"/>
      <c r="Y273" s="21"/>
      <c r="Z273" s="5"/>
      <c r="AA273" s="4" t="s">
        <v>50</v>
      </c>
      <c r="AB273" s="24"/>
      <c r="AC273" s="24"/>
      <c r="AD273" s="24"/>
      <c r="AE273" s="24"/>
      <c r="AF273" s="24"/>
      <c r="AG273" s="24"/>
      <c r="AH273" s="24"/>
      <c r="AI273" s="15"/>
      <c r="AK273" s="21"/>
      <c r="AL273" s="5"/>
      <c r="AM273" s="4" t="s">
        <v>50</v>
      </c>
      <c r="AN273" s="24"/>
      <c r="AO273" s="24"/>
      <c r="AP273" s="24"/>
      <c r="AQ273" s="24"/>
      <c r="AR273" s="24"/>
      <c r="AS273" s="24"/>
      <c r="AT273" s="24"/>
      <c r="AU273" s="15"/>
      <c r="AW273" s="21"/>
      <c r="AX273" s="5"/>
      <c r="AY273" s="4" t="s">
        <v>50</v>
      </c>
      <c r="AZ273" s="24"/>
      <c r="BA273" s="24"/>
      <c r="BB273" s="24"/>
      <c r="BC273" s="24"/>
      <c r="BD273" s="24"/>
      <c r="BE273" s="24"/>
      <c r="BF273" s="24"/>
      <c r="BG273" s="15"/>
      <c r="BI273" s="21"/>
      <c r="BJ273" s="5"/>
      <c r="BK273" s="4" t="s">
        <v>50</v>
      </c>
      <c r="BL273" s="24"/>
      <c r="BM273" s="24"/>
      <c r="BN273" s="24"/>
      <c r="BO273" s="24"/>
      <c r="BP273" s="24"/>
      <c r="BQ273" s="24"/>
      <c r="BR273" s="24"/>
      <c r="BS273" s="15"/>
      <c r="BU273" s="21"/>
      <c r="BV273" s="5"/>
      <c r="BW273" s="4" t="s">
        <v>50</v>
      </c>
      <c r="BX273" s="24"/>
      <c r="BY273" s="24"/>
      <c r="BZ273" s="24"/>
      <c r="CA273" s="24"/>
      <c r="CB273" s="24"/>
      <c r="CC273" s="24"/>
      <c r="CD273" s="24"/>
      <c r="CE273" s="15"/>
    </row>
    <row r="274" spans="1:83" ht="16.5" customHeight="1">
      <c r="A274" s="22"/>
      <c r="B274" s="8"/>
      <c r="C274" s="7"/>
      <c r="D274" s="27" t="s">
        <v>51</v>
      </c>
      <c r="E274" s="24"/>
      <c r="F274" s="15"/>
      <c r="G274" s="6" t="s">
        <v>54</v>
      </c>
      <c r="H274" s="27" t="s">
        <v>55</v>
      </c>
      <c r="I274" s="24"/>
      <c r="J274" s="24"/>
      <c r="K274" s="15"/>
      <c r="M274" s="22"/>
      <c r="N274" s="8"/>
      <c r="O274" s="7"/>
      <c r="P274" s="27" t="s">
        <v>51</v>
      </c>
      <c r="Q274" s="24"/>
      <c r="R274" s="15"/>
      <c r="S274" s="6" t="s">
        <v>54</v>
      </c>
      <c r="T274" s="27" t="s">
        <v>55</v>
      </c>
      <c r="U274" s="24"/>
      <c r="V274" s="24"/>
      <c r="W274" s="15"/>
      <c r="Y274" s="22"/>
      <c r="Z274" s="8"/>
      <c r="AA274" s="7"/>
      <c r="AB274" s="27" t="s">
        <v>51</v>
      </c>
      <c r="AC274" s="24"/>
      <c r="AD274" s="15"/>
      <c r="AE274" s="6" t="s">
        <v>54</v>
      </c>
      <c r="AF274" s="27" t="s">
        <v>55</v>
      </c>
      <c r="AG274" s="24"/>
      <c r="AH274" s="24"/>
      <c r="AI274" s="15"/>
      <c r="AK274" s="22"/>
      <c r="AL274" s="8"/>
      <c r="AM274" s="7"/>
      <c r="AN274" s="27" t="s">
        <v>51</v>
      </c>
      <c r="AO274" s="24"/>
      <c r="AP274" s="15"/>
      <c r="AQ274" s="6" t="s">
        <v>54</v>
      </c>
      <c r="AR274" s="27" t="s">
        <v>55</v>
      </c>
      <c r="AS274" s="24"/>
      <c r="AT274" s="24"/>
      <c r="AU274" s="15"/>
      <c r="AW274" s="22"/>
      <c r="AX274" s="8"/>
      <c r="AY274" s="7"/>
      <c r="AZ274" s="27" t="s">
        <v>51</v>
      </c>
      <c r="BA274" s="24"/>
      <c r="BB274" s="15"/>
      <c r="BC274" s="6" t="s">
        <v>54</v>
      </c>
      <c r="BD274" s="27" t="s">
        <v>55</v>
      </c>
      <c r="BE274" s="24"/>
      <c r="BF274" s="24"/>
      <c r="BG274" s="15"/>
      <c r="BI274" s="22"/>
      <c r="BJ274" s="8"/>
      <c r="BK274" s="7"/>
      <c r="BL274" s="27" t="s">
        <v>51</v>
      </c>
      <c r="BM274" s="24"/>
      <c r="BN274" s="15"/>
      <c r="BO274" s="6" t="s">
        <v>54</v>
      </c>
      <c r="BP274" s="27" t="s">
        <v>55</v>
      </c>
      <c r="BQ274" s="24"/>
      <c r="BR274" s="24"/>
      <c r="BS274" s="15"/>
      <c r="BU274" s="22"/>
      <c r="BV274" s="8"/>
      <c r="BW274" s="7"/>
      <c r="BX274" s="27" t="s">
        <v>51</v>
      </c>
      <c r="BY274" s="24"/>
      <c r="BZ274" s="15"/>
      <c r="CA274" s="6" t="s">
        <v>54</v>
      </c>
      <c r="CB274" s="27" t="s">
        <v>55</v>
      </c>
      <c r="CC274" s="24"/>
      <c r="CD274" s="24"/>
      <c r="CE274" s="15"/>
    </row>
    <row r="275" spans="1:83" ht="27" customHeight="1">
      <c r="A275" s="23"/>
      <c r="B275" s="11"/>
      <c r="C275" s="10"/>
      <c r="D275" s="10"/>
      <c r="E275" s="16" t="s">
        <v>52</v>
      </c>
      <c r="F275" s="26" t="s">
        <v>53</v>
      </c>
      <c r="G275" s="12"/>
      <c r="H275" s="12"/>
      <c r="I275" s="16" t="s">
        <v>56</v>
      </c>
      <c r="J275" s="16" t="s">
        <v>57</v>
      </c>
      <c r="K275" s="16" t="s">
        <v>58</v>
      </c>
      <c r="M275" s="23"/>
      <c r="N275" s="11"/>
      <c r="O275" s="10"/>
      <c r="P275" s="10"/>
      <c r="Q275" s="16" t="s">
        <v>52</v>
      </c>
      <c r="R275" s="26" t="s">
        <v>53</v>
      </c>
      <c r="S275" s="12"/>
      <c r="T275" s="12"/>
      <c r="U275" s="16" t="s">
        <v>56</v>
      </c>
      <c r="V275" s="16" t="s">
        <v>57</v>
      </c>
      <c r="W275" s="16" t="s">
        <v>58</v>
      </c>
      <c r="Y275" s="23"/>
      <c r="Z275" s="11"/>
      <c r="AA275" s="10"/>
      <c r="AB275" s="10"/>
      <c r="AC275" s="16" t="s">
        <v>52</v>
      </c>
      <c r="AD275" s="26" t="s">
        <v>53</v>
      </c>
      <c r="AE275" s="12"/>
      <c r="AF275" s="12"/>
      <c r="AG275" s="16" t="s">
        <v>56</v>
      </c>
      <c r="AH275" s="16" t="s">
        <v>57</v>
      </c>
      <c r="AI275" s="16" t="s">
        <v>58</v>
      </c>
      <c r="AK275" s="23"/>
      <c r="AL275" s="11"/>
      <c r="AM275" s="10"/>
      <c r="AN275" s="10"/>
      <c r="AO275" s="16" t="s">
        <v>52</v>
      </c>
      <c r="AP275" s="26" t="s">
        <v>53</v>
      </c>
      <c r="AQ275" s="12"/>
      <c r="AR275" s="12"/>
      <c r="AS275" s="16" t="s">
        <v>56</v>
      </c>
      <c r="AT275" s="16" t="s">
        <v>57</v>
      </c>
      <c r="AU275" s="16" t="s">
        <v>58</v>
      </c>
      <c r="AW275" s="23"/>
      <c r="AX275" s="11"/>
      <c r="AY275" s="10"/>
      <c r="AZ275" s="10"/>
      <c r="BA275" s="16" t="s">
        <v>52</v>
      </c>
      <c r="BB275" s="26" t="s">
        <v>53</v>
      </c>
      <c r="BC275" s="12"/>
      <c r="BD275" s="12"/>
      <c r="BE275" s="16" t="s">
        <v>56</v>
      </c>
      <c r="BF275" s="16" t="s">
        <v>57</v>
      </c>
      <c r="BG275" s="16" t="s">
        <v>58</v>
      </c>
      <c r="BI275" s="23"/>
      <c r="BJ275" s="11"/>
      <c r="BK275" s="10"/>
      <c r="BL275" s="10"/>
      <c r="BM275" s="16" t="s">
        <v>52</v>
      </c>
      <c r="BN275" s="26" t="s">
        <v>53</v>
      </c>
      <c r="BO275" s="12"/>
      <c r="BP275" s="12"/>
      <c r="BQ275" s="16" t="s">
        <v>56</v>
      </c>
      <c r="BR275" s="16" t="s">
        <v>57</v>
      </c>
      <c r="BS275" s="16" t="s">
        <v>58</v>
      </c>
      <c r="BU275" s="23"/>
      <c r="BV275" s="11"/>
      <c r="BW275" s="10"/>
      <c r="BX275" s="10"/>
      <c r="BY275" s="16" t="s">
        <v>52</v>
      </c>
      <c r="BZ275" s="26" t="s">
        <v>53</v>
      </c>
      <c r="CA275" s="12"/>
      <c r="CB275" s="12"/>
      <c r="CC275" s="16" t="s">
        <v>56</v>
      </c>
      <c r="CD275" s="16" t="s">
        <v>57</v>
      </c>
      <c r="CE275" s="16" t="s">
        <v>58</v>
      </c>
    </row>
    <row r="276" spans="1:83" ht="16.5" customHeight="1">
      <c r="A276" s="31" t="s">
        <v>60</v>
      </c>
      <c r="B276" s="33" t="s">
        <v>108</v>
      </c>
      <c r="C276" s="13">
        <v>3321455</v>
      </c>
      <c r="D276" s="13">
        <v>2292967</v>
      </c>
      <c r="E276" s="13">
        <v>1976551</v>
      </c>
      <c r="F276" s="13">
        <v>316416</v>
      </c>
      <c r="G276" s="13">
        <v>251287</v>
      </c>
      <c r="H276" s="13">
        <v>777201</v>
      </c>
      <c r="I276" s="13">
        <v>445419</v>
      </c>
      <c r="J276" s="13">
        <v>20428</v>
      </c>
      <c r="K276" s="14">
        <v>311354</v>
      </c>
      <c r="M276" s="31" t="s">
        <v>60</v>
      </c>
      <c r="N276" s="33" t="s">
        <v>108</v>
      </c>
      <c r="O276" s="66">
        <f t="shared" ref="O276:O323" si="265">IF(C276="X","X",IF(BW276="X","X",IF(BW276&lt;&gt;0,ROUND((C276-BW276)/ABS(BW276)*100,3),"-")))</f>
        <v>4.7489999999999997</v>
      </c>
      <c r="P276" s="66">
        <f t="shared" ref="P276:P323" si="266">IF(D276="X","X",IF(BX276="X","X",IF(BX276&lt;&gt;0,ROUND((D276-BX276)/ABS(BX276)*100,3),"-")))</f>
        <v>2.6869999999999998</v>
      </c>
      <c r="Q276" s="66">
        <f t="shared" ref="Q276:Q323" si="267">IF(E276="X","X",IF(BY276="X","X",IF(BY276&lt;&gt;0,ROUND((E276-BY276)/ABS(BY276)*100,3),"-")))</f>
        <v>2.7120000000000002</v>
      </c>
      <c r="R276" s="66">
        <f t="shared" ref="R276:R323" si="268">IF(F276="X","X",IF(BZ276="X","X",IF(BZ276&lt;&gt;0,ROUND((F276-BZ276)/ABS(BZ276)*100,3),"-")))</f>
        <v>2.532</v>
      </c>
      <c r="S276" s="66">
        <f t="shared" ref="S276:S323" si="269">IF(G276="X","X",IF(CA276="X","X",IF(CA276&lt;&gt;0,ROUND((G276-CA276)/ABS(CA276)*100,3),"-")))</f>
        <v>3.024</v>
      </c>
      <c r="T276" s="66">
        <f t="shared" ref="T276:T323" si="270">IF(H276="X","X",IF(CB276="X","X",IF(CB276&lt;&gt;0,ROUND((H276-CB276)/ABS(CB276)*100,3),"-")))</f>
        <v>11.991</v>
      </c>
      <c r="U276" s="66">
        <f t="shared" ref="U276:U323" si="271">IF(I276="X","X",IF(CC276="X","X",IF(CC276&lt;&gt;0,ROUND((I276-CC276)/ABS(CC276)*100,3),"-")))</f>
        <v>17.754999999999999</v>
      </c>
      <c r="V276" s="66">
        <f t="shared" ref="V276:V323" si="272">IF(J276="X","X",IF(CD276="X","X",IF(CD276&lt;&gt;0,ROUND((J276-CD276)/ABS(CD276)*100,3),"-")))</f>
        <v>22.300999999999998</v>
      </c>
      <c r="W276" s="67">
        <f t="shared" ref="W276:W323" si="273">IF(K276="X","X",IF(CE276="X","X",IF(CE276&lt;&gt;0,ROUND((K276-CE276)/ABS(CE276)*100,3),"-")))</f>
        <v>4.1239999999999997</v>
      </c>
      <c r="Y276" s="31" t="s">
        <v>60</v>
      </c>
      <c r="Z276" s="33" t="s">
        <v>108</v>
      </c>
      <c r="AA276" s="66">
        <f>IF(C276=0,"-",IF(C276="X","X",ROUND(C276/$C276*100,1)))</f>
        <v>100</v>
      </c>
      <c r="AB276" s="66">
        <f t="shared" ref="AB276:AB323" si="274">IF(D276=0,"-",IF(D276="X","X",ROUND(D276/$C276*100,1)))</f>
        <v>69</v>
      </c>
      <c r="AC276" s="66">
        <f t="shared" ref="AC276:AC323" si="275">IF(E276=0,"-",IF(E276="X","X",ROUND(E276/$C276*100,1)))</f>
        <v>59.5</v>
      </c>
      <c r="AD276" s="66">
        <f t="shared" ref="AD276:AD323" si="276">IF(F276=0,"-",IF(F276="X","X",ROUND(F276/$C276*100,1)))</f>
        <v>9.5</v>
      </c>
      <c r="AE276" s="66">
        <f t="shared" ref="AE276:AE323" si="277">IF(G276=0,"-",IF(G276="X","X",ROUND(G276/$C276*100,1)))</f>
        <v>7.6</v>
      </c>
      <c r="AF276" s="66">
        <f t="shared" ref="AF276:AF323" si="278">IF(H276=0,"-",IF(H276="X","X",ROUND(H276/$C276*100,1)))</f>
        <v>23.4</v>
      </c>
      <c r="AG276" s="66">
        <f t="shared" ref="AG276:AG323" si="279">IF(I276=0,"-",IF(I276="X","X",ROUND(I276/$C276*100,1)))</f>
        <v>13.4</v>
      </c>
      <c r="AH276" s="66">
        <f t="shared" ref="AH276:AH323" si="280">IF(J276=0,"-",IF(J276="X","X",ROUND(J276/$C276*100,1)))</f>
        <v>0.6</v>
      </c>
      <c r="AI276" s="67">
        <f t="shared" ref="AI276:AI323" si="281">IF(K276=0,"-",IF(K276="X","X",ROUND(K276/$C276*100,1)))</f>
        <v>9.4</v>
      </c>
      <c r="AK276" s="31" t="s">
        <v>60</v>
      </c>
      <c r="AL276" s="33" t="s">
        <v>108</v>
      </c>
      <c r="AM276" s="66">
        <f>IF(C276=0,"-",IF(C276="X","X",ROUND(C276/$C$276*100,1)))</f>
        <v>100</v>
      </c>
      <c r="AN276" s="66">
        <f>IF(D276=0,"-",IF(D276="X","X",ROUND(D276/$D$276*100,1)))</f>
        <v>100</v>
      </c>
      <c r="AO276" s="66">
        <f>IF(E276=0,"-",IF(E276="X","X",ROUND(E276/$E$276*100,1)))</f>
        <v>100</v>
      </c>
      <c r="AP276" s="66">
        <f>IF(F276=0,"-",IF(F276="X","X",ROUND(F276/$F$276*100,1)))</f>
        <v>100</v>
      </c>
      <c r="AQ276" s="66">
        <f>IF(G276=0,"-",IF(G276="X","X",ROUND(G276/$G$276*100,1)))</f>
        <v>100</v>
      </c>
      <c r="AR276" s="66">
        <f>IF(H276=0,"-",IF(H276="X","X",ROUND(H276/$H$276*100,1)))</f>
        <v>100</v>
      </c>
      <c r="AS276" s="66">
        <f>IF(I276=0,"-",IF(I276="X","X",ROUND(I276/$I$276*100,1)))</f>
        <v>100</v>
      </c>
      <c r="AT276" s="66">
        <f>IF(J276=0,"-",IF(J276="X","X",ROUND(J276/$J$276*100,1)))</f>
        <v>100</v>
      </c>
      <c r="AU276" s="67">
        <f>IF(K276=0,"-",IF(K276="X","X",ROUND(K276/$K$276*100,1)))</f>
        <v>100</v>
      </c>
      <c r="AW276" s="31" t="s">
        <v>60</v>
      </c>
      <c r="AX276" s="33" t="s">
        <v>108</v>
      </c>
      <c r="AY276" s="66">
        <f>IF(C276="X","X",IF(BW276="X","X",IF(BW276&lt;&gt;0,ROUND((C276-BW276)/$BW276*100,3),"-")))</f>
        <v>4.7489999999999997</v>
      </c>
      <c r="AZ276" s="66">
        <f t="shared" ref="AZ276:AZ323" si="282">IF(D276="X","X",IF(BX276="X","X",IF(BX276&lt;&gt;0,ROUND((D276-BX276)/$BW276*100,3),"-")))</f>
        <v>1.8919999999999999</v>
      </c>
      <c r="BA276" s="66">
        <f t="shared" ref="BA276:BA323" si="283">IF(E276="X","X",IF(BY276="X","X",IF(BY276&lt;&gt;0,ROUND((E276-BY276)/$BW276*100,3),"-")))</f>
        <v>1.6459999999999999</v>
      </c>
      <c r="BB276" s="66">
        <f t="shared" ref="BB276:BB323" si="284">IF(F276="X","X",IF(BZ276="X","X",IF(BZ276&lt;&gt;0,ROUND((F276-BZ276)/$BW276*100,3),"-")))</f>
        <v>0.246</v>
      </c>
      <c r="BC276" s="66">
        <f t="shared" ref="BC276:BC323" si="285">IF(G276="X","X",IF(CA276="X","X",IF(CA276&lt;&gt;0,ROUND((G276-CA276)/$BW276*100,3),"-")))</f>
        <v>0.23300000000000001</v>
      </c>
      <c r="BD276" s="66">
        <f t="shared" ref="BD276:BD323" si="286">IF(H276="X","X",IF(CB276="X","X",IF(CB276&lt;&gt;0,ROUND((H276-CB276)/$BW276*100,3),"-")))</f>
        <v>2.6240000000000001</v>
      </c>
      <c r="BE276" s="66">
        <f t="shared" ref="BE276:BE323" si="287">IF(I276="X","X",IF(CC276="X","X",IF(CC276&lt;&gt;0,ROUND((I276-CC276)/$BW276*100,3),"-")))</f>
        <v>2.1179999999999999</v>
      </c>
      <c r="BF276" s="66">
        <f t="shared" ref="BF276:BF323" si="288">IF(J276="X","X",IF(CD276="X","X",IF(CD276&lt;&gt;0,ROUND((J276-CD276)/$BW276*100,3),"-")))</f>
        <v>0.11700000000000001</v>
      </c>
      <c r="BG276" s="67">
        <f t="shared" ref="BG276:BG323" si="289">IF(K276="X","X",IF(CE276="X","X",IF(CE276&lt;&gt;0,ROUND((K276-CE276)/$BW276*100,3),"-")))</f>
        <v>0.38900000000000001</v>
      </c>
      <c r="BI276" s="31" t="s">
        <v>60</v>
      </c>
      <c r="BJ276" s="33" t="s">
        <v>108</v>
      </c>
      <c r="BK276" s="66">
        <f>IF(C276="X","X",IF(BW276="X","X",IF(BW276&lt;&gt;0,ROUND((C276-BW276)/$BW$276*100,3),"-")))</f>
        <v>4.7489999999999997</v>
      </c>
      <c r="BL276" s="66">
        <f>IF(D276="X","X",IF(BX276="X","X",IF(BX276&lt;&gt;0,ROUND((D276-BX276)/$BX$276*100,3),"-")))</f>
        <v>2.6869999999999998</v>
      </c>
      <c r="BM276" s="66">
        <f>IF(E276="X","X",IF(BY276="X","X",IF(BY276&lt;&gt;0,ROUND((E276-BY276)/$BY$276*100,3),"-")))</f>
        <v>2.7120000000000002</v>
      </c>
      <c r="BN276" s="66">
        <f>IF(F276="X","X",IF(BZ276="X","X",IF(BZ276&lt;&gt;0,ROUND((F276-BZ276)/$BZ$276*100,3),"-")))</f>
        <v>2.532</v>
      </c>
      <c r="BO276" s="66">
        <f>IF(G276="X","X",IF(CA276="X","X",IF(CA276&lt;&gt;0,ROUND((G276-CA276)/$CA$276*100,3),"-")))</f>
        <v>3.024</v>
      </c>
      <c r="BP276" s="66">
        <f>IF(H276="X","X",IF(CB276="X","X",IF(CB276&lt;&gt;0,ROUND((H276-CB276)/$CB$276*100,3),"-")))</f>
        <v>11.991</v>
      </c>
      <c r="BQ276" s="66">
        <f>IF(I276="X","X",IF(CC276="X","X",IF(CC276&lt;&gt;0,ROUND((I276-CC276)/$CC$276*100,3),"-")))</f>
        <v>17.754999999999999</v>
      </c>
      <c r="BR276" s="66">
        <f>IF(J276="X","X",IF(CD276="X","X",IF(CD276&lt;&gt;0,ROUND((J276-CD276)/$CD$276*100,3),"-")))</f>
        <v>22.300999999999998</v>
      </c>
      <c r="BS276" s="67">
        <f>IF(K276="X","X",IF(CE276="X","X",IF(CE276&lt;&gt;0,ROUND((K276-CE276)/$CE$276*100,3),"-")))</f>
        <v>4.1239999999999997</v>
      </c>
      <c r="BU276" s="31" t="s">
        <v>60</v>
      </c>
      <c r="BV276" s="33" t="s">
        <v>108</v>
      </c>
      <c r="BW276" s="48">
        <f>C222</f>
        <v>3170863</v>
      </c>
      <c r="BX276" s="48">
        <f t="shared" ref="BX276:BX323" si="290">D222</f>
        <v>2232968</v>
      </c>
      <c r="BY276" s="48">
        <f t="shared" ref="BY276:BY323" si="291">E222</f>
        <v>1924365</v>
      </c>
      <c r="BZ276" s="48">
        <f t="shared" ref="BZ276:BZ323" si="292">F222</f>
        <v>308603</v>
      </c>
      <c r="CA276" s="48">
        <f t="shared" ref="CA276:CA323" si="293">G222</f>
        <v>243912</v>
      </c>
      <c r="CB276" s="48">
        <f t="shared" ref="CB276:CB323" si="294">H222</f>
        <v>693983</v>
      </c>
      <c r="CC276" s="48">
        <f t="shared" ref="CC276:CC323" si="295">I222</f>
        <v>378258</v>
      </c>
      <c r="CD276" s="48">
        <f t="shared" ref="CD276:CD323" si="296">J222</f>
        <v>16703</v>
      </c>
      <c r="CE276" s="49">
        <f t="shared" ref="CE276:CE323" si="297">K222</f>
        <v>299022</v>
      </c>
    </row>
    <row r="277" spans="1:83" ht="16.5" customHeight="1">
      <c r="A277" s="29" t="s">
        <v>109</v>
      </c>
      <c r="B277" s="34" t="s">
        <v>61</v>
      </c>
      <c r="C277" s="40">
        <v>850671</v>
      </c>
      <c r="D277" s="40">
        <v>571005</v>
      </c>
      <c r="E277" s="40">
        <v>491510</v>
      </c>
      <c r="F277" s="40">
        <v>79495</v>
      </c>
      <c r="G277" s="40">
        <v>53563</v>
      </c>
      <c r="H277" s="40">
        <v>226103</v>
      </c>
      <c r="I277" s="40">
        <v>155334</v>
      </c>
      <c r="J277" s="40">
        <v>8444</v>
      </c>
      <c r="K277" s="41">
        <v>62325</v>
      </c>
      <c r="M277" s="29" t="s">
        <v>109</v>
      </c>
      <c r="N277" s="34" t="s">
        <v>61</v>
      </c>
      <c r="O277" s="66">
        <f t="shared" si="265"/>
        <v>6.1390000000000002</v>
      </c>
      <c r="P277" s="66">
        <f t="shared" si="266"/>
        <v>3.8159999999999998</v>
      </c>
      <c r="Q277" s="66">
        <f t="shared" si="267"/>
        <v>3.89</v>
      </c>
      <c r="R277" s="66">
        <f t="shared" si="268"/>
        <v>3.3639999999999999</v>
      </c>
      <c r="S277" s="66">
        <f t="shared" si="269"/>
        <v>4.3079999999999998</v>
      </c>
      <c r="T277" s="66">
        <f t="shared" si="270"/>
        <v>12.994</v>
      </c>
      <c r="U277" s="66">
        <f t="shared" si="271"/>
        <v>15.872999999999999</v>
      </c>
      <c r="V277" s="66">
        <f t="shared" si="272"/>
        <v>254.79</v>
      </c>
      <c r="W277" s="67">
        <f t="shared" si="273"/>
        <v>-2.1059999999999999</v>
      </c>
      <c r="Y277" s="29" t="s">
        <v>109</v>
      </c>
      <c r="Z277" s="34" t="s">
        <v>61</v>
      </c>
      <c r="AA277" s="66">
        <f t="shared" ref="AA277:AA323" si="298">IF(C277=0,"-",IF(C277="X","X",ROUND(C277/$C277*100,1)))</f>
        <v>100</v>
      </c>
      <c r="AB277" s="66">
        <f t="shared" si="274"/>
        <v>67.099999999999994</v>
      </c>
      <c r="AC277" s="66">
        <f t="shared" si="275"/>
        <v>57.8</v>
      </c>
      <c r="AD277" s="66">
        <f t="shared" si="276"/>
        <v>9.3000000000000007</v>
      </c>
      <c r="AE277" s="66">
        <f t="shared" si="277"/>
        <v>6.3</v>
      </c>
      <c r="AF277" s="66">
        <f t="shared" si="278"/>
        <v>26.6</v>
      </c>
      <c r="AG277" s="66">
        <f t="shared" si="279"/>
        <v>18.3</v>
      </c>
      <c r="AH277" s="66">
        <f t="shared" si="280"/>
        <v>1</v>
      </c>
      <c r="AI277" s="67">
        <f t="shared" si="281"/>
        <v>7.3</v>
      </c>
      <c r="AK277" s="29" t="s">
        <v>109</v>
      </c>
      <c r="AL277" s="34" t="s">
        <v>61</v>
      </c>
      <c r="AM277" s="66">
        <f t="shared" ref="AM277:AM323" si="299">IF(C277=0,"-",IF(C277="X","X",ROUND(C277/$C$276*100,1)))</f>
        <v>25.6</v>
      </c>
      <c r="AN277" s="66">
        <f t="shared" ref="AN277:AN323" si="300">IF(D277=0,"-",IF(D277="X","X",ROUND(D277/$D$276*100,1)))</f>
        <v>24.9</v>
      </c>
      <c r="AO277" s="66">
        <f t="shared" ref="AO277:AO323" si="301">IF(E277=0,"-",IF(E277="X","X",ROUND(E277/$E$276*100,1)))</f>
        <v>24.9</v>
      </c>
      <c r="AP277" s="66">
        <f t="shared" ref="AP277:AP323" si="302">IF(F277=0,"-",IF(F277="X","X",ROUND(F277/$F$276*100,1)))</f>
        <v>25.1</v>
      </c>
      <c r="AQ277" s="66">
        <f t="shared" ref="AQ277:AQ323" si="303">IF(G277=0,"-",IF(G277="X","X",ROUND(G277/$G$276*100,1)))</f>
        <v>21.3</v>
      </c>
      <c r="AR277" s="66">
        <f t="shared" ref="AR277:AR323" si="304">IF(H277=0,"-",IF(H277="X","X",ROUND(H277/$H$276*100,1)))</f>
        <v>29.1</v>
      </c>
      <c r="AS277" s="66">
        <f t="shared" ref="AS277:AS323" si="305">IF(I277=0,"-",IF(I277="X","X",ROUND(I277/$I$276*100,1)))</f>
        <v>34.9</v>
      </c>
      <c r="AT277" s="66">
        <f t="shared" ref="AT277:AT323" si="306">IF(J277=0,"-",IF(J277="X","X",ROUND(J277/$J$276*100,1)))</f>
        <v>41.3</v>
      </c>
      <c r="AU277" s="67">
        <f t="shared" ref="AU277:AU323" si="307">IF(K277=0,"-",IF(K277="X","X",ROUND(K277/$K$276*100,1)))</f>
        <v>20</v>
      </c>
      <c r="AW277" s="29" t="s">
        <v>109</v>
      </c>
      <c r="AX277" s="34" t="s">
        <v>61</v>
      </c>
      <c r="AY277" s="66">
        <f t="shared" ref="AY277:AY323" si="308">IF(C277="X","X",IF(BW277="X","X",IF(BW277&lt;&gt;0,ROUND((C277-BW277)/$BW277*100,3),"-")))</f>
        <v>6.1390000000000002</v>
      </c>
      <c r="AZ277" s="66">
        <f t="shared" si="282"/>
        <v>2.6190000000000002</v>
      </c>
      <c r="BA277" s="66">
        <f t="shared" si="283"/>
        <v>2.2959999999999998</v>
      </c>
      <c r="BB277" s="66">
        <f t="shared" si="284"/>
        <v>0.32300000000000001</v>
      </c>
      <c r="BC277" s="66">
        <f t="shared" si="285"/>
        <v>0.27600000000000002</v>
      </c>
      <c r="BD277" s="66">
        <f t="shared" si="286"/>
        <v>3.2440000000000002</v>
      </c>
      <c r="BE277" s="66">
        <f t="shared" si="287"/>
        <v>2.6549999999999998</v>
      </c>
      <c r="BF277" s="66">
        <f t="shared" si="288"/>
        <v>0.75700000000000001</v>
      </c>
      <c r="BG277" s="67">
        <f t="shared" si="289"/>
        <v>-0.16700000000000001</v>
      </c>
      <c r="BI277" s="29" t="s">
        <v>109</v>
      </c>
      <c r="BJ277" s="34" t="s">
        <v>61</v>
      </c>
      <c r="BK277" s="66">
        <f t="shared" ref="BK277:BK323" si="309">IF(C277="X","X",IF(BW277="X","X",IF(BW277&lt;&gt;0,ROUND((C277-BW277)/$BW$276*100,3),"-")))</f>
        <v>1.552</v>
      </c>
      <c r="BL277" s="66">
        <f t="shared" ref="BL277:BL323" si="310">IF(D277="X","X",IF(BX277="X","X",IF(BX277&lt;&gt;0,ROUND((D277-BX277)/$BX$276*100,3),"-")))</f>
        <v>0.94</v>
      </c>
      <c r="BM277" s="66">
        <f t="shared" ref="BM277:BM323" si="311">IF(E277="X","X",IF(BY277="X","X",IF(BY277&lt;&gt;0,ROUND((E277-BY277)/$BY$276*100,3),"-")))</f>
        <v>0.95599999999999996</v>
      </c>
      <c r="BN277" s="66">
        <f t="shared" ref="BN277:BN323" si="312">IF(F277="X","X",IF(BZ277="X","X",IF(BZ277&lt;&gt;0,ROUND((F277-BZ277)/$BZ$276*100,3),"-")))</f>
        <v>0.83799999999999997</v>
      </c>
      <c r="BO277" s="66">
        <f t="shared" ref="BO277:BO323" si="313">IF(G277="X","X",IF(CA277="X","X",IF(CA277&lt;&gt;0,ROUND((G277-CA277)/$CA$276*100,3),"-")))</f>
        <v>0.90700000000000003</v>
      </c>
      <c r="BP277" s="66">
        <f t="shared" ref="BP277:BP323" si="314">IF(H277="X","X",IF(CB277="X","X",IF(CB277&lt;&gt;0,ROUND((H277-CB277)/$CB$276*100,3),"-")))</f>
        <v>3.7469999999999999</v>
      </c>
      <c r="BQ277" s="66">
        <f t="shared" ref="BQ277:BQ323" si="315">IF(I277="X","X",IF(CC277="X","X",IF(CC277&lt;&gt;0,ROUND((I277-CC277)/$CC$276*100,3),"-")))</f>
        <v>5.6260000000000003</v>
      </c>
      <c r="BR277" s="66">
        <f t="shared" ref="BR277:BR323" si="316">IF(J277="X","X",IF(CD277="X","X",IF(CD277&lt;&gt;0,ROUND((J277-CD277)/$CD$276*100,3),"-")))</f>
        <v>36.305</v>
      </c>
      <c r="BS277" s="67">
        <f t="shared" ref="BS277:BS323" si="317">IF(K277="X","X",IF(CE277="X","X",IF(CE277&lt;&gt;0,ROUND((K277-CE277)/$CE$276*100,3),"-")))</f>
        <v>-0.44800000000000001</v>
      </c>
      <c r="BU277" s="29" t="s">
        <v>109</v>
      </c>
      <c r="BV277" s="34" t="s">
        <v>61</v>
      </c>
      <c r="BW277" s="48">
        <f t="shared" ref="BW277:BW323" si="318">C223</f>
        <v>801467</v>
      </c>
      <c r="BX277" s="48">
        <f t="shared" si="290"/>
        <v>550015</v>
      </c>
      <c r="BY277" s="48">
        <f t="shared" si="291"/>
        <v>473107</v>
      </c>
      <c r="BZ277" s="48">
        <f t="shared" si="292"/>
        <v>76908</v>
      </c>
      <c r="CA277" s="48">
        <f t="shared" si="293"/>
        <v>51351</v>
      </c>
      <c r="CB277" s="48">
        <f t="shared" si="294"/>
        <v>200101</v>
      </c>
      <c r="CC277" s="48">
        <f t="shared" si="295"/>
        <v>134055</v>
      </c>
      <c r="CD277" s="48">
        <f t="shared" si="296"/>
        <v>2380</v>
      </c>
      <c r="CE277" s="49">
        <f t="shared" si="297"/>
        <v>63666</v>
      </c>
    </row>
    <row r="278" spans="1:83" ht="16.5" customHeight="1">
      <c r="A278" s="29" t="s">
        <v>14</v>
      </c>
      <c r="B278" s="34" t="s">
        <v>62</v>
      </c>
      <c r="C278" s="40">
        <v>206873</v>
      </c>
      <c r="D278" s="40">
        <v>153365</v>
      </c>
      <c r="E278" s="40">
        <v>132438</v>
      </c>
      <c r="F278" s="40">
        <v>20927</v>
      </c>
      <c r="G278" s="40">
        <v>18910</v>
      </c>
      <c r="H278" s="40">
        <v>34598</v>
      </c>
      <c r="I278" s="40">
        <v>15902</v>
      </c>
      <c r="J278" s="40">
        <v>1269</v>
      </c>
      <c r="K278" s="41">
        <v>17427</v>
      </c>
      <c r="M278" s="29" t="s">
        <v>14</v>
      </c>
      <c r="N278" s="34" t="s">
        <v>62</v>
      </c>
      <c r="O278" s="66">
        <f t="shared" si="265"/>
        <v>2.798</v>
      </c>
      <c r="P278" s="66">
        <f t="shared" si="266"/>
        <v>2.0960000000000001</v>
      </c>
      <c r="Q278" s="66">
        <f t="shared" si="267"/>
        <v>2.0830000000000002</v>
      </c>
      <c r="R278" s="66">
        <f t="shared" si="268"/>
        <v>2.1829999999999998</v>
      </c>
      <c r="S278" s="66">
        <f t="shared" si="269"/>
        <v>1.6990000000000001</v>
      </c>
      <c r="T278" s="66">
        <f t="shared" si="270"/>
        <v>6.6749999999999998</v>
      </c>
      <c r="U278" s="66">
        <f t="shared" si="271"/>
        <v>15.257</v>
      </c>
      <c r="V278" s="66">
        <f t="shared" si="272"/>
        <v>71.254999999999995</v>
      </c>
      <c r="W278" s="67">
        <f t="shared" si="273"/>
        <v>-2.6150000000000002</v>
      </c>
      <c r="Y278" s="29" t="s">
        <v>14</v>
      </c>
      <c r="Z278" s="34" t="s">
        <v>62</v>
      </c>
      <c r="AA278" s="66">
        <f t="shared" si="298"/>
        <v>100</v>
      </c>
      <c r="AB278" s="66">
        <f t="shared" si="274"/>
        <v>74.099999999999994</v>
      </c>
      <c r="AC278" s="66">
        <f t="shared" si="275"/>
        <v>64</v>
      </c>
      <c r="AD278" s="66">
        <f t="shared" si="276"/>
        <v>10.1</v>
      </c>
      <c r="AE278" s="66">
        <f t="shared" si="277"/>
        <v>9.1</v>
      </c>
      <c r="AF278" s="66">
        <f t="shared" si="278"/>
        <v>16.7</v>
      </c>
      <c r="AG278" s="66">
        <f t="shared" si="279"/>
        <v>7.7</v>
      </c>
      <c r="AH278" s="66">
        <f t="shared" si="280"/>
        <v>0.6</v>
      </c>
      <c r="AI278" s="67">
        <f t="shared" si="281"/>
        <v>8.4</v>
      </c>
      <c r="AK278" s="29" t="s">
        <v>14</v>
      </c>
      <c r="AL278" s="34" t="s">
        <v>62</v>
      </c>
      <c r="AM278" s="66">
        <f t="shared" si="299"/>
        <v>6.2</v>
      </c>
      <c r="AN278" s="66">
        <f t="shared" si="300"/>
        <v>6.7</v>
      </c>
      <c r="AO278" s="66">
        <f t="shared" si="301"/>
        <v>6.7</v>
      </c>
      <c r="AP278" s="66">
        <f t="shared" si="302"/>
        <v>6.6</v>
      </c>
      <c r="AQ278" s="66">
        <f t="shared" si="303"/>
        <v>7.5</v>
      </c>
      <c r="AR278" s="66">
        <f t="shared" si="304"/>
        <v>4.5</v>
      </c>
      <c r="AS278" s="66">
        <f t="shared" si="305"/>
        <v>3.6</v>
      </c>
      <c r="AT278" s="66">
        <f t="shared" si="306"/>
        <v>6.2</v>
      </c>
      <c r="AU278" s="67">
        <f t="shared" si="307"/>
        <v>5.6</v>
      </c>
      <c r="AW278" s="29" t="s">
        <v>14</v>
      </c>
      <c r="AX278" s="34" t="s">
        <v>62</v>
      </c>
      <c r="AY278" s="66">
        <f t="shared" si="308"/>
        <v>2.798</v>
      </c>
      <c r="AZ278" s="66">
        <f t="shared" si="282"/>
        <v>1.5649999999999999</v>
      </c>
      <c r="BA278" s="66">
        <f t="shared" si="283"/>
        <v>1.343</v>
      </c>
      <c r="BB278" s="66">
        <f t="shared" si="284"/>
        <v>0.222</v>
      </c>
      <c r="BC278" s="66">
        <f t="shared" si="285"/>
        <v>0.157</v>
      </c>
      <c r="BD278" s="66">
        <f t="shared" si="286"/>
        <v>1.0760000000000001</v>
      </c>
      <c r="BE278" s="66">
        <f t="shared" si="287"/>
        <v>1.046</v>
      </c>
      <c r="BF278" s="66">
        <f t="shared" si="288"/>
        <v>0.26200000000000001</v>
      </c>
      <c r="BG278" s="67">
        <f t="shared" si="289"/>
        <v>-0.23300000000000001</v>
      </c>
      <c r="BI278" s="29" t="s">
        <v>14</v>
      </c>
      <c r="BJ278" s="34" t="s">
        <v>62</v>
      </c>
      <c r="BK278" s="66">
        <f t="shared" si="309"/>
        <v>0.17799999999999999</v>
      </c>
      <c r="BL278" s="66">
        <f t="shared" si="310"/>
        <v>0.14099999999999999</v>
      </c>
      <c r="BM278" s="66">
        <f t="shared" si="311"/>
        <v>0.14000000000000001</v>
      </c>
      <c r="BN278" s="66">
        <f t="shared" si="312"/>
        <v>0.14499999999999999</v>
      </c>
      <c r="BO278" s="66">
        <f t="shared" si="313"/>
        <v>0.13</v>
      </c>
      <c r="BP278" s="66">
        <f t="shared" si="314"/>
        <v>0.312</v>
      </c>
      <c r="BQ278" s="66">
        <f t="shared" si="315"/>
        <v>0.55600000000000005</v>
      </c>
      <c r="BR278" s="66">
        <f t="shared" si="316"/>
        <v>3.161</v>
      </c>
      <c r="BS278" s="67">
        <f t="shared" si="317"/>
        <v>-0.157</v>
      </c>
      <c r="BU278" s="29" t="s">
        <v>14</v>
      </c>
      <c r="BV278" s="34" t="s">
        <v>62</v>
      </c>
      <c r="BW278" s="48">
        <f t="shared" si="318"/>
        <v>201243</v>
      </c>
      <c r="BX278" s="48">
        <f t="shared" si="290"/>
        <v>150216</v>
      </c>
      <c r="BY278" s="48">
        <f t="shared" si="291"/>
        <v>129736</v>
      </c>
      <c r="BZ278" s="48">
        <f t="shared" si="292"/>
        <v>20480</v>
      </c>
      <c r="CA278" s="48">
        <f t="shared" si="293"/>
        <v>18594</v>
      </c>
      <c r="CB278" s="48">
        <f t="shared" si="294"/>
        <v>32433</v>
      </c>
      <c r="CC278" s="48">
        <f t="shared" si="295"/>
        <v>13797</v>
      </c>
      <c r="CD278" s="48">
        <f t="shared" si="296"/>
        <v>741</v>
      </c>
      <c r="CE278" s="49">
        <f t="shared" si="297"/>
        <v>17895</v>
      </c>
    </row>
    <row r="279" spans="1:83" ht="16.5" customHeight="1">
      <c r="A279" s="29" t="s">
        <v>15</v>
      </c>
      <c r="B279" s="34" t="s">
        <v>63</v>
      </c>
      <c r="C279" s="40">
        <v>113621</v>
      </c>
      <c r="D279" s="40">
        <v>75918</v>
      </c>
      <c r="E279" s="40">
        <v>65340</v>
      </c>
      <c r="F279" s="40">
        <v>10578</v>
      </c>
      <c r="G279" s="40">
        <v>4874</v>
      </c>
      <c r="H279" s="40">
        <v>32829</v>
      </c>
      <c r="I279" s="40">
        <v>17678</v>
      </c>
      <c r="J279" s="40">
        <v>512</v>
      </c>
      <c r="K279" s="41">
        <v>14639</v>
      </c>
      <c r="M279" s="29" t="s">
        <v>15</v>
      </c>
      <c r="N279" s="34" t="s">
        <v>63</v>
      </c>
      <c r="O279" s="66">
        <f t="shared" si="265"/>
        <v>3.1970000000000001</v>
      </c>
      <c r="P279" s="66">
        <f t="shared" si="266"/>
        <v>-0.60899999999999999</v>
      </c>
      <c r="Q279" s="66">
        <f t="shared" si="267"/>
        <v>-0.57099999999999995</v>
      </c>
      <c r="R279" s="66">
        <f t="shared" si="268"/>
        <v>-0.84399999999999997</v>
      </c>
      <c r="S279" s="66">
        <f t="shared" si="269"/>
        <v>2.6539999999999999</v>
      </c>
      <c r="T279" s="66">
        <f t="shared" si="270"/>
        <v>13.321</v>
      </c>
      <c r="U279" s="66">
        <f t="shared" si="271"/>
        <v>17.876999999999999</v>
      </c>
      <c r="V279" s="66">
        <f t="shared" si="272"/>
        <v>-31.459</v>
      </c>
      <c r="W279" s="67">
        <f t="shared" si="273"/>
        <v>10.683999999999999</v>
      </c>
      <c r="Y279" s="29" t="s">
        <v>15</v>
      </c>
      <c r="Z279" s="34" t="s">
        <v>63</v>
      </c>
      <c r="AA279" s="66">
        <f t="shared" si="298"/>
        <v>100</v>
      </c>
      <c r="AB279" s="66">
        <f t="shared" si="274"/>
        <v>66.8</v>
      </c>
      <c r="AC279" s="66">
        <f t="shared" si="275"/>
        <v>57.5</v>
      </c>
      <c r="AD279" s="66">
        <f t="shared" si="276"/>
        <v>9.3000000000000007</v>
      </c>
      <c r="AE279" s="66">
        <f t="shared" si="277"/>
        <v>4.3</v>
      </c>
      <c r="AF279" s="66">
        <f t="shared" si="278"/>
        <v>28.9</v>
      </c>
      <c r="AG279" s="66">
        <f t="shared" si="279"/>
        <v>15.6</v>
      </c>
      <c r="AH279" s="66">
        <f t="shared" si="280"/>
        <v>0.5</v>
      </c>
      <c r="AI279" s="67">
        <f t="shared" si="281"/>
        <v>12.9</v>
      </c>
      <c r="AK279" s="29" t="s">
        <v>15</v>
      </c>
      <c r="AL279" s="34" t="s">
        <v>63</v>
      </c>
      <c r="AM279" s="66">
        <f t="shared" si="299"/>
        <v>3.4</v>
      </c>
      <c r="AN279" s="66">
        <f t="shared" si="300"/>
        <v>3.3</v>
      </c>
      <c r="AO279" s="66">
        <f t="shared" si="301"/>
        <v>3.3</v>
      </c>
      <c r="AP279" s="66">
        <f t="shared" si="302"/>
        <v>3.3</v>
      </c>
      <c r="AQ279" s="66">
        <f t="shared" si="303"/>
        <v>1.9</v>
      </c>
      <c r="AR279" s="66">
        <f t="shared" si="304"/>
        <v>4.2</v>
      </c>
      <c r="AS279" s="66">
        <f t="shared" si="305"/>
        <v>4</v>
      </c>
      <c r="AT279" s="66">
        <f t="shared" si="306"/>
        <v>2.5</v>
      </c>
      <c r="AU279" s="67">
        <f t="shared" si="307"/>
        <v>4.7</v>
      </c>
      <c r="AW279" s="29" t="s">
        <v>15</v>
      </c>
      <c r="AX279" s="34" t="s">
        <v>63</v>
      </c>
      <c r="AY279" s="66">
        <f t="shared" si="308"/>
        <v>3.1970000000000001</v>
      </c>
      <c r="AZ279" s="66">
        <f t="shared" si="282"/>
        <v>-0.42199999999999999</v>
      </c>
      <c r="BA279" s="66">
        <f t="shared" si="283"/>
        <v>-0.34100000000000003</v>
      </c>
      <c r="BB279" s="66">
        <f t="shared" si="284"/>
        <v>-8.2000000000000003E-2</v>
      </c>
      <c r="BC279" s="66">
        <f t="shared" si="285"/>
        <v>0.114</v>
      </c>
      <c r="BD279" s="66">
        <f t="shared" si="286"/>
        <v>3.5049999999999999</v>
      </c>
      <c r="BE279" s="66">
        <f t="shared" si="287"/>
        <v>2.4350000000000001</v>
      </c>
      <c r="BF279" s="66">
        <f t="shared" si="288"/>
        <v>-0.21299999999999999</v>
      </c>
      <c r="BG279" s="67">
        <f t="shared" si="289"/>
        <v>1.2829999999999999</v>
      </c>
      <c r="BI279" s="29" t="s">
        <v>15</v>
      </c>
      <c r="BJ279" s="34" t="s">
        <v>63</v>
      </c>
      <c r="BK279" s="66">
        <f t="shared" si="309"/>
        <v>0.111</v>
      </c>
      <c r="BL279" s="66">
        <f t="shared" si="310"/>
        <v>-2.1000000000000001E-2</v>
      </c>
      <c r="BM279" s="66">
        <f t="shared" si="311"/>
        <v>-1.9E-2</v>
      </c>
      <c r="BN279" s="66">
        <f t="shared" si="312"/>
        <v>-2.9000000000000001E-2</v>
      </c>
      <c r="BO279" s="66">
        <f t="shared" si="313"/>
        <v>5.1999999999999998E-2</v>
      </c>
      <c r="BP279" s="66">
        <f t="shared" si="314"/>
        <v>0.55600000000000005</v>
      </c>
      <c r="BQ279" s="66">
        <f t="shared" si="315"/>
        <v>0.70899999999999996</v>
      </c>
      <c r="BR279" s="66">
        <f t="shared" si="316"/>
        <v>-1.407</v>
      </c>
      <c r="BS279" s="67">
        <f t="shared" si="317"/>
        <v>0.47299999999999998</v>
      </c>
      <c r="BU279" s="29" t="s">
        <v>15</v>
      </c>
      <c r="BV279" s="34" t="s">
        <v>63</v>
      </c>
      <c r="BW279" s="48">
        <f t="shared" si="318"/>
        <v>110101</v>
      </c>
      <c r="BX279" s="48">
        <f t="shared" si="290"/>
        <v>76383</v>
      </c>
      <c r="BY279" s="48">
        <f t="shared" si="291"/>
        <v>65715</v>
      </c>
      <c r="BZ279" s="48">
        <f t="shared" si="292"/>
        <v>10668</v>
      </c>
      <c r="CA279" s="48">
        <f t="shared" si="293"/>
        <v>4748</v>
      </c>
      <c r="CB279" s="48">
        <f t="shared" si="294"/>
        <v>28970</v>
      </c>
      <c r="CC279" s="48">
        <f t="shared" si="295"/>
        <v>14997</v>
      </c>
      <c r="CD279" s="48">
        <f t="shared" si="296"/>
        <v>747</v>
      </c>
      <c r="CE279" s="49">
        <f t="shared" si="297"/>
        <v>13226</v>
      </c>
    </row>
    <row r="280" spans="1:83" ht="16.5" customHeight="1">
      <c r="A280" s="29" t="s">
        <v>16</v>
      </c>
      <c r="B280" s="34" t="s">
        <v>64</v>
      </c>
      <c r="C280" s="40">
        <v>282273</v>
      </c>
      <c r="D280" s="40">
        <v>195085</v>
      </c>
      <c r="E280" s="40">
        <v>168387</v>
      </c>
      <c r="F280" s="40">
        <v>26698</v>
      </c>
      <c r="G280" s="40">
        <v>17454</v>
      </c>
      <c r="H280" s="40">
        <v>69734</v>
      </c>
      <c r="I280" s="40">
        <v>42560</v>
      </c>
      <c r="J280" s="40">
        <v>7328</v>
      </c>
      <c r="K280" s="41">
        <v>19846</v>
      </c>
      <c r="M280" s="29" t="s">
        <v>16</v>
      </c>
      <c r="N280" s="34" t="s">
        <v>64</v>
      </c>
      <c r="O280" s="66">
        <f t="shared" si="265"/>
        <v>3.6080000000000001</v>
      </c>
      <c r="P280" s="66">
        <f t="shared" si="266"/>
        <v>3.6240000000000001</v>
      </c>
      <c r="Q280" s="66">
        <f t="shared" si="267"/>
        <v>3.6480000000000001</v>
      </c>
      <c r="R280" s="66">
        <f t="shared" si="268"/>
        <v>3.4729999999999999</v>
      </c>
      <c r="S280" s="66">
        <f t="shared" si="269"/>
        <v>3.254</v>
      </c>
      <c r="T280" s="66">
        <f t="shared" si="270"/>
        <v>3.6539999999999999</v>
      </c>
      <c r="U280" s="66">
        <f t="shared" si="271"/>
        <v>9.17</v>
      </c>
      <c r="V280" s="66">
        <f t="shared" si="272"/>
        <v>-9.3520000000000003</v>
      </c>
      <c r="W280" s="67">
        <f t="shared" si="273"/>
        <v>-1.7869999999999999</v>
      </c>
      <c r="Y280" s="29" t="s">
        <v>16</v>
      </c>
      <c r="Z280" s="34" t="s">
        <v>64</v>
      </c>
      <c r="AA280" s="66">
        <f t="shared" si="298"/>
        <v>100</v>
      </c>
      <c r="AB280" s="66">
        <f t="shared" si="274"/>
        <v>69.099999999999994</v>
      </c>
      <c r="AC280" s="66">
        <f t="shared" si="275"/>
        <v>59.7</v>
      </c>
      <c r="AD280" s="66">
        <f t="shared" si="276"/>
        <v>9.5</v>
      </c>
      <c r="AE280" s="66">
        <f t="shared" si="277"/>
        <v>6.2</v>
      </c>
      <c r="AF280" s="66">
        <f t="shared" si="278"/>
        <v>24.7</v>
      </c>
      <c r="AG280" s="66">
        <f t="shared" si="279"/>
        <v>15.1</v>
      </c>
      <c r="AH280" s="66">
        <f t="shared" si="280"/>
        <v>2.6</v>
      </c>
      <c r="AI280" s="67">
        <f t="shared" si="281"/>
        <v>7</v>
      </c>
      <c r="AK280" s="29" t="s">
        <v>16</v>
      </c>
      <c r="AL280" s="34" t="s">
        <v>64</v>
      </c>
      <c r="AM280" s="66">
        <f t="shared" si="299"/>
        <v>8.5</v>
      </c>
      <c r="AN280" s="66">
        <f t="shared" si="300"/>
        <v>8.5</v>
      </c>
      <c r="AO280" s="66">
        <f t="shared" si="301"/>
        <v>8.5</v>
      </c>
      <c r="AP280" s="66">
        <f t="shared" si="302"/>
        <v>8.4</v>
      </c>
      <c r="AQ280" s="66">
        <f t="shared" si="303"/>
        <v>6.9</v>
      </c>
      <c r="AR280" s="66">
        <f t="shared" si="304"/>
        <v>9</v>
      </c>
      <c r="AS280" s="66">
        <f t="shared" si="305"/>
        <v>9.6</v>
      </c>
      <c r="AT280" s="66">
        <f t="shared" si="306"/>
        <v>35.9</v>
      </c>
      <c r="AU280" s="67">
        <f t="shared" si="307"/>
        <v>6.4</v>
      </c>
      <c r="AW280" s="29" t="s">
        <v>16</v>
      </c>
      <c r="AX280" s="34" t="s">
        <v>64</v>
      </c>
      <c r="AY280" s="66">
        <f t="shared" si="308"/>
        <v>3.6080000000000001</v>
      </c>
      <c r="AZ280" s="66">
        <f t="shared" si="282"/>
        <v>2.504</v>
      </c>
      <c r="BA280" s="66">
        <f t="shared" si="283"/>
        <v>2.1760000000000002</v>
      </c>
      <c r="BB280" s="66">
        <f t="shared" si="284"/>
        <v>0.32900000000000001</v>
      </c>
      <c r="BC280" s="66">
        <f t="shared" si="285"/>
        <v>0.20200000000000001</v>
      </c>
      <c r="BD280" s="66">
        <f t="shared" si="286"/>
        <v>0.90200000000000002</v>
      </c>
      <c r="BE280" s="66">
        <f t="shared" si="287"/>
        <v>1.3120000000000001</v>
      </c>
      <c r="BF280" s="66">
        <f t="shared" si="288"/>
        <v>-0.27700000000000002</v>
      </c>
      <c r="BG280" s="67">
        <f t="shared" si="289"/>
        <v>-0.13300000000000001</v>
      </c>
      <c r="BI280" s="29" t="s">
        <v>16</v>
      </c>
      <c r="BJ280" s="34" t="s">
        <v>64</v>
      </c>
      <c r="BK280" s="66">
        <f t="shared" si="309"/>
        <v>0.31</v>
      </c>
      <c r="BL280" s="66">
        <f t="shared" si="310"/>
        <v>0.30599999999999999</v>
      </c>
      <c r="BM280" s="66">
        <f t="shared" si="311"/>
        <v>0.308</v>
      </c>
      <c r="BN280" s="66">
        <f t="shared" si="312"/>
        <v>0.28999999999999998</v>
      </c>
      <c r="BO280" s="66">
        <f t="shared" si="313"/>
        <v>0.22500000000000001</v>
      </c>
      <c r="BP280" s="66">
        <f t="shared" si="314"/>
        <v>0.35399999999999998</v>
      </c>
      <c r="BQ280" s="66">
        <f t="shared" si="315"/>
        <v>0.94499999999999995</v>
      </c>
      <c r="BR280" s="66">
        <f t="shared" si="316"/>
        <v>-4.5259999999999998</v>
      </c>
      <c r="BS280" s="67">
        <f t="shared" si="317"/>
        <v>-0.121</v>
      </c>
      <c r="BU280" s="29" t="s">
        <v>16</v>
      </c>
      <c r="BV280" s="34" t="s">
        <v>64</v>
      </c>
      <c r="BW280" s="48">
        <f t="shared" si="318"/>
        <v>272442</v>
      </c>
      <c r="BX280" s="48">
        <f t="shared" si="290"/>
        <v>188262</v>
      </c>
      <c r="BY280" s="48">
        <f t="shared" si="291"/>
        <v>162460</v>
      </c>
      <c r="BZ280" s="48">
        <f t="shared" si="292"/>
        <v>25802</v>
      </c>
      <c r="CA280" s="48">
        <f t="shared" si="293"/>
        <v>16904</v>
      </c>
      <c r="CB280" s="48">
        <f t="shared" si="294"/>
        <v>67276</v>
      </c>
      <c r="CC280" s="48">
        <f t="shared" si="295"/>
        <v>38985</v>
      </c>
      <c r="CD280" s="48">
        <f t="shared" si="296"/>
        <v>8084</v>
      </c>
      <c r="CE280" s="49">
        <f t="shared" si="297"/>
        <v>20207</v>
      </c>
    </row>
    <row r="281" spans="1:83" ht="16.5" customHeight="1">
      <c r="A281" s="29" t="s">
        <v>17</v>
      </c>
      <c r="B281" s="34" t="s">
        <v>65</v>
      </c>
      <c r="C281" s="40">
        <v>134494</v>
      </c>
      <c r="D281" s="40">
        <v>92914</v>
      </c>
      <c r="E281" s="40">
        <v>80188</v>
      </c>
      <c r="F281" s="40">
        <v>12726</v>
      </c>
      <c r="G281" s="40">
        <v>9281</v>
      </c>
      <c r="H281" s="40">
        <v>32299</v>
      </c>
      <c r="I281" s="40">
        <v>18767</v>
      </c>
      <c r="J281" s="40">
        <v>734</v>
      </c>
      <c r="K281" s="41">
        <v>12798</v>
      </c>
      <c r="M281" s="29" t="s">
        <v>17</v>
      </c>
      <c r="N281" s="34" t="s">
        <v>65</v>
      </c>
      <c r="O281" s="66">
        <f t="shared" si="265"/>
        <v>3.3679999999999999</v>
      </c>
      <c r="P281" s="66">
        <f t="shared" si="266"/>
        <v>2.448</v>
      </c>
      <c r="Q281" s="66">
        <f t="shared" si="267"/>
        <v>2.4620000000000002</v>
      </c>
      <c r="R281" s="66">
        <f t="shared" si="268"/>
        <v>2.3570000000000002</v>
      </c>
      <c r="S281" s="66">
        <f t="shared" si="269"/>
        <v>2.5859999999999999</v>
      </c>
      <c r="T281" s="66">
        <f t="shared" si="270"/>
        <v>6.3479999999999999</v>
      </c>
      <c r="U281" s="66">
        <f t="shared" si="271"/>
        <v>8.9019999999999992</v>
      </c>
      <c r="V281" s="66">
        <f t="shared" si="272"/>
        <v>-28.11</v>
      </c>
      <c r="W281" s="67">
        <f t="shared" si="273"/>
        <v>5.62</v>
      </c>
      <c r="Y281" s="29" t="s">
        <v>17</v>
      </c>
      <c r="Z281" s="34" t="s">
        <v>65</v>
      </c>
      <c r="AA281" s="66">
        <f t="shared" si="298"/>
        <v>100</v>
      </c>
      <c r="AB281" s="66">
        <f t="shared" si="274"/>
        <v>69.099999999999994</v>
      </c>
      <c r="AC281" s="66">
        <f t="shared" si="275"/>
        <v>59.6</v>
      </c>
      <c r="AD281" s="66">
        <f t="shared" si="276"/>
        <v>9.5</v>
      </c>
      <c r="AE281" s="66">
        <f t="shared" si="277"/>
        <v>6.9</v>
      </c>
      <c r="AF281" s="66">
        <f t="shared" si="278"/>
        <v>24</v>
      </c>
      <c r="AG281" s="66">
        <f t="shared" si="279"/>
        <v>14</v>
      </c>
      <c r="AH281" s="66">
        <f t="shared" si="280"/>
        <v>0.5</v>
      </c>
      <c r="AI281" s="67">
        <f t="shared" si="281"/>
        <v>9.5</v>
      </c>
      <c r="AK281" s="29" t="s">
        <v>17</v>
      </c>
      <c r="AL281" s="34" t="s">
        <v>65</v>
      </c>
      <c r="AM281" s="66">
        <f t="shared" si="299"/>
        <v>4</v>
      </c>
      <c r="AN281" s="66">
        <f t="shared" si="300"/>
        <v>4.0999999999999996</v>
      </c>
      <c r="AO281" s="66">
        <f t="shared" si="301"/>
        <v>4.0999999999999996</v>
      </c>
      <c r="AP281" s="66">
        <f t="shared" si="302"/>
        <v>4</v>
      </c>
      <c r="AQ281" s="66">
        <f t="shared" si="303"/>
        <v>3.7</v>
      </c>
      <c r="AR281" s="66">
        <f t="shared" si="304"/>
        <v>4.2</v>
      </c>
      <c r="AS281" s="66">
        <f t="shared" si="305"/>
        <v>4.2</v>
      </c>
      <c r="AT281" s="66">
        <f t="shared" si="306"/>
        <v>3.6</v>
      </c>
      <c r="AU281" s="67">
        <f t="shared" si="307"/>
        <v>4.0999999999999996</v>
      </c>
      <c r="AW281" s="29" t="s">
        <v>17</v>
      </c>
      <c r="AX281" s="34" t="s">
        <v>65</v>
      </c>
      <c r="AY281" s="66">
        <f t="shared" si="308"/>
        <v>3.3679999999999999</v>
      </c>
      <c r="AZ281" s="66">
        <f t="shared" si="282"/>
        <v>1.706</v>
      </c>
      <c r="BA281" s="66">
        <f t="shared" si="283"/>
        <v>1.4810000000000001</v>
      </c>
      <c r="BB281" s="66">
        <f t="shared" si="284"/>
        <v>0.22500000000000001</v>
      </c>
      <c r="BC281" s="66">
        <f t="shared" si="285"/>
        <v>0.18</v>
      </c>
      <c r="BD281" s="66">
        <f t="shared" si="286"/>
        <v>1.482</v>
      </c>
      <c r="BE281" s="66">
        <f t="shared" si="287"/>
        <v>1.179</v>
      </c>
      <c r="BF281" s="66">
        <f t="shared" si="288"/>
        <v>-0.221</v>
      </c>
      <c r="BG281" s="67">
        <f t="shared" si="289"/>
        <v>0.52300000000000002</v>
      </c>
      <c r="BI281" s="29" t="s">
        <v>17</v>
      </c>
      <c r="BJ281" s="34" t="s">
        <v>65</v>
      </c>
      <c r="BK281" s="66">
        <f t="shared" si="309"/>
        <v>0.13800000000000001</v>
      </c>
      <c r="BL281" s="66">
        <f t="shared" si="310"/>
        <v>9.9000000000000005E-2</v>
      </c>
      <c r="BM281" s="66">
        <f t="shared" si="311"/>
        <v>0.1</v>
      </c>
      <c r="BN281" s="66">
        <f t="shared" si="312"/>
        <v>9.5000000000000001E-2</v>
      </c>
      <c r="BO281" s="66">
        <f t="shared" si="313"/>
        <v>9.6000000000000002E-2</v>
      </c>
      <c r="BP281" s="66">
        <f t="shared" si="314"/>
        <v>0.27800000000000002</v>
      </c>
      <c r="BQ281" s="66">
        <f t="shared" si="315"/>
        <v>0.40600000000000003</v>
      </c>
      <c r="BR281" s="66">
        <f t="shared" si="316"/>
        <v>-1.718</v>
      </c>
      <c r="BS281" s="67">
        <f t="shared" si="317"/>
        <v>0.22800000000000001</v>
      </c>
      <c r="BU281" s="29" t="s">
        <v>17</v>
      </c>
      <c r="BV281" s="34" t="s">
        <v>65</v>
      </c>
      <c r="BW281" s="48">
        <f t="shared" si="318"/>
        <v>130112</v>
      </c>
      <c r="BX281" s="48">
        <f t="shared" si="290"/>
        <v>90694</v>
      </c>
      <c r="BY281" s="48">
        <f t="shared" si="291"/>
        <v>78261</v>
      </c>
      <c r="BZ281" s="48">
        <f t="shared" si="292"/>
        <v>12433</v>
      </c>
      <c r="CA281" s="48">
        <f t="shared" si="293"/>
        <v>9047</v>
      </c>
      <c r="CB281" s="48">
        <f t="shared" si="294"/>
        <v>30371</v>
      </c>
      <c r="CC281" s="48">
        <f t="shared" si="295"/>
        <v>17233</v>
      </c>
      <c r="CD281" s="48">
        <f t="shared" si="296"/>
        <v>1021</v>
      </c>
      <c r="CE281" s="49">
        <f t="shared" si="297"/>
        <v>12117</v>
      </c>
    </row>
    <row r="282" spans="1:83" ht="16.5" customHeight="1">
      <c r="A282" s="29" t="s">
        <v>18</v>
      </c>
      <c r="B282" s="34" t="s">
        <v>66</v>
      </c>
      <c r="C282" s="40">
        <v>123179</v>
      </c>
      <c r="D282" s="40">
        <v>91445</v>
      </c>
      <c r="E282" s="40">
        <v>79008</v>
      </c>
      <c r="F282" s="40">
        <v>12437</v>
      </c>
      <c r="G282" s="40">
        <v>6211</v>
      </c>
      <c r="H282" s="40">
        <v>25523</v>
      </c>
      <c r="I282" s="40">
        <v>11967</v>
      </c>
      <c r="J282" s="40">
        <v>291</v>
      </c>
      <c r="K282" s="41">
        <v>13265</v>
      </c>
      <c r="M282" s="29" t="s">
        <v>18</v>
      </c>
      <c r="N282" s="34" t="s">
        <v>66</v>
      </c>
      <c r="O282" s="66">
        <f t="shared" si="265"/>
        <v>4.4560000000000004</v>
      </c>
      <c r="P282" s="66">
        <f t="shared" si="266"/>
        <v>2.6960000000000002</v>
      </c>
      <c r="Q282" s="66">
        <f t="shared" si="267"/>
        <v>2.7130000000000001</v>
      </c>
      <c r="R282" s="66">
        <f t="shared" si="268"/>
        <v>2.59</v>
      </c>
      <c r="S282" s="66">
        <f t="shared" si="269"/>
        <v>4.1420000000000003</v>
      </c>
      <c r="T282" s="66">
        <f t="shared" si="270"/>
        <v>11.375999999999999</v>
      </c>
      <c r="U282" s="66">
        <f t="shared" si="271"/>
        <v>16.433</v>
      </c>
      <c r="V282" s="66">
        <f t="shared" si="272"/>
        <v>-18.027999999999999</v>
      </c>
      <c r="W282" s="67">
        <f t="shared" si="273"/>
        <v>7.9950000000000001</v>
      </c>
      <c r="Y282" s="29" t="s">
        <v>18</v>
      </c>
      <c r="Z282" s="34" t="s">
        <v>66</v>
      </c>
      <c r="AA282" s="66">
        <f t="shared" si="298"/>
        <v>100</v>
      </c>
      <c r="AB282" s="66">
        <f t="shared" si="274"/>
        <v>74.2</v>
      </c>
      <c r="AC282" s="66">
        <f t="shared" si="275"/>
        <v>64.099999999999994</v>
      </c>
      <c r="AD282" s="66">
        <f t="shared" si="276"/>
        <v>10.1</v>
      </c>
      <c r="AE282" s="66">
        <f t="shared" si="277"/>
        <v>5</v>
      </c>
      <c r="AF282" s="66">
        <f t="shared" si="278"/>
        <v>20.7</v>
      </c>
      <c r="AG282" s="66">
        <f t="shared" si="279"/>
        <v>9.6999999999999993</v>
      </c>
      <c r="AH282" s="66">
        <f t="shared" si="280"/>
        <v>0.2</v>
      </c>
      <c r="AI282" s="67">
        <f t="shared" si="281"/>
        <v>10.8</v>
      </c>
      <c r="AK282" s="29" t="s">
        <v>18</v>
      </c>
      <c r="AL282" s="34" t="s">
        <v>66</v>
      </c>
      <c r="AM282" s="66">
        <f t="shared" si="299"/>
        <v>3.7</v>
      </c>
      <c r="AN282" s="66">
        <f t="shared" si="300"/>
        <v>4</v>
      </c>
      <c r="AO282" s="66">
        <f t="shared" si="301"/>
        <v>4</v>
      </c>
      <c r="AP282" s="66">
        <f t="shared" si="302"/>
        <v>3.9</v>
      </c>
      <c r="AQ282" s="66">
        <f t="shared" si="303"/>
        <v>2.5</v>
      </c>
      <c r="AR282" s="66">
        <f t="shared" si="304"/>
        <v>3.3</v>
      </c>
      <c r="AS282" s="66">
        <f t="shared" si="305"/>
        <v>2.7</v>
      </c>
      <c r="AT282" s="66">
        <f t="shared" si="306"/>
        <v>1.4</v>
      </c>
      <c r="AU282" s="67">
        <f t="shared" si="307"/>
        <v>4.3</v>
      </c>
      <c r="AW282" s="29" t="s">
        <v>18</v>
      </c>
      <c r="AX282" s="34" t="s">
        <v>66</v>
      </c>
      <c r="AY282" s="66">
        <f t="shared" si="308"/>
        <v>4.4560000000000004</v>
      </c>
      <c r="AZ282" s="66">
        <f t="shared" si="282"/>
        <v>2.036</v>
      </c>
      <c r="BA282" s="66">
        <f t="shared" si="283"/>
        <v>1.77</v>
      </c>
      <c r="BB282" s="66">
        <f t="shared" si="284"/>
        <v>0.26600000000000001</v>
      </c>
      <c r="BC282" s="66">
        <f t="shared" si="285"/>
        <v>0.20899999999999999</v>
      </c>
      <c r="BD282" s="66">
        <f t="shared" si="286"/>
        <v>2.2109999999999999</v>
      </c>
      <c r="BE282" s="66">
        <f t="shared" si="287"/>
        <v>1.4319999999999999</v>
      </c>
      <c r="BF282" s="66">
        <f t="shared" si="288"/>
        <v>-5.3999999999999999E-2</v>
      </c>
      <c r="BG282" s="67">
        <f t="shared" si="289"/>
        <v>0.83299999999999996</v>
      </c>
      <c r="BI282" s="29" t="s">
        <v>18</v>
      </c>
      <c r="BJ282" s="34" t="s">
        <v>66</v>
      </c>
      <c r="BK282" s="66">
        <f t="shared" si="309"/>
        <v>0.16600000000000001</v>
      </c>
      <c r="BL282" s="66">
        <f t="shared" si="310"/>
        <v>0.108</v>
      </c>
      <c r="BM282" s="66">
        <f t="shared" si="311"/>
        <v>0.108</v>
      </c>
      <c r="BN282" s="66">
        <f t="shared" si="312"/>
        <v>0.10199999999999999</v>
      </c>
      <c r="BO282" s="66">
        <f t="shared" si="313"/>
        <v>0.10100000000000001</v>
      </c>
      <c r="BP282" s="66">
        <f t="shared" si="314"/>
        <v>0.376</v>
      </c>
      <c r="BQ282" s="66">
        <f t="shared" si="315"/>
        <v>0.44700000000000001</v>
      </c>
      <c r="BR282" s="66">
        <f t="shared" si="316"/>
        <v>-0.38300000000000001</v>
      </c>
      <c r="BS282" s="67">
        <f t="shared" si="317"/>
        <v>0.32800000000000001</v>
      </c>
      <c r="BU282" s="29" t="s">
        <v>18</v>
      </c>
      <c r="BV282" s="34" t="s">
        <v>66</v>
      </c>
      <c r="BW282" s="48">
        <f t="shared" si="318"/>
        <v>117924</v>
      </c>
      <c r="BX282" s="48">
        <f t="shared" si="290"/>
        <v>89044</v>
      </c>
      <c r="BY282" s="48">
        <f t="shared" si="291"/>
        <v>76921</v>
      </c>
      <c r="BZ282" s="48">
        <f t="shared" si="292"/>
        <v>12123</v>
      </c>
      <c r="CA282" s="48">
        <f t="shared" si="293"/>
        <v>5964</v>
      </c>
      <c r="CB282" s="48">
        <f t="shared" si="294"/>
        <v>22916</v>
      </c>
      <c r="CC282" s="48">
        <f t="shared" si="295"/>
        <v>10278</v>
      </c>
      <c r="CD282" s="48">
        <f t="shared" si="296"/>
        <v>355</v>
      </c>
      <c r="CE282" s="49">
        <f t="shared" si="297"/>
        <v>12283</v>
      </c>
    </row>
    <row r="283" spans="1:83" ht="16.5" customHeight="1">
      <c r="A283" s="29" t="s">
        <v>19</v>
      </c>
      <c r="B283" s="34" t="s">
        <v>67</v>
      </c>
      <c r="C283" s="40">
        <v>275087</v>
      </c>
      <c r="D283" s="40">
        <v>187520</v>
      </c>
      <c r="E283" s="40">
        <v>161719</v>
      </c>
      <c r="F283" s="40">
        <v>25801</v>
      </c>
      <c r="G283" s="40">
        <v>30834</v>
      </c>
      <c r="H283" s="40">
        <v>56733</v>
      </c>
      <c r="I283" s="40">
        <v>30476</v>
      </c>
      <c r="J283" s="40">
        <v>382</v>
      </c>
      <c r="K283" s="41">
        <v>25875</v>
      </c>
      <c r="M283" s="29" t="s">
        <v>19</v>
      </c>
      <c r="N283" s="34" t="s">
        <v>67</v>
      </c>
      <c r="O283" s="66">
        <f t="shared" si="265"/>
        <v>4.6509999999999998</v>
      </c>
      <c r="P283" s="66">
        <f t="shared" si="266"/>
        <v>3.2120000000000002</v>
      </c>
      <c r="Q283" s="66">
        <f t="shared" si="267"/>
        <v>3.1840000000000002</v>
      </c>
      <c r="R283" s="66">
        <f t="shared" si="268"/>
        <v>3.3860000000000001</v>
      </c>
      <c r="S283" s="66">
        <f t="shared" si="269"/>
        <v>2.262</v>
      </c>
      <c r="T283" s="66">
        <f t="shared" si="270"/>
        <v>11.186999999999999</v>
      </c>
      <c r="U283" s="66">
        <f t="shared" si="271"/>
        <v>25.628</v>
      </c>
      <c r="V283" s="66">
        <f t="shared" si="272"/>
        <v>-65.801000000000002</v>
      </c>
      <c r="W283" s="67">
        <f t="shared" si="273"/>
        <v>0.88100000000000001</v>
      </c>
      <c r="Y283" s="29" t="s">
        <v>19</v>
      </c>
      <c r="Z283" s="34" t="s">
        <v>67</v>
      </c>
      <c r="AA283" s="66">
        <f t="shared" si="298"/>
        <v>100</v>
      </c>
      <c r="AB283" s="66">
        <f t="shared" si="274"/>
        <v>68.2</v>
      </c>
      <c r="AC283" s="66">
        <f t="shared" si="275"/>
        <v>58.8</v>
      </c>
      <c r="AD283" s="66">
        <f t="shared" si="276"/>
        <v>9.4</v>
      </c>
      <c r="AE283" s="66">
        <f t="shared" si="277"/>
        <v>11.2</v>
      </c>
      <c r="AF283" s="66">
        <f t="shared" si="278"/>
        <v>20.6</v>
      </c>
      <c r="AG283" s="66">
        <f t="shared" si="279"/>
        <v>11.1</v>
      </c>
      <c r="AH283" s="66">
        <f t="shared" si="280"/>
        <v>0.1</v>
      </c>
      <c r="AI283" s="67">
        <f t="shared" si="281"/>
        <v>9.4</v>
      </c>
      <c r="AK283" s="29" t="s">
        <v>19</v>
      </c>
      <c r="AL283" s="34" t="s">
        <v>67</v>
      </c>
      <c r="AM283" s="66">
        <f t="shared" si="299"/>
        <v>8.3000000000000007</v>
      </c>
      <c r="AN283" s="66">
        <f t="shared" si="300"/>
        <v>8.1999999999999993</v>
      </c>
      <c r="AO283" s="66">
        <f t="shared" si="301"/>
        <v>8.1999999999999993</v>
      </c>
      <c r="AP283" s="66">
        <f t="shared" si="302"/>
        <v>8.1999999999999993</v>
      </c>
      <c r="AQ283" s="66">
        <f t="shared" si="303"/>
        <v>12.3</v>
      </c>
      <c r="AR283" s="66">
        <f t="shared" si="304"/>
        <v>7.3</v>
      </c>
      <c r="AS283" s="66">
        <f t="shared" si="305"/>
        <v>6.8</v>
      </c>
      <c r="AT283" s="66">
        <f t="shared" si="306"/>
        <v>1.9</v>
      </c>
      <c r="AU283" s="67">
        <f t="shared" si="307"/>
        <v>8.3000000000000007</v>
      </c>
      <c r="AW283" s="29" t="s">
        <v>19</v>
      </c>
      <c r="AX283" s="34" t="s">
        <v>67</v>
      </c>
      <c r="AY283" s="66">
        <f t="shared" si="308"/>
        <v>4.6509999999999998</v>
      </c>
      <c r="AZ283" s="66">
        <f t="shared" si="282"/>
        <v>2.2200000000000002</v>
      </c>
      <c r="BA283" s="66">
        <f t="shared" si="283"/>
        <v>1.899</v>
      </c>
      <c r="BB283" s="66">
        <f t="shared" si="284"/>
        <v>0.32100000000000001</v>
      </c>
      <c r="BC283" s="66">
        <f t="shared" si="285"/>
        <v>0.25900000000000001</v>
      </c>
      <c r="BD283" s="66">
        <f t="shared" si="286"/>
        <v>2.1709999999999998</v>
      </c>
      <c r="BE283" s="66">
        <f t="shared" si="287"/>
        <v>2.3650000000000002</v>
      </c>
      <c r="BF283" s="66">
        <f t="shared" si="288"/>
        <v>-0.28000000000000003</v>
      </c>
      <c r="BG283" s="67">
        <f t="shared" si="289"/>
        <v>8.5999999999999993E-2</v>
      </c>
      <c r="BI283" s="29" t="s">
        <v>19</v>
      </c>
      <c r="BJ283" s="34" t="s">
        <v>67</v>
      </c>
      <c r="BK283" s="66">
        <f t="shared" si="309"/>
        <v>0.38600000000000001</v>
      </c>
      <c r="BL283" s="66">
        <f t="shared" si="310"/>
        <v>0.26100000000000001</v>
      </c>
      <c r="BM283" s="66">
        <f t="shared" si="311"/>
        <v>0.25900000000000001</v>
      </c>
      <c r="BN283" s="66">
        <f t="shared" si="312"/>
        <v>0.27400000000000002</v>
      </c>
      <c r="BO283" s="66">
        <f t="shared" si="313"/>
        <v>0.28000000000000003</v>
      </c>
      <c r="BP283" s="66">
        <f t="shared" si="314"/>
        <v>0.82199999999999995</v>
      </c>
      <c r="BQ283" s="66">
        <f t="shared" si="315"/>
        <v>1.6439999999999999</v>
      </c>
      <c r="BR283" s="66">
        <f t="shared" si="316"/>
        <v>-4.4000000000000004</v>
      </c>
      <c r="BS283" s="67">
        <f t="shared" si="317"/>
        <v>7.5999999999999998E-2</v>
      </c>
      <c r="BU283" s="29" t="s">
        <v>19</v>
      </c>
      <c r="BV283" s="34" t="s">
        <v>67</v>
      </c>
      <c r="BW283" s="48">
        <f t="shared" si="318"/>
        <v>262861</v>
      </c>
      <c r="BX283" s="48">
        <f t="shared" si="290"/>
        <v>181684</v>
      </c>
      <c r="BY283" s="48">
        <f t="shared" si="291"/>
        <v>156728</v>
      </c>
      <c r="BZ283" s="48">
        <f t="shared" si="292"/>
        <v>24956</v>
      </c>
      <c r="CA283" s="48">
        <f t="shared" si="293"/>
        <v>30152</v>
      </c>
      <c r="CB283" s="48">
        <f t="shared" si="294"/>
        <v>51025</v>
      </c>
      <c r="CC283" s="48">
        <f t="shared" si="295"/>
        <v>24259</v>
      </c>
      <c r="CD283" s="48">
        <f t="shared" si="296"/>
        <v>1117</v>
      </c>
      <c r="CE283" s="49">
        <f t="shared" si="297"/>
        <v>25649</v>
      </c>
    </row>
    <row r="284" spans="1:83" ht="16.5" customHeight="1">
      <c r="A284" s="29" t="s">
        <v>20</v>
      </c>
      <c r="B284" s="34" t="s">
        <v>68</v>
      </c>
      <c r="C284" s="40">
        <v>137621</v>
      </c>
      <c r="D284" s="40">
        <v>103012</v>
      </c>
      <c r="E284" s="40">
        <v>88907</v>
      </c>
      <c r="F284" s="40">
        <v>14105</v>
      </c>
      <c r="G284" s="40">
        <v>7022</v>
      </c>
      <c r="H284" s="40">
        <v>27587</v>
      </c>
      <c r="I284" s="40">
        <v>15308</v>
      </c>
      <c r="J284" s="40">
        <v>346</v>
      </c>
      <c r="K284" s="41">
        <v>11933</v>
      </c>
      <c r="M284" s="29" t="s">
        <v>20</v>
      </c>
      <c r="N284" s="34" t="s">
        <v>68</v>
      </c>
      <c r="O284" s="66">
        <f t="shared" si="265"/>
        <v>5.726</v>
      </c>
      <c r="P284" s="66">
        <f t="shared" si="266"/>
        <v>4.2489999999999997</v>
      </c>
      <c r="Q284" s="66">
        <f t="shared" si="267"/>
        <v>4.306</v>
      </c>
      <c r="R284" s="66">
        <f t="shared" si="268"/>
        <v>3.8969999999999998</v>
      </c>
      <c r="S284" s="66">
        <f t="shared" si="269"/>
        <v>4.7750000000000004</v>
      </c>
      <c r="T284" s="66">
        <f t="shared" si="270"/>
        <v>11.906000000000001</v>
      </c>
      <c r="U284" s="66">
        <f t="shared" si="271"/>
        <v>18.657</v>
      </c>
      <c r="V284" s="66">
        <f t="shared" si="272"/>
        <v>-0.28799999999999998</v>
      </c>
      <c r="W284" s="67">
        <f t="shared" si="273"/>
        <v>4.6390000000000002</v>
      </c>
      <c r="Y284" s="29" t="s">
        <v>20</v>
      </c>
      <c r="Z284" s="34" t="s">
        <v>68</v>
      </c>
      <c r="AA284" s="66">
        <f t="shared" si="298"/>
        <v>100</v>
      </c>
      <c r="AB284" s="66">
        <f t="shared" si="274"/>
        <v>74.900000000000006</v>
      </c>
      <c r="AC284" s="66">
        <f t="shared" si="275"/>
        <v>64.599999999999994</v>
      </c>
      <c r="AD284" s="66">
        <f t="shared" si="276"/>
        <v>10.199999999999999</v>
      </c>
      <c r="AE284" s="66">
        <f t="shared" si="277"/>
        <v>5.0999999999999996</v>
      </c>
      <c r="AF284" s="66">
        <f t="shared" si="278"/>
        <v>20</v>
      </c>
      <c r="AG284" s="66">
        <f t="shared" si="279"/>
        <v>11.1</v>
      </c>
      <c r="AH284" s="66">
        <f t="shared" si="280"/>
        <v>0.3</v>
      </c>
      <c r="AI284" s="67">
        <f t="shared" si="281"/>
        <v>8.6999999999999993</v>
      </c>
      <c r="AK284" s="29" t="s">
        <v>20</v>
      </c>
      <c r="AL284" s="34" t="s">
        <v>68</v>
      </c>
      <c r="AM284" s="66">
        <f t="shared" si="299"/>
        <v>4.0999999999999996</v>
      </c>
      <c r="AN284" s="66">
        <f t="shared" si="300"/>
        <v>4.5</v>
      </c>
      <c r="AO284" s="66">
        <f t="shared" si="301"/>
        <v>4.5</v>
      </c>
      <c r="AP284" s="66">
        <f t="shared" si="302"/>
        <v>4.5</v>
      </c>
      <c r="AQ284" s="66">
        <f t="shared" si="303"/>
        <v>2.8</v>
      </c>
      <c r="AR284" s="66">
        <f t="shared" si="304"/>
        <v>3.5</v>
      </c>
      <c r="AS284" s="66">
        <f t="shared" si="305"/>
        <v>3.4</v>
      </c>
      <c r="AT284" s="66">
        <f t="shared" si="306"/>
        <v>1.7</v>
      </c>
      <c r="AU284" s="67">
        <f t="shared" si="307"/>
        <v>3.8</v>
      </c>
      <c r="AW284" s="29" t="s">
        <v>20</v>
      </c>
      <c r="AX284" s="34" t="s">
        <v>68</v>
      </c>
      <c r="AY284" s="66">
        <f t="shared" si="308"/>
        <v>5.726</v>
      </c>
      <c r="AZ284" s="66">
        <f t="shared" si="282"/>
        <v>3.226</v>
      </c>
      <c r="BA284" s="66">
        <f t="shared" si="283"/>
        <v>2.819</v>
      </c>
      <c r="BB284" s="66">
        <f t="shared" si="284"/>
        <v>0.40600000000000003</v>
      </c>
      <c r="BC284" s="66">
        <f t="shared" si="285"/>
        <v>0.246</v>
      </c>
      <c r="BD284" s="66">
        <f t="shared" si="286"/>
        <v>2.2549999999999999</v>
      </c>
      <c r="BE284" s="66">
        <f t="shared" si="287"/>
        <v>1.849</v>
      </c>
      <c r="BF284" s="66">
        <f t="shared" si="288"/>
        <v>-1E-3</v>
      </c>
      <c r="BG284" s="67">
        <f t="shared" si="289"/>
        <v>0.40600000000000003</v>
      </c>
      <c r="BI284" s="29" t="s">
        <v>20</v>
      </c>
      <c r="BJ284" s="34" t="s">
        <v>68</v>
      </c>
      <c r="BK284" s="66">
        <f t="shared" si="309"/>
        <v>0.23499999999999999</v>
      </c>
      <c r="BL284" s="66">
        <f t="shared" si="310"/>
        <v>0.188</v>
      </c>
      <c r="BM284" s="66">
        <f t="shared" si="311"/>
        <v>0.191</v>
      </c>
      <c r="BN284" s="66">
        <f t="shared" si="312"/>
        <v>0.17100000000000001</v>
      </c>
      <c r="BO284" s="66">
        <f t="shared" si="313"/>
        <v>0.13100000000000001</v>
      </c>
      <c r="BP284" s="66">
        <f t="shared" si="314"/>
        <v>0.42299999999999999</v>
      </c>
      <c r="BQ284" s="66">
        <f t="shared" si="315"/>
        <v>0.63600000000000001</v>
      </c>
      <c r="BR284" s="66">
        <f t="shared" si="316"/>
        <v>-6.0000000000000001E-3</v>
      </c>
      <c r="BS284" s="67">
        <f t="shared" si="317"/>
        <v>0.17699999999999999</v>
      </c>
      <c r="BU284" s="29" t="s">
        <v>20</v>
      </c>
      <c r="BV284" s="34" t="s">
        <v>68</v>
      </c>
      <c r="BW284" s="48">
        <f t="shared" si="318"/>
        <v>130167</v>
      </c>
      <c r="BX284" s="48">
        <f t="shared" si="290"/>
        <v>98813</v>
      </c>
      <c r="BY284" s="48">
        <f t="shared" si="291"/>
        <v>85237</v>
      </c>
      <c r="BZ284" s="48">
        <f t="shared" si="292"/>
        <v>13576</v>
      </c>
      <c r="CA284" s="48">
        <f t="shared" si="293"/>
        <v>6702</v>
      </c>
      <c r="CB284" s="48">
        <f t="shared" si="294"/>
        <v>24652</v>
      </c>
      <c r="CC284" s="48">
        <f t="shared" si="295"/>
        <v>12901</v>
      </c>
      <c r="CD284" s="48">
        <f t="shared" si="296"/>
        <v>347</v>
      </c>
      <c r="CE284" s="49">
        <f t="shared" si="297"/>
        <v>11404</v>
      </c>
    </row>
    <row r="285" spans="1:83" ht="16.5" customHeight="1">
      <c r="A285" s="29" t="s">
        <v>21</v>
      </c>
      <c r="B285" s="34" t="s">
        <v>69</v>
      </c>
      <c r="C285" s="40">
        <v>228133</v>
      </c>
      <c r="D285" s="40">
        <v>152684</v>
      </c>
      <c r="E285" s="40">
        <v>131757</v>
      </c>
      <c r="F285" s="40">
        <v>20927</v>
      </c>
      <c r="G285" s="40">
        <v>14360</v>
      </c>
      <c r="H285" s="40">
        <v>61089</v>
      </c>
      <c r="I285" s="40">
        <v>36623</v>
      </c>
      <c r="J285" s="40">
        <v>566</v>
      </c>
      <c r="K285" s="41">
        <v>23900</v>
      </c>
      <c r="M285" s="29" t="s">
        <v>21</v>
      </c>
      <c r="N285" s="34" t="s">
        <v>69</v>
      </c>
      <c r="O285" s="66">
        <f t="shared" si="265"/>
        <v>3.5219999999999998</v>
      </c>
      <c r="P285" s="66">
        <f t="shared" si="266"/>
        <v>0.69199999999999995</v>
      </c>
      <c r="Q285" s="66">
        <f t="shared" si="267"/>
        <v>0.66200000000000003</v>
      </c>
      <c r="R285" s="66">
        <f t="shared" si="268"/>
        <v>0.88200000000000001</v>
      </c>
      <c r="S285" s="66">
        <f t="shared" si="269"/>
        <v>1.931</v>
      </c>
      <c r="T285" s="66">
        <f t="shared" si="270"/>
        <v>11.784000000000001</v>
      </c>
      <c r="U285" s="66">
        <f t="shared" si="271"/>
        <v>21.228000000000002</v>
      </c>
      <c r="V285" s="66">
        <f t="shared" si="272"/>
        <v>-40.357999999999997</v>
      </c>
      <c r="W285" s="67">
        <f t="shared" si="273"/>
        <v>1.7450000000000001</v>
      </c>
      <c r="Y285" s="29" t="s">
        <v>21</v>
      </c>
      <c r="Z285" s="34" t="s">
        <v>69</v>
      </c>
      <c r="AA285" s="66">
        <f t="shared" si="298"/>
        <v>100</v>
      </c>
      <c r="AB285" s="66">
        <f t="shared" si="274"/>
        <v>66.900000000000006</v>
      </c>
      <c r="AC285" s="66">
        <f t="shared" si="275"/>
        <v>57.8</v>
      </c>
      <c r="AD285" s="66">
        <f t="shared" si="276"/>
        <v>9.1999999999999993</v>
      </c>
      <c r="AE285" s="66">
        <f t="shared" si="277"/>
        <v>6.3</v>
      </c>
      <c r="AF285" s="66">
        <f t="shared" si="278"/>
        <v>26.8</v>
      </c>
      <c r="AG285" s="66">
        <f t="shared" si="279"/>
        <v>16.100000000000001</v>
      </c>
      <c r="AH285" s="66">
        <f t="shared" si="280"/>
        <v>0.2</v>
      </c>
      <c r="AI285" s="67">
        <f t="shared" si="281"/>
        <v>10.5</v>
      </c>
      <c r="AK285" s="29" t="s">
        <v>21</v>
      </c>
      <c r="AL285" s="34" t="s">
        <v>69</v>
      </c>
      <c r="AM285" s="66">
        <f t="shared" si="299"/>
        <v>6.9</v>
      </c>
      <c r="AN285" s="66">
        <f t="shared" si="300"/>
        <v>6.7</v>
      </c>
      <c r="AO285" s="66">
        <f t="shared" si="301"/>
        <v>6.7</v>
      </c>
      <c r="AP285" s="66">
        <f t="shared" si="302"/>
        <v>6.6</v>
      </c>
      <c r="AQ285" s="66">
        <f t="shared" si="303"/>
        <v>5.7</v>
      </c>
      <c r="AR285" s="66">
        <f t="shared" si="304"/>
        <v>7.9</v>
      </c>
      <c r="AS285" s="66">
        <f t="shared" si="305"/>
        <v>8.1999999999999993</v>
      </c>
      <c r="AT285" s="66">
        <f t="shared" si="306"/>
        <v>2.8</v>
      </c>
      <c r="AU285" s="67">
        <f t="shared" si="307"/>
        <v>7.7</v>
      </c>
      <c r="AW285" s="29" t="s">
        <v>21</v>
      </c>
      <c r="AX285" s="34" t="s">
        <v>69</v>
      </c>
      <c r="AY285" s="66">
        <f t="shared" si="308"/>
        <v>3.5219999999999998</v>
      </c>
      <c r="AZ285" s="66">
        <f t="shared" si="282"/>
        <v>0.47599999999999998</v>
      </c>
      <c r="BA285" s="66">
        <f t="shared" si="283"/>
        <v>0.39300000000000002</v>
      </c>
      <c r="BB285" s="66">
        <f t="shared" si="284"/>
        <v>8.3000000000000004E-2</v>
      </c>
      <c r="BC285" s="66">
        <f t="shared" si="285"/>
        <v>0.123</v>
      </c>
      <c r="BD285" s="66">
        <f t="shared" si="286"/>
        <v>2.9220000000000002</v>
      </c>
      <c r="BE285" s="66">
        <f t="shared" si="287"/>
        <v>2.91</v>
      </c>
      <c r="BF285" s="66">
        <f t="shared" si="288"/>
        <v>-0.17399999999999999</v>
      </c>
      <c r="BG285" s="67">
        <f t="shared" si="289"/>
        <v>0.186</v>
      </c>
      <c r="BI285" s="29" t="s">
        <v>21</v>
      </c>
      <c r="BJ285" s="34" t="s">
        <v>69</v>
      </c>
      <c r="BK285" s="66">
        <f t="shared" si="309"/>
        <v>0.245</v>
      </c>
      <c r="BL285" s="66">
        <f t="shared" si="310"/>
        <v>4.7E-2</v>
      </c>
      <c r="BM285" s="66">
        <f t="shared" si="311"/>
        <v>4.4999999999999998E-2</v>
      </c>
      <c r="BN285" s="66">
        <f t="shared" si="312"/>
        <v>5.8999999999999997E-2</v>
      </c>
      <c r="BO285" s="66">
        <f t="shared" si="313"/>
        <v>0.112</v>
      </c>
      <c r="BP285" s="66">
        <f t="shared" si="314"/>
        <v>0.92800000000000005</v>
      </c>
      <c r="BQ285" s="66">
        <f t="shared" si="315"/>
        <v>1.6950000000000001</v>
      </c>
      <c r="BR285" s="66">
        <f t="shared" si="316"/>
        <v>-2.2930000000000001</v>
      </c>
      <c r="BS285" s="67">
        <f t="shared" si="317"/>
        <v>0.13700000000000001</v>
      </c>
      <c r="BU285" s="29" t="s">
        <v>21</v>
      </c>
      <c r="BV285" s="34" t="s">
        <v>69</v>
      </c>
      <c r="BW285" s="48">
        <f t="shared" si="318"/>
        <v>220372</v>
      </c>
      <c r="BX285" s="48">
        <f t="shared" si="290"/>
        <v>151635</v>
      </c>
      <c r="BY285" s="48">
        <f t="shared" si="291"/>
        <v>130891</v>
      </c>
      <c r="BZ285" s="48">
        <f t="shared" si="292"/>
        <v>20744</v>
      </c>
      <c r="CA285" s="48">
        <f t="shared" si="293"/>
        <v>14088</v>
      </c>
      <c r="CB285" s="48">
        <f t="shared" si="294"/>
        <v>54649</v>
      </c>
      <c r="CC285" s="48">
        <f t="shared" si="295"/>
        <v>30210</v>
      </c>
      <c r="CD285" s="48">
        <f t="shared" si="296"/>
        <v>949</v>
      </c>
      <c r="CE285" s="49">
        <f t="shared" si="297"/>
        <v>23490</v>
      </c>
    </row>
    <row r="286" spans="1:83" ht="16.5" customHeight="1">
      <c r="A286" s="29" t="s">
        <v>22</v>
      </c>
      <c r="B286" s="34" t="s">
        <v>70</v>
      </c>
      <c r="C286" s="40">
        <v>118598</v>
      </c>
      <c r="D286" s="40">
        <v>77457</v>
      </c>
      <c r="E286" s="40">
        <v>66660</v>
      </c>
      <c r="F286" s="40">
        <v>10797</v>
      </c>
      <c r="G286" s="40">
        <v>5226</v>
      </c>
      <c r="H286" s="40">
        <v>35915</v>
      </c>
      <c r="I286" s="40">
        <v>19381</v>
      </c>
      <c r="J286" s="40">
        <v>659</v>
      </c>
      <c r="K286" s="41">
        <v>15875</v>
      </c>
      <c r="M286" s="29" t="s">
        <v>22</v>
      </c>
      <c r="N286" s="34" t="s">
        <v>70</v>
      </c>
      <c r="O286" s="66">
        <f t="shared" si="265"/>
        <v>7.101</v>
      </c>
      <c r="P286" s="66">
        <f t="shared" si="266"/>
        <v>2.3E-2</v>
      </c>
      <c r="Q286" s="66">
        <f t="shared" si="267"/>
        <v>0.105</v>
      </c>
      <c r="R286" s="66">
        <f t="shared" si="268"/>
        <v>-0.47899999999999998</v>
      </c>
      <c r="S286" s="66">
        <f t="shared" si="269"/>
        <v>5.4269999999999996</v>
      </c>
      <c r="T286" s="66">
        <f t="shared" si="270"/>
        <v>26.733000000000001</v>
      </c>
      <c r="U286" s="66">
        <f t="shared" si="271"/>
        <v>32.819000000000003</v>
      </c>
      <c r="V286" s="66">
        <f t="shared" si="272"/>
        <v>-18.137</v>
      </c>
      <c r="W286" s="67">
        <f t="shared" si="273"/>
        <v>22.663</v>
      </c>
      <c r="Y286" s="29" t="s">
        <v>22</v>
      </c>
      <c r="Z286" s="34" t="s">
        <v>70</v>
      </c>
      <c r="AA286" s="66">
        <f t="shared" si="298"/>
        <v>100</v>
      </c>
      <c r="AB286" s="66">
        <f t="shared" si="274"/>
        <v>65.3</v>
      </c>
      <c r="AC286" s="66">
        <f t="shared" si="275"/>
        <v>56.2</v>
      </c>
      <c r="AD286" s="66">
        <f t="shared" si="276"/>
        <v>9.1</v>
      </c>
      <c r="AE286" s="66">
        <f t="shared" si="277"/>
        <v>4.4000000000000004</v>
      </c>
      <c r="AF286" s="66">
        <f t="shared" si="278"/>
        <v>30.3</v>
      </c>
      <c r="AG286" s="66">
        <f t="shared" si="279"/>
        <v>16.3</v>
      </c>
      <c r="AH286" s="66">
        <f t="shared" si="280"/>
        <v>0.6</v>
      </c>
      <c r="AI286" s="67">
        <f t="shared" si="281"/>
        <v>13.4</v>
      </c>
      <c r="AK286" s="29" t="s">
        <v>22</v>
      </c>
      <c r="AL286" s="34" t="s">
        <v>70</v>
      </c>
      <c r="AM286" s="66">
        <f t="shared" si="299"/>
        <v>3.6</v>
      </c>
      <c r="AN286" s="66">
        <f t="shared" si="300"/>
        <v>3.4</v>
      </c>
      <c r="AO286" s="66">
        <f t="shared" si="301"/>
        <v>3.4</v>
      </c>
      <c r="AP286" s="66">
        <f t="shared" si="302"/>
        <v>3.4</v>
      </c>
      <c r="AQ286" s="66">
        <f t="shared" si="303"/>
        <v>2.1</v>
      </c>
      <c r="AR286" s="66">
        <f t="shared" si="304"/>
        <v>4.5999999999999996</v>
      </c>
      <c r="AS286" s="66">
        <f t="shared" si="305"/>
        <v>4.4000000000000004</v>
      </c>
      <c r="AT286" s="66">
        <f t="shared" si="306"/>
        <v>3.2</v>
      </c>
      <c r="AU286" s="67">
        <f t="shared" si="307"/>
        <v>5.0999999999999996</v>
      </c>
      <c r="AW286" s="29" t="s">
        <v>22</v>
      </c>
      <c r="AX286" s="34" t="s">
        <v>70</v>
      </c>
      <c r="AY286" s="66">
        <f t="shared" si="308"/>
        <v>7.101</v>
      </c>
      <c r="AZ286" s="66">
        <f t="shared" si="282"/>
        <v>1.6E-2</v>
      </c>
      <c r="BA286" s="66">
        <f t="shared" si="283"/>
        <v>6.3E-2</v>
      </c>
      <c r="BB286" s="66">
        <f t="shared" si="284"/>
        <v>-4.7E-2</v>
      </c>
      <c r="BC286" s="66">
        <f t="shared" si="285"/>
        <v>0.24299999999999999</v>
      </c>
      <c r="BD286" s="66">
        <f t="shared" si="286"/>
        <v>6.8419999999999996</v>
      </c>
      <c r="BE286" s="66">
        <f t="shared" si="287"/>
        <v>4.3250000000000002</v>
      </c>
      <c r="BF286" s="66">
        <f t="shared" si="288"/>
        <v>-0.13200000000000001</v>
      </c>
      <c r="BG286" s="67">
        <f t="shared" si="289"/>
        <v>2.649</v>
      </c>
      <c r="BI286" s="29" t="s">
        <v>22</v>
      </c>
      <c r="BJ286" s="34" t="s">
        <v>70</v>
      </c>
      <c r="BK286" s="66">
        <f t="shared" si="309"/>
        <v>0.248</v>
      </c>
      <c r="BL286" s="66">
        <f t="shared" si="310"/>
        <v>1E-3</v>
      </c>
      <c r="BM286" s="66">
        <f t="shared" si="311"/>
        <v>4.0000000000000001E-3</v>
      </c>
      <c r="BN286" s="66">
        <f t="shared" si="312"/>
        <v>-1.7000000000000001E-2</v>
      </c>
      <c r="BO286" s="66">
        <f t="shared" si="313"/>
        <v>0.11</v>
      </c>
      <c r="BP286" s="66">
        <f t="shared" si="314"/>
        <v>1.0920000000000001</v>
      </c>
      <c r="BQ286" s="66">
        <f t="shared" si="315"/>
        <v>1.266</v>
      </c>
      <c r="BR286" s="66">
        <f t="shared" si="316"/>
        <v>-0.874</v>
      </c>
      <c r="BS286" s="67">
        <f t="shared" si="317"/>
        <v>0.98099999999999998</v>
      </c>
      <c r="BU286" s="29" t="s">
        <v>22</v>
      </c>
      <c r="BV286" s="34" t="s">
        <v>70</v>
      </c>
      <c r="BW286" s="48">
        <f t="shared" si="318"/>
        <v>110735</v>
      </c>
      <c r="BX286" s="48">
        <f t="shared" si="290"/>
        <v>77439</v>
      </c>
      <c r="BY286" s="48">
        <f t="shared" si="291"/>
        <v>66590</v>
      </c>
      <c r="BZ286" s="48">
        <f t="shared" si="292"/>
        <v>10849</v>
      </c>
      <c r="CA286" s="48">
        <f t="shared" si="293"/>
        <v>4957</v>
      </c>
      <c r="CB286" s="48">
        <f t="shared" si="294"/>
        <v>28339</v>
      </c>
      <c r="CC286" s="48">
        <f t="shared" si="295"/>
        <v>14592</v>
      </c>
      <c r="CD286" s="48">
        <f t="shared" si="296"/>
        <v>805</v>
      </c>
      <c r="CE286" s="49">
        <f t="shared" si="297"/>
        <v>12942</v>
      </c>
    </row>
    <row r="287" spans="1:83" ht="16.5" customHeight="1">
      <c r="A287" s="29" t="s">
        <v>23</v>
      </c>
      <c r="B287" s="34" t="s">
        <v>71</v>
      </c>
      <c r="C287" s="40">
        <v>86437</v>
      </c>
      <c r="D287" s="40">
        <v>64749</v>
      </c>
      <c r="E287" s="40">
        <v>55724</v>
      </c>
      <c r="F287" s="40">
        <v>9025</v>
      </c>
      <c r="G287" s="40">
        <v>4386</v>
      </c>
      <c r="H287" s="40">
        <v>17302</v>
      </c>
      <c r="I287" s="40">
        <v>6625</v>
      </c>
      <c r="J287" s="40">
        <v>119</v>
      </c>
      <c r="K287" s="41">
        <v>10558</v>
      </c>
      <c r="M287" s="29" t="s">
        <v>23</v>
      </c>
      <c r="N287" s="34" t="s">
        <v>71</v>
      </c>
      <c r="O287" s="66">
        <f t="shared" si="265"/>
        <v>5.6779999999999999</v>
      </c>
      <c r="P287" s="66">
        <f t="shared" si="266"/>
        <v>2.15</v>
      </c>
      <c r="Q287" s="66">
        <f t="shared" si="267"/>
        <v>2.1970000000000001</v>
      </c>
      <c r="R287" s="66">
        <f t="shared" si="268"/>
        <v>1.8620000000000001</v>
      </c>
      <c r="S287" s="66">
        <f t="shared" si="269"/>
        <v>4.4779999999999998</v>
      </c>
      <c r="T287" s="66">
        <f t="shared" si="270"/>
        <v>21.768000000000001</v>
      </c>
      <c r="U287" s="66">
        <f t="shared" si="271"/>
        <v>50.877000000000002</v>
      </c>
      <c r="V287" s="66">
        <f t="shared" si="272"/>
        <v>-1.653</v>
      </c>
      <c r="W287" s="67">
        <f t="shared" si="273"/>
        <v>8.8789999999999996</v>
      </c>
      <c r="Y287" s="29" t="s">
        <v>23</v>
      </c>
      <c r="Z287" s="34" t="s">
        <v>71</v>
      </c>
      <c r="AA287" s="66">
        <f t="shared" si="298"/>
        <v>100</v>
      </c>
      <c r="AB287" s="66">
        <f t="shared" si="274"/>
        <v>74.900000000000006</v>
      </c>
      <c r="AC287" s="66">
        <f t="shared" si="275"/>
        <v>64.5</v>
      </c>
      <c r="AD287" s="66">
        <f t="shared" si="276"/>
        <v>10.4</v>
      </c>
      <c r="AE287" s="66">
        <f t="shared" si="277"/>
        <v>5.0999999999999996</v>
      </c>
      <c r="AF287" s="66">
        <f t="shared" si="278"/>
        <v>20</v>
      </c>
      <c r="AG287" s="66">
        <f t="shared" si="279"/>
        <v>7.7</v>
      </c>
      <c r="AH287" s="66">
        <f t="shared" si="280"/>
        <v>0.1</v>
      </c>
      <c r="AI287" s="67">
        <f t="shared" si="281"/>
        <v>12.2</v>
      </c>
      <c r="AK287" s="29" t="s">
        <v>23</v>
      </c>
      <c r="AL287" s="34" t="s">
        <v>71</v>
      </c>
      <c r="AM287" s="66">
        <f t="shared" si="299"/>
        <v>2.6</v>
      </c>
      <c r="AN287" s="66">
        <f t="shared" si="300"/>
        <v>2.8</v>
      </c>
      <c r="AO287" s="66">
        <f t="shared" si="301"/>
        <v>2.8</v>
      </c>
      <c r="AP287" s="66">
        <f t="shared" si="302"/>
        <v>2.9</v>
      </c>
      <c r="AQ287" s="66">
        <f t="shared" si="303"/>
        <v>1.7</v>
      </c>
      <c r="AR287" s="66">
        <f t="shared" si="304"/>
        <v>2.2000000000000002</v>
      </c>
      <c r="AS287" s="66">
        <f t="shared" si="305"/>
        <v>1.5</v>
      </c>
      <c r="AT287" s="66">
        <f t="shared" si="306"/>
        <v>0.6</v>
      </c>
      <c r="AU287" s="67">
        <f t="shared" si="307"/>
        <v>3.4</v>
      </c>
      <c r="AW287" s="29" t="s">
        <v>23</v>
      </c>
      <c r="AX287" s="34" t="s">
        <v>71</v>
      </c>
      <c r="AY287" s="66">
        <f t="shared" si="308"/>
        <v>5.6779999999999999</v>
      </c>
      <c r="AZ287" s="66">
        <f t="shared" si="282"/>
        <v>1.6659999999999999</v>
      </c>
      <c r="BA287" s="66">
        <f t="shared" si="283"/>
        <v>1.4650000000000001</v>
      </c>
      <c r="BB287" s="66">
        <f t="shared" si="284"/>
        <v>0.20200000000000001</v>
      </c>
      <c r="BC287" s="66">
        <f t="shared" si="285"/>
        <v>0.23</v>
      </c>
      <c r="BD287" s="66">
        <f t="shared" si="286"/>
        <v>3.7810000000000001</v>
      </c>
      <c r="BE287" s="66">
        <f t="shared" si="287"/>
        <v>2.7309999999999999</v>
      </c>
      <c r="BF287" s="66">
        <f t="shared" si="288"/>
        <v>-2E-3</v>
      </c>
      <c r="BG287" s="67">
        <f t="shared" si="289"/>
        <v>1.0529999999999999</v>
      </c>
      <c r="BI287" s="29" t="s">
        <v>23</v>
      </c>
      <c r="BJ287" s="34" t="s">
        <v>71</v>
      </c>
      <c r="BK287" s="66">
        <f t="shared" si="309"/>
        <v>0.14599999999999999</v>
      </c>
      <c r="BL287" s="66">
        <f t="shared" si="310"/>
        <v>6.0999999999999999E-2</v>
      </c>
      <c r="BM287" s="66">
        <f t="shared" si="311"/>
        <v>6.2E-2</v>
      </c>
      <c r="BN287" s="66">
        <f t="shared" si="312"/>
        <v>5.2999999999999999E-2</v>
      </c>
      <c r="BO287" s="66">
        <f t="shared" si="313"/>
        <v>7.6999999999999999E-2</v>
      </c>
      <c r="BP287" s="66">
        <f t="shared" si="314"/>
        <v>0.44600000000000001</v>
      </c>
      <c r="BQ287" s="66">
        <f t="shared" si="315"/>
        <v>0.59099999999999997</v>
      </c>
      <c r="BR287" s="66">
        <f t="shared" si="316"/>
        <v>-1.2E-2</v>
      </c>
      <c r="BS287" s="67">
        <f t="shared" si="317"/>
        <v>0.28799999999999998</v>
      </c>
      <c r="BU287" s="29" t="s">
        <v>23</v>
      </c>
      <c r="BV287" s="34" t="s">
        <v>71</v>
      </c>
      <c r="BW287" s="48">
        <f t="shared" si="318"/>
        <v>81793</v>
      </c>
      <c r="BX287" s="48">
        <f t="shared" si="290"/>
        <v>63386</v>
      </c>
      <c r="BY287" s="48">
        <f t="shared" si="291"/>
        <v>54526</v>
      </c>
      <c r="BZ287" s="48">
        <f t="shared" si="292"/>
        <v>8860</v>
      </c>
      <c r="CA287" s="48">
        <f t="shared" si="293"/>
        <v>4198</v>
      </c>
      <c r="CB287" s="48">
        <f t="shared" si="294"/>
        <v>14209</v>
      </c>
      <c r="CC287" s="48">
        <f t="shared" si="295"/>
        <v>4391</v>
      </c>
      <c r="CD287" s="48">
        <f t="shared" si="296"/>
        <v>121</v>
      </c>
      <c r="CE287" s="49">
        <f t="shared" si="297"/>
        <v>9697</v>
      </c>
    </row>
    <row r="288" spans="1:83" ht="16.5" customHeight="1">
      <c r="A288" s="31" t="s">
        <v>24</v>
      </c>
      <c r="B288" s="33" t="s">
        <v>72</v>
      </c>
      <c r="C288" s="42">
        <v>10530</v>
      </c>
      <c r="D288" s="42">
        <v>6917</v>
      </c>
      <c r="E288" s="42">
        <v>5937</v>
      </c>
      <c r="F288" s="42">
        <v>980</v>
      </c>
      <c r="G288" s="42">
        <v>731</v>
      </c>
      <c r="H288" s="42">
        <v>2882</v>
      </c>
      <c r="I288" s="42">
        <v>970</v>
      </c>
      <c r="J288" s="42">
        <v>-28</v>
      </c>
      <c r="K288" s="43">
        <v>1940</v>
      </c>
      <c r="M288" s="31" t="s">
        <v>24</v>
      </c>
      <c r="N288" s="33" t="s">
        <v>72</v>
      </c>
      <c r="O288" s="68">
        <f t="shared" si="265"/>
        <v>4.01</v>
      </c>
      <c r="P288" s="68">
        <f t="shared" si="266"/>
        <v>-0.11600000000000001</v>
      </c>
      <c r="Q288" s="68">
        <f t="shared" si="267"/>
        <v>-6.7000000000000004E-2</v>
      </c>
      <c r="R288" s="68">
        <f t="shared" si="268"/>
        <v>-0.40699999999999997</v>
      </c>
      <c r="S288" s="68">
        <f t="shared" si="269"/>
        <v>6.25</v>
      </c>
      <c r="T288" s="68">
        <f t="shared" si="270"/>
        <v>14.775</v>
      </c>
      <c r="U288" s="68">
        <f t="shared" si="271"/>
        <v>-8.4039999999999999</v>
      </c>
      <c r="V288" s="68">
        <f t="shared" si="272"/>
        <v>-300</v>
      </c>
      <c r="W288" s="69">
        <f t="shared" si="273"/>
        <v>34.909999999999997</v>
      </c>
      <c r="Y288" s="31" t="s">
        <v>24</v>
      </c>
      <c r="Z288" s="33" t="s">
        <v>72</v>
      </c>
      <c r="AA288" s="68">
        <f t="shared" si="298"/>
        <v>100</v>
      </c>
      <c r="AB288" s="68">
        <f t="shared" si="274"/>
        <v>65.7</v>
      </c>
      <c r="AC288" s="68">
        <f t="shared" si="275"/>
        <v>56.4</v>
      </c>
      <c r="AD288" s="68">
        <f t="shared" si="276"/>
        <v>9.3000000000000007</v>
      </c>
      <c r="AE288" s="68">
        <f t="shared" si="277"/>
        <v>6.9</v>
      </c>
      <c r="AF288" s="68">
        <f t="shared" si="278"/>
        <v>27.4</v>
      </c>
      <c r="AG288" s="68">
        <f t="shared" si="279"/>
        <v>9.1999999999999993</v>
      </c>
      <c r="AH288" s="68">
        <f t="shared" si="280"/>
        <v>-0.3</v>
      </c>
      <c r="AI288" s="69">
        <f t="shared" si="281"/>
        <v>18.399999999999999</v>
      </c>
      <c r="AK288" s="31" t="s">
        <v>24</v>
      </c>
      <c r="AL288" s="33" t="s">
        <v>72</v>
      </c>
      <c r="AM288" s="68">
        <f t="shared" si="299"/>
        <v>0.3</v>
      </c>
      <c r="AN288" s="68">
        <f t="shared" si="300"/>
        <v>0.3</v>
      </c>
      <c r="AO288" s="68">
        <f t="shared" si="301"/>
        <v>0.3</v>
      </c>
      <c r="AP288" s="68">
        <f t="shared" si="302"/>
        <v>0.3</v>
      </c>
      <c r="AQ288" s="68">
        <f t="shared" si="303"/>
        <v>0.3</v>
      </c>
      <c r="AR288" s="68">
        <f t="shared" si="304"/>
        <v>0.4</v>
      </c>
      <c r="AS288" s="68">
        <f t="shared" si="305"/>
        <v>0.2</v>
      </c>
      <c r="AT288" s="68">
        <f t="shared" si="306"/>
        <v>-0.1</v>
      </c>
      <c r="AU288" s="69">
        <f t="shared" si="307"/>
        <v>0.6</v>
      </c>
      <c r="AW288" s="31" t="s">
        <v>24</v>
      </c>
      <c r="AX288" s="33" t="s">
        <v>72</v>
      </c>
      <c r="AY288" s="68">
        <f t="shared" si="308"/>
        <v>4.01</v>
      </c>
      <c r="AZ288" s="68">
        <f t="shared" si="282"/>
        <v>-7.9000000000000001E-2</v>
      </c>
      <c r="BA288" s="68">
        <f t="shared" si="283"/>
        <v>-0.04</v>
      </c>
      <c r="BB288" s="68">
        <f t="shared" si="284"/>
        <v>-0.04</v>
      </c>
      <c r="BC288" s="68">
        <f t="shared" si="285"/>
        <v>0.42499999999999999</v>
      </c>
      <c r="BD288" s="68">
        <f t="shared" si="286"/>
        <v>3.665</v>
      </c>
      <c r="BE288" s="68">
        <f t="shared" si="287"/>
        <v>-0.879</v>
      </c>
      <c r="BF288" s="68">
        <f t="shared" si="288"/>
        <v>-0.41499999999999998</v>
      </c>
      <c r="BG288" s="69">
        <f t="shared" si="289"/>
        <v>4.9589999999999996</v>
      </c>
      <c r="BI288" s="31" t="s">
        <v>24</v>
      </c>
      <c r="BJ288" s="33" t="s">
        <v>72</v>
      </c>
      <c r="BK288" s="68">
        <f t="shared" si="309"/>
        <v>1.2999999999999999E-2</v>
      </c>
      <c r="BL288" s="68">
        <f t="shared" si="310"/>
        <v>0</v>
      </c>
      <c r="BM288" s="68">
        <f t="shared" si="311"/>
        <v>0</v>
      </c>
      <c r="BN288" s="68">
        <f t="shared" si="312"/>
        <v>-1E-3</v>
      </c>
      <c r="BO288" s="68">
        <f t="shared" si="313"/>
        <v>1.7999999999999999E-2</v>
      </c>
      <c r="BP288" s="68">
        <f t="shared" si="314"/>
        <v>5.2999999999999999E-2</v>
      </c>
      <c r="BQ288" s="68">
        <f t="shared" si="315"/>
        <v>-2.4E-2</v>
      </c>
      <c r="BR288" s="68">
        <f t="shared" si="316"/>
        <v>-0.251</v>
      </c>
      <c r="BS288" s="69">
        <f t="shared" si="317"/>
        <v>0.16800000000000001</v>
      </c>
      <c r="BU288" s="31" t="s">
        <v>24</v>
      </c>
      <c r="BV288" s="33" t="s">
        <v>72</v>
      </c>
      <c r="BW288" s="50">
        <f t="shared" si="318"/>
        <v>10124</v>
      </c>
      <c r="BX288" s="50">
        <f t="shared" si="290"/>
        <v>6925</v>
      </c>
      <c r="BY288" s="50">
        <f t="shared" si="291"/>
        <v>5941</v>
      </c>
      <c r="BZ288" s="50">
        <f t="shared" si="292"/>
        <v>984</v>
      </c>
      <c r="CA288" s="50">
        <f t="shared" si="293"/>
        <v>688</v>
      </c>
      <c r="CB288" s="50">
        <f t="shared" si="294"/>
        <v>2511</v>
      </c>
      <c r="CC288" s="50">
        <f t="shared" si="295"/>
        <v>1059</v>
      </c>
      <c r="CD288" s="50">
        <f t="shared" si="296"/>
        <v>14</v>
      </c>
      <c r="CE288" s="51">
        <f t="shared" si="297"/>
        <v>1438</v>
      </c>
    </row>
    <row r="289" spans="1:83" ht="16.5" customHeight="1">
      <c r="A289" s="29" t="s">
        <v>25</v>
      </c>
      <c r="B289" s="34" t="s">
        <v>73</v>
      </c>
      <c r="C289" s="40">
        <v>6059</v>
      </c>
      <c r="D289" s="40">
        <v>3610</v>
      </c>
      <c r="E289" s="40">
        <v>3101</v>
      </c>
      <c r="F289" s="40">
        <v>509</v>
      </c>
      <c r="G289" s="40">
        <v>309</v>
      </c>
      <c r="H289" s="40">
        <v>2140</v>
      </c>
      <c r="I289" s="40">
        <v>637</v>
      </c>
      <c r="J289" s="40">
        <v>-12</v>
      </c>
      <c r="K289" s="41">
        <v>1515</v>
      </c>
      <c r="M289" s="29" t="s">
        <v>25</v>
      </c>
      <c r="N289" s="34" t="s">
        <v>73</v>
      </c>
      <c r="O289" s="66">
        <f t="shared" si="265"/>
        <v>7.85</v>
      </c>
      <c r="P289" s="66">
        <f t="shared" si="266"/>
        <v>-0.55100000000000005</v>
      </c>
      <c r="Q289" s="66">
        <f t="shared" si="267"/>
        <v>-0.64100000000000001</v>
      </c>
      <c r="R289" s="66">
        <f t="shared" si="268"/>
        <v>0</v>
      </c>
      <c r="S289" s="66">
        <f t="shared" si="269"/>
        <v>8.4209999999999994</v>
      </c>
      <c r="T289" s="66">
        <f t="shared" si="270"/>
        <v>25.661000000000001</v>
      </c>
      <c r="U289" s="66">
        <f t="shared" si="271"/>
        <v>-7.8150000000000004</v>
      </c>
      <c r="V289" s="66">
        <f t="shared" si="272"/>
        <v>-33.332999999999998</v>
      </c>
      <c r="W289" s="67">
        <f t="shared" si="273"/>
        <v>48.384</v>
      </c>
      <c r="Y289" s="29" t="s">
        <v>25</v>
      </c>
      <c r="Z289" s="34" t="s">
        <v>73</v>
      </c>
      <c r="AA289" s="66">
        <f t="shared" si="298"/>
        <v>100</v>
      </c>
      <c r="AB289" s="66">
        <f t="shared" si="274"/>
        <v>59.6</v>
      </c>
      <c r="AC289" s="66">
        <f t="shared" si="275"/>
        <v>51.2</v>
      </c>
      <c r="AD289" s="66">
        <f t="shared" si="276"/>
        <v>8.4</v>
      </c>
      <c r="AE289" s="66">
        <f t="shared" si="277"/>
        <v>5.0999999999999996</v>
      </c>
      <c r="AF289" s="66">
        <f t="shared" si="278"/>
        <v>35.299999999999997</v>
      </c>
      <c r="AG289" s="66">
        <f t="shared" si="279"/>
        <v>10.5</v>
      </c>
      <c r="AH289" s="66">
        <f t="shared" si="280"/>
        <v>-0.2</v>
      </c>
      <c r="AI289" s="67">
        <f t="shared" si="281"/>
        <v>25</v>
      </c>
      <c r="AK289" s="29" t="s">
        <v>25</v>
      </c>
      <c r="AL289" s="34" t="s">
        <v>73</v>
      </c>
      <c r="AM289" s="66">
        <f t="shared" si="299"/>
        <v>0.2</v>
      </c>
      <c r="AN289" s="66">
        <f t="shared" si="300"/>
        <v>0.2</v>
      </c>
      <c r="AO289" s="66">
        <f t="shared" si="301"/>
        <v>0.2</v>
      </c>
      <c r="AP289" s="66">
        <f t="shared" si="302"/>
        <v>0.2</v>
      </c>
      <c r="AQ289" s="66">
        <f t="shared" si="303"/>
        <v>0.1</v>
      </c>
      <c r="AR289" s="66">
        <f t="shared" si="304"/>
        <v>0.3</v>
      </c>
      <c r="AS289" s="66">
        <f t="shared" si="305"/>
        <v>0.1</v>
      </c>
      <c r="AT289" s="66">
        <f t="shared" si="306"/>
        <v>-0.1</v>
      </c>
      <c r="AU289" s="67">
        <f t="shared" si="307"/>
        <v>0.5</v>
      </c>
      <c r="AW289" s="29" t="s">
        <v>25</v>
      </c>
      <c r="AX289" s="34" t="s">
        <v>73</v>
      </c>
      <c r="AY289" s="66">
        <f t="shared" si="308"/>
        <v>7.85</v>
      </c>
      <c r="AZ289" s="66">
        <f t="shared" si="282"/>
        <v>-0.35599999999999998</v>
      </c>
      <c r="BA289" s="66">
        <f t="shared" si="283"/>
        <v>-0.35599999999999998</v>
      </c>
      <c r="BB289" s="66">
        <f t="shared" si="284"/>
        <v>0</v>
      </c>
      <c r="BC289" s="66">
        <f t="shared" si="285"/>
        <v>0.42699999999999999</v>
      </c>
      <c r="BD289" s="66">
        <f t="shared" si="286"/>
        <v>7.7789999999999999</v>
      </c>
      <c r="BE289" s="66">
        <f t="shared" si="287"/>
        <v>-0.96099999999999997</v>
      </c>
      <c r="BF289" s="66">
        <f t="shared" si="288"/>
        <v>-5.2999999999999999E-2</v>
      </c>
      <c r="BG289" s="67">
        <f t="shared" si="289"/>
        <v>8.7929999999999993</v>
      </c>
      <c r="BI289" s="29" t="s">
        <v>25</v>
      </c>
      <c r="BJ289" s="34" t="s">
        <v>73</v>
      </c>
      <c r="BK289" s="66">
        <f t="shared" si="309"/>
        <v>1.4E-2</v>
      </c>
      <c r="BL289" s="66">
        <f t="shared" si="310"/>
        <v>-1E-3</v>
      </c>
      <c r="BM289" s="66">
        <f t="shared" si="311"/>
        <v>-1E-3</v>
      </c>
      <c r="BN289" s="66">
        <f t="shared" si="312"/>
        <v>0</v>
      </c>
      <c r="BO289" s="66">
        <f t="shared" si="313"/>
        <v>0.01</v>
      </c>
      <c r="BP289" s="66">
        <f t="shared" si="314"/>
        <v>6.3E-2</v>
      </c>
      <c r="BQ289" s="66">
        <f t="shared" si="315"/>
        <v>-1.4E-2</v>
      </c>
      <c r="BR289" s="66">
        <f t="shared" si="316"/>
        <v>-1.7999999999999999E-2</v>
      </c>
      <c r="BS289" s="67">
        <f t="shared" si="317"/>
        <v>0.16500000000000001</v>
      </c>
      <c r="BU289" s="29" t="s">
        <v>25</v>
      </c>
      <c r="BV289" s="34" t="s">
        <v>73</v>
      </c>
      <c r="BW289" s="48">
        <f t="shared" si="318"/>
        <v>5618</v>
      </c>
      <c r="BX289" s="48">
        <f t="shared" si="290"/>
        <v>3630</v>
      </c>
      <c r="BY289" s="48">
        <f t="shared" si="291"/>
        <v>3121</v>
      </c>
      <c r="BZ289" s="48">
        <f t="shared" si="292"/>
        <v>509</v>
      </c>
      <c r="CA289" s="48">
        <f t="shared" si="293"/>
        <v>285</v>
      </c>
      <c r="CB289" s="48">
        <f t="shared" si="294"/>
        <v>1703</v>
      </c>
      <c r="CC289" s="48">
        <f t="shared" si="295"/>
        <v>691</v>
      </c>
      <c r="CD289" s="48">
        <f t="shared" si="296"/>
        <v>-9</v>
      </c>
      <c r="CE289" s="49">
        <f t="shared" si="297"/>
        <v>1021</v>
      </c>
    </row>
    <row r="290" spans="1:83" ht="16.5" customHeight="1">
      <c r="A290" s="29" t="s">
        <v>26</v>
      </c>
      <c r="B290" s="34" t="s">
        <v>74</v>
      </c>
      <c r="C290" s="40">
        <v>4179</v>
      </c>
      <c r="D290" s="40">
        <v>2293</v>
      </c>
      <c r="E290" s="40">
        <v>1963</v>
      </c>
      <c r="F290" s="40">
        <v>330</v>
      </c>
      <c r="G290" s="40">
        <v>174</v>
      </c>
      <c r="H290" s="40">
        <v>1712</v>
      </c>
      <c r="I290" s="40">
        <v>858</v>
      </c>
      <c r="J290" s="40">
        <v>12</v>
      </c>
      <c r="K290" s="41">
        <v>842</v>
      </c>
      <c r="M290" s="29" t="s">
        <v>26</v>
      </c>
      <c r="N290" s="34" t="s">
        <v>74</v>
      </c>
      <c r="O290" s="66">
        <f t="shared" si="265"/>
        <v>-13.173</v>
      </c>
      <c r="P290" s="66">
        <f t="shared" si="266"/>
        <v>-29.684000000000001</v>
      </c>
      <c r="Q290" s="66">
        <f t="shared" si="267"/>
        <v>-29.893000000000001</v>
      </c>
      <c r="R290" s="66">
        <f t="shared" si="268"/>
        <v>-28.416</v>
      </c>
      <c r="S290" s="66">
        <f t="shared" si="269"/>
        <v>-20.547999999999998</v>
      </c>
      <c r="T290" s="66">
        <f t="shared" si="270"/>
        <v>28.431999999999999</v>
      </c>
      <c r="U290" s="66">
        <f t="shared" si="271"/>
        <v>73.683999999999997</v>
      </c>
      <c r="V290" s="66">
        <f t="shared" si="272"/>
        <v>-40</v>
      </c>
      <c r="W290" s="67">
        <f t="shared" si="273"/>
        <v>2.8079999999999998</v>
      </c>
      <c r="Y290" s="29" t="s">
        <v>26</v>
      </c>
      <c r="Z290" s="34" t="s">
        <v>74</v>
      </c>
      <c r="AA290" s="66">
        <f t="shared" si="298"/>
        <v>100</v>
      </c>
      <c r="AB290" s="66">
        <f t="shared" si="274"/>
        <v>54.9</v>
      </c>
      <c r="AC290" s="66">
        <f t="shared" si="275"/>
        <v>47</v>
      </c>
      <c r="AD290" s="66">
        <f t="shared" si="276"/>
        <v>7.9</v>
      </c>
      <c r="AE290" s="66">
        <f t="shared" si="277"/>
        <v>4.2</v>
      </c>
      <c r="AF290" s="66">
        <f t="shared" si="278"/>
        <v>41</v>
      </c>
      <c r="AG290" s="66">
        <f t="shared" si="279"/>
        <v>20.5</v>
      </c>
      <c r="AH290" s="66">
        <f t="shared" si="280"/>
        <v>0.3</v>
      </c>
      <c r="AI290" s="67">
        <f t="shared" si="281"/>
        <v>20.100000000000001</v>
      </c>
      <c r="AK290" s="29" t="s">
        <v>26</v>
      </c>
      <c r="AL290" s="34" t="s">
        <v>74</v>
      </c>
      <c r="AM290" s="66">
        <f t="shared" si="299"/>
        <v>0.1</v>
      </c>
      <c r="AN290" s="66">
        <f t="shared" si="300"/>
        <v>0.1</v>
      </c>
      <c r="AO290" s="66">
        <f t="shared" si="301"/>
        <v>0.1</v>
      </c>
      <c r="AP290" s="66">
        <f t="shared" si="302"/>
        <v>0.1</v>
      </c>
      <c r="AQ290" s="66">
        <f t="shared" si="303"/>
        <v>0.1</v>
      </c>
      <c r="AR290" s="66">
        <f t="shared" si="304"/>
        <v>0.2</v>
      </c>
      <c r="AS290" s="66">
        <f t="shared" si="305"/>
        <v>0.2</v>
      </c>
      <c r="AT290" s="66">
        <f t="shared" si="306"/>
        <v>0.1</v>
      </c>
      <c r="AU290" s="67">
        <f t="shared" si="307"/>
        <v>0.3</v>
      </c>
      <c r="AW290" s="29" t="s">
        <v>26</v>
      </c>
      <c r="AX290" s="34" t="s">
        <v>74</v>
      </c>
      <c r="AY290" s="66">
        <f t="shared" si="308"/>
        <v>-13.173</v>
      </c>
      <c r="AZ290" s="66">
        <f t="shared" si="282"/>
        <v>-20.111999999999998</v>
      </c>
      <c r="BA290" s="66">
        <f t="shared" si="283"/>
        <v>-17.39</v>
      </c>
      <c r="BB290" s="66">
        <f t="shared" si="284"/>
        <v>-2.722</v>
      </c>
      <c r="BC290" s="66">
        <f t="shared" si="285"/>
        <v>-0.93500000000000005</v>
      </c>
      <c r="BD290" s="66">
        <f t="shared" si="286"/>
        <v>7.875</v>
      </c>
      <c r="BE290" s="66">
        <f t="shared" si="287"/>
        <v>7.5629999999999997</v>
      </c>
      <c r="BF290" s="66">
        <f t="shared" si="288"/>
        <v>-0.16600000000000001</v>
      </c>
      <c r="BG290" s="67">
        <f t="shared" si="289"/>
        <v>0.47799999999999998</v>
      </c>
      <c r="BI290" s="29" t="s">
        <v>26</v>
      </c>
      <c r="BJ290" s="34" t="s">
        <v>74</v>
      </c>
      <c r="BK290" s="66">
        <f t="shared" si="309"/>
        <v>-0.02</v>
      </c>
      <c r="BL290" s="66">
        <f t="shared" si="310"/>
        <v>-4.2999999999999997E-2</v>
      </c>
      <c r="BM290" s="66">
        <f t="shared" si="311"/>
        <v>-4.2999999999999997E-2</v>
      </c>
      <c r="BN290" s="66">
        <f t="shared" si="312"/>
        <v>-4.2000000000000003E-2</v>
      </c>
      <c r="BO290" s="66">
        <f t="shared" si="313"/>
        <v>-1.7999999999999999E-2</v>
      </c>
      <c r="BP290" s="66">
        <f t="shared" si="314"/>
        <v>5.5E-2</v>
      </c>
      <c r="BQ290" s="66">
        <f t="shared" si="315"/>
        <v>9.6000000000000002E-2</v>
      </c>
      <c r="BR290" s="66">
        <f t="shared" si="316"/>
        <v>-4.8000000000000001E-2</v>
      </c>
      <c r="BS290" s="67">
        <f t="shared" si="317"/>
        <v>8.0000000000000002E-3</v>
      </c>
      <c r="BU290" s="29" t="s">
        <v>26</v>
      </c>
      <c r="BV290" s="34" t="s">
        <v>74</v>
      </c>
      <c r="BW290" s="48">
        <f t="shared" si="318"/>
        <v>4813</v>
      </c>
      <c r="BX290" s="48">
        <f t="shared" si="290"/>
        <v>3261</v>
      </c>
      <c r="BY290" s="48">
        <f t="shared" si="291"/>
        <v>2800</v>
      </c>
      <c r="BZ290" s="48">
        <f t="shared" si="292"/>
        <v>461</v>
      </c>
      <c r="CA290" s="48">
        <f t="shared" si="293"/>
        <v>219</v>
      </c>
      <c r="CB290" s="48">
        <f t="shared" si="294"/>
        <v>1333</v>
      </c>
      <c r="CC290" s="48">
        <f t="shared" si="295"/>
        <v>494</v>
      </c>
      <c r="CD290" s="48">
        <f t="shared" si="296"/>
        <v>20</v>
      </c>
      <c r="CE290" s="49">
        <f t="shared" si="297"/>
        <v>819</v>
      </c>
    </row>
    <row r="291" spans="1:83" ht="16.5" customHeight="1">
      <c r="A291" s="29" t="s">
        <v>27</v>
      </c>
      <c r="B291" s="34" t="s">
        <v>75</v>
      </c>
      <c r="C291" s="40">
        <v>16004</v>
      </c>
      <c r="D291" s="40">
        <v>10746</v>
      </c>
      <c r="E291" s="40">
        <v>9273</v>
      </c>
      <c r="F291" s="40">
        <v>1473</v>
      </c>
      <c r="G291" s="40">
        <v>742</v>
      </c>
      <c r="H291" s="40">
        <v>4516</v>
      </c>
      <c r="I291" s="40">
        <v>1683</v>
      </c>
      <c r="J291" s="40">
        <v>-64</v>
      </c>
      <c r="K291" s="41">
        <v>2897</v>
      </c>
      <c r="M291" s="29" t="s">
        <v>27</v>
      </c>
      <c r="N291" s="34" t="s">
        <v>75</v>
      </c>
      <c r="O291" s="66">
        <f t="shared" si="265"/>
        <v>8.7080000000000002</v>
      </c>
      <c r="P291" s="66">
        <f t="shared" si="266"/>
        <v>-0.41699999999999998</v>
      </c>
      <c r="Q291" s="66">
        <f t="shared" si="267"/>
        <v>-0.43</v>
      </c>
      <c r="R291" s="66">
        <f t="shared" si="268"/>
        <v>-0.33800000000000002</v>
      </c>
      <c r="S291" s="66">
        <f t="shared" si="269"/>
        <v>6.3040000000000003</v>
      </c>
      <c r="T291" s="66">
        <f t="shared" si="270"/>
        <v>39.685000000000002</v>
      </c>
      <c r="U291" s="66">
        <f t="shared" si="271"/>
        <v>73.147999999999996</v>
      </c>
      <c r="V291" s="66">
        <f t="shared" si="272"/>
        <v>9.859</v>
      </c>
      <c r="W291" s="67">
        <f t="shared" si="273"/>
        <v>24.228000000000002</v>
      </c>
      <c r="Y291" s="29" t="s">
        <v>27</v>
      </c>
      <c r="Z291" s="34" t="s">
        <v>75</v>
      </c>
      <c r="AA291" s="66">
        <f t="shared" si="298"/>
        <v>100</v>
      </c>
      <c r="AB291" s="66">
        <f t="shared" si="274"/>
        <v>67.099999999999994</v>
      </c>
      <c r="AC291" s="66">
        <f t="shared" si="275"/>
        <v>57.9</v>
      </c>
      <c r="AD291" s="66">
        <f t="shared" si="276"/>
        <v>9.1999999999999993</v>
      </c>
      <c r="AE291" s="66">
        <f t="shared" si="277"/>
        <v>4.5999999999999996</v>
      </c>
      <c r="AF291" s="66">
        <f t="shared" si="278"/>
        <v>28.2</v>
      </c>
      <c r="AG291" s="66">
        <f t="shared" si="279"/>
        <v>10.5</v>
      </c>
      <c r="AH291" s="66">
        <f t="shared" si="280"/>
        <v>-0.4</v>
      </c>
      <c r="AI291" s="67">
        <f t="shared" si="281"/>
        <v>18.100000000000001</v>
      </c>
      <c r="AK291" s="29" t="s">
        <v>27</v>
      </c>
      <c r="AL291" s="34" t="s">
        <v>75</v>
      </c>
      <c r="AM291" s="66">
        <f t="shared" si="299"/>
        <v>0.5</v>
      </c>
      <c r="AN291" s="66">
        <f t="shared" si="300"/>
        <v>0.5</v>
      </c>
      <c r="AO291" s="66">
        <f t="shared" si="301"/>
        <v>0.5</v>
      </c>
      <c r="AP291" s="66">
        <f t="shared" si="302"/>
        <v>0.5</v>
      </c>
      <c r="AQ291" s="66">
        <f t="shared" si="303"/>
        <v>0.3</v>
      </c>
      <c r="AR291" s="66">
        <f t="shared" si="304"/>
        <v>0.6</v>
      </c>
      <c r="AS291" s="66">
        <f t="shared" si="305"/>
        <v>0.4</v>
      </c>
      <c r="AT291" s="66">
        <f t="shared" si="306"/>
        <v>-0.3</v>
      </c>
      <c r="AU291" s="67">
        <f t="shared" si="307"/>
        <v>0.9</v>
      </c>
      <c r="AW291" s="29" t="s">
        <v>27</v>
      </c>
      <c r="AX291" s="34" t="s">
        <v>75</v>
      </c>
      <c r="AY291" s="66">
        <f t="shared" si="308"/>
        <v>8.7080000000000002</v>
      </c>
      <c r="AZ291" s="66">
        <f t="shared" si="282"/>
        <v>-0.30599999999999999</v>
      </c>
      <c r="BA291" s="66">
        <f t="shared" si="283"/>
        <v>-0.27200000000000002</v>
      </c>
      <c r="BB291" s="66">
        <f t="shared" si="284"/>
        <v>-3.4000000000000002E-2</v>
      </c>
      <c r="BC291" s="66">
        <f t="shared" si="285"/>
        <v>0.29899999999999999</v>
      </c>
      <c r="BD291" s="66">
        <f t="shared" si="286"/>
        <v>8.7149999999999999</v>
      </c>
      <c r="BE291" s="66">
        <f t="shared" si="287"/>
        <v>4.83</v>
      </c>
      <c r="BF291" s="66">
        <f t="shared" si="288"/>
        <v>4.8000000000000001E-2</v>
      </c>
      <c r="BG291" s="67">
        <f t="shared" si="289"/>
        <v>3.8380000000000001</v>
      </c>
      <c r="BI291" s="29" t="s">
        <v>27</v>
      </c>
      <c r="BJ291" s="34" t="s">
        <v>75</v>
      </c>
      <c r="BK291" s="66">
        <f t="shared" si="309"/>
        <v>0.04</v>
      </c>
      <c r="BL291" s="66">
        <f t="shared" si="310"/>
        <v>-2E-3</v>
      </c>
      <c r="BM291" s="66">
        <f t="shared" si="311"/>
        <v>-2E-3</v>
      </c>
      <c r="BN291" s="66">
        <f t="shared" si="312"/>
        <v>-2E-3</v>
      </c>
      <c r="BO291" s="66">
        <f t="shared" si="313"/>
        <v>1.7999999999999999E-2</v>
      </c>
      <c r="BP291" s="66">
        <f t="shared" si="314"/>
        <v>0.185</v>
      </c>
      <c r="BQ291" s="66">
        <f t="shared" si="315"/>
        <v>0.188</v>
      </c>
      <c r="BR291" s="66">
        <f t="shared" si="316"/>
        <v>4.2000000000000003E-2</v>
      </c>
      <c r="BS291" s="67">
        <f t="shared" si="317"/>
        <v>0.189</v>
      </c>
      <c r="BU291" s="29" t="s">
        <v>27</v>
      </c>
      <c r="BV291" s="34" t="s">
        <v>75</v>
      </c>
      <c r="BW291" s="48">
        <f t="shared" si="318"/>
        <v>14722</v>
      </c>
      <c r="BX291" s="48">
        <f t="shared" si="290"/>
        <v>10791</v>
      </c>
      <c r="BY291" s="48">
        <f t="shared" si="291"/>
        <v>9313</v>
      </c>
      <c r="BZ291" s="48">
        <f t="shared" si="292"/>
        <v>1478</v>
      </c>
      <c r="CA291" s="48">
        <f t="shared" si="293"/>
        <v>698</v>
      </c>
      <c r="CB291" s="48">
        <f t="shared" si="294"/>
        <v>3233</v>
      </c>
      <c r="CC291" s="48">
        <f t="shared" si="295"/>
        <v>972</v>
      </c>
      <c r="CD291" s="48">
        <f t="shared" si="296"/>
        <v>-71</v>
      </c>
      <c r="CE291" s="49">
        <f t="shared" si="297"/>
        <v>2332</v>
      </c>
    </row>
    <row r="292" spans="1:83" ht="16.5" customHeight="1">
      <c r="A292" s="29" t="s">
        <v>28</v>
      </c>
      <c r="B292" s="34" t="s">
        <v>76</v>
      </c>
      <c r="C292" s="40">
        <v>26431</v>
      </c>
      <c r="D292" s="40">
        <v>17189</v>
      </c>
      <c r="E292" s="40">
        <v>14888</v>
      </c>
      <c r="F292" s="40">
        <v>2301</v>
      </c>
      <c r="G292" s="40">
        <v>1138</v>
      </c>
      <c r="H292" s="40">
        <v>8104</v>
      </c>
      <c r="I292" s="40">
        <v>4106</v>
      </c>
      <c r="J292" s="40">
        <v>70</v>
      </c>
      <c r="K292" s="41">
        <v>3928</v>
      </c>
      <c r="M292" s="29" t="s">
        <v>28</v>
      </c>
      <c r="N292" s="34" t="s">
        <v>76</v>
      </c>
      <c r="O292" s="66">
        <f t="shared" si="265"/>
        <v>6.3490000000000002</v>
      </c>
      <c r="P292" s="66">
        <f t="shared" si="266"/>
        <v>1.764</v>
      </c>
      <c r="Q292" s="66">
        <f t="shared" si="267"/>
        <v>1.7769999999999999</v>
      </c>
      <c r="R292" s="66">
        <f t="shared" si="268"/>
        <v>1.679</v>
      </c>
      <c r="S292" s="66">
        <f t="shared" si="269"/>
        <v>4.8849999999999998</v>
      </c>
      <c r="T292" s="66">
        <f t="shared" si="270"/>
        <v>17.841999999999999</v>
      </c>
      <c r="U292" s="66">
        <f t="shared" si="271"/>
        <v>28.715</v>
      </c>
      <c r="V292" s="66">
        <f t="shared" si="272"/>
        <v>-41.667000000000002</v>
      </c>
      <c r="W292" s="67">
        <f t="shared" si="273"/>
        <v>10.121</v>
      </c>
      <c r="Y292" s="29" t="s">
        <v>28</v>
      </c>
      <c r="Z292" s="34" t="s">
        <v>76</v>
      </c>
      <c r="AA292" s="66">
        <f t="shared" si="298"/>
        <v>100</v>
      </c>
      <c r="AB292" s="66">
        <f t="shared" si="274"/>
        <v>65</v>
      </c>
      <c r="AC292" s="66">
        <f t="shared" si="275"/>
        <v>56.3</v>
      </c>
      <c r="AD292" s="66">
        <f t="shared" si="276"/>
        <v>8.6999999999999993</v>
      </c>
      <c r="AE292" s="66">
        <f t="shared" si="277"/>
        <v>4.3</v>
      </c>
      <c r="AF292" s="66">
        <f t="shared" si="278"/>
        <v>30.7</v>
      </c>
      <c r="AG292" s="66">
        <f t="shared" si="279"/>
        <v>15.5</v>
      </c>
      <c r="AH292" s="66">
        <f t="shared" si="280"/>
        <v>0.3</v>
      </c>
      <c r="AI292" s="67">
        <f t="shared" si="281"/>
        <v>14.9</v>
      </c>
      <c r="AK292" s="29" t="s">
        <v>28</v>
      </c>
      <c r="AL292" s="34" t="s">
        <v>76</v>
      </c>
      <c r="AM292" s="66">
        <f t="shared" si="299"/>
        <v>0.8</v>
      </c>
      <c r="AN292" s="66">
        <f t="shared" si="300"/>
        <v>0.7</v>
      </c>
      <c r="AO292" s="66">
        <f t="shared" si="301"/>
        <v>0.8</v>
      </c>
      <c r="AP292" s="66">
        <f t="shared" si="302"/>
        <v>0.7</v>
      </c>
      <c r="AQ292" s="66">
        <f t="shared" si="303"/>
        <v>0.5</v>
      </c>
      <c r="AR292" s="66">
        <f t="shared" si="304"/>
        <v>1</v>
      </c>
      <c r="AS292" s="66">
        <f t="shared" si="305"/>
        <v>0.9</v>
      </c>
      <c r="AT292" s="66">
        <f t="shared" si="306"/>
        <v>0.3</v>
      </c>
      <c r="AU292" s="67">
        <f t="shared" si="307"/>
        <v>1.3</v>
      </c>
      <c r="AW292" s="29" t="s">
        <v>28</v>
      </c>
      <c r="AX292" s="34" t="s">
        <v>76</v>
      </c>
      <c r="AY292" s="66">
        <f t="shared" si="308"/>
        <v>6.3490000000000002</v>
      </c>
      <c r="AZ292" s="66">
        <f t="shared" si="282"/>
        <v>1.1990000000000001</v>
      </c>
      <c r="BA292" s="66">
        <f t="shared" si="283"/>
        <v>1.046</v>
      </c>
      <c r="BB292" s="66">
        <f t="shared" si="284"/>
        <v>0.153</v>
      </c>
      <c r="BC292" s="66">
        <f t="shared" si="285"/>
        <v>0.21299999999999999</v>
      </c>
      <c r="BD292" s="66">
        <f t="shared" si="286"/>
        <v>4.9370000000000003</v>
      </c>
      <c r="BE292" s="66">
        <f t="shared" si="287"/>
        <v>3.6859999999999999</v>
      </c>
      <c r="BF292" s="66">
        <f t="shared" si="288"/>
        <v>-0.20100000000000001</v>
      </c>
      <c r="BG292" s="67">
        <f t="shared" si="289"/>
        <v>1.4530000000000001</v>
      </c>
      <c r="BI292" s="29" t="s">
        <v>28</v>
      </c>
      <c r="BJ292" s="34" t="s">
        <v>76</v>
      </c>
      <c r="BK292" s="66">
        <f t="shared" si="309"/>
        <v>0.05</v>
      </c>
      <c r="BL292" s="66">
        <f t="shared" si="310"/>
        <v>1.2999999999999999E-2</v>
      </c>
      <c r="BM292" s="66">
        <f t="shared" si="311"/>
        <v>1.4E-2</v>
      </c>
      <c r="BN292" s="66">
        <f t="shared" si="312"/>
        <v>1.2E-2</v>
      </c>
      <c r="BO292" s="66">
        <f t="shared" si="313"/>
        <v>2.1999999999999999E-2</v>
      </c>
      <c r="BP292" s="66">
        <f t="shared" si="314"/>
        <v>0.17699999999999999</v>
      </c>
      <c r="BQ292" s="66">
        <f t="shared" si="315"/>
        <v>0.24199999999999999</v>
      </c>
      <c r="BR292" s="66">
        <f t="shared" si="316"/>
        <v>-0.29899999999999999</v>
      </c>
      <c r="BS292" s="67">
        <f t="shared" si="317"/>
        <v>0.121</v>
      </c>
      <c r="BU292" s="29" t="s">
        <v>28</v>
      </c>
      <c r="BV292" s="34" t="s">
        <v>76</v>
      </c>
      <c r="BW292" s="48">
        <f t="shared" si="318"/>
        <v>24853</v>
      </c>
      <c r="BX292" s="48">
        <f t="shared" si="290"/>
        <v>16891</v>
      </c>
      <c r="BY292" s="48">
        <f t="shared" si="291"/>
        <v>14628</v>
      </c>
      <c r="BZ292" s="48">
        <f t="shared" si="292"/>
        <v>2263</v>
      </c>
      <c r="CA292" s="48">
        <f t="shared" si="293"/>
        <v>1085</v>
      </c>
      <c r="CB292" s="48">
        <f t="shared" si="294"/>
        <v>6877</v>
      </c>
      <c r="CC292" s="48">
        <f t="shared" si="295"/>
        <v>3190</v>
      </c>
      <c r="CD292" s="48">
        <f t="shared" si="296"/>
        <v>120</v>
      </c>
      <c r="CE292" s="49">
        <f t="shared" si="297"/>
        <v>3567</v>
      </c>
    </row>
    <row r="293" spans="1:83" ht="16.5" customHeight="1">
      <c r="A293" s="29" t="s">
        <v>29</v>
      </c>
      <c r="B293" s="34" t="s">
        <v>77</v>
      </c>
      <c r="C293" s="40">
        <v>30678</v>
      </c>
      <c r="D293" s="40">
        <v>19008</v>
      </c>
      <c r="E293" s="40">
        <v>16351</v>
      </c>
      <c r="F293" s="40">
        <v>2657</v>
      </c>
      <c r="G293" s="40">
        <v>3417</v>
      </c>
      <c r="H293" s="40">
        <v>8253</v>
      </c>
      <c r="I293" s="40">
        <v>4781</v>
      </c>
      <c r="J293" s="40">
        <v>78</v>
      </c>
      <c r="K293" s="41">
        <v>3394</v>
      </c>
      <c r="M293" s="29" t="s">
        <v>29</v>
      </c>
      <c r="N293" s="34" t="s">
        <v>77</v>
      </c>
      <c r="O293" s="66">
        <f t="shared" si="265"/>
        <v>4.5</v>
      </c>
      <c r="P293" s="66">
        <f t="shared" si="266"/>
        <v>-1.329</v>
      </c>
      <c r="Q293" s="66">
        <f t="shared" si="267"/>
        <v>-1.238</v>
      </c>
      <c r="R293" s="66">
        <f t="shared" si="268"/>
        <v>-1.883</v>
      </c>
      <c r="S293" s="66">
        <f t="shared" si="269"/>
        <v>2.9000000000000001E-2</v>
      </c>
      <c r="T293" s="66">
        <f t="shared" si="270"/>
        <v>23.603000000000002</v>
      </c>
      <c r="U293" s="66">
        <f t="shared" si="271"/>
        <v>32.072000000000003</v>
      </c>
      <c r="V293" s="66">
        <f t="shared" si="272"/>
        <v>-24.271999999999998</v>
      </c>
      <c r="W293" s="67">
        <f t="shared" si="273"/>
        <v>14.895</v>
      </c>
      <c r="Y293" s="29" t="s">
        <v>29</v>
      </c>
      <c r="Z293" s="34" t="s">
        <v>77</v>
      </c>
      <c r="AA293" s="66">
        <f t="shared" si="298"/>
        <v>100</v>
      </c>
      <c r="AB293" s="66">
        <f t="shared" si="274"/>
        <v>62</v>
      </c>
      <c r="AC293" s="66">
        <f t="shared" si="275"/>
        <v>53.3</v>
      </c>
      <c r="AD293" s="66">
        <f t="shared" si="276"/>
        <v>8.6999999999999993</v>
      </c>
      <c r="AE293" s="66">
        <f t="shared" si="277"/>
        <v>11.1</v>
      </c>
      <c r="AF293" s="66">
        <f t="shared" si="278"/>
        <v>26.9</v>
      </c>
      <c r="AG293" s="66">
        <f t="shared" si="279"/>
        <v>15.6</v>
      </c>
      <c r="AH293" s="66">
        <f t="shared" si="280"/>
        <v>0.3</v>
      </c>
      <c r="AI293" s="67">
        <f t="shared" si="281"/>
        <v>11.1</v>
      </c>
      <c r="AK293" s="29" t="s">
        <v>29</v>
      </c>
      <c r="AL293" s="34" t="s">
        <v>77</v>
      </c>
      <c r="AM293" s="66">
        <f t="shared" si="299"/>
        <v>0.9</v>
      </c>
      <c r="AN293" s="66">
        <f t="shared" si="300"/>
        <v>0.8</v>
      </c>
      <c r="AO293" s="66">
        <f t="shared" si="301"/>
        <v>0.8</v>
      </c>
      <c r="AP293" s="66">
        <f t="shared" si="302"/>
        <v>0.8</v>
      </c>
      <c r="AQ293" s="66">
        <f t="shared" si="303"/>
        <v>1.4</v>
      </c>
      <c r="AR293" s="66">
        <f t="shared" si="304"/>
        <v>1.1000000000000001</v>
      </c>
      <c r="AS293" s="66">
        <f t="shared" si="305"/>
        <v>1.1000000000000001</v>
      </c>
      <c r="AT293" s="66">
        <f t="shared" si="306"/>
        <v>0.4</v>
      </c>
      <c r="AU293" s="67">
        <f t="shared" si="307"/>
        <v>1.1000000000000001</v>
      </c>
      <c r="AW293" s="29" t="s">
        <v>29</v>
      </c>
      <c r="AX293" s="34" t="s">
        <v>77</v>
      </c>
      <c r="AY293" s="66">
        <f t="shared" si="308"/>
        <v>4.5</v>
      </c>
      <c r="AZ293" s="66">
        <f t="shared" si="282"/>
        <v>-0.872</v>
      </c>
      <c r="BA293" s="66">
        <f t="shared" si="283"/>
        <v>-0.69799999999999995</v>
      </c>
      <c r="BB293" s="66">
        <f t="shared" si="284"/>
        <v>-0.17399999999999999</v>
      </c>
      <c r="BC293" s="66">
        <f t="shared" si="285"/>
        <v>3.0000000000000001E-3</v>
      </c>
      <c r="BD293" s="66">
        <f t="shared" si="286"/>
        <v>5.3680000000000003</v>
      </c>
      <c r="BE293" s="66">
        <f t="shared" si="287"/>
        <v>3.9550000000000001</v>
      </c>
      <c r="BF293" s="66">
        <f t="shared" si="288"/>
        <v>-8.5000000000000006E-2</v>
      </c>
      <c r="BG293" s="67">
        <f t="shared" si="289"/>
        <v>1.4990000000000001</v>
      </c>
      <c r="BI293" s="29" t="s">
        <v>29</v>
      </c>
      <c r="BJ293" s="34" t="s">
        <v>77</v>
      </c>
      <c r="BK293" s="66">
        <f t="shared" si="309"/>
        <v>4.2000000000000003E-2</v>
      </c>
      <c r="BL293" s="66">
        <f t="shared" si="310"/>
        <v>-1.0999999999999999E-2</v>
      </c>
      <c r="BM293" s="66">
        <f t="shared" si="311"/>
        <v>-1.0999999999999999E-2</v>
      </c>
      <c r="BN293" s="66">
        <f t="shared" si="312"/>
        <v>-1.7000000000000001E-2</v>
      </c>
      <c r="BO293" s="66">
        <f t="shared" si="313"/>
        <v>0</v>
      </c>
      <c r="BP293" s="66">
        <f t="shared" si="314"/>
        <v>0.22700000000000001</v>
      </c>
      <c r="BQ293" s="66">
        <f t="shared" si="315"/>
        <v>0.307</v>
      </c>
      <c r="BR293" s="66">
        <f t="shared" si="316"/>
        <v>-0.15</v>
      </c>
      <c r="BS293" s="67">
        <f t="shared" si="317"/>
        <v>0.14699999999999999</v>
      </c>
      <c r="BU293" s="29" t="s">
        <v>29</v>
      </c>
      <c r="BV293" s="34" t="s">
        <v>77</v>
      </c>
      <c r="BW293" s="48">
        <f t="shared" si="318"/>
        <v>29357</v>
      </c>
      <c r="BX293" s="48">
        <f t="shared" si="290"/>
        <v>19264</v>
      </c>
      <c r="BY293" s="48">
        <f t="shared" si="291"/>
        <v>16556</v>
      </c>
      <c r="BZ293" s="48">
        <f t="shared" si="292"/>
        <v>2708</v>
      </c>
      <c r="CA293" s="48">
        <f t="shared" si="293"/>
        <v>3416</v>
      </c>
      <c r="CB293" s="48">
        <f t="shared" si="294"/>
        <v>6677</v>
      </c>
      <c r="CC293" s="48">
        <f t="shared" si="295"/>
        <v>3620</v>
      </c>
      <c r="CD293" s="48">
        <f t="shared" si="296"/>
        <v>103</v>
      </c>
      <c r="CE293" s="49">
        <f t="shared" si="297"/>
        <v>2954</v>
      </c>
    </row>
    <row r="294" spans="1:83" ht="16.5" customHeight="1">
      <c r="A294" s="29" t="s">
        <v>30</v>
      </c>
      <c r="B294" s="34" t="s">
        <v>78</v>
      </c>
      <c r="C294" s="40">
        <v>14900</v>
      </c>
      <c r="D294" s="40">
        <v>8875</v>
      </c>
      <c r="E294" s="40">
        <v>7599</v>
      </c>
      <c r="F294" s="40">
        <v>1276</v>
      </c>
      <c r="G294" s="40">
        <v>2451</v>
      </c>
      <c r="H294" s="40">
        <v>3574</v>
      </c>
      <c r="I294" s="40">
        <v>1878</v>
      </c>
      <c r="J294" s="40">
        <v>60</v>
      </c>
      <c r="K294" s="41">
        <v>1636</v>
      </c>
      <c r="M294" s="29" t="s">
        <v>30</v>
      </c>
      <c r="N294" s="34" t="s">
        <v>78</v>
      </c>
      <c r="O294" s="66">
        <f t="shared" si="265"/>
        <v>4.3780000000000001</v>
      </c>
      <c r="P294" s="66">
        <f t="shared" si="266"/>
        <v>1.9059999999999999</v>
      </c>
      <c r="Q294" s="66">
        <f t="shared" si="267"/>
        <v>1.9039999999999999</v>
      </c>
      <c r="R294" s="66">
        <f t="shared" si="268"/>
        <v>1.917</v>
      </c>
      <c r="S294" s="66">
        <f t="shared" si="269"/>
        <v>1.659</v>
      </c>
      <c r="T294" s="66">
        <f t="shared" si="270"/>
        <v>13.281000000000001</v>
      </c>
      <c r="U294" s="66">
        <f t="shared" si="271"/>
        <v>13.132999999999999</v>
      </c>
      <c r="V294" s="66">
        <f t="shared" si="272"/>
        <v>20</v>
      </c>
      <c r="W294" s="67">
        <f t="shared" si="273"/>
        <v>13.218</v>
      </c>
      <c r="Y294" s="29" t="s">
        <v>30</v>
      </c>
      <c r="Z294" s="34" t="s">
        <v>78</v>
      </c>
      <c r="AA294" s="66">
        <f t="shared" si="298"/>
        <v>100</v>
      </c>
      <c r="AB294" s="66">
        <f t="shared" si="274"/>
        <v>59.6</v>
      </c>
      <c r="AC294" s="66">
        <f t="shared" si="275"/>
        <v>51</v>
      </c>
      <c r="AD294" s="66">
        <f t="shared" si="276"/>
        <v>8.6</v>
      </c>
      <c r="AE294" s="66">
        <f t="shared" si="277"/>
        <v>16.399999999999999</v>
      </c>
      <c r="AF294" s="66">
        <f t="shared" si="278"/>
        <v>24</v>
      </c>
      <c r="AG294" s="66">
        <f t="shared" si="279"/>
        <v>12.6</v>
      </c>
      <c r="AH294" s="66">
        <f t="shared" si="280"/>
        <v>0.4</v>
      </c>
      <c r="AI294" s="67">
        <f t="shared" si="281"/>
        <v>11</v>
      </c>
      <c r="AK294" s="29" t="s">
        <v>30</v>
      </c>
      <c r="AL294" s="34" t="s">
        <v>78</v>
      </c>
      <c r="AM294" s="66">
        <f t="shared" si="299"/>
        <v>0.4</v>
      </c>
      <c r="AN294" s="66">
        <f t="shared" si="300"/>
        <v>0.4</v>
      </c>
      <c r="AO294" s="66">
        <f t="shared" si="301"/>
        <v>0.4</v>
      </c>
      <c r="AP294" s="66">
        <f t="shared" si="302"/>
        <v>0.4</v>
      </c>
      <c r="AQ294" s="66">
        <f t="shared" si="303"/>
        <v>1</v>
      </c>
      <c r="AR294" s="66">
        <f t="shared" si="304"/>
        <v>0.5</v>
      </c>
      <c r="AS294" s="66">
        <f t="shared" si="305"/>
        <v>0.4</v>
      </c>
      <c r="AT294" s="66">
        <f t="shared" si="306"/>
        <v>0.3</v>
      </c>
      <c r="AU294" s="67">
        <f t="shared" si="307"/>
        <v>0.5</v>
      </c>
      <c r="AW294" s="29" t="s">
        <v>30</v>
      </c>
      <c r="AX294" s="34" t="s">
        <v>78</v>
      </c>
      <c r="AY294" s="66">
        <f t="shared" si="308"/>
        <v>4.3780000000000001</v>
      </c>
      <c r="AZ294" s="66">
        <f t="shared" si="282"/>
        <v>1.163</v>
      </c>
      <c r="BA294" s="66">
        <f t="shared" si="283"/>
        <v>0.995</v>
      </c>
      <c r="BB294" s="66">
        <f t="shared" si="284"/>
        <v>0.16800000000000001</v>
      </c>
      <c r="BC294" s="66">
        <f t="shared" si="285"/>
        <v>0.28000000000000003</v>
      </c>
      <c r="BD294" s="66">
        <f t="shared" si="286"/>
        <v>2.9350000000000001</v>
      </c>
      <c r="BE294" s="66">
        <f t="shared" si="287"/>
        <v>1.5269999999999999</v>
      </c>
      <c r="BF294" s="66">
        <f t="shared" si="288"/>
        <v>7.0000000000000007E-2</v>
      </c>
      <c r="BG294" s="67">
        <f t="shared" si="289"/>
        <v>1.3380000000000001</v>
      </c>
      <c r="BI294" s="29" t="s">
        <v>30</v>
      </c>
      <c r="BJ294" s="34" t="s">
        <v>78</v>
      </c>
      <c r="BK294" s="66">
        <f t="shared" si="309"/>
        <v>0.02</v>
      </c>
      <c r="BL294" s="66">
        <f t="shared" si="310"/>
        <v>7.0000000000000001E-3</v>
      </c>
      <c r="BM294" s="66">
        <f t="shared" si="311"/>
        <v>7.0000000000000001E-3</v>
      </c>
      <c r="BN294" s="66">
        <f t="shared" si="312"/>
        <v>8.0000000000000002E-3</v>
      </c>
      <c r="BO294" s="66">
        <f t="shared" si="313"/>
        <v>1.6E-2</v>
      </c>
      <c r="BP294" s="66">
        <f t="shared" si="314"/>
        <v>0.06</v>
      </c>
      <c r="BQ294" s="66">
        <f t="shared" si="315"/>
        <v>5.8000000000000003E-2</v>
      </c>
      <c r="BR294" s="66">
        <f t="shared" si="316"/>
        <v>0.06</v>
      </c>
      <c r="BS294" s="67">
        <f t="shared" si="317"/>
        <v>6.4000000000000001E-2</v>
      </c>
      <c r="BU294" s="29" t="s">
        <v>30</v>
      </c>
      <c r="BV294" s="34" t="s">
        <v>78</v>
      </c>
      <c r="BW294" s="48">
        <f t="shared" si="318"/>
        <v>14275</v>
      </c>
      <c r="BX294" s="48">
        <f t="shared" si="290"/>
        <v>8709</v>
      </c>
      <c r="BY294" s="48">
        <f t="shared" si="291"/>
        <v>7457</v>
      </c>
      <c r="BZ294" s="48">
        <f t="shared" si="292"/>
        <v>1252</v>
      </c>
      <c r="CA294" s="48">
        <f t="shared" si="293"/>
        <v>2411</v>
      </c>
      <c r="CB294" s="48">
        <f t="shared" si="294"/>
        <v>3155</v>
      </c>
      <c r="CC294" s="48">
        <f t="shared" si="295"/>
        <v>1660</v>
      </c>
      <c r="CD294" s="48">
        <f t="shared" si="296"/>
        <v>50</v>
      </c>
      <c r="CE294" s="49">
        <f t="shared" si="297"/>
        <v>1445</v>
      </c>
    </row>
    <row r="295" spans="1:83" ht="16.5" customHeight="1">
      <c r="A295" s="29" t="s">
        <v>31</v>
      </c>
      <c r="B295" s="34" t="s">
        <v>79</v>
      </c>
      <c r="C295" s="40">
        <v>28167</v>
      </c>
      <c r="D295" s="40">
        <v>15868</v>
      </c>
      <c r="E295" s="40">
        <v>13676</v>
      </c>
      <c r="F295" s="40">
        <v>2192</v>
      </c>
      <c r="G295" s="40">
        <v>5080</v>
      </c>
      <c r="H295" s="40">
        <v>7219</v>
      </c>
      <c r="I295" s="40">
        <v>4461</v>
      </c>
      <c r="J295" s="40">
        <v>74</v>
      </c>
      <c r="K295" s="41">
        <v>2684</v>
      </c>
      <c r="M295" s="29" t="s">
        <v>31</v>
      </c>
      <c r="N295" s="34" t="s">
        <v>79</v>
      </c>
      <c r="O295" s="66">
        <f t="shared" si="265"/>
        <v>2.6379999999999999</v>
      </c>
      <c r="P295" s="66">
        <f t="shared" si="266"/>
        <v>0.41099999999999998</v>
      </c>
      <c r="Q295" s="66">
        <f t="shared" si="267"/>
        <v>0.27900000000000003</v>
      </c>
      <c r="R295" s="66">
        <f t="shared" si="268"/>
        <v>1.2470000000000001</v>
      </c>
      <c r="S295" s="66">
        <f t="shared" si="269"/>
        <v>1.5389999999999999</v>
      </c>
      <c r="T295" s="66">
        <f t="shared" si="270"/>
        <v>8.7690000000000001</v>
      </c>
      <c r="U295" s="66">
        <f t="shared" si="271"/>
        <v>7.0039999999999996</v>
      </c>
      <c r="V295" s="66">
        <f t="shared" si="272"/>
        <v>-20.43</v>
      </c>
      <c r="W295" s="67">
        <f t="shared" si="273"/>
        <v>13.010999999999999</v>
      </c>
      <c r="Y295" s="29" t="s">
        <v>31</v>
      </c>
      <c r="Z295" s="34" t="s">
        <v>79</v>
      </c>
      <c r="AA295" s="66">
        <f t="shared" si="298"/>
        <v>100</v>
      </c>
      <c r="AB295" s="66">
        <f t="shared" si="274"/>
        <v>56.3</v>
      </c>
      <c r="AC295" s="66">
        <f t="shared" si="275"/>
        <v>48.6</v>
      </c>
      <c r="AD295" s="66">
        <f t="shared" si="276"/>
        <v>7.8</v>
      </c>
      <c r="AE295" s="66">
        <f t="shared" si="277"/>
        <v>18</v>
      </c>
      <c r="AF295" s="66">
        <f t="shared" si="278"/>
        <v>25.6</v>
      </c>
      <c r="AG295" s="66">
        <f t="shared" si="279"/>
        <v>15.8</v>
      </c>
      <c r="AH295" s="66">
        <f t="shared" si="280"/>
        <v>0.3</v>
      </c>
      <c r="AI295" s="67">
        <f t="shared" si="281"/>
        <v>9.5</v>
      </c>
      <c r="AK295" s="29" t="s">
        <v>31</v>
      </c>
      <c r="AL295" s="34" t="s">
        <v>79</v>
      </c>
      <c r="AM295" s="66">
        <f t="shared" si="299"/>
        <v>0.8</v>
      </c>
      <c r="AN295" s="66">
        <f t="shared" si="300"/>
        <v>0.7</v>
      </c>
      <c r="AO295" s="66">
        <f t="shared" si="301"/>
        <v>0.7</v>
      </c>
      <c r="AP295" s="66">
        <f t="shared" si="302"/>
        <v>0.7</v>
      </c>
      <c r="AQ295" s="66">
        <f t="shared" si="303"/>
        <v>2</v>
      </c>
      <c r="AR295" s="66">
        <f t="shared" si="304"/>
        <v>0.9</v>
      </c>
      <c r="AS295" s="66">
        <f t="shared" si="305"/>
        <v>1</v>
      </c>
      <c r="AT295" s="66">
        <f t="shared" si="306"/>
        <v>0.4</v>
      </c>
      <c r="AU295" s="67">
        <f t="shared" si="307"/>
        <v>0.9</v>
      </c>
      <c r="AW295" s="29" t="s">
        <v>31</v>
      </c>
      <c r="AX295" s="34" t="s">
        <v>79</v>
      </c>
      <c r="AY295" s="66">
        <f t="shared" si="308"/>
        <v>2.6379999999999999</v>
      </c>
      <c r="AZ295" s="66">
        <f t="shared" si="282"/>
        <v>0.23699999999999999</v>
      </c>
      <c r="BA295" s="66">
        <f t="shared" si="283"/>
        <v>0.13800000000000001</v>
      </c>
      <c r="BB295" s="66">
        <f t="shared" si="284"/>
        <v>9.8000000000000004E-2</v>
      </c>
      <c r="BC295" s="66">
        <f t="shared" si="285"/>
        <v>0.28100000000000003</v>
      </c>
      <c r="BD295" s="66">
        <f t="shared" si="286"/>
        <v>2.121</v>
      </c>
      <c r="BE295" s="66">
        <f t="shared" si="287"/>
        <v>1.0640000000000001</v>
      </c>
      <c r="BF295" s="66">
        <f t="shared" si="288"/>
        <v>-6.9000000000000006E-2</v>
      </c>
      <c r="BG295" s="67">
        <f t="shared" si="289"/>
        <v>1.1259999999999999</v>
      </c>
      <c r="BI295" s="29" t="s">
        <v>31</v>
      </c>
      <c r="BJ295" s="34" t="s">
        <v>79</v>
      </c>
      <c r="BK295" s="66">
        <f t="shared" si="309"/>
        <v>2.3E-2</v>
      </c>
      <c r="BL295" s="66">
        <f t="shared" si="310"/>
        <v>3.0000000000000001E-3</v>
      </c>
      <c r="BM295" s="66">
        <f t="shared" si="311"/>
        <v>2E-3</v>
      </c>
      <c r="BN295" s="66">
        <f t="shared" si="312"/>
        <v>8.9999999999999993E-3</v>
      </c>
      <c r="BO295" s="66">
        <f t="shared" si="313"/>
        <v>3.2000000000000001E-2</v>
      </c>
      <c r="BP295" s="66">
        <f t="shared" si="314"/>
        <v>8.4000000000000005E-2</v>
      </c>
      <c r="BQ295" s="66">
        <f t="shared" si="315"/>
        <v>7.6999999999999999E-2</v>
      </c>
      <c r="BR295" s="66">
        <f t="shared" si="316"/>
        <v>-0.114</v>
      </c>
      <c r="BS295" s="67">
        <f t="shared" si="317"/>
        <v>0.10299999999999999</v>
      </c>
      <c r="BU295" s="29" t="s">
        <v>31</v>
      </c>
      <c r="BV295" s="34" t="s">
        <v>79</v>
      </c>
      <c r="BW295" s="48">
        <f t="shared" si="318"/>
        <v>27443</v>
      </c>
      <c r="BX295" s="48">
        <f t="shared" si="290"/>
        <v>15803</v>
      </c>
      <c r="BY295" s="48">
        <f t="shared" si="291"/>
        <v>13638</v>
      </c>
      <c r="BZ295" s="48">
        <f t="shared" si="292"/>
        <v>2165</v>
      </c>
      <c r="CA295" s="48">
        <f t="shared" si="293"/>
        <v>5003</v>
      </c>
      <c r="CB295" s="48">
        <f t="shared" si="294"/>
        <v>6637</v>
      </c>
      <c r="CC295" s="48">
        <f t="shared" si="295"/>
        <v>4169</v>
      </c>
      <c r="CD295" s="48">
        <f t="shared" si="296"/>
        <v>93</v>
      </c>
      <c r="CE295" s="49">
        <f t="shared" si="297"/>
        <v>2375</v>
      </c>
    </row>
    <row r="296" spans="1:83" ht="16.5" customHeight="1">
      <c r="A296" s="30" t="s">
        <v>32</v>
      </c>
      <c r="B296" s="28" t="s">
        <v>80</v>
      </c>
      <c r="C296" s="44">
        <v>10693</v>
      </c>
      <c r="D296" s="44">
        <v>4914</v>
      </c>
      <c r="E296" s="44">
        <v>4226</v>
      </c>
      <c r="F296" s="44">
        <v>688</v>
      </c>
      <c r="G296" s="44">
        <v>2034</v>
      </c>
      <c r="H296" s="44">
        <v>3745</v>
      </c>
      <c r="I296" s="44">
        <v>1331</v>
      </c>
      <c r="J296" s="44">
        <v>130</v>
      </c>
      <c r="K296" s="45">
        <v>2284</v>
      </c>
      <c r="M296" s="30" t="s">
        <v>32</v>
      </c>
      <c r="N296" s="28" t="s">
        <v>80</v>
      </c>
      <c r="O296" s="70">
        <f t="shared" si="265"/>
        <v>4.6379999999999999</v>
      </c>
      <c r="P296" s="70">
        <f t="shared" si="266"/>
        <v>-1.7589999999999999</v>
      </c>
      <c r="Q296" s="70">
        <f t="shared" si="267"/>
        <v>-1.7210000000000001</v>
      </c>
      <c r="R296" s="70">
        <f t="shared" si="268"/>
        <v>-1.994</v>
      </c>
      <c r="S296" s="70">
        <f t="shared" si="269"/>
        <v>2.0569999999999999</v>
      </c>
      <c r="T296" s="70">
        <f t="shared" si="270"/>
        <v>16.16</v>
      </c>
      <c r="U296" s="70">
        <f t="shared" si="271"/>
        <v>-3.5510000000000002</v>
      </c>
      <c r="V296" s="70">
        <f t="shared" si="272"/>
        <v>17.117000000000001</v>
      </c>
      <c r="W296" s="71">
        <f t="shared" si="273"/>
        <v>31.795000000000002</v>
      </c>
      <c r="Y296" s="30" t="s">
        <v>32</v>
      </c>
      <c r="Z296" s="28" t="s">
        <v>80</v>
      </c>
      <c r="AA296" s="70">
        <f t="shared" si="298"/>
        <v>100</v>
      </c>
      <c r="AB296" s="70">
        <f t="shared" si="274"/>
        <v>46</v>
      </c>
      <c r="AC296" s="70">
        <f t="shared" si="275"/>
        <v>39.5</v>
      </c>
      <c r="AD296" s="70">
        <f t="shared" si="276"/>
        <v>6.4</v>
      </c>
      <c r="AE296" s="70">
        <f t="shared" si="277"/>
        <v>19</v>
      </c>
      <c r="AF296" s="70">
        <f t="shared" si="278"/>
        <v>35</v>
      </c>
      <c r="AG296" s="70">
        <f t="shared" si="279"/>
        <v>12.4</v>
      </c>
      <c r="AH296" s="70">
        <f t="shared" si="280"/>
        <v>1.2</v>
      </c>
      <c r="AI296" s="71">
        <f t="shared" si="281"/>
        <v>21.4</v>
      </c>
      <c r="AK296" s="30" t="s">
        <v>32</v>
      </c>
      <c r="AL296" s="28" t="s">
        <v>80</v>
      </c>
      <c r="AM296" s="70">
        <f t="shared" si="299"/>
        <v>0.3</v>
      </c>
      <c r="AN296" s="70">
        <f t="shared" si="300"/>
        <v>0.2</v>
      </c>
      <c r="AO296" s="70">
        <f t="shared" si="301"/>
        <v>0.2</v>
      </c>
      <c r="AP296" s="70">
        <f t="shared" si="302"/>
        <v>0.2</v>
      </c>
      <c r="AQ296" s="70">
        <f t="shared" si="303"/>
        <v>0.8</v>
      </c>
      <c r="AR296" s="70">
        <f t="shared" si="304"/>
        <v>0.5</v>
      </c>
      <c r="AS296" s="70">
        <f t="shared" si="305"/>
        <v>0.3</v>
      </c>
      <c r="AT296" s="70">
        <f t="shared" si="306"/>
        <v>0.6</v>
      </c>
      <c r="AU296" s="71">
        <f t="shared" si="307"/>
        <v>0.7</v>
      </c>
      <c r="AW296" s="30" t="s">
        <v>32</v>
      </c>
      <c r="AX296" s="28" t="s">
        <v>80</v>
      </c>
      <c r="AY296" s="70">
        <f t="shared" si="308"/>
        <v>4.6379999999999999</v>
      </c>
      <c r="AZ296" s="70">
        <f t="shared" si="282"/>
        <v>-0.86099999999999999</v>
      </c>
      <c r="BA296" s="70">
        <f t="shared" si="283"/>
        <v>-0.72399999999999998</v>
      </c>
      <c r="BB296" s="70">
        <f t="shared" si="284"/>
        <v>-0.13700000000000001</v>
      </c>
      <c r="BC296" s="70">
        <f t="shared" si="285"/>
        <v>0.40100000000000002</v>
      </c>
      <c r="BD296" s="70">
        <f t="shared" si="286"/>
        <v>5.0979999999999999</v>
      </c>
      <c r="BE296" s="70">
        <f t="shared" si="287"/>
        <v>-0.47899999999999998</v>
      </c>
      <c r="BF296" s="70">
        <f t="shared" si="288"/>
        <v>0.186</v>
      </c>
      <c r="BG296" s="71">
        <f t="shared" si="289"/>
        <v>5.3920000000000003</v>
      </c>
      <c r="BI296" s="30" t="s">
        <v>32</v>
      </c>
      <c r="BJ296" s="28" t="s">
        <v>80</v>
      </c>
      <c r="BK296" s="70">
        <f t="shared" si="309"/>
        <v>1.4999999999999999E-2</v>
      </c>
      <c r="BL296" s="70">
        <f t="shared" si="310"/>
        <v>-4.0000000000000001E-3</v>
      </c>
      <c r="BM296" s="70">
        <f t="shared" si="311"/>
        <v>-4.0000000000000001E-3</v>
      </c>
      <c r="BN296" s="70">
        <f t="shared" si="312"/>
        <v>-5.0000000000000001E-3</v>
      </c>
      <c r="BO296" s="70">
        <f t="shared" si="313"/>
        <v>1.7000000000000001E-2</v>
      </c>
      <c r="BP296" s="70">
        <f t="shared" si="314"/>
        <v>7.4999999999999997E-2</v>
      </c>
      <c r="BQ296" s="70">
        <f t="shared" si="315"/>
        <v>-1.2999999999999999E-2</v>
      </c>
      <c r="BR296" s="70">
        <f t="shared" si="316"/>
        <v>0.114</v>
      </c>
      <c r="BS296" s="71">
        <f t="shared" si="317"/>
        <v>0.184</v>
      </c>
      <c r="BU296" s="30" t="s">
        <v>32</v>
      </c>
      <c r="BV296" s="28" t="s">
        <v>80</v>
      </c>
      <c r="BW296" s="52">
        <f t="shared" si="318"/>
        <v>10219</v>
      </c>
      <c r="BX296" s="52">
        <f t="shared" si="290"/>
        <v>5002</v>
      </c>
      <c r="BY296" s="52">
        <f t="shared" si="291"/>
        <v>4300</v>
      </c>
      <c r="BZ296" s="52">
        <f t="shared" si="292"/>
        <v>702</v>
      </c>
      <c r="CA296" s="52">
        <f t="shared" si="293"/>
        <v>1993</v>
      </c>
      <c r="CB296" s="52">
        <f t="shared" si="294"/>
        <v>3224</v>
      </c>
      <c r="CC296" s="52">
        <f t="shared" si="295"/>
        <v>1380</v>
      </c>
      <c r="CD296" s="52">
        <f t="shared" si="296"/>
        <v>111</v>
      </c>
      <c r="CE296" s="53">
        <f t="shared" si="297"/>
        <v>1733</v>
      </c>
    </row>
    <row r="297" spans="1:83" ht="16.5" customHeight="1">
      <c r="A297" s="29" t="s">
        <v>33</v>
      </c>
      <c r="B297" s="34" t="s">
        <v>81</v>
      </c>
      <c r="C297" s="40">
        <v>83114</v>
      </c>
      <c r="D297" s="40">
        <v>58262</v>
      </c>
      <c r="E297" s="40">
        <v>50238</v>
      </c>
      <c r="F297" s="40">
        <v>8024</v>
      </c>
      <c r="G297" s="40">
        <v>9961</v>
      </c>
      <c r="H297" s="40">
        <v>14891</v>
      </c>
      <c r="I297" s="40">
        <v>4743</v>
      </c>
      <c r="J297" s="40">
        <v>196</v>
      </c>
      <c r="K297" s="41">
        <v>9952</v>
      </c>
      <c r="M297" s="29" t="s">
        <v>33</v>
      </c>
      <c r="N297" s="34" t="s">
        <v>81</v>
      </c>
      <c r="O297" s="66">
        <f t="shared" si="265"/>
        <v>4.9210000000000003</v>
      </c>
      <c r="P297" s="66">
        <f t="shared" si="266"/>
        <v>2.84</v>
      </c>
      <c r="Q297" s="66">
        <f t="shared" si="267"/>
        <v>2.7949999999999999</v>
      </c>
      <c r="R297" s="66">
        <f t="shared" si="268"/>
        <v>3.1230000000000002</v>
      </c>
      <c r="S297" s="66">
        <f t="shared" si="269"/>
        <v>2.4159999999999999</v>
      </c>
      <c r="T297" s="66">
        <f t="shared" si="270"/>
        <v>16.001000000000001</v>
      </c>
      <c r="U297" s="66">
        <f t="shared" si="271"/>
        <v>57.575000000000003</v>
      </c>
      <c r="V297" s="66">
        <f t="shared" si="272"/>
        <v>5.3760000000000003</v>
      </c>
      <c r="W297" s="67">
        <f t="shared" si="273"/>
        <v>3.226</v>
      </c>
      <c r="Y297" s="29" t="s">
        <v>33</v>
      </c>
      <c r="Z297" s="34" t="s">
        <v>81</v>
      </c>
      <c r="AA297" s="66">
        <f t="shared" si="298"/>
        <v>100</v>
      </c>
      <c r="AB297" s="66">
        <f t="shared" si="274"/>
        <v>70.099999999999994</v>
      </c>
      <c r="AC297" s="66">
        <f t="shared" si="275"/>
        <v>60.4</v>
      </c>
      <c r="AD297" s="66">
        <f t="shared" si="276"/>
        <v>9.6999999999999993</v>
      </c>
      <c r="AE297" s="66">
        <f t="shared" si="277"/>
        <v>12</v>
      </c>
      <c r="AF297" s="66">
        <f t="shared" si="278"/>
        <v>17.899999999999999</v>
      </c>
      <c r="AG297" s="66">
        <f t="shared" si="279"/>
        <v>5.7</v>
      </c>
      <c r="AH297" s="66">
        <f t="shared" si="280"/>
        <v>0.2</v>
      </c>
      <c r="AI297" s="67">
        <f t="shared" si="281"/>
        <v>12</v>
      </c>
      <c r="AK297" s="29" t="s">
        <v>33</v>
      </c>
      <c r="AL297" s="34" t="s">
        <v>81</v>
      </c>
      <c r="AM297" s="66">
        <f t="shared" si="299"/>
        <v>2.5</v>
      </c>
      <c r="AN297" s="66">
        <f t="shared" si="300"/>
        <v>2.5</v>
      </c>
      <c r="AO297" s="66">
        <f t="shared" si="301"/>
        <v>2.5</v>
      </c>
      <c r="AP297" s="66">
        <f t="shared" si="302"/>
        <v>2.5</v>
      </c>
      <c r="AQ297" s="66">
        <f t="shared" si="303"/>
        <v>4</v>
      </c>
      <c r="AR297" s="66">
        <f t="shared" si="304"/>
        <v>1.9</v>
      </c>
      <c r="AS297" s="66">
        <f t="shared" si="305"/>
        <v>1.1000000000000001</v>
      </c>
      <c r="AT297" s="66">
        <f t="shared" si="306"/>
        <v>1</v>
      </c>
      <c r="AU297" s="67">
        <f t="shared" si="307"/>
        <v>3.2</v>
      </c>
      <c r="AW297" s="29" t="s">
        <v>33</v>
      </c>
      <c r="AX297" s="34" t="s">
        <v>81</v>
      </c>
      <c r="AY297" s="66">
        <f t="shared" si="308"/>
        <v>4.9210000000000003</v>
      </c>
      <c r="AZ297" s="66">
        <f t="shared" si="282"/>
        <v>2.0310000000000001</v>
      </c>
      <c r="BA297" s="66">
        <f t="shared" si="283"/>
        <v>1.724</v>
      </c>
      <c r="BB297" s="66">
        <f t="shared" si="284"/>
        <v>0.307</v>
      </c>
      <c r="BC297" s="66">
        <f t="shared" si="285"/>
        <v>0.29699999999999999</v>
      </c>
      <c r="BD297" s="66">
        <f t="shared" si="286"/>
        <v>2.593</v>
      </c>
      <c r="BE297" s="66">
        <f t="shared" si="287"/>
        <v>2.1880000000000002</v>
      </c>
      <c r="BF297" s="66">
        <f t="shared" si="288"/>
        <v>1.2999999999999999E-2</v>
      </c>
      <c r="BG297" s="67">
        <f t="shared" si="289"/>
        <v>0.39300000000000002</v>
      </c>
      <c r="BI297" s="29" t="s">
        <v>33</v>
      </c>
      <c r="BJ297" s="34" t="s">
        <v>81</v>
      </c>
      <c r="BK297" s="66">
        <f t="shared" si="309"/>
        <v>0.123</v>
      </c>
      <c r="BL297" s="66">
        <f t="shared" si="310"/>
        <v>7.1999999999999995E-2</v>
      </c>
      <c r="BM297" s="66">
        <f t="shared" si="311"/>
        <v>7.0999999999999994E-2</v>
      </c>
      <c r="BN297" s="66">
        <f t="shared" si="312"/>
        <v>7.9000000000000001E-2</v>
      </c>
      <c r="BO297" s="66">
        <f t="shared" si="313"/>
        <v>9.6000000000000002E-2</v>
      </c>
      <c r="BP297" s="66">
        <f t="shared" si="314"/>
        <v>0.29599999999999999</v>
      </c>
      <c r="BQ297" s="66">
        <f t="shared" si="315"/>
        <v>0.45800000000000002</v>
      </c>
      <c r="BR297" s="66">
        <f t="shared" si="316"/>
        <v>0.06</v>
      </c>
      <c r="BS297" s="67">
        <f t="shared" si="317"/>
        <v>0.104</v>
      </c>
      <c r="BU297" s="29" t="s">
        <v>33</v>
      </c>
      <c r="BV297" s="34" t="s">
        <v>81</v>
      </c>
      <c r="BW297" s="48">
        <f t="shared" si="318"/>
        <v>79216</v>
      </c>
      <c r="BX297" s="48">
        <f t="shared" si="290"/>
        <v>56653</v>
      </c>
      <c r="BY297" s="48">
        <f t="shared" si="291"/>
        <v>48872</v>
      </c>
      <c r="BZ297" s="48">
        <f t="shared" si="292"/>
        <v>7781</v>
      </c>
      <c r="CA297" s="48">
        <f t="shared" si="293"/>
        <v>9726</v>
      </c>
      <c r="CB297" s="48">
        <f t="shared" si="294"/>
        <v>12837</v>
      </c>
      <c r="CC297" s="48">
        <f t="shared" si="295"/>
        <v>3010</v>
      </c>
      <c r="CD297" s="48">
        <f t="shared" si="296"/>
        <v>186</v>
      </c>
      <c r="CE297" s="49">
        <f t="shared" si="297"/>
        <v>9641</v>
      </c>
    </row>
    <row r="298" spans="1:83" ht="16.5" customHeight="1">
      <c r="A298" s="29" t="s">
        <v>34</v>
      </c>
      <c r="B298" s="34" t="s">
        <v>82</v>
      </c>
      <c r="C298" s="40">
        <v>41321</v>
      </c>
      <c r="D298" s="40">
        <v>20867</v>
      </c>
      <c r="E298" s="40">
        <v>17838</v>
      </c>
      <c r="F298" s="40">
        <v>3029</v>
      </c>
      <c r="G298" s="40">
        <v>15682</v>
      </c>
      <c r="H298" s="40">
        <v>4772</v>
      </c>
      <c r="I298" s="40">
        <v>2128</v>
      </c>
      <c r="J298" s="40">
        <v>21</v>
      </c>
      <c r="K298" s="41">
        <v>2623</v>
      </c>
      <c r="M298" s="29" t="s">
        <v>34</v>
      </c>
      <c r="N298" s="34" t="s">
        <v>82</v>
      </c>
      <c r="O298" s="66">
        <f t="shared" si="265"/>
        <v>2.2490000000000001</v>
      </c>
      <c r="P298" s="66">
        <f t="shared" si="266"/>
        <v>2.7370000000000001</v>
      </c>
      <c r="Q298" s="66">
        <f t="shared" si="267"/>
        <v>2.7240000000000002</v>
      </c>
      <c r="R298" s="66">
        <f t="shared" si="268"/>
        <v>2.8170000000000002</v>
      </c>
      <c r="S298" s="66">
        <f t="shared" si="269"/>
        <v>1.456</v>
      </c>
      <c r="T298" s="66">
        <f t="shared" si="270"/>
        <v>2.7559999999999998</v>
      </c>
      <c r="U298" s="66">
        <f t="shared" si="271"/>
        <v>12.295999999999999</v>
      </c>
      <c r="V298" s="66">
        <f t="shared" si="272"/>
        <v>-76.403999999999996</v>
      </c>
      <c r="W298" s="67">
        <f t="shared" si="273"/>
        <v>-1.391</v>
      </c>
      <c r="Y298" s="29" t="s">
        <v>34</v>
      </c>
      <c r="Z298" s="34" t="s">
        <v>82</v>
      </c>
      <c r="AA298" s="66">
        <f t="shared" si="298"/>
        <v>100</v>
      </c>
      <c r="AB298" s="66">
        <f t="shared" si="274"/>
        <v>50.5</v>
      </c>
      <c r="AC298" s="66">
        <f t="shared" si="275"/>
        <v>43.2</v>
      </c>
      <c r="AD298" s="66">
        <f t="shared" si="276"/>
        <v>7.3</v>
      </c>
      <c r="AE298" s="66">
        <f t="shared" si="277"/>
        <v>38</v>
      </c>
      <c r="AF298" s="66">
        <f t="shared" si="278"/>
        <v>11.5</v>
      </c>
      <c r="AG298" s="66">
        <f t="shared" si="279"/>
        <v>5.0999999999999996</v>
      </c>
      <c r="AH298" s="66">
        <f t="shared" si="280"/>
        <v>0.1</v>
      </c>
      <c r="AI298" s="67">
        <f t="shared" si="281"/>
        <v>6.3</v>
      </c>
      <c r="AK298" s="29" t="s">
        <v>34</v>
      </c>
      <c r="AL298" s="34" t="s">
        <v>82</v>
      </c>
      <c r="AM298" s="66">
        <f t="shared" si="299"/>
        <v>1.2</v>
      </c>
      <c r="AN298" s="66">
        <f t="shared" si="300"/>
        <v>0.9</v>
      </c>
      <c r="AO298" s="66">
        <f t="shared" si="301"/>
        <v>0.9</v>
      </c>
      <c r="AP298" s="66">
        <f t="shared" si="302"/>
        <v>1</v>
      </c>
      <c r="AQ298" s="66">
        <f t="shared" si="303"/>
        <v>6.2</v>
      </c>
      <c r="AR298" s="66">
        <f t="shared" si="304"/>
        <v>0.6</v>
      </c>
      <c r="AS298" s="66">
        <f t="shared" si="305"/>
        <v>0.5</v>
      </c>
      <c r="AT298" s="66">
        <f t="shared" si="306"/>
        <v>0.1</v>
      </c>
      <c r="AU298" s="67">
        <f t="shared" si="307"/>
        <v>0.8</v>
      </c>
      <c r="AW298" s="29" t="s">
        <v>34</v>
      </c>
      <c r="AX298" s="34" t="s">
        <v>82</v>
      </c>
      <c r="AY298" s="66">
        <f t="shared" si="308"/>
        <v>2.2490000000000001</v>
      </c>
      <c r="AZ298" s="66">
        <f t="shared" si="282"/>
        <v>1.3759999999999999</v>
      </c>
      <c r="BA298" s="66">
        <f t="shared" si="283"/>
        <v>1.17</v>
      </c>
      <c r="BB298" s="66">
        <f t="shared" si="284"/>
        <v>0.20499999999999999</v>
      </c>
      <c r="BC298" s="66">
        <f t="shared" si="285"/>
        <v>0.55700000000000005</v>
      </c>
      <c r="BD298" s="66">
        <f t="shared" si="286"/>
        <v>0.317</v>
      </c>
      <c r="BE298" s="66">
        <f t="shared" si="287"/>
        <v>0.57699999999999996</v>
      </c>
      <c r="BF298" s="66">
        <f t="shared" si="288"/>
        <v>-0.16800000000000001</v>
      </c>
      <c r="BG298" s="67">
        <f t="shared" si="289"/>
        <v>-9.1999999999999998E-2</v>
      </c>
      <c r="BI298" s="29" t="s">
        <v>34</v>
      </c>
      <c r="BJ298" s="34" t="s">
        <v>82</v>
      </c>
      <c r="BK298" s="66">
        <f t="shared" si="309"/>
        <v>2.9000000000000001E-2</v>
      </c>
      <c r="BL298" s="66">
        <f t="shared" si="310"/>
        <v>2.5000000000000001E-2</v>
      </c>
      <c r="BM298" s="66">
        <f t="shared" si="311"/>
        <v>2.5000000000000001E-2</v>
      </c>
      <c r="BN298" s="66">
        <f t="shared" si="312"/>
        <v>2.7E-2</v>
      </c>
      <c r="BO298" s="66">
        <f t="shared" si="313"/>
        <v>9.1999999999999998E-2</v>
      </c>
      <c r="BP298" s="66">
        <f t="shared" si="314"/>
        <v>1.7999999999999999E-2</v>
      </c>
      <c r="BQ298" s="66">
        <f t="shared" si="315"/>
        <v>6.2E-2</v>
      </c>
      <c r="BR298" s="66">
        <f t="shared" si="316"/>
        <v>-0.40699999999999997</v>
      </c>
      <c r="BS298" s="67">
        <f t="shared" si="317"/>
        <v>-1.2E-2</v>
      </c>
      <c r="BU298" s="29" t="s">
        <v>34</v>
      </c>
      <c r="BV298" s="34" t="s">
        <v>82</v>
      </c>
      <c r="BW298" s="48">
        <f t="shared" si="318"/>
        <v>40412</v>
      </c>
      <c r="BX298" s="48">
        <f t="shared" si="290"/>
        <v>20311</v>
      </c>
      <c r="BY298" s="48">
        <f t="shared" si="291"/>
        <v>17365</v>
      </c>
      <c r="BZ298" s="48">
        <f t="shared" si="292"/>
        <v>2946</v>
      </c>
      <c r="CA298" s="48">
        <f t="shared" si="293"/>
        <v>15457</v>
      </c>
      <c r="CB298" s="48">
        <f t="shared" si="294"/>
        <v>4644</v>
      </c>
      <c r="CC298" s="48">
        <f t="shared" si="295"/>
        <v>1895</v>
      </c>
      <c r="CD298" s="48">
        <f t="shared" si="296"/>
        <v>89</v>
      </c>
      <c r="CE298" s="49">
        <f t="shared" si="297"/>
        <v>2660</v>
      </c>
    </row>
    <row r="299" spans="1:83" ht="16.5" customHeight="1">
      <c r="A299" s="29" t="s">
        <v>35</v>
      </c>
      <c r="B299" s="34" t="s">
        <v>83</v>
      </c>
      <c r="C299" s="40">
        <v>75483</v>
      </c>
      <c r="D299" s="40">
        <v>45199</v>
      </c>
      <c r="E299" s="40">
        <v>38964</v>
      </c>
      <c r="F299" s="40">
        <v>6235</v>
      </c>
      <c r="G299" s="40">
        <v>14988</v>
      </c>
      <c r="H299" s="40">
        <v>15296</v>
      </c>
      <c r="I299" s="40">
        <v>7252</v>
      </c>
      <c r="J299" s="40">
        <v>359</v>
      </c>
      <c r="K299" s="41">
        <v>7685</v>
      </c>
      <c r="M299" s="29" t="s">
        <v>35</v>
      </c>
      <c r="N299" s="34" t="s">
        <v>83</v>
      </c>
      <c r="O299" s="66">
        <f t="shared" si="265"/>
        <v>5.2060000000000004</v>
      </c>
      <c r="P299" s="66">
        <f t="shared" si="266"/>
        <v>3.5510000000000002</v>
      </c>
      <c r="Q299" s="66">
        <f t="shared" si="267"/>
        <v>3.5259999999999998</v>
      </c>
      <c r="R299" s="66">
        <f t="shared" si="268"/>
        <v>3.7090000000000001</v>
      </c>
      <c r="S299" s="66">
        <f t="shared" si="269"/>
        <v>1.752</v>
      </c>
      <c r="T299" s="66">
        <f t="shared" si="270"/>
        <v>14.414</v>
      </c>
      <c r="U299" s="66">
        <f t="shared" si="271"/>
        <v>41.226999999999997</v>
      </c>
      <c r="V299" s="66">
        <f t="shared" si="272"/>
        <v>7.8079999999999998</v>
      </c>
      <c r="W299" s="67">
        <f t="shared" si="273"/>
        <v>-2.734</v>
      </c>
      <c r="Y299" s="29" t="s">
        <v>35</v>
      </c>
      <c r="Z299" s="34" t="s">
        <v>83</v>
      </c>
      <c r="AA299" s="66">
        <f t="shared" si="298"/>
        <v>100</v>
      </c>
      <c r="AB299" s="66">
        <f t="shared" si="274"/>
        <v>59.9</v>
      </c>
      <c r="AC299" s="66">
        <f t="shared" si="275"/>
        <v>51.6</v>
      </c>
      <c r="AD299" s="66">
        <f t="shared" si="276"/>
        <v>8.3000000000000007</v>
      </c>
      <c r="AE299" s="66">
        <f t="shared" si="277"/>
        <v>19.899999999999999</v>
      </c>
      <c r="AF299" s="66">
        <f t="shared" si="278"/>
        <v>20.3</v>
      </c>
      <c r="AG299" s="66">
        <f t="shared" si="279"/>
        <v>9.6</v>
      </c>
      <c r="AH299" s="66">
        <f t="shared" si="280"/>
        <v>0.5</v>
      </c>
      <c r="AI299" s="67">
        <f t="shared" si="281"/>
        <v>10.199999999999999</v>
      </c>
      <c r="AK299" s="29" t="s">
        <v>35</v>
      </c>
      <c r="AL299" s="34" t="s">
        <v>83</v>
      </c>
      <c r="AM299" s="66">
        <f t="shared" si="299"/>
        <v>2.2999999999999998</v>
      </c>
      <c r="AN299" s="66">
        <f t="shared" si="300"/>
        <v>2</v>
      </c>
      <c r="AO299" s="66">
        <f t="shared" si="301"/>
        <v>2</v>
      </c>
      <c r="AP299" s="66">
        <f t="shared" si="302"/>
        <v>2</v>
      </c>
      <c r="AQ299" s="66">
        <f t="shared" si="303"/>
        <v>6</v>
      </c>
      <c r="AR299" s="66">
        <f t="shared" si="304"/>
        <v>2</v>
      </c>
      <c r="AS299" s="66">
        <f t="shared" si="305"/>
        <v>1.6</v>
      </c>
      <c r="AT299" s="66">
        <f t="shared" si="306"/>
        <v>1.8</v>
      </c>
      <c r="AU299" s="67">
        <f t="shared" si="307"/>
        <v>2.5</v>
      </c>
      <c r="AW299" s="29" t="s">
        <v>35</v>
      </c>
      <c r="AX299" s="34" t="s">
        <v>83</v>
      </c>
      <c r="AY299" s="66">
        <f t="shared" si="308"/>
        <v>5.2060000000000004</v>
      </c>
      <c r="AZ299" s="66">
        <f t="shared" si="282"/>
        <v>2.16</v>
      </c>
      <c r="BA299" s="66">
        <f t="shared" si="283"/>
        <v>1.85</v>
      </c>
      <c r="BB299" s="66">
        <f t="shared" si="284"/>
        <v>0.311</v>
      </c>
      <c r="BC299" s="66">
        <f t="shared" si="285"/>
        <v>0.36</v>
      </c>
      <c r="BD299" s="66">
        <f t="shared" si="286"/>
        <v>2.6859999999999999</v>
      </c>
      <c r="BE299" s="66">
        <f t="shared" si="287"/>
        <v>2.9510000000000001</v>
      </c>
      <c r="BF299" s="66">
        <f t="shared" si="288"/>
        <v>3.5999999999999997E-2</v>
      </c>
      <c r="BG299" s="67">
        <f t="shared" si="289"/>
        <v>-0.30099999999999999</v>
      </c>
      <c r="BI299" s="29" t="s">
        <v>35</v>
      </c>
      <c r="BJ299" s="34" t="s">
        <v>83</v>
      </c>
      <c r="BK299" s="66">
        <f t="shared" si="309"/>
        <v>0.11799999999999999</v>
      </c>
      <c r="BL299" s="66">
        <f t="shared" si="310"/>
        <v>6.9000000000000006E-2</v>
      </c>
      <c r="BM299" s="66">
        <f t="shared" si="311"/>
        <v>6.9000000000000006E-2</v>
      </c>
      <c r="BN299" s="66">
        <f t="shared" si="312"/>
        <v>7.1999999999999995E-2</v>
      </c>
      <c r="BO299" s="66">
        <f t="shared" si="313"/>
        <v>0.106</v>
      </c>
      <c r="BP299" s="66">
        <f t="shared" si="314"/>
        <v>0.27800000000000002</v>
      </c>
      <c r="BQ299" s="66">
        <f t="shared" si="315"/>
        <v>0.56000000000000005</v>
      </c>
      <c r="BR299" s="66">
        <f t="shared" si="316"/>
        <v>0.156</v>
      </c>
      <c r="BS299" s="67">
        <f t="shared" si="317"/>
        <v>-7.1999999999999995E-2</v>
      </c>
      <c r="BU299" s="29" t="s">
        <v>35</v>
      </c>
      <c r="BV299" s="34" t="s">
        <v>83</v>
      </c>
      <c r="BW299" s="48">
        <f t="shared" si="318"/>
        <v>71748</v>
      </c>
      <c r="BX299" s="48">
        <f t="shared" si="290"/>
        <v>43649</v>
      </c>
      <c r="BY299" s="48">
        <f t="shared" si="291"/>
        <v>37637</v>
      </c>
      <c r="BZ299" s="48">
        <f t="shared" si="292"/>
        <v>6012</v>
      </c>
      <c r="CA299" s="48">
        <f t="shared" si="293"/>
        <v>14730</v>
      </c>
      <c r="CB299" s="48">
        <f t="shared" si="294"/>
        <v>13369</v>
      </c>
      <c r="CC299" s="48">
        <f t="shared" si="295"/>
        <v>5135</v>
      </c>
      <c r="CD299" s="48">
        <f t="shared" si="296"/>
        <v>333</v>
      </c>
      <c r="CE299" s="49">
        <f t="shared" si="297"/>
        <v>7901</v>
      </c>
    </row>
    <row r="300" spans="1:83" ht="16.5" customHeight="1">
      <c r="A300" s="29" t="s">
        <v>110</v>
      </c>
      <c r="B300" s="34" t="s">
        <v>84</v>
      </c>
      <c r="C300" s="40">
        <v>37053</v>
      </c>
      <c r="D300" s="40">
        <v>26339</v>
      </c>
      <c r="E300" s="40">
        <v>22711</v>
      </c>
      <c r="F300" s="40">
        <v>3628</v>
      </c>
      <c r="G300" s="40">
        <v>4274</v>
      </c>
      <c r="H300" s="40">
        <v>6440</v>
      </c>
      <c r="I300" s="40">
        <v>2590</v>
      </c>
      <c r="J300" s="40">
        <v>78</v>
      </c>
      <c r="K300" s="41">
        <v>3772</v>
      </c>
      <c r="M300" s="29" t="s">
        <v>110</v>
      </c>
      <c r="N300" s="34" t="s">
        <v>84</v>
      </c>
      <c r="O300" s="66">
        <f t="shared" si="265"/>
        <v>6.923</v>
      </c>
      <c r="P300" s="66">
        <f t="shared" si="266"/>
        <v>4.4039999999999999</v>
      </c>
      <c r="Q300" s="66">
        <f t="shared" si="267"/>
        <v>4.5049999999999999</v>
      </c>
      <c r="R300" s="66">
        <f t="shared" si="268"/>
        <v>3.7759999999999998</v>
      </c>
      <c r="S300" s="66">
        <f t="shared" si="269"/>
        <v>2.1749999999999998</v>
      </c>
      <c r="T300" s="66">
        <f t="shared" si="270"/>
        <v>22.83</v>
      </c>
      <c r="U300" s="66">
        <f t="shared" si="271"/>
        <v>96.063999999999993</v>
      </c>
      <c r="V300" s="66">
        <f t="shared" si="272"/>
        <v>-4.8780000000000001</v>
      </c>
      <c r="W300" s="67">
        <f t="shared" si="273"/>
        <v>-1.7709999999999999</v>
      </c>
      <c r="Y300" s="29" t="s">
        <v>110</v>
      </c>
      <c r="Z300" s="34" t="s">
        <v>84</v>
      </c>
      <c r="AA300" s="66">
        <f t="shared" si="298"/>
        <v>100</v>
      </c>
      <c r="AB300" s="66">
        <f t="shared" si="274"/>
        <v>71.099999999999994</v>
      </c>
      <c r="AC300" s="66">
        <f t="shared" si="275"/>
        <v>61.3</v>
      </c>
      <c r="AD300" s="66">
        <f t="shared" si="276"/>
        <v>9.8000000000000007</v>
      </c>
      <c r="AE300" s="66">
        <f t="shared" si="277"/>
        <v>11.5</v>
      </c>
      <c r="AF300" s="66">
        <f t="shared" si="278"/>
        <v>17.399999999999999</v>
      </c>
      <c r="AG300" s="66">
        <f t="shared" si="279"/>
        <v>7</v>
      </c>
      <c r="AH300" s="66">
        <f t="shared" si="280"/>
        <v>0.2</v>
      </c>
      <c r="AI300" s="67">
        <f t="shared" si="281"/>
        <v>10.199999999999999</v>
      </c>
      <c r="AK300" s="29" t="s">
        <v>110</v>
      </c>
      <c r="AL300" s="34" t="s">
        <v>84</v>
      </c>
      <c r="AM300" s="66">
        <f t="shared" si="299"/>
        <v>1.1000000000000001</v>
      </c>
      <c r="AN300" s="66">
        <f t="shared" si="300"/>
        <v>1.1000000000000001</v>
      </c>
      <c r="AO300" s="66">
        <f t="shared" si="301"/>
        <v>1.1000000000000001</v>
      </c>
      <c r="AP300" s="66">
        <f t="shared" si="302"/>
        <v>1.1000000000000001</v>
      </c>
      <c r="AQ300" s="66">
        <f t="shared" si="303"/>
        <v>1.7</v>
      </c>
      <c r="AR300" s="66">
        <f t="shared" si="304"/>
        <v>0.8</v>
      </c>
      <c r="AS300" s="66">
        <f t="shared" si="305"/>
        <v>0.6</v>
      </c>
      <c r="AT300" s="66">
        <f t="shared" si="306"/>
        <v>0.4</v>
      </c>
      <c r="AU300" s="67">
        <f t="shared" si="307"/>
        <v>1.2</v>
      </c>
      <c r="AW300" s="29" t="s">
        <v>110</v>
      </c>
      <c r="AX300" s="34" t="s">
        <v>84</v>
      </c>
      <c r="AY300" s="66">
        <f t="shared" si="308"/>
        <v>6.923</v>
      </c>
      <c r="AZ300" s="66">
        <f t="shared" si="282"/>
        <v>3.206</v>
      </c>
      <c r="BA300" s="66">
        <f t="shared" si="283"/>
        <v>2.8250000000000002</v>
      </c>
      <c r="BB300" s="66">
        <f t="shared" si="284"/>
        <v>0.38100000000000001</v>
      </c>
      <c r="BC300" s="66">
        <f t="shared" si="285"/>
        <v>0.26300000000000001</v>
      </c>
      <c r="BD300" s="66">
        <f t="shared" si="286"/>
        <v>3.4540000000000002</v>
      </c>
      <c r="BE300" s="66">
        <f t="shared" si="287"/>
        <v>3.6619999999999999</v>
      </c>
      <c r="BF300" s="66">
        <f t="shared" si="288"/>
        <v>-1.2E-2</v>
      </c>
      <c r="BG300" s="67">
        <f t="shared" si="289"/>
        <v>-0.19600000000000001</v>
      </c>
      <c r="BI300" s="29" t="s">
        <v>110</v>
      </c>
      <c r="BJ300" s="34" t="s">
        <v>84</v>
      </c>
      <c r="BK300" s="66">
        <f t="shared" si="309"/>
        <v>7.5999999999999998E-2</v>
      </c>
      <c r="BL300" s="66">
        <f t="shared" si="310"/>
        <v>0.05</v>
      </c>
      <c r="BM300" s="66">
        <f t="shared" si="311"/>
        <v>5.0999999999999997E-2</v>
      </c>
      <c r="BN300" s="66">
        <f t="shared" si="312"/>
        <v>4.2999999999999997E-2</v>
      </c>
      <c r="BO300" s="66">
        <f t="shared" si="313"/>
        <v>3.6999999999999998E-2</v>
      </c>
      <c r="BP300" s="66">
        <f t="shared" si="314"/>
        <v>0.17199999999999999</v>
      </c>
      <c r="BQ300" s="66">
        <f t="shared" si="315"/>
        <v>0.33500000000000002</v>
      </c>
      <c r="BR300" s="66">
        <f t="shared" si="316"/>
        <v>-2.4E-2</v>
      </c>
      <c r="BS300" s="67">
        <f t="shared" si="317"/>
        <v>-2.3E-2</v>
      </c>
      <c r="BU300" s="29" t="s">
        <v>110</v>
      </c>
      <c r="BV300" s="34" t="s">
        <v>84</v>
      </c>
      <c r="BW300" s="48">
        <f t="shared" si="318"/>
        <v>34654</v>
      </c>
      <c r="BX300" s="48">
        <f t="shared" si="290"/>
        <v>25228</v>
      </c>
      <c r="BY300" s="48">
        <f t="shared" si="291"/>
        <v>21732</v>
      </c>
      <c r="BZ300" s="48">
        <f t="shared" si="292"/>
        <v>3496</v>
      </c>
      <c r="CA300" s="48">
        <f t="shared" si="293"/>
        <v>4183</v>
      </c>
      <c r="CB300" s="48">
        <f t="shared" si="294"/>
        <v>5243</v>
      </c>
      <c r="CC300" s="48">
        <f t="shared" si="295"/>
        <v>1321</v>
      </c>
      <c r="CD300" s="48">
        <f t="shared" si="296"/>
        <v>82</v>
      </c>
      <c r="CE300" s="49">
        <f t="shared" si="297"/>
        <v>3840</v>
      </c>
    </row>
    <row r="301" spans="1:83" ht="16.5" customHeight="1">
      <c r="A301" s="29" t="s">
        <v>111</v>
      </c>
      <c r="B301" s="34" t="s">
        <v>85</v>
      </c>
      <c r="C301" s="40">
        <v>50438</v>
      </c>
      <c r="D301" s="40">
        <v>37820</v>
      </c>
      <c r="E301" s="40">
        <v>32705</v>
      </c>
      <c r="F301" s="40">
        <v>5115</v>
      </c>
      <c r="G301" s="40">
        <v>2249</v>
      </c>
      <c r="H301" s="40">
        <v>10369</v>
      </c>
      <c r="I301" s="40">
        <v>5576</v>
      </c>
      <c r="J301" s="40">
        <v>378</v>
      </c>
      <c r="K301" s="41">
        <v>4415</v>
      </c>
      <c r="M301" s="29" t="s">
        <v>111</v>
      </c>
      <c r="N301" s="34" t="s">
        <v>85</v>
      </c>
      <c r="O301" s="66">
        <f t="shared" si="265"/>
        <v>2.06</v>
      </c>
      <c r="P301" s="66">
        <f t="shared" si="266"/>
        <v>2.996</v>
      </c>
      <c r="Q301" s="66">
        <f t="shared" si="267"/>
        <v>2.988</v>
      </c>
      <c r="R301" s="66">
        <f t="shared" si="268"/>
        <v>3.0419999999999998</v>
      </c>
      <c r="S301" s="66">
        <f t="shared" si="269"/>
        <v>3.8319999999999999</v>
      </c>
      <c r="T301" s="66">
        <f t="shared" si="270"/>
        <v>-1.5660000000000001</v>
      </c>
      <c r="U301" s="66">
        <f t="shared" si="271"/>
        <v>3.5470000000000002</v>
      </c>
      <c r="V301" s="66">
        <f t="shared" si="272"/>
        <v>-45.216999999999999</v>
      </c>
      <c r="W301" s="67">
        <f t="shared" si="273"/>
        <v>-0.98699999999999999</v>
      </c>
      <c r="Y301" s="29" t="s">
        <v>111</v>
      </c>
      <c r="Z301" s="34" t="s">
        <v>85</v>
      </c>
      <c r="AA301" s="66">
        <f t="shared" si="298"/>
        <v>100</v>
      </c>
      <c r="AB301" s="66">
        <f t="shared" si="274"/>
        <v>75</v>
      </c>
      <c r="AC301" s="66">
        <f t="shared" si="275"/>
        <v>64.8</v>
      </c>
      <c r="AD301" s="66">
        <f t="shared" si="276"/>
        <v>10.1</v>
      </c>
      <c r="AE301" s="66">
        <f t="shared" si="277"/>
        <v>4.5</v>
      </c>
      <c r="AF301" s="66">
        <f t="shared" si="278"/>
        <v>20.6</v>
      </c>
      <c r="AG301" s="66">
        <f t="shared" si="279"/>
        <v>11.1</v>
      </c>
      <c r="AH301" s="66">
        <f t="shared" si="280"/>
        <v>0.7</v>
      </c>
      <c r="AI301" s="67">
        <f t="shared" si="281"/>
        <v>8.8000000000000007</v>
      </c>
      <c r="AK301" s="29" t="s">
        <v>111</v>
      </c>
      <c r="AL301" s="34" t="s">
        <v>85</v>
      </c>
      <c r="AM301" s="66">
        <f t="shared" si="299"/>
        <v>1.5</v>
      </c>
      <c r="AN301" s="66">
        <f t="shared" si="300"/>
        <v>1.6</v>
      </c>
      <c r="AO301" s="66">
        <f t="shared" si="301"/>
        <v>1.7</v>
      </c>
      <c r="AP301" s="66">
        <f t="shared" si="302"/>
        <v>1.6</v>
      </c>
      <c r="AQ301" s="66">
        <f t="shared" si="303"/>
        <v>0.9</v>
      </c>
      <c r="AR301" s="66">
        <f t="shared" si="304"/>
        <v>1.3</v>
      </c>
      <c r="AS301" s="66">
        <f t="shared" si="305"/>
        <v>1.3</v>
      </c>
      <c r="AT301" s="66">
        <f t="shared" si="306"/>
        <v>1.9</v>
      </c>
      <c r="AU301" s="67">
        <f t="shared" si="307"/>
        <v>1.4</v>
      </c>
      <c r="AW301" s="29" t="s">
        <v>111</v>
      </c>
      <c r="AX301" s="34" t="s">
        <v>85</v>
      </c>
      <c r="AY301" s="66">
        <f t="shared" si="308"/>
        <v>2.06</v>
      </c>
      <c r="AZ301" s="66">
        <f t="shared" si="282"/>
        <v>2.226</v>
      </c>
      <c r="BA301" s="66">
        <f t="shared" si="283"/>
        <v>1.92</v>
      </c>
      <c r="BB301" s="66">
        <f t="shared" si="284"/>
        <v>0.30599999999999999</v>
      </c>
      <c r="BC301" s="66">
        <f t="shared" si="285"/>
        <v>0.16800000000000001</v>
      </c>
      <c r="BD301" s="66">
        <f t="shared" si="286"/>
        <v>-0.33400000000000002</v>
      </c>
      <c r="BE301" s="66">
        <f t="shared" si="287"/>
        <v>0.38600000000000001</v>
      </c>
      <c r="BF301" s="66">
        <f t="shared" si="288"/>
        <v>-0.63100000000000001</v>
      </c>
      <c r="BG301" s="67">
        <f t="shared" si="289"/>
        <v>-8.8999999999999996E-2</v>
      </c>
      <c r="BI301" s="29" t="s">
        <v>111</v>
      </c>
      <c r="BJ301" s="34" t="s">
        <v>85</v>
      </c>
      <c r="BK301" s="66">
        <f t="shared" si="309"/>
        <v>3.2000000000000001E-2</v>
      </c>
      <c r="BL301" s="66">
        <f t="shared" si="310"/>
        <v>4.9000000000000002E-2</v>
      </c>
      <c r="BM301" s="66">
        <f t="shared" si="311"/>
        <v>4.9000000000000002E-2</v>
      </c>
      <c r="BN301" s="66">
        <f t="shared" si="312"/>
        <v>4.9000000000000002E-2</v>
      </c>
      <c r="BO301" s="66">
        <f t="shared" si="313"/>
        <v>3.4000000000000002E-2</v>
      </c>
      <c r="BP301" s="66">
        <f t="shared" si="314"/>
        <v>-2.4E-2</v>
      </c>
      <c r="BQ301" s="66">
        <f t="shared" si="315"/>
        <v>0.05</v>
      </c>
      <c r="BR301" s="66">
        <f t="shared" si="316"/>
        <v>-1.8680000000000001</v>
      </c>
      <c r="BS301" s="67">
        <f t="shared" si="317"/>
        <v>-1.4999999999999999E-2</v>
      </c>
      <c r="BU301" s="29" t="s">
        <v>111</v>
      </c>
      <c r="BV301" s="34" t="s">
        <v>85</v>
      </c>
      <c r="BW301" s="48">
        <f t="shared" si="318"/>
        <v>49420</v>
      </c>
      <c r="BX301" s="48">
        <f t="shared" si="290"/>
        <v>36720</v>
      </c>
      <c r="BY301" s="48">
        <f t="shared" si="291"/>
        <v>31756</v>
      </c>
      <c r="BZ301" s="48">
        <f t="shared" si="292"/>
        <v>4964</v>
      </c>
      <c r="CA301" s="48">
        <f t="shared" si="293"/>
        <v>2166</v>
      </c>
      <c r="CB301" s="48">
        <f t="shared" si="294"/>
        <v>10534</v>
      </c>
      <c r="CC301" s="48">
        <f t="shared" si="295"/>
        <v>5385</v>
      </c>
      <c r="CD301" s="48">
        <f t="shared" si="296"/>
        <v>690</v>
      </c>
      <c r="CE301" s="49">
        <f t="shared" si="297"/>
        <v>4459</v>
      </c>
    </row>
    <row r="302" spans="1:83" ht="16.5" customHeight="1">
      <c r="A302" s="29" t="s">
        <v>112</v>
      </c>
      <c r="B302" s="34" t="s">
        <v>86</v>
      </c>
      <c r="C302" s="40">
        <v>79010</v>
      </c>
      <c r="D302" s="40">
        <v>61720</v>
      </c>
      <c r="E302" s="40">
        <v>53355</v>
      </c>
      <c r="F302" s="40">
        <v>8365</v>
      </c>
      <c r="G302" s="40">
        <v>3910</v>
      </c>
      <c r="H302" s="40">
        <v>13380</v>
      </c>
      <c r="I302" s="40">
        <v>9470</v>
      </c>
      <c r="J302" s="40">
        <v>-2598</v>
      </c>
      <c r="K302" s="41">
        <v>6508</v>
      </c>
      <c r="M302" s="29" t="s">
        <v>112</v>
      </c>
      <c r="N302" s="34" t="s">
        <v>86</v>
      </c>
      <c r="O302" s="66">
        <f t="shared" si="265"/>
        <v>1.411</v>
      </c>
      <c r="P302" s="66">
        <f t="shared" si="266"/>
        <v>1.0760000000000001</v>
      </c>
      <c r="Q302" s="66">
        <f t="shared" si="267"/>
        <v>1.099</v>
      </c>
      <c r="R302" s="66">
        <f t="shared" si="268"/>
        <v>0.92900000000000005</v>
      </c>
      <c r="S302" s="66">
        <f t="shared" si="269"/>
        <v>2.1419999999999999</v>
      </c>
      <c r="T302" s="66">
        <f t="shared" si="270"/>
        <v>2.7650000000000001</v>
      </c>
      <c r="U302" s="66">
        <f t="shared" si="271"/>
        <v>0.745</v>
      </c>
      <c r="V302" s="66">
        <f t="shared" si="272"/>
        <v>11.481999999999999</v>
      </c>
      <c r="W302" s="67">
        <f t="shared" si="273"/>
        <v>-0.71699999999999997</v>
      </c>
      <c r="Y302" s="29" t="s">
        <v>112</v>
      </c>
      <c r="Z302" s="34" t="s">
        <v>86</v>
      </c>
      <c r="AA302" s="66">
        <f t="shared" si="298"/>
        <v>100</v>
      </c>
      <c r="AB302" s="66">
        <f t="shared" si="274"/>
        <v>78.099999999999994</v>
      </c>
      <c r="AC302" s="66">
        <f t="shared" si="275"/>
        <v>67.5</v>
      </c>
      <c r="AD302" s="66">
        <f t="shared" si="276"/>
        <v>10.6</v>
      </c>
      <c r="AE302" s="66">
        <f t="shared" si="277"/>
        <v>4.9000000000000004</v>
      </c>
      <c r="AF302" s="66">
        <f t="shared" si="278"/>
        <v>16.899999999999999</v>
      </c>
      <c r="AG302" s="66">
        <f t="shared" si="279"/>
        <v>12</v>
      </c>
      <c r="AH302" s="66">
        <f t="shared" si="280"/>
        <v>-3.3</v>
      </c>
      <c r="AI302" s="67">
        <f t="shared" si="281"/>
        <v>8.1999999999999993</v>
      </c>
      <c r="AK302" s="29" t="s">
        <v>112</v>
      </c>
      <c r="AL302" s="34" t="s">
        <v>86</v>
      </c>
      <c r="AM302" s="66">
        <f t="shared" si="299"/>
        <v>2.4</v>
      </c>
      <c r="AN302" s="66">
        <f t="shared" si="300"/>
        <v>2.7</v>
      </c>
      <c r="AO302" s="66">
        <f t="shared" si="301"/>
        <v>2.7</v>
      </c>
      <c r="AP302" s="66">
        <f t="shared" si="302"/>
        <v>2.6</v>
      </c>
      <c r="AQ302" s="66">
        <f t="shared" si="303"/>
        <v>1.6</v>
      </c>
      <c r="AR302" s="66">
        <f t="shared" si="304"/>
        <v>1.7</v>
      </c>
      <c r="AS302" s="66">
        <f t="shared" si="305"/>
        <v>2.1</v>
      </c>
      <c r="AT302" s="66">
        <f t="shared" si="306"/>
        <v>-12.7</v>
      </c>
      <c r="AU302" s="67">
        <f t="shared" si="307"/>
        <v>2.1</v>
      </c>
      <c r="AW302" s="29" t="s">
        <v>112</v>
      </c>
      <c r="AX302" s="34" t="s">
        <v>86</v>
      </c>
      <c r="AY302" s="66">
        <f t="shared" si="308"/>
        <v>1.411</v>
      </c>
      <c r="AZ302" s="66">
        <f t="shared" si="282"/>
        <v>0.84299999999999997</v>
      </c>
      <c r="BA302" s="66">
        <f t="shared" si="283"/>
        <v>0.74399999999999999</v>
      </c>
      <c r="BB302" s="66">
        <f t="shared" si="284"/>
        <v>9.9000000000000005E-2</v>
      </c>
      <c r="BC302" s="66">
        <f t="shared" si="285"/>
        <v>0.105</v>
      </c>
      <c r="BD302" s="66">
        <f t="shared" si="286"/>
        <v>0.46200000000000002</v>
      </c>
      <c r="BE302" s="66">
        <f t="shared" si="287"/>
        <v>0.09</v>
      </c>
      <c r="BF302" s="66">
        <f t="shared" si="288"/>
        <v>0.433</v>
      </c>
      <c r="BG302" s="67">
        <f t="shared" si="289"/>
        <v>-0.06</v>
      </c>
      <c r="BI302" s="29" t="s">
        <v>112</v>
      </c>
      <c r="BJ302" s="34" t="s">
        <v>86</v>
      </c>
      <c r="BK302" s="66">
        <f t="shared" si="309"/>
        <v>3.5000000000000003E-2</v>
      </c>
      <c r="BL302" s="66">
        <f t="shared" si="310"/>
        <v>2.9000000000000001E-2</v>
      </c>
      <c r="BM302" s="66">
        <f t="shared" si="311"/>
        <v>0.03</v>
      </c>
      <c r="BN302" s="66">
        <f t="shared" si="312"/>
        <v>2.5000000000000001E-2</v>
      </c>
      <c r="BO302" s="66">
        <f t="shared" si="313"/>
        <v>3.4000000000000002E-2</v>
      </c>
      <c r="BP302" s="66">
        <f t="shared" si="314"/>
        <v>5.1999999999999998E-2</v>
      </c>
      <c r="BQ302" s="66">
        <f t="shared" si="315"/>
        <v>1.9E-2</v>
      </c>
      <c r="BR302" s="66">
        <f t="shared" si="316"/>
        <v>2.0179999999999998</v>
      </c>
      <c r="BS302" s="67">
        <f t="shared" si="317"/>
        <v>-1.6E-2</v>
      </c>
      <c r="BU302" s="29" t="s">
        <v>112</v>
      </c>
      <c r="BV302" s="34" t="s">
        <v>86</v>
      </c>
      <c r="BW302" s="48">
        <f t="shared" si="318"/>
        <v>77911</v>
      </c>
      <c r="BX302" s="48">
        <f t="shared" si="290"/>
        <v>61063</v>
      </c>
      <c r="BY302" s="48">
        <f t="shared" si="291"/>
        <v>52775</v>
      </c>
      <c r="BZ302" s="48">
        <f t="shared" si="292"/>
        <v>8288</v>
      </c>
      <c r="CA302" s="48">
        <f t="shared" si="293"/>
        <v>3828</v>
      </c>
      <c r="CB302" s="48">
        <f t="shared" si="294"/>
        <v>13020</v>
      </c>
      <c r="CC302" s="48">
        <f t="shared" si="295"/>
        <v>9400</v>
      </c>
      <c r="CD302" s="48">
        <f t="shared" si="296"/>
        <v>-2935</v>
      </c>
      <c r="CE302" s="49">
        <f t="shared" si="297"/>
        <v>6555</v>
      </c>
    </row>
    <row r="303" spans="1:83" ht="16.5" customHeight="1">
      <c r="A303" s="31" t="s">
        <v>113</v>
      </c>
      <c r="B303" s="33" t="s">
        <v>87</v>
      </c>
      <c r="C303" s="42">
        <v>39149</v>
      </c>
      <c r="D303" s="42">
        <v>30851</v>
      </c>
      <c r="E303" s="42">
        <v>26639</v>
      </c>
      <c r="F303" s="42">
        <v>4212</v>
      </c>
      <c r="G303" s="42">
        <v>1931</v>
      </c>
      <c r="H303" s="42">
        <v>6367</v>
      </c>
      <c r="I303" s="42">
        <v>2612</v>
      </c>
      <c r="J303" s="42">
        <v>56</v>
      </c>
      <c r="K303" s="43">
        <v>3699</v>
      </c>
      <c r="M303" s="31" t="s">
        <v>113</v>
      </c>
      <c r="N303" s="33" t="s">
        <v>87</v>
      </c>
      <c r="O303" s="68">
        <f t="shared" si="265"/>
        <v>1.583</v>
      </c>
      <c r="P303" s="68">
        <f t="shared" si="266"/>
        <v>1.6040000000000001</v>
      </c>
      <c r="Q303" s="68">
        <f t="shared" si="267"/>
        <v>1.6559999999999999</v>
      </c>
      <c r="R303" s="68">
        <f t="shared" si="268"/>
        <v>1.274</v>
      </c>
      <c r="S303" s="68">
        <f t="shared" si="269"/>
        <v>3.3730000000000002</v>
      </c>
      <c r="T303" s="68">
        <f t="shared" si="270"/>
        <v>0.95099999999999996</v>
      </c>
      <c r="U303" s="68">
        <f t="shared" si="271"/>
        <v>3.3639999999999999</v>
      </c>
      <c r="V303" s="68">
        <f t="shared" si="272"/>
        <v>0</v>
      </c>
      <c r="W303" s="69">
        <f t="shared" si="273"/>
        <v>-0.67100000000000004</v>
      </c>
      <c r="Y303" s="31" t="s">
        <v>113</v>
      </c>
      <c r="Z303" s="33" t="s">
        <v>87</v>
      </c>
      <c r="AA303" s="68">
        <f t="shared" si="298"/>
        <v>100</v>
      </c>
      <c r="AB303" s="68">
        <f t="shared" si="274"/>
        <v>78.8</v>
      </c>
      <c r="AC303" s="68">
        <f t="shared" si="275"/>
        <v>68</v>
      </c>
      <c r="AD303" s="68">
        <f t="shared" si="276"/>
        <v>10.8</v>
      </c>
      <c r="AE303" s="68">
        <f t="shared" si="277"/>
        <v>4.9000000000000004</v>
      </c>
      <c r="AF303" s="68">
        <f t="shared" si="278"/>
        <v>16.3</v>
      </c>
      <c r="AG303" s="68">
        <f t="shared" si="279"/>
        <v>6.7</v>
      </c>
      <c r="AH303" s="68">
        <f t="shared" si="280"/>
        <v>0.1</v>
      </c>
      <c r="AI303" s="69">
        <f t="shared" si="281"/>
        <v>9.4</v>
      </c>
      <c r="AK303" s="31" t="s">
        <v>113</v>
      </c>
      <c r="AL303" s="33" t="s">
        <v>87</v>
      </c>
      <c r="AM303" s="68">
        <f t="shared" si="299"/>
        <v>1.2</v>
      </c>
      <c r="AN303" s="68">
        <f t="shared" si="300"/>
        <v>1.3</v>
      </c>
      <c r="AO303" s="68">
        <f t="shared" si="301"/>
        <v>1.3</v>
      </c>
      <c r="AP303" s="68">
        <f t="shared" si="302"/>
        <v>1.3</v>
      </c>
      <c r="AQ303" s="68">
        <f t="shared" si="303"/>
        <v>0.8</v>
      </c>
      <c r="AR303" s="68">
        <f t="shared" si="304"/>
        <v>0.8</v>
      </c>
      <c r="AS303" s="68">
        <f t="shared" si="305"/>
        <v>0.6</v>
      </c>
      <c r="AT303" s="68">
        <f t="shared" si="306"/>
        <v>0.3</v>
      </c>
      <c r="AU303" s="69">
        <f t="shared" si="307"/>
        <v>1.2</v>
      </c>
      <c r="AW303" s="31" t="s">
        <v>113</v>
      </c>
      <c r="AX303" s="33" t="s">
        <v>87</v>
      </c>
      <c r="AY303" s="68">
        <f t="shared" si="308"/>
        <v>1.583</v>
      </c>
      <c r="AZ303" s="68">
        <f t="shared" si="282"/>
        <v>1.264</v>
      </c>
      <c r="BA303" s="68">
        <f t="shared" si="283"/>
        <v>1.1259999999999999</v>
      </c>
      <c r="BB303" s="68">
        <f t="shared" si="284"/>
        <v>0.13800000000000001</v>
      </c>
      <c r="BC303" s="68">
        <f t="shared" si="285"/>
        <v>0.16300000000000001</v>
      </c>
      <c r="BD303" s="68">
        <f t="shared" si="286"/>
        <v>0.156</v>
      </c>
      <c r="BE303" s="68">
        <f t="shared" si="287"/>
        <v>0.221</v>
      </c>
      <c r="BF303" s="68">
        <f t="shared" si="288"/>
        <v>0</v>
      </c>
      <c r="BG303" s="69">
        <f t="shared" si="289"/>
        <v>-6.5000000000000002E-2</v>
      </c>
      <c r="BI303" s="31" t="s">
        <v>113</v>
      </c>
      <c r="BJ303" s="33" t="s">
        <v>87</v>
      </c>
      <c r="BK303" s="68">
        <f t="shared" si="309"/>
        <v>1.9E-2</v>
      </c>
      <c r="BL303" s="68">
        <f t="shared" si="310"/>
        <v>2.1999999999999999E-2</v>
      </c>
      <c r="BM303" s="68">
        <f t="shared" si="311"/>
        <v>2.3E-2</v>
      </c>
      <c r="BN303" s="68">
        <f t="shared" si="312"/>
        <v>1.7000000000000001E-2</v>
      </c>
      <c r="BO303" s="68">
        <f t="shared" si="313"/>
        <v>2.5999999999999999E-2</v>
      </c>
      <c r="BP303" s="68">
        <f t="shared" si="314"/>
        <v>8.9999999999999993E-3</v>
      </c>
      <c r="BQ303" s="68">
        <f t="shared" si="315"/>
        <v>2.1999999999999999E-2</v>
      </c>
      <c r="BR303" s="68">
        <f t="shared" si="316"/>
        <v>0</v>
      </c>
      <c r="BS303" s="69">
        <f t="shared" si="317"/>
        <v>-8.0000000000000002E-3</v>
      </c>
      <c r="BU303" s="31" t="s">
        <v>113</v>
      </c>
      <c r="BV303" s="33" t="s">
        <v>87</v>
      </c>
      <c r="BW303" s="50">
        <f t="shared" si="318"/>
        <v>38539</v>
      </c>
      <c r="BX303" s="50">
        <f t="shared" si="290"/>
        <v>30364</v>
      </c>
      <c r="BY303" s="50">
        <f t="shared" si="291"/>
        <v>26205</v>
      </c>
      <c r="BZ303" s="50">
        <f t="shared" si="292"/>
        <v>4159</v>
      </c>
      <c r="CA303" s="50">
        <f t="shared" si="293"/>
        <v>1868</v>
      </c>
      <c r="CB303" s="50">
        <f t="shared" si="294"/>
        <v>6307</v>
      </c>
      <c r="CC303" s="50">
        <f t="shared" si="295"/>
        <v>2527</v>
      </c>
      <c r="CD303" s="50">
        <f t="shared" si="296"/>
        <v>56</v>
      </c>
      <c r="CE303" s="51">
        <f t="shared" si="297"/>
        <v>3724</v>
      </c>
    </row>
    <row r="304" spans="1:83" ht="16.5" customHeight="1">
      <c r="A304" s="29" t="s">
        <v>114</v>
      </c>
      <c r="B304" s="34" t="s">
        <v>88</v>
      </c>
      <c r="C304" s="40">
        <v>88462</v>
      </c>
      <c r="D304" s="40">
        <v>70029</v>
      </c>
      <c r="E304" s="40">
        <v>60449</v>
      </c>
      <c r="F304" s="40">
        <v>9580</v>
      </c>
      <c r="G304" s="40">
        <v>4157</v>
      </c>
      <c r="H304" s="40">
        <v>14276</v>
      </c>
      <c r="I304" s="40">
        <v>6814</v>
      </c>
      <c r="J304" s="40">
        <v>471</v>
      </c>
      <c r="K304" s="41">
        <v>6991</v>
      </c>
      <c r="M304" s="29" t="s">
        <v>114</v>
      </c>
      <c r="N304" s="34" t="s">
        <v>88</v>
      </c>
      <c r="O304" s="66">
        <f t="shared" si="265"/>
        <v>5.47</v>
      </c>
      <c r="P304" s="66">
        <f t="shared" si="266"/>
        <v>3.964</v>
      </c>
      <c r="Q304" s="66">
        <f t="shared" si="267"/>
        <v>4.0019999999999998</v>
      </c>
      <c r="R304" s="66">
        <f t="shared" si="268"/>
        <v>3.7250000000000001</v>
      </c>
      <c r="S304" s="66">
        <f t="shared" si="269"/>
        <v>5.1609999999999996</v>
      </c>
      <c r="T304" s="66">
        <f t="shared" si="270"/>
        <v>13.644</v>
      </c>
      <c r="U304" s="66">
        <f t="shared" si="271"/>
        <v>24.23</v>
      </c>
      <c r="V304" s="66">
        <f t="shared" si="272"/>
        <v>20.152999999999999</v>
      </c>
      <c r="W304" s="67">
        <f t="shared" si="273"/>
        <v>4.577</v>
      </c>
      <c r="Y304" s="29" t="s">
        <v>114</v>
      </c>
      <c r="Z304" s="34" t="s">
        <v>88</v>
      </c>
      <c r="AA304" s="66">
        <f t="shared" si="298"/>
        <v>100</v>
      </c>
      <c r="AB304" s="66">
        <f t="shared" si="274"/>
        <v>79.2</v>
      </c>
      <c r="AC304" s="66">
        <f t="shared" si="275"/>
        <v>68.3</v>
      </c>
      <c r="AD304" s="66">
        <f t="shared" si="276"/>
        <v>10.8</v>
      </c>
      <c r="AE304" s="66">
        <f t="shared" si="277"/>
        <v>4.7</v>
      </c>
      <c r="AF304" s="66">
        <f t="shared" si="278"/>
        <v>16.100000000000001</v>
      </c>
      <c r="AG304" s="66">
        <f t="shared" si="279"/>
        <v>7.7</v>
      </c>
      <c r="AH304" s="66">
        <f t="shared" si="280"/>
        <v>0.5</v>
      </c>
      <c r="AI304" s="67">
        <f t="shared" si="281"/>
        <v>7.9</v>
      </c>
      <c r="AK304" s="29" t="s">
        <v>114</v>
      </c>
      <c r="AL304" s="34" t="s">
        <v>88</v>
      </c>
      <c r="AM304" s="66">
        <f t="shared" si="299"/>
        <v>2.7</v>
      </c>
      <c r="AN304" s="66">
        <f t="shared" si="300"/>
        <v>3.1</v>
      </c>
      <c r="AO304" s="66">
        <f t="shared" si="301"/>
        <v>3.1</v>
      </c>
      <c r="AP304" s="66">
        <f t="shared" si="302"/>
        <v>3</v>
      </c>
      <c r="AQ304" s="66">
        <f t="shared" si="303"/>
        <v>1.7</v>
      </c>
      <c r="AR304" s="66">
        <f t="shared" si="304"/>
        <v>1.8</v>
      </c>
      <c r="AS304" s="66">
        <f t="shared" si="305"/>
        <v>1.5</v>
      </c>
      <c r="AT304" s="66">
        <f t="shared" si="306"/>
        <v>2.2999999999999998</v>
      </c>
      <c r="AU304" s="67">
        <f t="shared" si="307"/>
        <v>2.2000000000000002</v>
      </c>
      <c r="AW304" s="29" t="s">
        <v>114</v>
      </c>
      <c r="AX304" s="34" t="s">
        <v>88</v>
      </c>
      <c r="AY304" s="66">
        <f t="shared" si="308"/>
        <v>5.47</v>
      </c>
      <c r="AZ304" s="66">
        <f t="shared" si="282"/>
        <v>3.1829999999999998</v>
      </c>
      <c r="BA304" s="66">
        <f t="shared" si="283"/>
        <v>2.7730000000000001</v>
      </c>
      <c r="BB304" s="66">
        <f t="shared" si="284"/>
        <v>0.41</v>
      </c>
      <c r="BC304" s="66">
        <f t="shared" si="285"/>
        <v>0.24299999999999999</v>
      </c>
      <c r="BD304" s="66">
        <f t="shared" si="286"/>
        <v>2.044</v>
      </c>
      <c r="BE304" s="66">
        <f t="shared" si="287"/>
        <v>1.585</v>
      </c>
      <c r="BF304" s="66">
        <f t="shared" si="288"/>
        <v>9.4E-2</v>
      </c>
      <c r="BG304" s="67">
        <f t="shared" si="289"/>
        <v>0.36499999999999999</v>
      </c>
      <c r="BI304" s="29" t="s">
        <v>114</v>
      </c>
      <c r="BJ304" s="34" t="s">
        <v>88</v>
      </c>
      <c r="BK304" s="66">
        <f t="shared" si="309"/>
        <v>0.14499999999999999</v>
      </c>
      <c r="BL304" s="66">
        <f t="shared" si="310"/>
        <v>0.12</v>
      </c>
      <c r="BM304" s="66">
        <f t="shared" si="311"/>
        <v>0.121</v>
      </c>
      <c r="BN304" s="66">
        <f t="shared" si="312"/>
        <v>0.111</v>
      </c>
      <c r="BO304" s="66">
        <f t="shared" si="313"/>
        <v>8.4000000000000005E-2</v>
      </c>
      <c r="BP304" s="66">
        <f t="shared" si="314"/>
        <v>0.247</v>
      </c>
      <c r="BQ304" s="66">
        <f t="shared" si="315"/>
        <v>0.35099999999999998</v>
      </c>
      <c r="BR304" s="66">
        <f t="shared" si="316"/>
        <v>0.47299999999999998</v>
      </c>
      <c r="BS304" s="67">
        <f t="shared" si="317"/>
        <v>0.10199999999999999</v>
      </c>
      <c r="BU304" s="29" t="s">
        <v>114</v>
      </c>
      <c r="BV304" s="34" t="s">
        <v>88</v>
      </c>
      <c r="BW304" s="48">
        <f t="shared" si="318"/>
        <v>83874</v>
      </c>
      <c r="BX304" s="48">
        <f t="shared" si="290"/>
        <v>67359</v>
      </c>
      <c r="BY304" s="48">
        <f t="shared" si="291"/>
        <v>58123</v>
      </c>
      <c r="BZ304" s="48">
        <f t="shared" si="292"/>
        <v>9236</v>
      </c>
      <c r="CA304" s="48">
        <f t="shared" si="293"/>
        <v>3953</v>
      </c>
      <c r="CB304" s="48">
        <f t="shared" si="294"/>
        <v>12562</v>
      </c>
      <c r="CC304" s="48">
        <f t="shared" si="295"/>
        <v>5485</v>
      </c>
      <c r="CD304" s="48">
        <f t="shared" si="296"/>
        <v>392</v>
      </c>
      <c r="CE304" s="49">
        <f t="shared" si="297"/>
        <v>6685</v>
      </c>
    </row>
    <row r="305" spans="1:83" ht="16.5" customHeight="1">
      <c r="A305" s="29" t="s">
        <v>115</v>
      </c>
      <c r="B305" s="34" t="s">
        <v>89</v>
      </c>
      <c r="C305" s="40">
        <v>2341</v>
      </c>
      <c r="D305" s="40">
        <v>1652</v>
      </c>
      <c r="E305" s="40">
        <v>1410</v>
      </c>
      <c r="F305" s="40">
        <v>242</v>
      </c>
      <c r="G305" s="40">
        <v>123</v>
      </c>
      <c r="H305" s="40">
        <v>566</v>
      </c>
      <c r="I305" s="40">
        <v>358</v>
      </c>
      <c r="J305" s="40">
        <v>54</v>
      </c>
      <c r="K305" s="41">
        <v>154</v>
      </c>
      <c r="M305" s="29" t="s">
        <v>115</v>
      </c>
      <c r="N305" s="34" t="s">
        <v>89</v>
      </c>
      <c r="O305" s="66">
        <f t="shared" si="265"/>
        <v>-1.4730000000000001</v>
      </c>
      <c r="P305" s="66">
        <f t="shared" si="266"/>
        <v>0.24299999999999999</v>
      </c>
      <c r="Q305" s="66">
        <f t="shared" si="267"/>
        <v>0.64200000000000002</v>
      </c>
      <c r="R305" s="66">
        <f t="shared" si="268"/>
        <v>-2.024</v>
      </c>
      <c r="S305" s="66">
        <f t="shared" si="269"/>
        <v>3.3610000000000002</v>
      </c>
      <c r="T305" s="66">
        <f t="shared" si="270"/>
        <v>-7.0609999999999999</v>
      </c>
      <c r="U305" s="66">
        <f t="shared" si="271"/>
        <v>-2.1859999999999999</v>
      </c>
      <c r="V305" s="66">
        <f t="shared" si="272"/>
        <v>-37.209000000000003</v>
      </c>
      <c r="W305" s="67">
        <f t="shared" si="273"/>
        <v>-1.911</v>
      </c>
      <c r="Y305" s="29" t="s">
        <v>115</v>
      </c>
      <c r="Z305" s="34" t="s">
        <v>89</v>
      </c>
      <c r="AA305" s="66">
        <f t="shared" si="298"/>
        <v>100</v>
      </c>
      <c r="AB305" s="66">
        <f t="shared" si="274"/>
        <v>70.599999999999994</v>
      </c>
      <c r="AC305" s="66">
        <f t="shared" si="275"/>
        <v>60.2</v>
      </c>
      <c r="AD305" s="66">
        <f t="shared" si="276"/>
        <v>10.3</v>
      </c>
      <c r="AE305" s="66">
        <f t="shared" si="277"/>
        <v>5.3</v>
      </c>
      <c r="AF305" s="66">
        <f t="shared" si="278"/>
        <v>24.2</v>
      </c>
      <c r="AG305" s="66">
        <f t="shared" si="279"/>
        <v>15.3</v>
      </c>
      <c r="AH305" s="66">
        <f t="shared" si="280"/>
        <v>2.2999999999999998</v>
      </c>
      <c r="AI305" s="67">
        <f t="shared" si="281"/>
        <v>6.6</v>
      </c>
      <c r="AK305" s="29" t="s">
        <v>115</v>
      </c>
      <c r="AL305" s="34" t="s">
        <v>89</v>
      </c>
      <c r="AM305" s="66">
        <f t="shared" si="299"/>
        <v>0.1</v>
      </c>
      <c r="AN305" s="66">
        <f t="shared" si="300"/>
        <v>0.1</v>
      </c>
      <c r="AO305" s="66">
        <f t="shared" si="301"/>
        <v>0.1</v>
      </c>
      <c r="AP305" s="66">
        <f t="shared" si="302"/>
        <v>0.1</v>
      </c>
      <c r="AQ305" s="66">
        <f t="shared" si="303"/>
        <v>0</v>
      </c>
      <c r="AR305" s="66">
        <f t="shared" si="304"/>
        <v>0.1</v>
      </c>
      <c r="AS305" s="66">
        <f t="shared" si="305"/>
        <v>0.1</v>
      </c>
      <c r="AT305" s="66">
        <f t="shared" si="306"/>
        <v>0.3</v>
      </c>
      <c r="AU305" s="67">
        <f t="shared" si="307"/>
        <v>0</v>
      </c>
      <c r="AW305" s="29" t="s">
        <v>115</v>
      </c>
      <c r="AX305" s="34" t="s">
        <v>89</v>
      </c>
      <c r="AY305" s="66">
        <f t="shared" si="308"/>
        <v>-1.4730000000000001</v>
      </c>
      <c r="AZ305" s="66">
        <f t="shared" si="282"/>
        <v>0.16800000000000001</v>
      </c>
      <c r="BA305" s="66">
        <f t="shared" si="283"/>
        <v>0.379</v>
      </c>
      <c r="BB305" s="66">
        <f t="shared" si="284"/>
        <v>-0.21</v>
      </c>
      <c r="BC305" s="66">
        <f t="shared" si="285"/>
        <v>0.16800000000000001</v>
      </c>
      <c r="BD305" s="66">
        <f t="shared" si="286"/>
        <v>-1.81</v>
      </c>
      <c r="BE305" s="66">
        <f t="shared" si="287"/>
        <v>-0.33700000000000002</v>
      </c>
      <c r="BF305" s="66">
        <f t="shared" si="288"/>
        <v>-1.347</v>
      </c>
      <c r="BG305" s="67">
        <f t="shared" si="289"/>
        <v>-0.126</v>
      </c>
      <c r="BI305" s="29" t="s">
        <v>115</v>
      </c>
      <c r="BJ305" s="34" t="s">
        <v>89</v>
      </c>
      <c r="BK305" s="66">
        <f t="shared" si="309"/>
        <v>-1E-3</v>
      </c>
      <c r="BL305" s="66">
        <f t="shared" si="310"/>
        <v>0</v>
      </c>
      <c r="BM305" s="66">
        <f t="shared" si="311"/>
        <v>0</v>
      </c>
      <c r="BN305" s="66">
        <f t="shared" si="312"/>
        <v>-2E-3</v>
      </c>
      <c r="BO305" s="66">
        <f t="shared" si="313"/>
        <v>2E-3</v>
      </c>
      <c r="BP305" s="66">
        <f t="shared" si="314"/>
        <v>-6.0000000000000001E-3</v>
      </c>
      <c r="BQ305" s="66">
        <f t="shared" si="315"/>
        <v>-2E-3</v>
      </c>
      <c r="BR305" s="66">
        <f t="shared" si="316"/>
        <v>-0.192</v>
      </c>
      <c r="BS305" s="67">
        <f t="shared" si="317"/>
        <v>-1E-3</v>
      </c>
      <c r="BU305" s="29" t="s">
        <v>115</v>
      </c>
      <c r="BV305" s="34" t="s">
        <v>89</v>
      </c>
      <c r="BW305" s="48">
        <f t="shared" si="318"/>
        <v>2376</v>
      </c>
      <c r="BX305" s="48">
        <f t="shared" si="290"/>
        <v>1648</v>
      </c>
      <c r="BY305" s="48">
        <f t="shared" si="291"/>
        <v>1401</v>
      </c>
      <c r="BZ305" s="48">
        <f t="shared" si="292"/>
        <v>247</v>
      </c>
      <c r="CA305" s="48">
        <f t="shared" si="293"/>
        <v>119</v>
      </c>
      <c r="CB305" s="48">
        <f t="shared" si="294"/>
        <v>609</v>
      </c>
      <c r="CC305" s="48">
        <f t="shared" si="295"/>
        <v>366</v>
      </c>
      <c r="CD305" s="48">
        <f t="shared" si="296"/>
        <v>86</v>
      </c>
      <c r="CE305" s="49">
        <f t="shared" si="297"/>
        <v>157</v>
      </c>
    </row>
    <row r="306" spans="1:83" ht="16.5" customHeight="1">
      <c r="A306" s="29" t="s">
        <v>116</v>
      </c>
      <c r="B306" s="34" t="s">
        <v>90</v>
      </c>
      <c r="C306" s="40">
        <v>2644</v>
      </c>
      <c r="D306" s="40">
        <v>1608</v>
      </c>
      <c r="E306" s="40">
        <v>1376</v>
      </c>
      <c r="F306" s="40">
        <v>232</v>
      </c>
      <c r="G306" s="40">
        <v>117</v>
      </c>
      <c r="H306" s="40">
        <v>919</v>
      </c>
      <c r="I306" s="40">
        <v>456</v>
      </c>
      <c r="J306" s="40">
        <v>82</v>
      </c>
      <c r="K306" s="41">
        <v>381</v>
      </c>
      <c r="M306" s="29" t="s">
        <v>116</v>
      </c>
      <c r="N306" s="34" t="s">
        <v>90</v>
      </c>
      <c r="O306" s="66">
        <f t="shared" si="265"/>
        <v>-3.5390000000000001</v>
      </c>
      <c r="P306" s="66">
        <f t="shared" si="266"/>
        <v>0.81499999999999995</v>
      </c>
      <c r="Q306" s="66">
        <f t="shared" si="267"/>
        <v>1.028</v>
      </c>
      <c r="R306" s="66">
        <f t="shared" si="268"/>
        <v>-0.42899999999999999</v>
      </c>
      <c r="S306" s="66">
        <f t="shared" si="269"/>
        <v>1.7390000000000001</v>
      </c>
      <c r="T306" s="66">
        <f t="shared" si="270"/>
        <v>-10.863</v>
      </c>
      <c r="U306" s="66">
        <f t="shared" si="271"/>
        <v>5.069</v>
      </c>
      <c r="V306" s="66">
        <f t="shared" si="272"/>
        <v>-52.874000000000002</v>
      </c>
      <c r="W306" s="67">
        <f t="shared" si="273"/>
        <v>-9.9290000000000003</v>
      </c>
      <c r="Y306" s="29" t="s">
        <v>116</v>
      </c>
      <c r="Z306" s="34" t="s">
        <v>90</v>
      </c>
      <c r="AA306" s="66">
        <f t="shared" si="298"/>
        <v>100</v>
      </c>
      <c r="AB306" s="66">
        <f t="shared" si="274"/>
        <v>60.8</v>
      </c>
      <c r="AC306" s="66">
        <f t="shared" si="275"/>
        <v>52</v>
      </c>
      <c r="AD306" s="66">
        <f t="shared" si="276"/>
        <v>8.8000000000000007</v>
      </c>
      <c r="AE306" s="66">
        <f t="shared" si="277"/>
        <v>4.4000000000000004</v>
      </c>
      <c r="AF306" s="66">
        <f t="shared" si="278"/>
        <v>34.799999999999997</v>
      </c>
      <c r="AG306" s="66">
        <f t="shared" si="279"/>
        <v>17.2</v>
      </c>
      <c r="AH306" s="66">
        <f t="shared" si="280"/>
        <v>3.1</v>
      </c>
      <c r="AI306" s="67">
        <f t="shared" si="281"/>
        <v>14.4</v>
      </c>
      <c r="AK306" s="29" t="s">
        <v>116</v>
      </c>
      <c r="AL306" s="34" t="s">
        <v>90</v>
      </c>
      <c r="AM306" s="66">
        <f t="shared" si="299"/>
        <v>0.1</v>
      </c>
      <c r="AN306" s="66">
        <f t="shared" si="300"/>
        <v>0.1</v>
      </c>
      <c r="AO306" s="66">
        <f t="shared" si="301"/>
        <v>0.1</v>
      </c>
      <c r="AP306" s="66">
        <f t="shared" si="302"/>
        <v>0.1</v>
      </c>
      <c r="AQ306" s="66">
        <f t="shared" si="303"/>
        <v>0</v>
      </c>
      <c r="AR306" s="66">
        <f t="shared" si="304"/>
        <v>0.1</v>
      </c>
      <c r="AS306" s="66">
        <f t="shared" si="305"/>
        <v>0.1</v>
      </c>
      <c r="AT306" s="66">
        <f t="shared" si="306"/>
        <v>0.4</v>
      </c>
      <c r="AU306" s="67">
        <f t="shared" si="307"/>
        <v>0.1</v>
      </c>
      <c r="AW306" s="29" t="s">
        <v>116</v>
      </c>
      <c r="AX306" s="34" t="s">
        <v>90</v>
      </c>
      <c r="AY306" s="66">
        <f t="shared" si="308"/>
        <v>-3.5390000000000001</v>
      </c>
      <c r="AZ306" s="66">
        <f t="shared" si="282"/>
        <v>0.47399999999999998</v>
      </c>
      <c r="BA306" s="66">
        <f t="shared" si="283"/>
        <v>0.51100000000000001</v>
      </c>
      <c r="BB306" s="66">
        <f t="shared" si="284"/>
        <v>-3.5999999999999997E-2</v>
      </c>
      <c r="BC306" s="66">
        <f t="shared" si="285"/>
        <v>7.2999999999999995E-2</v>
      </c>
      <c r="BD306" s="66">
        <f t="shared" si="286"/>
        <v>-4.0860000000000003</v>
      </c>
      <c r="BE306" s="66">
        <f t="shared" si="287"/>
        <v>0.80300000000000005</v>
      </c>
      <c r="BF306" s="66">
        <f t="shared" si="288"/>
        <v>-3.3559999999999999</v>
      </c>
      <c r="BG306" s="67">
        <f t="shared" si="289"/>
        <v>-1.532</v>
      </c>
      <c r="BI306" s="29" t="s">
        <v>116</v>
      </c>
      <c r="BJ306" s="34" t="s">
        <v>90</v>
      </c>
      <c r="BK306" s="66">
        <f t="shared" si="309"/>
        <v>-3.0000000000000001E-3</v>
      </c>
      <c r="BL306" s="66">
        <f t="shared" si="310"/>
        <v>1E-3</v>
      </c>
      <c r="BM306" s="66">
        <f t="shared" si="311"/>
        <v>1E-3</v>
      </c>
      <c r="BN306" s="66">
        <f t="shared" si="312"/>
        <v>0</v>
      </c>
      <c r="BO306" s="66">
        <f t="shared" si="313"/>
        <v>1E-3</v>
      </c>
      <c r="BP306" s="66">
        <f t="shared" si="314"/>
        <v>-1.6E-2</v>
      </c>
      <c r="BQ306" s="66">
        <f t="shared" si="315"/>
        <v>6.0000000000000001E-3</v>
      </c>
      <c r="BR306" s="66">
        <f t="shared" si="316"/>
        <v>-0.55100000000000005</v>
      </c>
      <c r="BS306" s="67">
        <f t="shared" si="317"/>
        <v>-1.4E-2</v>
      </c>
      <c r="BU306" s="29" t="s">
        <v>116</v>
      </c>
      <c r="BV306" s="34" t="s">
        <v>90</v>
      </c>
      <c r="BW306" s="48">
        <f t="shared" si="318"/>
        <v>2741</v>
      </c>
      <c r="BX306" s="48">
        <f t="shared" si="290"/>
        <v>1595</v>
      </c>
      <c r="BY306" s="48">
        <f t="shared" si="291"/>
        <v>1362</v>
      </c>
      <c r="BZ306" s="48">
        <f t="shared" si="292"/>
        <v>233</v>
      </c>
      <c r="CA306" s="48">
        <f t="shared" si="293"/>
        <v>115</v>
      </c>
      <c r="CB306" s="48">
        <f t="shared" si="294"/>
        <v>1031</v>
      </c>
      <c r="CC306" s="48">
        <f t="shared" si="295"/>
        <v>434</v>
      </c>
      <c r="CD306" s="48">
        <f t="shared" si="296"/>
        <v>174</v>
      </c>
      <c r="CE306" s="49">
        <f t="shared" si="297"/>
        <v>423</v>
      </c>
    </row>
    <row r="307" spans="1:83" ht="16.5" customHeight="1">
      <c r="A307" s="29" t="s">
        <v>117</v>
      </c>
      <c r="B307" s="34" t="s">
        <v>91</v>
      </c>
      <c r="C307" s="40">
        <v>1646</v>
      </c>
      <c r="D307" s="40">
        <v>1272</v>
      </c>
      <c r="E307" s="40">
        <v>1087</v>
      </c>
      <c r="F307" s="40">
        <v>185</v>
      </c>
      <c r="G307" s="40">
        <v>84</v>
      </c>
      <c r="H307" s="40">
        <v>290</v>
      </c>
      <c r="I307" s="40">
        <v>142</v>
      </c>
      <c r="J307" s="40">
        <v>-29</v>
      </c>
      <c r="K307" s="41">
        <v>177</v>
      </c>
      <c r="M307" s="29" t="s">
        <v>117</v>
      </c>
      <c r="N307" s="34" t="s">
        <v>91</v>
      </c>
      <c r="O307" s="66">
        <f t="shared" si="265"/>
        <v>-1.79</v>
      </c>
      <c r="P307" s="66">
        <f t="shared" si="266"/>
        <v>1.0329999999999999</v>
      </c>
      <c r="Q307" s="66">
        <f t="shared" si="267"/>
        <v>0.83499999999999996</v>
      </c>
      <c r="R307" s="66">
        <f t="shared" si="268"/>
        <v>2.21</v>
      </c>
      <c r="S307" s="66">
        <f t="shared" si="269"/>
        <v>-1.1759999999999999</v>
      </c>
      <c r="T307" s="66">
        <f t="shared" si="270"/>
        <v>-12.651</v>
      </c>
      <c r="U307" s="66">
        <f t="shared" si="271"/>
        <v>5.1849999999999996</v>
      </c>
      <c r="V307" s="66">
        <f t="shared" si="272"/>
        <v>-196.667</v>
      </c>
      <c r="W307" s="67">
        <f t="shared" si="273"/>
        <v>5.9880000000000004</v>
      </c>
      <c r="Y307" s="29" t="s">
        <v>117</v>
      </c>
      <c r="Z307" s="34" t="s">
        <v>91</v>
      </c>
      <c r="AA307" s="66">
        <f t="shared" si="298"/>
        <v>100</v>
      </c>
      <c r="AB307" s="66">
        <f t="shared" si="274"/>
        <v>77.3</v>
      </c>
      <c r="AC307" s="66">
        <f t="shared" si="275"/>
        <v>66</v>
      </c>
      <c r="AD307" s="66">
        <f t="shared" si="276"/>
        <v>11.2</v>
      </c>
      <c r="AE307" s="66">
        <f t="shared" si="277"/>
        <v>5.0999999999999996</v>
      </c>
      <c r="AF307" s="66">
        <f t="shared" si="278"/>
        <v>17.600000000000001</v>
      </c>
      <c r="AG307" s="66">
        <f t="shared" si="279"/>
        <v>8.6</v>
      </c>
      <c r="AH307" s="66">
        <f t="shared" si="280"/>
        <v>-1.8</v>
      </c>
      <c r="AI307" s="67">
        <f t="shared" si="281"/>
        <v>10.8</v>
      </c>
      <c r="AK307" s="29" t="s">
        <v>117</v>
      </c>
      <c r="AL307" s="34" t="s">
        <v>91</v>
      </c>
      <c r="AM307" s="66">
        <f t="shared" si="299"/>
        <v>0</v>
      </c>
      <c r="AN307" s="66">
        <f t="shared" si="300"/>
        <v>0.1</v>
      </c>
      <c r="AO307" s="66">
        <f t="shared" si="301"/>
        <v>0.1</v>
      </c>
      <c r="AP307" s="66">
        <f t="shared" si="302"/>
        <v>0.1</v>
      </c>
      <c r="AQ307" s="66">
        <f t="shared" si="303"/>
        <v>0</v>
      </c>
      <c r="AR307" s="66">
        <f t="shared" si="304"/>
        <v>0</v>
      </c>
      <c r="AS307" s="66">
        <f t="shared" si="305"/>
        <v>0</v>
      </c>
      <c r="AT307" s="66">
        <f t="shared" si="306"/>
        <v>-0.1</v>
      </c>
      <c r="AU307" s="67">
        <f t="shared" si="307"/>
        <v>0.1</v>
      </c>
      <c r="AW307" s="29" t="s">
        <v>117</v>
      </c>
      <c r="AX307" s="34" t="s">
        <v>91</v>
      </c>
      <c r="AY307" s="66">
        <f t="shared" si="308"/>
        <v>-1.79</v>
      </c>
      <c r="AZ307" s="66">
        <f t="shared" si="282"/>
        <v>0.77600000000000002</v>
      </c>
      <c r="BA307" s="66">
        <f t="shared" si="283"/>
        <v>0.53700000000000003</v>
      </c>
      <c r="BB307" s="66">
        <f t="shared" si="284"/>
        <v>0.23899999999999999</v>
      </c>
      <c r="BC307" s="66">
        <f t="shared" si="285"/>
        <v>-0.06</v>
      </c>
      <c r="BD307" s="66">
        <f t="shared" si="286"/>
        <v>-2.5059999999999998</v>
      </c>
      <c r="BE307" s="66">
        <f t="shared" si="287"/>
        <v>0.41799999999999998</v>
      </c>
      <c r="BF307" s="66">
        <f t="shared" si="288"/>
        <v>-3.52</v>
      </c>
      <c r="BG307" s="67">
        <f t="shared" si="289"/>
        <v>0.59699999999999998</v>
      </c>
      <c r="BI307" s="29" t="s">
        <v>117</v>
      </c>
      <c r="BJ307" s="34" t="s">
        <v>91</v>
      </c>
      <c r="BK307" s="66">
        <f t="shared" si="309"/>
        <v>-1E-3</v>
      </c>
      <c r="BL307" s="66">
        <f t="shared" si="310"/>
        <v>1E-3</v>
      </c>
      <c r="BM307" s="66">
        <f t="shared" si="311"/>
        <v>0</v>
      </c>
      <c r="BN307" s="66">
        <f t="shared" si="312"/>
        <v>1E-3</v>
      </c>
      <c r="BO307" s="66">
        <f t="shared" si="313"/>
        <v>0</v>
      </c>
      <c r="BP307" s="66">
        <f t="shared" si="314"/>
        <v>-6.0000000000000001E-3</v>
      </c>
      <c r="BQ307" s="66">
        <f t="shared" si="315"/>
        <v>2E-3</v>
      </c>
      <c r="BR307" s="66">
        <f t="shared" si="316"/>
        <v>-0.35299999999999998</v>
      </c>
      <c r="BS307" s="67">
        <f t="shared" si="317"/>
        <v>3.0000000000000001E-3</v>
      </c>
      <c r="BU307" s="29" t="s">
        <v>117</v>
      </c>
      <c r="BV307" s="34" t="s">
        <v>91</v>
      </c>
      <c r="BW307" s="48">
        <f t="shared" si="318"/>
        <v>1676</v>
      </c>
      <c r="BX307" s="48">
        <f t="shared" si="290"/>
        <v>1259</v>
      </c>
      <c r="BY307" s="48">
        <f t="shared" si="291"/>
        <v>1078</v>
      </c>
      <c r="BZ307" s="48">
        <f t="shared" si="292"/>
        <v>181</v>
      </c>
      <c r="CA307" s="48">
        <f t="shared" si="293"/>
        <v>85</v>
      </c>
      <c r="CB307" s="48">
        <f t="shared" si="294"/>
        <v>332</v>
      </c>
      <c r="CC307" s="48">
        <f t="shared" si="295"/>
        <v>135</v>
      </c>
      <c r="CD307" s="48">
        <f t="shared" si="296"/>
        <v>30</v>
      </c>
      <c r="CE307" s="49">
        <f t="shared" si="297"/>
        <v>167</v>
      </c>
    </row>
    <row r="308" spans="1:83" ht="16.5" customHeight="1">
      <c r="A308" s="29" t="s">
        <v>118</v>
      </c>
      <c r="B308" s="34" t="s">
        <v>92</v>
      </c>
      <c r="C308" s="40">
        <v>1324</v>
      </c>
      <c r="D308" s="40">
        <v>998</v>
      </c>
      <c r="E308" s="40">
        <v>857</v>
      </c>
      <c r="F308" s="40">
        <v>141</v>
      </c>
      <c r="G308" s="40">
        <v>69</v>
      </c>
      <c r="H308" s="40">
        <v>257</v>
      </c>
      <c r="I308" s="40">
        <v>168</v>
      </c>
      <c r="J308" s="40">
        <v>0</v>
      </c>
      <c r="K308" s="41">
        <v>89</v>
      </c>
      <c r="M308" s="29" t="s">
        <v>118</v>
      </c>
      <c r="N308" s="34" t="s">
        <v>92</v>
      </c>
      <c r="O308" s="66">
        <f t="shared" si="265"/>
        <v>13.452999999999999</v>
      </c>
      <c r="P308" s="66">
        <f t="shared" si="266"/>
        <v>1.32</v>
      </c>
      <c r="Q308" s="66">
        <f t="shared" si="267"/>
        <v>1.54</v>
      </c>
      <c r="R308" s="66">
        <f t="shared" si="268"/>
        <v>0</v>
      </c>
      <c r="S308" s="66">
        <f t="shared" si="269"/>
        <v>6.1539999999999999</v>
      </c>
      <c r="T308" s="66">
        <f t="shared" si="270"/>
        <v>119.658</v>
      </c>
      <c r="U308" s="66">
        <f t="shared" si="271"/>
        <v>2300</v>
      </c>
      <c r="V308" s="66">
        <f t="shared" si="272"/>
        <v>-100</v>
      </c>
      <c r="W308" s="67">
        <f t="shared" si="273"/>
        <v>18.667000000000002</v>
      </c>
      <c r="Y308" s="29" t="s">
        <v>118</v>
      </c>
      <c r="Z308" s="34" t="s">
        <v>92</v>
      </c>
      <c r="AA308" s="66">
        <f t="shared" si="298"/>
        <v>100</v>
      </c>
      <c r="AB308" s="66">
        <f t="shared" si="274"/>
        <v>75.400000000000006</v>
      </c>
      <c r="AC308" s="66">
        <f t="shared" si="275"/>
        <v>64.7</v>
      </c>
      <c r="AD308" s="66">
        <f t="shared" si="276"/>
        <v>10.6</v>
      </c>
      <c r="AE308" s="66">
        <f t="shared" si="277"/>
        <v>5.2</v>
      </c>
      <c r="AF308" s="66">
        <f t="shared" si="278"/>
        <v>19.399999999999999</v>
      </c>
      <c r="AG308" s="66">
        <f t="shared" si="279"/>
        <v>12.7</v>
      </c>
      <c r="AH308" s="66" t="str">
        <f t="shared" si="280"/>
        <v>-</v>
      </c>
      <c r="AI308" s="67">
        <f t="shared" si="281"/>
        <v>6.7</v>
      </c>
      <c r="AK308" s="29" t="s">
        <v>118</v>
      </c>
      <c r="AL308" s="34" t="s">
        <v>92</v>
      </c>
      <c r="AM308" s="66">
        <f t="shared" si="299"/>
        <v>0</v>
      </c>
      <c r="AN308" s="66">
        <f t="shared" si="300"/>
        <v>0</v>
      </c>
      <c r="AO308" s="66">
        <f t="shared" si="301"/>
        <v>0</v>
      </c>
      <c r="AP308" s="66">
        <f t="shared" si="302"/>
        <v>0</v>
      </c>
      <c r="AQ308" s="66">
        <f t="shared" si="303"/>
        <v>0</v>
      </c>
      <c r="AR308" s="66">
        <f t="shared" si="304"/>
        <v>0</v>
      </c>
      <c r="AS308" s="66">
        <f t="shared" si="305"/>
        <v>0</v>
      </c>
      <c r="AT308" s="66" t="str">
        <f t="shared" si="306"/>
        <v>-</v>
      </c>
      <c r="AU308" s="67">
        <f t="shared" si="307"/>
        <v>0</v>
      </c>
      <c r="AW308" s="29" t="s">
        <v>118</v>
      </c>
      <c r="AX308" s="34" t="s">
        <v>92</v>
      </c>
      <c r="AY308" s="66">
        <f t="shared" si="308"/>
        <v>13.452999999999999</v>
      </c>
      <c r="AZ308" s="66">
        <f t="shared" si="282"/>
        <v>1.1140000000000001</v>
      </c>
      <c r="BA308" s="66">
        <f t="shared" si="283"/>
        <v>1.1140000000000001</v>
      </c>
      <c r="BB308" s="66">
        <f t="shared" si="284"/>
        <v>0</v>
      </c>
      <c r="BC308" s="66">
        <f t="shared" si="285"/>
        <v>0.34300000000000003</v>
      </c>
      <c r="BD308" s="66">
        <f t="shared" si="286"/>
        <v>11.997</v>
      </c>
      <c r="BE308" s="66">
        <f t="shared" si="287"/>
        <v>13.795999999999999</v>
      </c>
      <c r="BF308" s="66">
        <f t="shared" si="288"/>
        <v>-2.9990000000000001</v>
      </c>
      <c r="BG308" s="67">
        <f t="shared" si="289"/>
        <v>1.2</v>
      </c>
      <c r="BI308" s="29" t="s">
        <v>118</v>
      </c>
      <c r="BJ308" s="34" t="s">
        <v>92</v>
      </c>
      <c r="BK308" s="66">
        <f t="shared" si="309"/>
        <v>5.0000000000000001E-3</v>
      </c>
      <c r="BL308" s="66">
        <f t="shared" si="310"/>
        <v>1E-3</v>
      </c>
      <c r="BM308" s="66">
        <f t="shared" si="311"/>
        <v>1E-3</v>
      </c>
      <c r="BN308" s="66">
        <f t="shared" si="312"/>
        <v>0</v>
      </c>
      <c r="BO308" s="66">
        <f t="shared" si="313"/>
        <v>2E-3</v>
      </c>
      <c r="BP308" s="66">
        <f t="shared" si="314"/>
        <v>0.02</v>
      </c>
      <c r="BQ308" s="66">
        <f t="shared" si="315"/>
        <v>4.2999999999999997E-2</v>
      </c>
      <c r="BR308" s="66">
        <f t="shared" si="316"/>
        <v>-0.21</v>
      </c>
      <c r="BS308" s="67">
        <f t="shared" si="317"/>
        <v>5.0000000000000001E-3</v>
      </c>
      <c r="BU308" s="29" t="s">
        <v>118</v>
      </c>
      <c r="BV308" s="34" t="s">
        <v>92</v>
      </c>
      <c r="BW308" s="48">
        <f t="shared" si="318"/>
        <v>1167</v>
      </c>
      <c r="BX308" s="48">
        <f t="shared" si="290"/>
        <v>985</v>
      </c>
      <c r="BY308" s="48">
        <f t="shared" si="291"/>
        <v>844</v>
      </c>
      <c r="BZ308" s="48">
        <f t="shared" si="292"/>
        <v>141</v>
      </c>
      <c r="CA308" s="48">
        <f t="shared" si="293"/>
        <v>65</v>
      </c>
      <c r="CB308" s="48">
        <f t="shared" si="294"/>
        <v>117</v>
      </c>
      <c r="CC308" s="48">
        <f t="shared" si="295"/>
        <v>7</v>
      </c>
      <c r="CD308" s="48">
        <f t="shared" si="296"/>
        <v>35</v>
      </c>
      <c r="CE308" s="49">
        <f t="shared" si="297"/>
        <v>75</v>
      </c>
    </row>
    <row r="309" spans="1:83" ht="16.5" customHeight="1">
      <c r="A309" s="29" t="s">
        <v>119</v>
      </c>
      <c r="B309" s="34" t="s">
        <v>93</v>
      </c>
      <c r="C309" s="40">
        <v>5115</v>
      </c>
      <c r="D309" s="40">
        <v>3281</v>
      </c>
      <c r="E309" s="40">
        <v>2827</v>
      </c>
      <c r="F309" s="40">
        <v>454</v>
      </c>
      <c r="G309" s="40">
        <v>235</v>
      </c>
      <c r="H309" s="40">
        <v>1599</v>
      </c>
      <c r="I309" s="40">
        <v>711</v>
      </c>
      <c r="J309" s="40">
        <v>24</v>
      </c>
      <c r="K309" s="41">
        <v>864</v>
      </c>
      <c r="M309" s="29" t="s">
        <v>119</v>
      </c>
      <c r="N309" s="34" t="s">
        <v>93</v>
      </c>
      <c r="O309" s="66">
        <f t="shared" si="265"/>
        <v>21.699000000000002</v>
      </c>
      <c r="P309" s="66">
        <f t="shared" si="266"/>
        <v>2.0209999999999999</v>
      </c>
      <c r="Q309" s="66">
        <f t="shared" si="267"/>
        <v>2.242</v>
      </c>
      <c r="R309" s="66">
        <f t="shared" si="268"/>
        <v>0.66500000000000004</v>
      </c>
      <c r="S309" s="66">
        <f t="shared" si="269"/>
        <v>16.914999999999999</v>
      </c>
      <c r="T309" s="66">
        <f t="shared" si="270"/>
        <v>103.435</v>
      </c>
      <c r="U309" s="66">
        <f t="shared" si="271"/>
        <v>70.096000000000004</v>
      </c>
      <c r="V309" s="66">
        <f t="shared" si="272"/>
        <v>-4</v>
      </c>
      <c r="W309" s="67">
        <f t="shared" si="273"/>
        <v>151.89500000000001</v>
      </c>
      <c r="Y309" s="29" t="s">
        <v>119</v>
      </c>
      <c r="Z309" s="34" t="s">
        <v>93</v>
      </c>
      <c r="AA309" s="66">
        <f t="shared" si="298"/>
        <v>100</v>
      </c>
      <c r="AB309" s="66">
        <f t="shared" si="274"/>
        <v>64.099999999999994</v>
      </c>
      <c r="AC309" s="66">
        <f t="shared" si="275"/>
        <v>55.3</v>
      </c>
      <c r="AD309" s="66">
        <f t="shared" si="276"/>
        <v>8.9</v>
      </c>
      <c r="AE309" s="66">
        <f t="shared" si="277"/>
        <v>4.5999999999999996</v>
      </c>
      <c r="AF309" s="66">
        <f t="shared" si="278"/>
        <v>31.3</v>
      </c>
      <c r="AG309" s="66">
        <f t="shared" si="279"/>
        <v>13.9</v>
      </c>
      <c r="AH309" s="66">
        <f t="shared" si="280"/>
        <v>0.5</v>
      </c>
      <c r="AI309" s="67">
        <f t="shared" si="281"/>
        <v>16.899999999999999</v>
      </c>
      <c r="AK309" s="29" t="s">
        <v>119</v>
      </c>
      <c r="AL309" s="34" t="s">
        <v>93</v>
      </c>
      <c r="AM309" s="66">
        <f t="shared" si="299"/>
        <v>0.2</v>
      </c>
      <c r="AN309" s="66">
        <f t="shared" si="300"/>
        <v>0.1</v>
      </c>
      <c r="AO309" s="66">
        <f t="shared" si="301"/>
        <v>0.1</v>
      </c>
      <c r="AP309" s="66">
        <f t="shared" si="302"/>
        <v>0.1</v>
      </c>
      <c r="AQ309" s="66">
        <f t="shared" si="303"/>
        <v>0.1</v>
      </c>
      <c r="AR309" s="66">
        <f t="shared" si="304"/>
        <v>0.2</v>
      </c>
      <c r="AS309" s="66">
        <f t="shared" si="305"/>
        <v>0.2</v>
      </c>
      <c r="AT309" s="66">
        <f t="shared" si="306"/>
        <v>0.1</v>
      </c>
      <c r="AU309" s="67">
        <f t="shared" si="307"/>
        <v>0.3</v>
      </c>
      <c r="AW309" s="29" t="s">
        <v>119</v>
      </c>
      <c r="AX309" s="34" t="s">
        <v>93</v>
      </c>
      <c r="AY309" s="66">
        <f t="shared" si="308"/>
        <v>21.699000000000002</v>
      </c>
      <c r="AZ309" s="66">
        <f t="shared" si="282"/>
        <v>1.5469999999999999</v>
      </c>
      <c r="BA309" s="66">
        <f t="shared" si="283"/>
        <v>1.4750000000000001</v>
      </c>
      <c r="BB309" s="66">
        <f t="shared" si="284"/>
        <v>7.0999999999999994E-2</v>
      </c>
      <c r="BC309" s="66">
        <f t="shared" si="285"/>
        <v>0.80900000000000005</v>
      </c>
      <c r="BD309" s="66">
        <f t="shared" si="286"/>
        <v>19.343</v>
      </c>
      <c r="BE309" s="66">
        <f t="shared" si="287"/>
        <v>6.9710000000000001</v>
      </c>
      <c r="BF309" s="66">
        <f t="shared" si="288"/>
        <v>-2.4E-2</v>
      </c>
      <c r="BG309" s="67">
        <f t="shared" si="289"/>
        <v>12.396000000000001</v>
      </c>
      <c r="BI309" s="29" t="s">
        <v>119</v>
      </c>
      <c r="BJ309" s="34" t="s">
        <v>93</v>
      </c>
      <c r="BK309" s="66">
        <f t="shared" si="309"/>
        <v>2.9000000000000001E-2</v>
      </c>
      <c r="BL309" s="66">
        <f t="shared" si="310"/>
        <v>3.0000000000000001E-3</v>
      </c>
      <c r="BM309" s="66">
        <f t="shared" si="311"/>
        <v>3.0000000000000001E-3</v>
      </c>
      <c r="BN309" s="66">
        <f t="shared" si="312"/>
        <v>1E-3</v>
      </c>
      <c r="BO309" s="66">
        <f t="shared" si="313"/>
        <v>1.4E-2</v>
      </c>
      <c r="BP309" s="66">
        <f t="shared" si="314"/>
        <v>0.11700000000000001</v>
      </c>
      <c r="BQ309" s="66">
        <f t="shared" si="315"/>
        <v>7.6999999999999999E-2</v>
      </c>
      <c r="BR309" s="66">
        <f t="shared" si="316"/>
        <v>-6.0000000000000001E-3</v>
      </c>
      <c r="BS309" s="67">
        <f t="shared" si="317"/>
        <v>0.17399999999999999</v>
      </c>
      <c r="BU309" s="29" t="s">
        <v>119</v>
      </c>
      <c r="BV309" s="34" t="s">
        <v>93</v>
      </c>
      <c r="BW309" s="48">
        <f t="shared" si="318"/>
        <v>4203</v>
      </c>
      <c r="BX309" s="48">
        <f t="shared" si="290"/>
        <v>3216</v>
      </c>
      <c r="BY309" s="48">
        <f t="shared" si="291"/>
        <v>2765</v>
      </c>
      <c r="BZ309" s="48">
        <f t="shared" si="292"/>
        <v>451</v>
      </c>
      <c r="CA309" s="48">
        <f t="shared" si="293"/>
        <v>201</v>
      </c>
      <c r="CB309" s="48">
        <f t="shared" si="294"/>
        <v>786</v>
      </c>
      <c r="CC309" s="48">
        <f t="shared" si="295"/>
        <v>418</v>
      </c>
      <c r="CD309" s="48">
        <f t="shared" si="296"/>
        <v>25</v>
      </c>
      <c r="CE309" s="49">
        <f t="shared" si="297"/>
        <v>343</v>
      </c>
    </row>
    <row r="310" spans="1:83" ht="16.5" customHeight="1">
      <c r="A310" s="29" t="s">
        <v>120</v>
      </c>
      <c r="B310" s="34" t="s">
        <v>94</v>
      </c>
      <c r="C310" s="40">
        <v>3072</v>
      </c>
      <c r="D310" s="40">
        <v>2091</v>
      </c>
      <c r="E310" s="40">
        <v>1803</v>
      </c>
      <c r="F310" s="40">
        <v>288</v>
      </c>
      <c r="G310" s="40">
        <v>154</v>
      </c>
      <c r="H310" s="40">
        <v>827</v>
      </c>
      <c r="I310" s="40">
        <v>482</v>
      </c>
      <c r="J310" s="40">
        <v>-1</v>
      </c>
      <c r="K310" s="41">
        <v>346</v>
      </c>
      <c r="M310" s="29" t="s">
        <v>120</v>
      </c>
      <c r="N310" s="34" t="s">
        <v>94</v>
      </c>
      <c r="O310" s="66">
        <f t="shared" si="265"/>
        <v>13.191000000000001</v>
      </c>
      <c r="P310" s="66">
        <f t="shared" si="266"/>
        <v>0.72299999999999998</v>
      </c>
      <c r="Q310" s="66">
        <f t="shared" si="267"/>
        <v>0.78300000000000003</v>
      </c>
      <c r="R310" s="66">
        <f t="shared" si="268"/>
        <v>0.34799999999999998</v>
      </c>
      <c r="S310" s="66">
        <f t="shared" si="269"/>
        <v>10.791</v>
      </c>
      <c r="T310" s="66">
        <f t="shared" si="270"/>
        <v>65.730999999999995</v>
      </c>
      <c r="U310" s="66">
        <f t="shared" si="271"/>
        <v>49.225999999999999</v>
      </c>
      <c r="V310" s="66">
        <f t="shared" si="272"/>
        <v>-150</v>
      </c>
      <c r="W310" s="67">
        <f t="shared" si="273"/>
        <v>98.850999999999999</v>
      </c>
      <c r="Y310" s="29" t="s">
        <v>120</v>
      </c>
      <c r="Z310" s="34" t="s">
        <v>94</v>
      </c>
      <c r="AA310" s="66">
        <f t="shared" si="298"/>
        <v>100</v>
      </c>
      <c r="AB310" s="66">
        <f t="shared" si="274"/>
        <v>68.099999999999994</v>
      </c>
      <c r="AC310" s="66">
        <f t="shared" si="275"/>
        <v>58.7</v>
      </c>
      <c r="AD310" s="66">
        <f t="shared" si="276"/>
        <v>9.4</v>
      </c>
      <c r="AE310" s="66">
        <f t="shared" si="277"/>
        <v>5</v>
      </c>
      <c r="AF310" s="66">
        <f t="shared" si="278"/>
        <v>26.9</v>
      </c>
      <c r="AG310" s="66">
        <f t="shared" si="279"/>
        <v>15.7</v>
      </c>
      <c r="AH310" s="66">
        <f t="shared" si="280"/>
        <v>0</v>
      </c>
      <c r="AI310" s="67">
        <f t="shared" si="281"/>
        <v>11.3</v>
      </c>
      <c r="AK310" s="29" t="s">
        <v>120</v>
      </c>
      <c r="AL310" s="34" t="s">
        <v>94</v>
      </c>
      <c r="AM310" s="66">
        <f t="shared" si="299"/>
        <v>0.1</v>
      </c>
      <c r="AN310" s="66">
        <f t="shared" si="300"/>
        <v>0.1</v>
      </c>
      <c r="AO310" s="66">
        <f t="shared" si="301"/>
        <v>0.1</v>
      </c>
      <c r="AP310" s="66">
        <f t="shared" si="302"/>
        <v>0.1</v>
      </c>
      <c r="AQ310" s="66">
        <f t="shared" si="303"/>
        <v>0.1</v>
      </c>
      <c r="AR310" s="66">
        <f t="shared" si="304"/>
        <v>0.1</v>
      </c>
      <c r="AS310" s="66">
        <f t="shared" si="305"/>
        <v>0.1</v>
      </c>
      <c r="AT310" s="66">
        <f t="shared" si="306"/>
        <v>0</v>
      </c>
      <c r="AU310" s="67">
        <f t="shared" si="307"/>
        <v>0.1</v>
      </c>
      <c r="AW310" s="29" t="s">
        <v>120</v>
      </c>
      <c r="AX310" s="34" t="s">
        <v>94</v>
      </c>
      <c r="AY310" s="66">
        <f t="shared" si="308"/>
        <v>13.191000000000001</v>
      </c>
      <c r="AZ310" s="66">
        <f t="shared" si="282"/>
        <v>0.55300000000000005</v>
      </c>
      <c r="BA310" s="66">
        <f t="shared" si="283"/>
        <v>0.51600000000000001</v>
      </c>
      <c r="BB310" s="66">
        <f t="shared" si="284"/>
        <v>3.6999999999999998E-2</v>
      </c>
      <c r="BC310" s="66">
        <f t="shared" si="285"/>
        <v>0.55300000000000005</v>
      </c>
      <c r="BD310" s="66">
        <f t="shared" si="286"/>
        <v>12.085000000000001</v>
      </c>
      <c r="BE310" s="66">
        <f t="shared" si="287"/>
        <v>5.859</v>
      </c>
      <c r="BF310" s="66">
        <f t="shared" si="288"/>
        <v>-0.111</v>
      </c>
      <c r="BG310" s="67">
        <f t="shared" si="289"/>
        <v>6.3380000000000001</v>
      </c>
      <c r="BI310" s="29" t="s">
        <v>120</v>
      </c>
      <c r="BJ310" s="34" t="s">
        <v>94</v>
      </c>
      <c r="BK310" s="66">
        <f t="shared" si="309"/>
        <v>1.0999999999999999E-2</v>
      </c>
      <c r="BL310" s="66">
        <f t="shared" si="310"/>
        <v>1E-3</v>
      </c>
      <c r="BM310" s="66">
        <f t="shared" si="311"/>
        <v>1E-3</v>
      </c>
      <c r="BN310" s="66">
        <f t="shared" si="312"/>
        <v>0</v>
      </c>
      <c r="BO310" s="66">
        <f t="shared" si="313"/>
        <v>6.0000000000000001E-3</v>
      </c>
      <c r="BP310" s="66">
        <f t="shared" si="314"/>
        <v>4.7E-2</v>
      </c>
      <c r="BQ310" s="66">
        <f t="shared" si="315"/>
        <v>4.2000000000000003E-2</v>
      </c>
      <c r="BR310" s="66">
        <f t="shared" si="316"/>
        <v>-1.7999999999999999E-2</v>
      </c>
      <c r="BS310" s="67">
        <f t="shared" si="317"/>
        <v>5.8000000000000003E-2</v>
      </c>
      <c r="BU310" s="29" t="s">
        <v>120</v>
      </c>
      <c r="BV310" s="34" t="s">
        <v>94</v>
      </c>
      <c r="BW310" s="48">
        <f t="shared" si="318"/>
        <v>2714</v>
      </c>
      <c r="BX310" s="48">
        <f t="shared" si="290"/>
        <v>2076</v>
      </c>
      <c r="BY310" s="48">
        <f t="shared" si="291"/>
        <v>1789</v>
      </c>
      <c r="BZ310" s="48">
        <f t="shared" si="292"/>
        <v>287</v>
      </c>
      <c r="CA310" s="48">
        <f t="shared" si="293"/>
        <v>139</v>
      </c>
      <c r="CB310" s="48">
        <f t="shared" si="294"/>
        <v>499</v>
      </c>
      <c r="CC310" s="48">
        <f t="shared" si="295"/>
        <v>323</v>
      </c>
      <c r="CD310" s="48">
        <f t="shared" si="296"/>
        <v>2</v>
      </c>
      <c r="CE310" s="49">
        <f t="shared" si="297"/>
        <v>174</v>
      </c>
    </row>
    <row r="311" spans="1:83" ht="16.5" customHeight="1">
      <c r="A311" s="29" t="s">
        <v>121</v>
      </c>
      <c r="B311" s="34" t="s">
        <v>95</v>
      </c>
      <c r="C311" s="40">
        <v>2859</v>
      </c>
      <c r="D311" s="40">
        <v>1940</v>
      </c>
      <c r="E311" s="40">
        <v>1666</v>
      </c>
      <c r="F311" s="40">
        <v>274</v>
      </c>
      <c r="G311" s="40">
        <v>144</v>
      </c>
      <c r="H311" s="40">
        <v>775</v>
      </c>
      <c r="I311" s="40">
        <v>453</v>
      </c>
      <c r="J311" s="40">
        <v>42</v>
      </c>
      <c r="K311" s="41">
        <v>280</v>
      </c>
      <c r="M311" s="29" t="s">
        <v>121</v>
      </c>
      <c r="N311" s="34" t="s">
        <v>95</v>
      </c>
      <c r="O311" s="66">
        <f t="shared" si="265"/>
        <v>3.7</v>
      </c>
      <c r="P311" s="66">
        <f t="shared" si="266"/>
        <v>-1.722</v>
      </c>
      <c r="Q311" s="66">
        <f t="shared" si="267"/>
        <v>-1.42</v>
      </c>
      <c r="R311" s="66">
        <f t="shared" si="268"/>
        <v>-3.5209999999999999</v>
      </c>
      <c r="S311" s="66">
        <f t="shared" si="269"/>
        <v>5.8819999999999997</v>
      </c>
      <c r="T311" s="66">
        <f t="shared" si="270"/>
        <v>19.783999999999999</v>
      </c>
      <c r="U311" s="66">
        <f t="shared" si="271"/>
        <v>24.11</v>
      </c>
      <c r="V311" s="66">
        <f t="shared" si="272"/>
        <v>-28.814</v>
      </c>
      <c r="W311" s="67">
        <f t="shared" si="273"/>
        <v>25.561</v>
      </c>
      <c r="Y311" s="29" t="s">
        <v>121</v>
      </c>
      <c r="Z311" s="34" t="s">
        <v>95</v>
      </c>
      <c r="AA311" s="66">
        <f t="shared" si="298"/>
        <v>100</v>
      </c>
      <c r="AB311" s="66">
        <f t="shared" si="274"/>
        <v>67.900000000000006</v>
      </c>
      <c r="AC311" s="66">
        <f t="shared" si="275"/>
        <v>58.3</v>
      </c>
      <c r="AD311" s="66">
        <f t="shared" si="276"/>
        <v>9.6</v>
      </c>
      <c r="AE311" s="66">
        <f t="shared" si="277"/>
        <v>5</v>
      </c>
      <c r="AF311" s="66">
        <f t="shared" si="278"/>
        <v>27.1</v>
      </c>
      <c r="AG311" s="66">
        <f t="shared" si="279"/>
        <v>15.8</v>
      </c>
      <c r="AH311" s="66">
        <f t="shared" si="280"/>
        <v>1.5</v>
      </c>
      <c r="AI311" s="67">
        <f t="shared" si="281"/>
        <v>9.8000000000000007</v>
      </c>
      <c r="AK311" s="29" t="s">
        <v>121</v>
      </c>
      <c r="AL311" s="34" t="s">
        <v>95</v>
      </c>
      <c r="AM311" s="66">
        <f t="shared" si="299"/>
        <v>0.1</v>
      </c>
      <c r="AN311" s="66">
        <f t="shared" si="300"/>
        <v>0.1</v>
      </c>
      <c r="AO311" s="66">
        <f t="shared" si="301"/>
        <v>0.1</v>
      </c>
      <c r="AP311" s="66">
        <f t="shared" si="302"/>
        <v>0.1</v>
      </c>
      <c r="AQ311" s="66">
        <f t="shared" si="303"/>
        <v>0.1</v>
      </c>
      <c r="AR311" s="66">
        <f t="shared" si="304"/>
        <v>0.1</v>
      </c>
      <c r="AS311" s="66">
        <f t="shared" si="305"/>
        <v>0.1</v>
      </c>
      <c r="AT311" s="66">
        <f t="shared" si="306"/>
        <v>0.2</v>
      </c>
      <c r="AU311" s="67">
        <f t="shared" si="307"/>
        <v>0.1</v>
      </c>
      <c r="AW311" s="29" t="s">
        <v>121</v>
      </c>
      <c r="AX311" s="34" t="s">
        <v>95</v>
      </c>
      <c r="AY311" s="66">
        <f t="shared" si="308"/>
        <v>3.7</v>
      </c>
      <c r="AZ311" s="66">
        <f t="shared" si="282"/>
        <v>-1.2330000000000001</v>
      </c>
      <c r="BA311" s="66">
        <f t="shared" si="283"/>
        <v>-0.871</v>
      </c>
      <c r="BB311" s="66">
        <f t="shared" si="284"/>
        <v>-0.36299999999999999</v>
      </c>
      <c r="BC311" s="66">
        <f t="shared" si="285"/>
        <v>0.28999999999999998</v>
      </c>
      <c r="BD311" s="66">
        <f t="shared" si="286"/>
        <v>4.6429999999999998</v>
      </c>
      <c r="BE311" s="66">
        <f t="shared" si="287"/>
        <v>3.1920000000000002</v>
      </c>
      <c r="BF311" s="66">
        <f t="shared" si="288"/>
        <v>-0.61699999999999999</v>
      </c>
      <c r="BG311" s="67">
        <f t="shared" si="289"/>
        <v>2.0670000000000002</v>
      </c>
      <c r="BI311" s="29" t="s">
        <v>121</v>
      </c>
      <c r="BJ311" s="34" t="s">
        <v>95</v>
      </c>
      <c r="BK311" s="66">
        <f t="shared" si="309"/>
        <v>3.0000000000000001E-3</v>
      </c>
      <c r="BL311" s="66">
        <f t="shared" si="310"/>
        <v>-2E-3</v>
      </c>
      <c r="BM311" s="66">
        <f t="shared" si="311"/>
        <v>-1E-3</v>
      </c>
      <c r="BN311" s="66">
        <f t="shared" si="312"/>
        <v>-3.0000000000000001E-3</v>
      </c>
      <c r="BO311" s="66">
        <f t="shared" si="313"/>
        <v>3.0000000000000001E-3</v>
      </c>
      <c r="BP311" s="66">
        <f t="shared" si="314"/>
        <v>1.7999999999999999E-2</v>
      </c>
      <c r="BQ311" s="66">
        <f t="shared" si="315"/>
        <v>2.3E-2</v>
      </c>
      <c r="BR311" s="66">
        <f t="shared" si="316"/>
        <v>-0.10199999999999999</v>
      </c>
      <c r="BS311" s="67">
        <f t="shared" si="317"/>
        <v>1.9E-2</v>
      </c>
      <c r="BU311" s="29" t="s">
        <v>121</v>
      </c>
      <c r="BV311" s="34" t="s">
        <v>95</v>
      </c>
      <c r="BW311" s="48">
        <f t="shared" si="318"/>
        <v>2757</v>
      </c>
      <c r="BX311" s="48">
        <f t="shared" si="290"/>
        <v>1974</v>
      </c>
      <c r="BY311" s="48">
        <f t="shared" si="291"/>
        <v>1690</v>
      </c>
      <c r="BZ311" s="48">
        <f t="shared" si="292"/>
        <v>284</v>
      </c>
      <c r="CA311" s="48">
        <f t="shared" si="293"/>
        <v>136</v>
      </c>
      <c r="CB311" s="48">
        <f t="shared" si="294"/>
        <v>647</v>
      </c>
      <c r="CC311" s="48">
        <f t="shared" si="295"/>
        <v>365</v>
      </c>
      <c r="CD311" s="48">
        <f t="shared" si="296"/>
        <v>59</v>
      </c>
      <c r="CE311" s="49">
        <f t="shared" si="297"/>
        <v>223</v>
      </c>
    </row>
    <row r="312" spans="1:83" ht="16.5" customHeight="1">
      <c r="A312" s="29" t="s">
        <v>122</v>
      </c>
      <c r="B312" s="34" t="s">
        <v>96</v>
      </c>
      <c r="C312" s="40">
        <v>3421</v>
      </c>
      <c r="D312" s="40">
        <v>2469</v>
      </c>
      <c r="E312" s="40">
        <v>2121</v>
      </c>
      <c r="F312" s="40">
        <v>348</v>
      </c>
      <c r="G312" s="40">
        <v>164</v>
      </c>
      <c r="H312" s="40">
        <v>788</v>
      </c>
      <c r="I312" s="40">
        <v>283</v>
      </c>
      <c r="J312" s="40">
        <v>9</v>
      </c>
      <c r="K312" s="41">
        <v>496</v>
      </c>
      <c r="M312" s="29" t="s">
        <v>122</v>
      </c>
      <c r="N312" s="34" t="s">
        <v>96</v>
      </c>
      <c r="O312" s="66">
        <f t="shared" si="265"/>
        <v>2.64</v>
      </c>
      <c r="P312" s="66">
        <f t="shared" si="266"/>
        <v>0.69299999999999995</v>
      </c>
      <c r="Q312" s="66">
        <f t="shared" si="267"/>
        <v>0.90400000000000003</v>
      </c>
      <c r="R312" s="66">
        <f t="shared" si="268"/>
        <v>-0.57099999999999995</v>
      </c>
      <c r="S312" s="66">
        <f t="shared" si="269"/>
        <v>7.19</v>
      </c>
      <c r="T312" s="66">
        <f t="shared" si="270"/>
        <v>8.2420000000000009</v>
      </c>
      <c r="U312" s="66">
        <f t="shared" si="271"/>
        <v>-12.923</v>
      </c>
      <c r="V312" s="66">
        <f t="shared" si="272"/>
        <v>-60.87</v>
      </c>
      <c r="W312" s="67">
        <f t="shared" si="273"/>
        <v>30.526</v>
      </c>
      <c r="Y312" s="29" t="s">
        <v>122</v>
      </c>
      <c r="Z312" s="34" t="s">
        <v>96</v>
      </c>
      <c r="AA312" s="66">
        <f t="shared" si="298"/>
        <v>100</v>
      </c>
      <c r="AB312" s="66">
        <f t="shared" si="274"/>
        <v>72.2</v>
      </c>
      <c r="AC312" s="66">
        <f t="shared" si="275"/>
        <v>62</v>
      </c>
      <c r="AD312" s="66">
        <f t="shared" si="276"/>
        <v>10.199999999999999</v>
      </c>
      <c r="AE312" s="66">
        <f t="shared" si="277"/>
        <v>4.8</v>
      </c>
      <c r="AF312" s="66">
        <f t="shared" si="278"/>
        <v>23</v>
      </c>
      <c r="AG312" s="66">
        <f t="shared" si="279"/>
        <v>8.3000000000000007</v>
      </c>
      <c r="AH312" s="66">
        <f t="shared" si="280"/>
        <v>0.3</v>
      </c>
      <c r="AI312" s="67">
        <f t="shared" si="281"/>
        <v>14.5</v>
      </c>
      <c r="AK312" s="29" t="s">
        <v>122</v>
      </c>
      <c r="AL312" s="34" t="s">
        <v>96</v>
      </c>
      <c r="AM312" s="66">
        <f t="shared" si="299"/>
        <v>0.1</v>
      </c>
      <c r="AN312" s="66">
        <f t="shared" si="300"/>
        <v>0.1</v>
      </c>
      <c r="AO312" s="66">
        <f t="shared" si="301"/>
        <v>0.1</v>
      </c>
      <c r="AP312" s="66">
        <f t="shared" si="302"/>
        <v>0.1</v>
      </c>
      <c r="AQ312" s="66">
        <f t="shared" si="303"/>
        <v>0.1</v>
      </c>
      <c r="AR312" s="66">
        <f t="shared" si="304"/>
        <v>0.1</v>
      </c>
      <c r="AS312" s="66">
        <f t="shared" si="305"/>
        <v>0.1</v>
      </c>
      <c r="AT312" s="66">
        <f t="shared" si="306"/>
        <v>0</v>
      </c>
      <c r="AU312" s="67">
        <f t="shared" si="307"/>
        <v>0.2</v>
      </c>
      <c r="AW312" s="29" t="s">
        <v>122</v>
      </c>
      <c r="AX312" s="34" t="s">
        <v>96</v>
      </c>
      <c r="AY312" s="66">
        <f t="shared" si="308"/>
        <v>2.64</v>
      </c>
      <c r="AZ312" s="66">
        <f t="shared" si="282"/>
        <v>0.51</v>
      </c>
      <c r="BA312" s="66">
        <f t="shared" si="283"/>
        <v>0.56999999999999995</v>
      </c>
      <c r="BB312" s="66">
        <f t="shared" si="284"/>
        <v>-0.06</v>
      </c>
      <c r="BC312" s="66">
        <f t="shared" si="285"/>
        <v>0.33</v>
      </c>
      <c r="BD312" s="66">
        <f t="shared" si="286"/>
        <v>1.8</v>
      </c>
      <c r="BE312" s="66">
        <f t="shared" si="287"/>
        <v>-1.26</v>
      </c>
      <c r="BF312" s="66">
        <f t="shared" si="288"/>
        <v>-0.42</v>
      </c>
      <c r="BG312" s="67">
        <f t="shared" si="289"/>
        <v>3.48</v>
      </c>
      <c r="BI312" s="29" t="s">
        <v>122</v>
      </c>
      <c r="BJ312" s="34" t="s">
        <v>96</v>
      </c>
      <c r="BK312" s="66">
        <f t="shared" si="309"/>
        <v>3.0000000000000001E-3</v>
      </c>
      <c r="BL312" s="66">
        <f t="shared" si="310"/>
        <v>1E-3</v>
      </c>
      <c r="BM312" s="66">
        <f t="shared" si="311"/>
        <v>1E-3</v>
      </c>
      <c r="BN312" s="66">
        <f t="shared" si="312"/>
        <v>-1E-3</v>
      </c>
      <c r="BO312" s="66">
        <f t="shared" si="313"/>
        <v>5.0000000000000001E-3</v>
      </c>
      <c r="BP312" s="66">
        <f t="shared" si="314"/>
        <v>8.9999999999999993E-3</v>
      </c>
      <c r="BQ312" s="66">
        <f t="shared" si="315"/>
        <v>-1.0999999999999999E-2</v>
      </c>
      <c r="BR312" s="66">
        <f t="shared" si="316"/>
        <v>-8.4000000000000005E-2</v>
      </c>
      <c r="BS312" s="67">
        <f t="shared" si="317"/>
        <v>3.9E-2</v>
      </c>
      <c r="BU312" s="29" t="s">
        <v>122</v>
      </c>
      <c r="BV312" s="34" t="s">
        <v>96</v>
      </c>
      <c r="BW312" s="48">
        <f t="shared" si="318"/>
        <v>3333</v>
      </c>
      <c r="BX312" s="48">
        <f t="shared" si="290"/>
        <v>2452</v>
      </c>
      <c r="BY312" s="48">
        <f t="shared" si="291"/>
        <v>2102</v>
      </c>
      <c r="BZ312" s="48">
        <f t="shared" si="292"/>
        <v>350</v>
      </c>
      <c r="CA312" s="48">
        <f t="shared" si="293"/>
        <v>153</v>
      </c>
      <c r="CB312" s="48">
        <f t="shared" si="294"/>
        <v>728</v>
      </c>
      <c r="CC312" s="48">
        <f t="shared" si="295"/>
        <v>325</v>
      </c>
      <c r="CD312" s="48">
        <f t="shared" si="296"/>
        <v>23</v>
      </c>
      <c r="CE312" s="49">
        <f t="shared" si="297"/>
        <v>380</v>
      </c>
    </row>
    <row r="313" spans="1:83" ht="16.5" customHeight="1">
      <c r="A313" s="29" t="s">
        <v>123</v>
      </c>
      <c r="B313" s="34" t="s">
        <v>97</v>
      </c>
      <c r="C313" s="40">
        <v>17262</v>
      </c>
      <c r="D313" s="40">
        <v>11362</v>
      </c>
      <c r="E313" s="40">
        <v>9727</v>
      </c>
      <c r="F313" s="40">
        <v>1635</v>
      </c>
      <c r="G313" s="40">
        <v>739</v>
      </c>
      <c r="H313" s="40">
        <v>5161</v>
      </c>
      <c r="I313" s="40">
        <v>2452</v>
      </c>
      <c r="J313" s="40">
        <v>59</v>
      </c>
      <c r="K313" s="41">
        <v>2650</v>
      </c>
      <c r="M313" s="29" t="s">
        <v>123</v>
      </c>
      <c r="N313" s="34" t="s">
        <v>97</v>
      </c>
      <c r="O313" s="66">
        <f t="shared" si="265"/>
        <v>3.44</v>
      </c>
      <c r="P313" s="66">
        <f t="shared" si="266"/>
        <v>-2.806</v>
      </c>
      <c r="Q313" s="66">
        <f t="shared" si="267"/>
        <v>-2.73</v>
      </c>
      <c r="R313" s="66">
        <f t="shared" si="268"/>
        <v>-3.254</v>
      </c>
      <c r="S313" s="66">
        <f t="shared" si="269"/>
        <v>1.651</v>
      </c>
      <c r="T313" s="66">
        <f t="shared" si="270"/>
        <v>20.838000000000001</v>
      </c>
      <c r="U313" s="66">
        <f t="shared" si="271"/>
        <v>27.908000000000001</v>
      </c>
      <c r="V313" s="66">
        <f t="shared" si="272"/>
        <v>555.55600000000004</v>
      </c>
      <c r="W313" s="67">
        <f t="shared" si="273"/>
        <v>13.006</v>
      </c>
      <c r="Y313" s="29" t="s">
        <v>123</v>
      </c>
      <c r="Z313" s="34" t="s">
        <v>97</v>
      </c>
      <c r="AA313" s="66">
        <f t="shared" si="298"/>
        <v>100</v>
      </c>
      <c r="AB313" s="66">
        <f t="shared" si="274"/>
        <v>65.8</v>
      </c>
      <c r="AC313" s="66">
        <f t="shared" si="275"/>
        <v>56.3</v>
      </c>
      <c r="AD313" s="66">
        <f t="shared" si="276"/>
        <v>9.5</v>
      </c>
      <c r="AE313" s="66">
        <f t="shared" si="277"/>
        <v>4.3</v>
      </c>
      <c r="AF313" s="66">
        <f t="shared" si="278"/>
        <v>29.9</v>
      </c>
      <c r="AG313" s="66">
        <f t="shared" si="279"/>
        <v>14.2</v>
      </c>
      <c r="AH313" s="66">
        <f t="shared" si="280"/>
        <v>0.3</v>
      </c>
      <c r="AI313" s="67">
        <f t="shared" si="281"/>
        <v>15.4</v>
      </c>
      <c r="AK313" s="29" t="s">
        <v>123</v>
      </c>
      <c r="AL313" s="34" t="s">
        <v>97</v>
      </c>
      <c r="AM313" s="66">
        <f t="shared" si="299"/>
        <v>0.5</v>
      </c>
      <c r="AN313" s="66">
        <f t="shared" si="300"/>
        <v>0.5</v>
      </c>
      <c r="AO313" s="66">
        <f t="shared" si="301"/>
        <v>0.5</v>
      </c>
      <c r="AP313" s="66">
        <f t="shared" si="302"/>
        <v>0.5</v>
      </c>
      <c r="AQ313" s="66">
        <f t="shared" si="303"/>
        <v>0.3</v>
      </c>
      <c r="AR313" s="66">
        <f t="shared" si="304"/>
        <v>0.7</v>
      </c>
      <c r="AS313" s="66">
        <f t="shared" si="305"/>
        <v>0.6</v>
      </c>
      <c r="AT313" s="66">
        <f t="shared" si="306"/>
        <v>0.3</v>
      </c>
      <c r="AU313" s="67">
        <f t="shared" si="307"/>
        <v>0.9</v>
      </c>
      <c r="AW313" s="29" t="s">
        <v>123</v>
      </c>
      <c r="AX313" s="34" t="s">
        <v>97</v>
      </c>
      <c r="AY313" s="66">
        <f t="shared" si="308"/>
        <v>3.44</v>
      </c>
      <c r="AZ313" s="66">
        <f t="shared" si="282"/>
        <v>-1.9650000000000001</v>
      </c>
      <c r="BA313" s="66">
        <f t="shared" si="283"/>
        <v>-1.6359999999999999</v>
      </c>
      <c r="BB313" s="66">
        <f t="shared" si="284"/>
        <v>-0.33</v>
      </c>
      <c r="BC313" s="66">
        <f t="shared" si="285"/>
        <v>7.1999999999999995E-2</v>
      </c>
      <c r="BD313" s="66">
        <f t="shared" si="286"/>
        <v>5.3330000000000002</v>
      </c>
      <c r="BE313" s="66">
        <f t="shared" si="287"/>
        <v>3.206</v>
      </c>
      <c r="BF313" s="66">
        <f t="shared" si="288"/>
        <v>0.3</v>
      </c>
      <c r="BG313" s="67">
        <f t="shared" si="289"/>
        <v>1.8280000000000001</v>
      </c>
      <c r="BI313" s="29" t="s">
        <v>123</v>
      </c>
      <c r="BJ313" s="34" t="s">
        <v>97</v>
      </c>
      <c r="BK313" s="66">
        <f t="shared" si="309"/>
        <v>1.7999999999999999E-2</v>
      </c>
      <c r="BL313" s="66">
        <f t="shared" si="310"/>
        <v>-1.4999999999999999E-2</v>
      </c>
      <c r="BM313" s="66">
        <f t="shared" si="311"/>
        <v>-1.4E-2</v>
      </c>
      <c r="BN313" s="66">
        <f t="shared" si="312"/>
        <v>-1.7999999999999999E-2</v>
      </c>
      <c r="BO313" s="66">
        <f t="shared" si="313"/>
        <v>5.0000000000000001E-3</v>
      </c>
      <c r="BP313" s="66">
        <f t="shared" si="314"/>
        <v>0.128</v>
      </c>
      <c r="BQ313" s="66">
        <f t="shared" si="315"/>
        <v>0.14099999999999999</v>
      </c>
      <c r="BR313" s="66">
        <f t="shared" si="316"/>
        <v>0.29899999999999999</v>
      </c>
      <c r="BS313" s="67">
        <f t="shared" si="317"/>
        <v>0.10199999999999999</v>
      </c>
      <c r="BU313" s="29" t="s">
        <v>123</v>
      </c>
      <c r="BV313" s="34" t="s">
        <v>97</v>
      </c>
      <c r="BW313" s="48">
        <f t="shared" si="318"/>
        <v>16688</v>
      </c>
      <c r="BX313" s="48">
        <f t="shared" si="290"/>
        <v>11690</v>
      </c>
      <c r="BY313" s="48">
        <f t="shared" si="291"/>
        <v>10000</v>
      </c>
      <c r="BZ313" s="48">
        <f t="shared" si="292"/>
        <v>1690</v>
      </c>
      <c r="CA313" s="48">
        <f t="shared" si="293"/>
        <v>727</v>
      </c>
      <c r="CB313" s="48">
        <f t="shared" si="294"/>
        <v>4271</v>
      </c>
      <c r="CC313" s="48">
        <f t="shared" si="295"/>
        <v>1917</v>
      </c>
      <c r="CD313" s="48">
        <f t="shared" si="296"/>
        <v>9</v>
      </c>
      <c r="CE313" s="49">
        <f t="shared" si="297"/>
        <v>2345</v>
      </c>
    </row>
    <row r="314" spans="1:83" ht="16.5" customHeight="1">
      <c r="A314" s="29" t="s">
        <v>124</v>
      </c>
      <c r="B314" s="34" t="s">
        <v>98</v>
      </c>
      <c r="C314" s="40">
        <v>61041</v>
      </c>
      <c r="D314" s="40">
        <v>46557</v>
      </c>
      <c r="E314" s="40">
        <v>40079</v>
      </c>
      <c r="F314" s="40">
        <v>6478</v>
      </c>
      <c r="G314" s="40">
        <v>3125</v>
      </c>
      <c r="H314" s="40">
        <v>11359</v>
      </c>
      <c r="I314" s="40">
        <v>3606</v>
      </c>
      <c r="J314" s="40">
        <v>192</v>
      </c>
      <c r="K314" s="41">
        <v>7561</v>
      </c>
      <c r="M314" s="29" t="s">
        <v>124</v>
      </c>
      <c r="N314" s="34" t="s">
        <v>98</v>
      </c>
      <c r="O314" s="66">
        <f t="shared" si="265"/>
        <v>6.3639999999999999</v>
      </c>
      <c r="P314" s="66">
        <f t="shared" si="266"/>
        <v>4.5659999999999998</v>
      </c>
      <c r="Q314" s="66">
        <f t="shared" si="267"/>
        <v>4.6369999999999996</v>
      </c>
      <c r="R314" s="66">
        <f t="shared" si="268"/>
        <v>4.1310000000000002</v>
      </c>
      <c r="S314" s="66">
        <f t="shared" si="269"/>
        <v>7.351</v>
      </c>
      <c r="T314" s="66">
        <f t="shared" si="270"/>
        <v>14.115</v>
      </c>
      <c r="U314" s="66">
        <f t="shared" si="271"/>
        <v>9.7050000000000001</v>
      </c>
      <c r="V314" s="66">
        <f t="shared" si="272"/>
        <v>-1.538</v>
      </c>
      <c r="W314" s="67">
        <f t="shared" si="273"/>
        <v>16.826000000000001</v>
      </c>
      <c r="Y314" s="29" t="s">
        <v>124</v>
      </c>
      <c r="Z314" s="34" t="s">
        <v>98</v>
      </c>
      <c r="AA314" s="66">
        <f t="shared" si="298"/>
        <v>100</v>
      </c>
      <c r="AB314" s="66">
        <f t="shared" si="274"/>
        <v>76.3</v>
      </c>
      <c r="AC314" s="66">
        <f t="shared" si="275"/>
        <v>65.7</v>
      </c>
      <c r="AD314" s="66">
        <f t="shared" si="276"/>
        <v>10.6</v>
      </c>
      <c r="AE314" s="66">
        <f t="shared" si="277"/>
        <v>5.0999999999999996</v>
      </c>
      <c r="AF314" s="66">
        <f t="shared" si="278"/>
        <v>18.600000000000001</v>
      </c>
      <c r="AG314" s="66">
        <f t="shared" si="279"/>
        <v>5.9</v>
      </c>
      <c r="AH314" s="66">
        <f t="shared" si="280"/>
        <v>0.3</v>
      </c>
      <c r="AI314" s="67">
        <f t="shared" si="281"/>
        <v>12.4</v>
      </c>
      <c r="AK314" s="29" t="s">
        <v>124</v>
      </c>
      <c r="AL314" s="34" t="s">
        <v>98</v>
      </c>
      <c r="AM314" s="66">
        <f t="shared" si="299"/>
        <v>1.8</v>
      </c>
      <c r="AN314" s="66">
        <f t="shared" si="300"/>
        <v>2</v>
      </c>
      <c r="AO314" s="66">
        <f t="shared" si="301"/>
        <v>2</v>
      </c>
      <c r="AP314" s="66">
        <f t="shared" si="302"/>
        <v>2</v>
      </c>
      <c r="AQ314" s="66">
        <f t="shared" si="303"/>
        <v>1.2</v>
      </c>
      <c r="AR314" s="66">
        <f t="shared" si="304"/>
        <v>1.5</v>
      </c>
      <c r="AS314" s="66">
        <f t="shared" si="305"/>
        <v>0.8</v>
      </c>
      <c r="AT314" s="66">
        <f t="shared" si="306"/>
        <v>0.9</v>
      </c>
      <c r="AU314" s="67">
        <f t="shared" si="307"/>
        <v>2.4</v>
      </c>
      <c r="AW314" s="29" t="s">
        <v>124</v>
      </c>
      <c r="AX314" s="34" t="s">
        <v>98</v>
      </c>
      <c r="AY314" s="66">
        <f t="shared" si="308"/>
        <v>6.3639999999999999</v>
      </c>
      <c r="AZ314" s="66">
        <f t="shared" si="282"/>
        <v>3.5419999999999998</v>
      </c>
      <c r="BA314" s="66">
        <f t="shared" si="283"/>
        <v>3.0950000000000002</v>
      </c>
      <c r="BB314" s="66">
        <f t="shared" si="284"/>
        <v>0.44800000000000001</v>
      </c>
      <c r="BC314" s="66">
        <f t="shared" si="285"/>
        <v>0.373</v>
      </c>
      <c r="BD314" s="66">
        <f t="shared" si="286"/>
        <v>2.448</v>
      </c>
      <c r="BE314" s="66">
        <f t="shared" si="287"/>
        <v>0.55600000000000005</v>
      </c>
      <c r="BF314" s="66">
        <f t="shared" si="288"/>
        <v>-5.0000000000000001E-3</v>
      </c>
      <c r="BG314" s="67">
        <f t="shared" si="289"/>
        <v>1.8979999999999999</v>
      </c>
      <c r="BI314" s="29" t="s">
        <v>124</v>
      </c>
      <c r="BJ314" s="34" t="s">
        <v>98</v>
      </c>
      <c r="BK314" s="66">
        <f t="shared" si="309"/>
        <v>0.115</v>
      </c>
      <c r="BL314" s="66">
        <f t="shared" si="310"/>
        <v>9.0999999999999998E-2</v>
      </c>
      <c r="BM314" s="66">
        <f t="shared" si="311"/>
        <v>9.1999999999999998E-2</v>
      </c>
      <c r="BN314" s="66">
        <f t="shared" si="312"/>
        <v>8.3000000000000004E-2</v>
      </c>
      <c r="BO314" s="66">
        <f t="shared" si="313"/>
        <v>8.7999999999999995E-2</v>
      </c>
      <c r="BP314" s="66">
        <f t="shared" si="314"/>
        <v>0.20200000000000001</v>
      </c>
      <c r="BQ314" s="66">
        <f t="shared" si="315"/>
        <v>8.4000000000000005E-2</v>
      </c>
      <c r="BR314" s="66">
        <f t="shared" si="316"/>
        <v>-1.7999999999999999E-2</v>
      </c>
      <c r="BS314" s="67">
        <f t="shared" si="317"/>
        <v>0.36399999999999999</v>
      </c>
      <c r="BU314" s="29" t="s">
        <v>124</v>
      </c>
      <c r="BV314" s="34" t="s">
        <v>98</v>
      </c>
      <c r="BW314" s="48">
        <f t="shared" si="318"/>
        <v>57389</v>
      </c>
      <c r="BX314" s="48">
        <f t="shared" si="290"/>
        <v>44524</v>
      </c>
      <c r="BY314" s="48">
        <f t="shared" si="291"/>
        <v>38303</v>
      </c>
      <c r="BZ314" s="48">
        <f t="shared" si="292"/>
        <v>6221</v>
      </c>
      <c r="CA314" s="48">
        <f t="shared" si="293"/>
        <v>2911</v>
      </c>
      <c r="CB314" s="48">
        <f t="shared" si="294"/>
        <v>9954</v>
      </c>
      <c r="CC314" s="48">
        <f t="shared" si="295"/>
        <v>3287</v>
      </c>
      <c r="CD314" s="48">
        <f t="shared" si="296"/>
        <v>195</v>
      </c>
      <c r="CE314" s="49">
        <f t="shared" si="297"/>
        <v>6472</v>
      </c>
    </row>
    <row r="315" spans="1:83" ht="16.5" customHeight="1">
      <c r="A315" s="32" t="s">
        <v>125</v>
      </c>
      <c r="B315" s="35" t="s">
        <v>99</v>
      </c>
      <c r="C315" s="46">
        <v>3495</v>
      </c>
      <c r="D315" s="46">
        <v>1671</v>
      </c>
      <c r="E315" s="46">
        <v>1429</v>
      </c>
      <c r="F315" s="46">
        <v>242</v>
      </c>
      <c r="G315" s="46">
        <v>118</v>
      </c>
      <c r="H315" s="46">
        <v>1706</v>
      </c>
      <c r="I315" s="46">
        <v>1066</v>
      </c>
      <c r="J315" s="46">
        <v>11</v>
      </c>
      <c r="K315" s="47">
        <v>629</v>
      </c>
      <c r="M315" s="32" t="s">
        <v>125</v>
      </c>
      <c r="N315" s="35" t="s">
        <v>99</v>
      </c>
      <c r="O315" s="72">
        <f t="shared" si="265"/>
        <v>21.018000000000001</v>
      </c>
      <c r="P315" s="72">
        <f t="shared" si="266"/>
        <v>-2.6219999999999999</v>
      </c>
      <c r="Q315" s="72">
        <f t="shared" si="267"/>
        <v>-2.59</v>
      </c>
      <c r="R315" s="72">
        <f t="shared" si="268"/>
        <v>-2.8109999999999999</v>
      </c>
      <c r="S315" s="72">
        <f t="shared" si="269"/>
        <v>0</v>
      </c>
      <c r="T315" s="72">
        <f t="shared" si="270"/>
        <v>61.86</v>
      </c>
      <c r="U315" s="72">
        <f t="shared" si="271"/>
        <v>58.16</v>
      </c>
      <c r="V315" s="72">
        <f t="shared" si="272"/>
        <v>120</v>
      </c>
      <c r="W315" s="73">
        <f t="shared" si="273"/>
        <v>67.733000000000004</v>
      </c>
      <c r="Y315" s="32" t="s">
        <v>125</v>
      </c>
      <c r="Z315" s="35" t="s">
        <v>99</v>
      </c>
      <c r="AA315" s="72">
        <f t="shared" si="298"/>
        <v>100</v>
      </c>
      <c r="AB315" s="72">
        <f t="shared" si="274"/>
        <v>47.8</v>
      </c>
      <c r="AC315" s="72">
        <f t="shared" si="275"/>
        <v>40.9</v>
      </c>
      <c r="AD315" s="72">
        <f t="shared" si="276"/>
        <v>6.9</v>
      </c>
      <c r="AE315" s="72">
        <f t="shared" si="277"/>
        <v>3.4</v>
      </c>
      <c r="AF315" s="72">
        <f t="shared" si="278"/>
        <v>48.8</v>
      </c>
      <c r="AG315" s="72">
        <f t="shared" si="279"/>
        <v>30.5</v>
      </c>
      <c r="AH315" s="72">
        <f t="shared" si="280"/>
        <v>0.3</v>
      </c>
      <c r="AI315" s="73">
        <f t="shared" si="281"/>
        <v>18</v>
      </c>
      <c r="AK315" s="32" t="s">
        <v>125</v>
      </c>
      <c r="AL315" s="35" t="s">
        <v>99</v>
      </c>
      <c r="AM315" s="72">
        <f t="shared" si="299"/>
        <v>0.1</v>
      </c>
      <c r="AN315" s="72">
        <f t="shared" si="300"/>
        <v>0.1</v>
      </c>
      <c r="AO315" s="72">
        <f t="shared" si="301"/>
        <v>0.1</v>
      </c>
      <c r="AP315" s="72">
        <f t="shared" si="302"/>
        <v>0.1</v>
      </c>
      <c r="AQ315" s="72">
        <f t="shared" si="303"/>
        <v>0</v>
      </c>
      <c r="AR315" s="72">
        <f t="shared" si="304"/>
        <v>0.2</v>
      </c>
      <c r="AS315" s="72">
        <f t="shared" si="305"/>
        <v>0.2</v>
      </c>
      <c r="AT315" s="72">
        <f t="shared" si="306"/>
        <v>0.1</v>
      </c>
      <c r="AU315" s="73">
        <f t="shared" si="307"/>
        <v>0.2</v>
      </c>
      <c r="AW315" s="32" t="s">
        <v>125</v>
      </c>
      <c r="AX315" s="35" t="s">
        <v>99</v>
      </c>
      <c r="AY315" s="72">
        <f t="shared" si="308"/>
        <v>21.018000000000001</v>
      </c>
      <c r="AZ315" s="72">
        <f t="shared" si="282"/>
        <v>-1.5580000000000001</v>
      </c>
      <c r="BA315" s="72">
        <f t="shared" si="283"/>
        <v>-1.3160000000000001</v>
      </c>
      <c r="BB315" s="72">
        <f t="shared" si="284"/>
        <v>-0.24199999999999999</v>
      </c>
      <c r="BC315" s="72">
        <f t="shared" si="285"/>
        <v>0</v>
      </c>
      <c r="BD315" s="72">
        <f t="shared" si="286"/>
        <v>22.576000000000001</v>
      </c>
      <c r="BE315" s="72">
        <f t="shared" si="287"/>
        <v>13.573</v>
      </c>
      <c r="BF315" s="72">
        <f t="shared" si="288"/>
        <v>0.20799999999999999</v>
      </c>
      <c r="BG315" s="73">
        <f t="shared" si="289"/>
        <v>8.7949999999999999</v>
      </c>
      <c r="BI315" s="32" t="s">
        <v>125</v>
      </c>
      <c r="BJ315" s="35" t="s">
        <v>99</v>
      </c>
      <c r="BK315" s="72">
        <f t="shared" si="309"/>
        <v>1.9E-2</v>
      </c>
      <c r="BL315" s="72">
        <f t="shared" si="310"/>
        <v>-2E-3</v>
      </c>
      <c r="BM315" s="72">
        <f t="shared" si="311"/>
        <v>-2E-3</v>
      </c>
      <c r="BN315" s="72">
        <f t="shared" si="312"/>
        <v>-2E-3</v>
      </c>
      <c r="BO315" s="72">
        <f t="shared" si="313"/>
        <v>0</v>
      </c>
      <c r="BP315" s="72">
        <f t="shared" si="314"/>
        <v>9.4E-2</v>
      </c>
      <c r="BQ315" s="72">
        <f t="shared" si="315"/>
        <v>0.104</v>
      </c>
      <c r="BR315" s="72">
        <f t="shared" si="316"/>
        <v>3.5999999999999997E-2</v>
      </c>
      <c r="BS315" s="73">
        <f t="shared" si="317"/>
        <v>8.5000000000000006E-2</v>
      </c>
      <c r="BU315" s="32" t="s">
        <v>125</v>
      </c>
      <c r="BV315" s="35" t="s">
        <v>99</v>
      </c>
      <c r="BW315" s="54">
        <f t="shared" si="318"/>
        <v>2888</v>
      </c>
      <c r="BX315" s="54">
        <f t="shared" si="290"/>
        <v>1716</v>
      </c>
      <c r="BY315" s="54">
        <f t="shared" si="291"/>
        <v>1467</v>
      </c>
      <c r="BZ315" s="54">
        <f t="shared" si="292"/>
        <v>249</v>
      </c>
      <c r="CA315" s="54">
        <f t="shared" si="293"/>
        <v>118</v>
      </c>
      <c r="CB315" s="54">
        <f t="shared" si="294"/>
        <v>1054</v>
      </c>
      <c r="CC315" s="54">
        <f t="shared" si="295"/>
        <v>674</v>
      </c>
      <c r="CD315" s="54">
        <f t="shared" si="296"/>
        <v>5</v>
      </c>
      <c r="CE315" s="55">
        <f t="shared" si="297"/>
        <v>375</v>
      </c>
    </row>
    <row r="316" spans="1:83" ht="16.5" customHeight="1">
      <c r="A316" s="31" t="s">
        <v>126</v>
      </c>
      <c r="B316" s="33" t="s">
        <v>100</v>
      </c>
      <c r="C316" s="42">
        <v>11140</v>
      </c>
      <c r="D316" s="42">
        <v>6507</v>
      </c>
      <c r="E316" s="42">
        <v>5604</v>
      </c>
      <c r="F316" s="42">
        <v>903</v>
      </c>
      <c r="G316" s="42">
        <v>493</v>
      </c>
      <c r="H316" s="42">
        <v>4140</v>
      </c>
      <c r="I316" s="42">
        <v>2146</v>
      </c>
      <c r="J316" s="42">
        <v>33</v>
      </c>
      <c r="K316" s="43">
        <v>1961</v>
      </c>
      <c r="M316" s="31" t="s">
        <v>126</v>
      </c>
      <c r="N316" s="33" t="s">
        <v>100</v>
      </c>
      <c r="O316" s="68">
        <f t="shared" si="265"/>
        <v>8.1869999999999994</v>
      </c>
      <c r="P316" s="68">
        <f t="shared" si="266"/>
        <v>0.57199999999999995</v>
      </c>
      <c r="Q316" s="68">
        <f t="shared" si="267"/>
        <v>0.55600000000000005</v>
      </c>
      <c r="R316" s="68">
        <f t="shared" si="268"/>
        <v>0.66900000000000004</v>
      </c>
      <c r="S316" s="68">
        <f t="shared" si="269"/>
        <v>8.59</v>
      </c>
      <c r="T316" s="68">
        <f t="shared" si="270"/>
        <v>22.739000000000001</v>
      </c>
      <c r="U316" s="68">
        <f t="shared" si="271"/>
        <v>22.489000000000001</v>
      </c>
      <c r="V316" s="68">
        <f t="shared" si="272"/>
        <v>-17.5</v>
      </c>
      <c r="W316" s="69">
        <f t="shared" si="273"/>
        <v>24.035</v>
      </c>
      <c r="Y316" s="31" t="s">
        <v>126</v>
      </c>
      <c r="Z316" s="33" t="s">
        <v>100</v>
      </c>
      <c r="AA316" s="68">
        <f t="shared" si="298"/>
        <v>100</v>
      </c>
      <c r="AB316" s="68">
        <f t="shared" si="274"/>
        <v>58.4</v>
      </c>
      <c r="AC316" s="68">
        <f t="shared" si="275"/>
        <v>50.3</v>
      </c>
      <c r="AD316" s="68">
        <f t="shared" si="276"/>
        <v>8.1</v>
      </c>
      <c r="AE316" s="68">
        <f t="shared" si="277"/>
        <v>4.4000000000000004</v>
      </c>
      <c r="AF316" s="68">
        <f t="shared" si="278"/>
        <v>37.200000000000003</v>
      </c>
      <c r="AG316" s="68">
        <f t="shared" si="279"/>
        <v>19.3</v>
      </c>
      <c r="AH316" s="68">
        <f t="shared" si="280"/>
        <v>0.3</v>
      </c>
      <c r="AI316" s="69">
        <f t="shared" si="281"/>
        <v>17.600000000000001</v>
      </c>
      <c r="AK316" s="31" t="s">
        <v>126</v>
      </c>
      <c r="AL316" s="33" t="s">
        <v>100</v>
      </c>
      <c r="AM316" s="68">
        <f t="shared" si="299"/>
        <v>0.3</v>
      </c>
      <c r="AN316" s="68">
        <f t="shared" si="300"/>
        <v>0.3</v>
      </c>
      <c r="AO316" s="68">
        <f t="shared" si="301"/>
        <v>0.3</v>
      </c>
      <c r="AP316" s="68">
        <f t="shared" si="302"/>
        <v>0.3</v>
      </c>
      <c r="AQ316" s="68">
        <f t="shared" si="303"/>
        <v>0.2</v>
      </c>
      <c r="AR316" s="68">
        <f t="shared" si="304"/>
        <v>0.5</v>
      </c>
      <c r="AS316" s="68">
        <f t="shared" si="305"/>
        <v>0.5</v>
      </c>
      <c r="AT316" s="68">
        <f t="shared" si="306"/>
        <v>0.2</v>
      </c>
      <c r="AU316" s="69">
        <f t="shared" si="307"/>
        <v>0.6</v>
      </c>
      <c r="AW316" s="31" t="s">
        <v>126</v>
      </c>
      <c r="AX316" s="33" t="s">
        <v>100</v>
      </c>
      <c r="AY316" s="68">
        <f t="shared" si="308"/>
        <v>8.1869999999999994</v>
      </c>
      <c r="AZ316" s="68">
        <f t="shared" si="282"/>
        <v>0.35899999999999999</v>
      </c>
      <c r="BA316" s="68">
        <f t="shared" si="283"/>
        <v>0.30099999999999999</v>
      </c>
      <c r="BB316" s="68">
        <f t="shared" si="284"/>
        <v>5.8000000000000003E-2</v>
      </c>
      <c r="BC316" s="68">
        <f t="shared" si="285"/>
        <v>0.379</v>
      </c>
      <c r="BD316" s="68">
        <f t="shared" si="286"/>
        <v>7.4489999999999998</v>
      </c>
      <c r="BE316" s="68">
        <f t="shared" si="287"/>
        <v>3.8260000000000001</v>
      </c>
      <c r="BF316" s="68">
        <f t="shared" si="288"/>
        <v>-6.8000000000000005E-2</v>
      </c>
      <c r="BG316" s="69">
        <f t="shared" si="289"/>
        <v>3.69</v>
      </c>
      <c r="BI316" s="31" t="s">
        <v>126</v>
      </c>
      <c r="BJ316" s="33" t="s">
        <v>100</v>
      </c>
      <c r="BK316" s="68">
        <f t="shared" si="309"/>
        <v>2.7E-2</v>
      </c>
      <c r="BL316" s="68">
        <f t="shared" si="310"/>
        <v>2E-3</v>
      </c>
      <c r="BM316" s="68">
        <f t="shared" si="311"/>
        <v>2E-3</v>
      </c>
      <c r="BN316" s="68">
        <f t="shared" si="312"/>
        <v>2E-3</v>
      </c>
      <c r="BO316" s="68">
        <f t="shared" si="313"/>
        <v>1.6E-2</v>
      </c>
      <c r="BP316" s="68">
        <f t="shared" si="314"/>
        <v>0.111</v>
      </c>
      <c r="BQ316" s="68">
        <f t="shared" si="315"/>
        <v>0.104</v>
      </c>
      <c r="BR316" s="68">
        <f t="shared" si="316"/>
        <v>-4.2000000000000003E-2</v>
      </c>
      <c r="BS316" s="69">
        <f t="shared" si="317"/>
        <v>0.127</v>
      </c>
      <c r="BU316" s="31" t="s">
        <v>126</v>
      </c>
      <c r="BV316" s="33" t="s">
        <v>100</v>
      </c>
      <c r="BW316" s="50">
        <f t="shared" si="318"/>
        <v>10297</v>
      </c>
      <c r="BX316" s="50">
        <f t="shared" si="290"/>
        <v>6470</v>
      </c>
      <c r="BY316" s="50">
        <f t="shared" si="291"/>
        <v>5573</v>
      </c>
      <c r="BZ316" s="50">
        <f t="shared" si="292"/>
        <v>897</v>
      </c>
      <c r="CA316" s="50">
        <f t="shared" si="293"/>
        <v>454</v>
      </c>
      <c r="CB316" s="50">
        <f t="shared" si="294"/>
        <v>3373</v>
      </c>
      <c r="CC316" s="50">
        <f t="shared" si="295"/>
        <v>1752</v>
      </c>
      <c r="CD316" s="50">
        <f t="shared" si="296"/>
        <v>40</v>
      </c>
      <c r="CE316" s="51">
        <f t="shared" si="297"/>
        <v>1581</v>
      </c>
    </row>
    <row r="317" spans="1:83" ht="16.5" customHeight="1">
      <c r="A317" s="30" t="s">
        <v>127</v>
      </c>
      <c r="B317" s="28" t="s">
        <v>101</v>
      </c>
      <c r="C317" s="44">
        <v>7437</v>
      </c>
      <c r="D317" s="44">
        <v>5898</v>
      </c>
      <c r="E317" s="44">
        <v>5014</v>
      </c>
      <c r="F317" s="44">
        <v>884</v>
      </c>
      <c r="G317" s="44">
        <v>373</v>
      </c>
      <c r="H317" s="44">
        <v>1166</v>
      </c>
      <c r="I317" s="44">
        <v>585</v>
      </c>
      <c r="J317" s="44">
        <v>21</v>
      </c>
      <c r="K317" s="45">
        <v>560</v>
      </c>
      <c r="M317" s="30" t="s">
        <v>127</v>
      </c>
      <c r="N317" s="28" t="s">
        <v>101</v>
      </c>
      <c r="O317" s="70">
        <f t="shared" si="265"/>
        <v>19.585000000000001</v>
      </c>
      <c r="P317" s="70">
        <f t="shared" si="266"/>
        <v>41.472999999999999</v>
      </c>
      <c r="Q317" s="70">
        <f t="shared" si="267"/>
        <v>39.277999999999999</v>
      </c>
      <c r="R317" s="70">
        <f t="shared" si="268"/>
        <v>55.36</v>
      </c>
      <c r="S317" s="70">
        <f t="shared" si="269"/>
        <v>35.636000000000003</v>
      </c>
      <c r="T317" s="70">
        <f t="shared" si="270"/>
        <v>-34.31</v>
      </c>
      <c r="U317" s="70">
        <f t="shared" si="271"/>
        <v>-49.741999999999997</v>
      </c>
      <c r="V317" s="70">
        <f t="shared" si="272"/>
        <v>-27.585999999999999</v>
      </c>
      <c r="W317" s="71">
        <f t="shared" si="273"/>
        <v>-3.78</v>
      </c>
      <c r="Y317" s="30" t="s">
        <v>127</v>
      </c>
      <c r="Z317" s="28" t="s">
        <v>101</v>
      </c>
      <c r="AA317" s="70">
        <f t="shared" si="298"/>
        <v>100</v>
      </c>
      <c r="AB317" s="70">
        <f t="shared" si="274"/>
        <v>79.3</v>
      </c>
      <c r="AC317" s="70">
        <f t="shared" si="275"/>
        <v>67.400000000000006</v>
      </c>
      <c r="AD317" s="70">
        <f t="shared" si="276"/>
        <v>11.9</v>
      </c>
      <c r="AE317" s="70">
        <f t="shared" si="277"/>
        <v>5</v>
      </c>
      <c r="AF317" s="70">
        <f t="shared" si="278"/>
        <v>15.7</v>
      </c>
      <c r="AG317" s="70">
        <f t="shared" si="279"/>
        <v>7.9</v>
      </c>
      <c r="AH317" s="70">
        <f t="shared" si="280"/>
        <v>0.3</v>
      </c>
      <c r="AI317" s="71">
        <f t="shared" si="281"/>
        <v>7.5</v>
      </c>
      <c r="AK317" s="30" t="s">
        <v>127</v>
      </c>
      <c r="AL317" s="28" t="s">
        <v>101</v>
      </c>
      <c r="AM317" s="70">
        <f t="shared" si="299"/>
        <v>0.2</v>
      </c>
      <c r="AN317" s="70">
        <f t="shared" si="300"/>
        <v>0.3</v>
      </c>
      <c r="AO317" s="70">
        <f t="shared" si="301"/>
        <v>0.3</v>
      </c>
      <c r="AP317" s="70">
        <f t="shared" si="302"/>
        <v>0.3</v>
      </c>
      <c r="AQ317" s="70">
        <f t="shared" si="303"/>
        <v>0.1</v>
      </c>
      <c r="AR317" s="70">
        <f t="shared" si="304"/>
        <v>0.2</v>
      </c>
      <c r="AS317" s="70">
        <f t="shared" si="305"/>
        <v>0.1</v>
      </c>
      <c r="AT317" s="70">
        <f t="shared" si="306"/>
        <v>0.1</v>
      </c>
      <c r="AU317" s="71">
        <f t="shared" si="307"/>
        <v>0.2</v>
      </c>
      <c r="AW317" s="30" t="s">
        <v>127</v>
      </c>
      <c r="AX317" s="28" t="s">
        <v>101</v>
      </c>
      <c r="AY317" s="70">
        <f t="shared" si="308"/>
        <v>19.585000000000001</v>
      </c>
      <c r="AZ317" s="70">
        <f t="shared" si="282"/>
        <v>27.802</v>
      </c>
      <c r="BA317" s="70">
        <f t="shared" si="283"/>
        <v>22.736999999999998</v>
      </c>
      <c r="BB317" s="70">
        <f t="shared" si="284"/>
        <v>5.0650000000000004</v>
      </c>
      <c r="BC317" s="70">
        <f t="shared" si="285"/>
        <v>1.5760000000000001</v>
      </c>
      <c r="BD317" s="70">
        <f t="shared" si="286"/>
        <v>-9.7929999999999993</v>
      </c>
      <c r="BE317" s="70">
        <f t="shared" si="287"/>
        <v>-9.31</v>
      </c>
      <c r="BF317" s="70">
        <f t="shared" si="288"/>
        <v>-0.129</v>
      </c>
      <c r="BG317" s="71">
        <f t="shared" si="289"/>
        <v>-0.35399999999999998</v>
      </c>
      <c r="BI317" s="30" t="s">
        <v>127</v>
      </c>
      <c r="BJ317" s="28" t="s">
        <v>101</v>
      </c>
      <c r="BK317" s="70">
        <f t="shared" si="309"/>
        <v>3.7999999999999999E-2</v>
      </c>
      <c r="BL317" s="70">
        <f t="shared" si="310"/>
        <v>7.6999999999999999E-2</v>
      </c>
      <c r="BM317" s="70">
        <f t="shared" si="311"/>
        <v>7.2999999999999995E-2</v>
      </c>
      <c r="BN317" s="70">
        <f t="shared" si="312"/>
        <v>0.10199999999999999</v>
      </c>
      <c r="BO317" s="70">
        <f t="shared" si="313"/>
        <v>0.04</v>
      </c>
      <c r="BP317" s="70">
        <f t="shared" si="314"/>
        <v>-8.7999999999999995E-2</v>
      </c>
      <c r="BQ317" s="70">
        <f t="shared" si="315"/>
        <v>-0.153</v>
      </c>
      <c r="BR317" s="70">
        <f t="shared" si="316"/>
        <v>-4.8000000000000001E-2</v>
      </c>
      <c r="BS317" s="71">
        <f t="shared" si="317"/>
        <v>-7.0000000000000001E-3</v>
      </c>
      <c r="BU317" s="30" t="s">
        <v>127</v>
      </c>
      <c r="BV317" s="28" t="s">
        <v>101</v>
      </c>
      <c r="BW317" s="52">
        <f t="shared" si="318"/>
        <v>6219</v>
      </c>
      <c r="BX317" s="52">
        <f t="shared" si="290"/>
        <v>4169</v>
      </c>
      <c r="BY317" s="52">
        <f t="shared" si="291"/>
        <v>3600</v>
      </c>
      <c r="BZ317" s="52">
        <f t="shared" si="292"/>
        <v>569</v>
      </c>
      <c r="CA317" s="52">
        <f t="shared" si="293"/>
        <v>275</v>
      </c>
      <c r="CB317" s="52">
        <f t="shared" si="294"/>
        <v>1775</v>
      </c>
      <c r="CC317" s="52">
        <f t="shared" si="295"/>
        <v>1164</v>
      </c>
      <c r="CD317" s="52">
        <f t="shared" si="296"/>
        <v>29</v>
      </c>
      <c r="CE317" s="53">
        <f t="shared" si="297"/>
        <v>582</v>
      </c>
    </row>
    <row r="318" spans="1:83" ht="16.5" customHeight="1">
      <c r="A318" s="31" t="s">
        <v>129</v>
      </c>
      <c r="B318" s="33" t="s">
        <v>102</v>
      </c>
      <c r="C318" s="42">
        <v>288415</v>
      </c>
      <c r="D318" s="42">
        <v>186743</v>
      </c>
      <c r="E318" s="42">
        <v>160989</v>
      </c>
      <c r="F318" s="42">
        <v>25754</v>
      </c>
      <c r="G318" s="42">
        <v>25665</v>
      </c>
      <c r="H318" s="42">
        <v>76007</v>
      </c>
      <c r="I318" s="42">
        <v>40208</v>
      </c>
      <c r="J318" s="42">
        <v>1105</v>
      </c>
      <c r="K318" s="43">
        <v>34694</v>
      </c>
      <c r="M318" s="31" t="s">
        <v>129</v>
      </c>
      <c r="N318" s="33" t="s">
        <v>102</v>
      </c>
      <c r="O318" s="68">
        <f t="shared" si="265"/>
        <v>3.8860000000000001</v>
      </c>
      <c r="P318" s="68">
        <f t="shared" si="266"/>
        <v>0.72699999999999998</v>
      </c>
      <c r="Q318" s="68">
        <f t="shared" si="267"/>
        <v>0.74</v>
      </c>
      <c r="R318" s="68">
        <f t="shared" si="268"/>
        <v>0.64500000000000002</v>
      </c>
      <c r="S318" s="68">
        <f t="shared" si="269"/>
        <v>2.113</v>
      </c>
      <c r="T318" s="68">
        <f t="shared" si="270"/>
        <v>13.281000000000001</v>
      </c>
      <c r="U318" s="68">
        <f t="shared" si="271"/>
        <v>14.364000000000001</v>
      </c>
      <c r="V318" s="68">
        <f t="shared" si="272"/>
        <v>-27.966000000000001</v>
      </c>
      <c r="W318" s="69">
        <f t="shared" si="273"/>
        <v>14.11</v>
      </c>
      <c r="Y318" s="31" t="s">
        <v>129</v>
      </c>
      <c r="Z318" s="33" t="s">
        <v>102</v>
      </c>
      <c r="AA318" s="68">
        <f t="shared" si="298"/>
        <v>100</v>
      </c>
      <c r="AB318" s="68">
        <f t="shared" si="274"/>
        <v>64.7</v>
      </c>
      <c r="AC318" s="68">
        <f t="shared" si="275"/>
        <v>55.8</v>
      </c>
      <c r="AD318" s="68">
        <f t="shared" si="276"/>
        <v>8.9</v>
      </c>
      <c r="AE318" s="68">
        <f t="shared" si="277"/>
        <v>8.9</v>
      </c>
      <c r="AF318" s="68">
        <f t="shared" si="278"/>
        <v>26.4</v>
      </c>
      <c r="AG318" s="68">
        <f t="shared" si="279"/>
        <v>13.9</v>
      </c>
      <c r="AH318" s="68">
        <f t="shared" si="280"/>
        <v>0.4</v>
      </c>
      <c r="AI318" s="69">
        <f t="shared" si="281"/>
        <v>12</v>
      </c>
      <c r="AK318" s="31" t="s">
        <v>129</v>
      </c>
      <c r="AL318" s="33" t="s">
        <v>102</v>
      </c>
      <c r="AM318" s="68">
        <f t="shared" si="299"/>
        <v>8.6999999999999993</v>
      </c>
      <c r="AN318" s="68">
        <f t="shared" si="300"/>
        <v>8.1</v>
      </c>
      <c r="AO318" s="68">
        <f t="shared" si="301"/>
        <v>8.1</v>
      </c>
      <c r="AP318" s="68">
        <f t="shared" si="302"/>
        <v>8.1</v>
      </c>
      <c r="AQ318" s="68">
        <f t="shared" si="303"/>
        <v>10.199999999999999</v>
      </c>
      <c r="AR318" s="68">
        <f t="shared" si="304"/>
        <v>9.8000000000000007</v>
      </c>
      <c r="AS318" s="68">
        <f t="shared" si="305"/>
        <v>9</v>
      </c>
      <c r="AT318" s="68">
        <f t="shared" si="306"/>
        <v>5.4</v>
      </c>
      <c r="AU318" s="69">
        <f t="shared" si="307"/>
        <v>11.1</v>
      </c>
      <c r="AW318" s="31" t="s">
        <v>129</v>
      </c>
      <c r="AX318" s="33" t="s">
        <v>102</v>
      </c>
      <c r="AY318" s="68">
        <f t="shared" si="308"/>
        <v>3.8860000000000001</v>
      </c>
      <c r="AZ318" s="68">
        <f t="shared" si="282"/>
        <v>0.48499999999999999</v>
      </c>
      <c r="BA318" s="68">
        <f t="shared" si="283"/>
        <v>0.42599999999999999</v>
      </c>
      <c r="BB318" s="68">
        <f t="shared" si="284"/>
        <v>5.8999999999999997E-2</v>
      </c>
      <c r="BC318" s="68">
        <f t="shared" si="285"/>
        <v>0.191</v>
      </c>
      <c r="BD318" s="68">
        <f t="shared" si="286"/>
        <v>3.21</v>
      </c>
      <c r="BE318" s="68">
        <f t="shared" si="287"/>
        <v>1.819</v>
      </c>
      <c r="BF318" s="68">
        <f t="shared" si="288"/>
        <v>-0.155</v>
      </c>
      <c r="BG318" s="69">
        <f t="shared" si="289"/>
        <v>1.5449999999999999</v>
      </c>
      <c r="BI318" s="31" t="s">
        <v>129</v>
      </c>
      <c r="BJ318" s="33" t="s">
        <v>102</v>
      </c>
      <c r="BK318" s="68">
        <f t="shared" si="309"/>
        <v>0.34</v>
      </c>
      <c r="BL318" s="68">
        <f t="shared" si="310"/>
        <v>0.06</v>
      </c>
      <c r="BM318" s="68">
        <f t="shared" si="311"/>
        <v>6.0999999999999999E-2</v>
      </c>
      <c r="BN318" s="68">
        <f t="shared" si="312"/>
        <v>5.2999999999999999E-2</v>
      </c>
      <c r="BO318" s="68">
        <f t="shared" si="313"/>
        <v>0.218</v>
      </c>
      <c r="BP318" s="68">
        <f t="shared" si="314"/>
        <v>1.284</v>
      </c>
      <c r="BQ318" s="68">
        <f t="shared" si="315"/>
        <v>1.335</v>
      </c>
      <c r="BR318" s="68">
        <f t="shared" si="316"/>
        <v>-2.5680000000000001</v>
      </c>
      <c r="BS318" s="69">
        <f t="shared" si="317"/>
        <v>1.4350000000000001</v>
      </c>
      <c r="BU318" s="31" t="s">
        <v>129</v>
      </c>
      <c r="BV318" s="33" t="s">
        <v>102</v>
      </c>
      <c r="BW318" s="50">
        <f t="shared" si="318"/>
        <v>277626</v>
      </c>
      <c r="BX318" s="50">
        <f t="shared" si="290"/>
        <v>185396</v>
      </c>
      <c r="BY318" s="50">
        <f t="shared" si="291"/>
        <v>159807</v>
      </c>
      <c r="BZ318" s="50">
        <f t="shared" si="292"/>
        <v>25589</v>
      </c>
      <c r="CA318" s="50">
        <f t="shared" si="293"/>
        <v>25134</v>
      </c>
      <c r="CB318" s="50">
        <f t="shared" si="294"/>
        <v>67096</v>
      </c>
      <c r="CC318" s="50">
        <f t="shared" si="295"/>
        <v>35158</v>
      </c>
      <c r="CD318" s="50">
        <f t="shared" si="296"/>
        <v>1534</v>
      </c>
      <c r="CE318" s="51">
        <f t="shared" si="297"/>
        <v>30404</v>
      </c>
    </row>
    <row r="319" spans="1:83" ht="16.5" customHeight="1">
      <c r="A319" s="29" t="s">
        <v>36</v>
      </c>
      <c r="B319" s="34" t="s">
        <v>103</v>
      </c>
      <c r="C319" s="40">
        <v>1358785</v>
      </c>
      <c r="D319" s="40">
        <v>938861</v>
      </c>
      <c r="E319" s="40">
        <v>810112</v>
      </c>
      <c r="F319" s="40">
        <v>128749</v>
      </c>
      <c r="G319" s="40">
        <v>132622</v>
      </c>
      <c r="H319" s="40">
        <v>287302</v>
      </c>
      <c r="I319" s="40">
        <v>157320</v>
      </c>
      <c r="J319" s="40">
        <v>7979</v>
      </c>
      <c r="K319" s="41">
        <v>122003</v>
      </c>
      <c r="M319" s="29" t="s">
        <v>36</v>
      </c>
      <c r="N319" s="34" t="s">
        <v>103</v>
      </c>
      <c r="O319" s="66">
        <f t="shared" si="265"/>
        <v>3.702</v>
      </c>
      <c r="P319" s="66">
        <f t="shared" si="266"/>
        <v>2.5609999999999999</v>
      </c>
      <c r="Q319" s="66">
        <f t="shared" si="267"/>
        <v>2.552</v>
      </c>
      <c r="R319" s="66">
        <f t="shared" si="268"/>
        <v>2.6139999999999999</v>
      </c>
      <c r="S319" s="66">
        <f t="shared" si="269"/>
        <v>2.1520000000000001</v>
      </c>
      <c r="T319" s="66">
        <f t="shared" si="270"/>
        <v>8.4039999999999999</v>
      </c>
      <c r="U319" s="66">
        <f t="shared" si="271"/>
        <v>17.934000000000001</v>
      </c>
      <c r="V319" s="66">
        <f t="shared" si="272"/>
        <v>-14.535</v>
      </c>
      <c r="W319" s="67">
        <f t="shared" si="273"/>
        <v>-0.24</v>
      </c>
      <c r="Y319" s="29" t="s">
        <v>36</v>
      </c>
      <c r="Z319" s="34" t="s">
        <v>103</v>
      </c>
      <c r="AA319" s="66">
        <f t="shared" si="298"/>
        <v>100</v>
      </c>
      <c r="AB319" s="66">
        <f t="shared" si="274"/>
        <v>69.099999999999994</v>
      </c>
      <c r="AC319" s="66">
        <f t="shared" si="275"/>
        <v>59.6</v>
      </c>
      <c r="AD319" s="66">
        <f t="shared" si="276"/>
        <v>9.5</v>
      </c>
      <c r="AE319" s="66">
        <f t="shared" si="277"/>
        <v>9.8000000000000007</v>
      </c>
      <c r="AF319" s="66">
        <f t="shared" si="278"/>
        <v>21.1</v>
      </c>
      <c r="AG319" s="66">
        <f t="shared" si="279"/>
        <v>11.6</v>
      </c>
      <c r="AH319" s="66">
        <f t="shared" si="280"/>
        <v>0.6</v>
      </c>
      <c r="AI319" s="67">
        <f t="shared" si="281"/>
        <v>9</v>
      </c>
      <c r="AK319" s="29" t="s">
        <v>36</v>
      </c>
      <c r="AL319" s="34" t="s">
        <v>103</v>
      </c>
      <c r="AM319" s="66">
        <f t="shared" si="299"/>
        <v>40.9</v>
      </c>
      <c r="AN319" s="66">
        <f t="shared" si="300"/>
        <v>40.9</v>
      </c>
      <c r="AO319" s="66">
        <f t="shared" si="301"/>
        <v>41</v>
      </c>
      <c r="AP319" s="66">
        <f t="shared" si="302"/>
        <v>40.700000000000003</v>
      </c>
      <c r="AQ319" s="66">
        <f t="shared" si="303"/>
        <v>52.8</v>
      </c>
      <c r="AR319" s="66">
        <f t="shared" si="304"/>
        <v>37</v>
      </c>
      <c r="AS319" s="66">
        <f t="shared" si="305"/>
        <v>35.299999999999997</v>
      </c>
      <c r="AT319" s="66">
        <f t="shared" si="306"/>
        <v>39.1</v>
      </c>
      <c r="AU319" s="67">
        <f t="shared" si="307"/>
        <v>39.200000000000003</v>
      </c>
      <c r="AW319" s="29" t="s">
        <v>36</v>
      </c>
      <c r="AX319" s="34" t="s">
        <v>103</v>
      </c>
      <c r="AY319" s="66">
        <f t="shared" si="308"/>
        <v>3.702</v>
      </c>
      <c r="AZ319" s="66">
        <f t="shared" si="282"/>
        <v>1.7889999999999999</v>
      </c>
      <c r="BA319" s="66">
        <f t="shared" si="283"/>
        <v>1.5389999999999999</v>
      </c>
      <c r="BB319" s="66">
        <f t="shared" si="284"/>
        <v>0.25</v>
      </c>
      <c r="BC319" s="66">
        <f t="shared" si="285"/>
        <v>0.21299999999999999</v>
      </c>
      <c r="BD319" s="66">
        <f t="shared" si="286"/>
        <v>1.7</v>
      </c>
      <c r="BE319" s="66">
        <f t="shared" si="287"/>
        <v>1.8260000000000001</v>
      </c>
      <c r="BF319" s="66">
        <f t="shared" si="288"/>
        <v>-0.104</v>
      </c>
      <c r="BG319" s="67">
        <f t="shared" si="289"/>
        <v>-2.1999999999999999E-2</v>
      </c>
      <c r="BI319" s="29" t="s">
        <v>36</v>
      </c>
      <c r="BJ319" s="34" t="s">
        <v>103</v>
      </c>
      <c r="BK319" s="66">
        <f t="shared" si="309"/>
        <v>1.53</v>
      </c>
      <c r="BL319" s="66">
        <f t="shared" si="310"/>
        <v>1.05</v>
      </c>
      <c r="BM319" s="66">
        <f t="shared" si="311"/>
        <v>1.048</v>
      </c>
      <c r="BN319" s="66">
        <f t="shared" si="312"/>
        <v>1.0629999999999999</v>
      </c>
      <c r="BO319" s="66">
        <f t="shared" si="313"/>
        <v>1.145</v>
      </c>
      <c r="BP319" s="66">
        <f t="shared" si="314"/>
        <v>3.2090000000000001</v>
      </c>
      <c r="BQ319" s="66">
        <f t="shared" si="315"/>
        <v>6.3250000000000002</v>
      </c>
      <c r="BR319" s="66">
        <f t="shared" si="316"/>
        <v>-8.1240000000000006</v>
      </c>
      <c r="BS319" s="67">
        <f t="shared" si="317"/>
        <v>-9.8000000000000004E-2</v>
      </c>
      <c r="BU319" s="29" t="s">
        <v>36</v>
      </c>
      <c r="BV319" s="34" t="s">
        <v>103</v>
      </c>
      <c r="BW319" s="48">
        <f t="shared" si="318"/>
        <v>1310279</v>
      </c>
      <c r="BX319" s="48">
        <f t="shared" si="290"/>
        <v>915421</v>
      </c>
      <c r="BY319" s="48">
        <f t="shared" si="291"/>
        <v>789952</v>
      </c>
      <c r="BZ319" s="48">
        <f t="shared" si="292"/>
        <v>125469</v>
      </c>
      <c r="CA319" s="48">
        <f t="shared" si="293"/>
        <v>129828</v>
      </c>
      <c r="CB319" s="48">
        <f t="shared" si="294"/>
        <v>265030</v>
      </c>
      <c r="CC319" s="48">
        <f t="shared" si="295"/>
        <v>133397</v>
      </c>
      <c r="CD319" s="48">
        <f t="shared" si="296"/>
        <v>9336</v>
      </c>
      <c r="CE319" s="49">
        <f t="shared" si="297"/>
        <v>122297</v>
      </c>
    </row>
    <row r="320" spans="1:83" ht="16.5" customHeight="1">
      <c r="A320" s="29" t="s">
        <v>37</v>
      </c>
      <c r="B320" s="34" t="s">
        <v>104</v>
      </c>
      <c r="C320" s="40">
        <v>569293</v>
      </c>
      <c r="D320" s="40">
        <v>428907</v>
      </c>
      <c r="E320" s="40">
        <v>369893</v>
      </c>
      <c r="F320" s="40">
        <v>59014</v>
      </c>
      <c r="G320" s="40">
        <v>28353</v>
      </c>
      <c r="H320" s="40">
        <v>112033</v>
      </c>
      <c r="I320" s="40">
        <v>51701</v>
      </c>
      <c r="J320" s="40">
        <v>1664</v>
      </c>
      <c r="K320" s="41">
        <v>58668</v>
      </c>
      <c r="M320" s="29" t="s">
        <v>37</v>
      </c>
      <c r="N320" s="34" t="s">
        <v>104</v>
      </c>
      <c r="O320" s="66">
        <f t="shared" si="265"/>
        <v>5.181</v>
      </c>
      <c r="P320" s="66">
        <f t="shared" si="266"/>
        <v>3.113</v>
      </c>
      <c r="Q320" s="66">
        <f t="shared" si="267"/>
        <v>3.1619999999999999</v>
      </c>
      <c r="R320" s="66">
        <f t="shared" si="268"/>
        <v>2.8029999999999999</v>
      </c>
      <c r="S320" s="66">
        <f t="shared" si="269"/>
        <v>4.8289999999999997</v>
      </c>
      <c r="T320" s="66">
        <f t="shared" si="270"/>
        <v>14.034000000000001</v>
      </c>
      <c r="U320" s="66">
        <f t="shared" si="271"/>
        <v>21.738</v>
      </c>
      <c r="V320" s="66">
        <f t="shared" si="272"/>
        <v>-8.9220000000000006</v>
      </c>
      <c r="W320" s="67">
        <f t="shared" si="273"/>
        <v>8.7469999999999999</v>
      </c>
      <c r="Y320" s="29" t="s">
        <v>37</v>
      </c>
      <c r="Z320" s="34" t="s">
        <v>104</v>
      </c>
      <c r="AA320" s="66">
        <f t="shared" si="298"/>
        <v>100</v>
      </c>
      <c r="AB320" s="66">
        <f t="shared" si="274"/>
        <v>75.3</v>
      </c>
      <c r="AC320" s="66">
        <f t="shared" si="275"/>
        <v>65</v>
      </c>
      <c r="AD320" s="66">
        <f t="shared" si="276"/>
        <v>10.4</v>
      </c>
      <c r="AE320" s="66">
        <f t="shared" si="277"/>
        <v>5</v>
      </c>
      <c r="AF320" s="66">
        <f t="shared" si="278"/>
        <v>19.7</v>
      </c>
      <c r="AG320" s="66">
        <f t="shared" si="279"/>
        <v>9.1</v>
      </c>
      <c r="AH320" s="66">
        <f t="shared" si="280"/>
        <v>0.3</v>
      </c>
      <c r="AI320" s="67">
        <f t="shared" si="281"/>
        <v>10.3</v>
      </c>
      <c r="AK320" s="29" t="s">
        <v>37</v>
      </c>
      <c r="AL320" s="34" t="s">
        <v>104</v>
      </c>
      <c r="AM320" s="66">
        <f t="shared" si="299"/>
        <v>17.100000000000001</v>
      </c>
      <c r="AN320" s="66">
        <f t="shared" si="300"/>
        <v>18.7</v>
      </c>
      <c r="AO320" s="66">
        <f t="shared" si="301"/>
        <v>18.7</v>
      </c>
      <c r="AP320" s="66">
        <f t="shared" si="302"/>
        <v>18.7</v>
      </c>
      <c r="AQ320" s="66">
        <f t="shared" si="303"/>
        <v>11.3</v>
      </c>
      <c r="AR320" s="66">
        <f t="shared" si="304"/>
        <v>14.4</v>
      </c>
      <c r="AS320" s="66">
        <f t="shared" si="305"/>
        <v>11.6</v>
      </c>
      <c r="AT320" s="66">
        <f t="shared" si="306"/>
        <v>8.1</v>
      </c>
      <c r="AU320" s="67">
        <f t="shared" si="307"/>
        <v>18.8</v>
      </c>
      <c r="AW320" s="29" t="s">
        <v>37</v>
      </c>
      <c r="AX320" s="34" t="s">
        <v>104</v>
      </c>
      <c r="AY320" s="66">
        <f t="shared" si="308"/>
        <v>5.181</v>
      </c>
      <c r="AZ320" s="66">
        <f t="shared" si="282"/>
        <v>2.3919999999999999</v>
      </c>
      <c r="BA320" s="66">
        <f t="shared" si="283"/>
        <v>2.0950000000000002</v>
      </c>
      <c r="BB320" s="66">
        <f t="shared" si="284"/>
        <v>0.29699999999999999</v>
      </c>
      <c r="BC320" s="66">
        <f t="shared" si="285"/>
        <v>0.24099999999999999</v>
      </c>
      <c r="BD320" s="66">
        <f t="shared" si="286"/>
        <v>2.5470000000000002</v>
      </c>
      <c r="BE320" s="66">
        <f t="shared" si="287"/>
        <v>1.706</v>
      </c>
      <c r="BF320" s="66">
        <f t="shared" si="288"/>
        <v>-0.03</v>
      </c>
      <c r="BG320" s="67">
        <f t="shared" si="289"/>
        <v>0.872</v>
      </c>
      <c r="BI320" s="29" t="s">
        <v>37</v>
      </c>
      <c r="BJ320" s="34" t="s">
        <v>104</v>
      </c>
      <c r="BK320" s="66">
        <f t="shared" si="309"/>
        <v>0.88400000000000001</v>
      </c>
      <c r="BL320" s="66">
        <f t="shared" si="310"/>
        <v>0.57999999999999996</v>
      </c>
      <c r="BM320" s="66">
        <f t="shared" si="311"/>
        <v>0.58899999999999997</v>
      </c>
      <c r="BN320" s="66">
        <f t="shared" si="312"/>
        <v>0.52100000000000002</v>
      </c>
      <c r="BO320" s="66">
        <f t="shared" si="313"/>
        <v>0.53500000000000003</v>
      </c>
      <c r="BP320" s="66">
        <f t="shared" si="314"/>
        <v>1.9870000000000001</v>
      </c>
      <c r="BQ320" s="66">
        <f t="shared" si="315"/>
        <v>2.4409999999999998</v>
      </c>
      <c r="BR320" s="66">
        <f t="shared" si="316"/>
        <v>-0.97599999999999998</v>
      </c>
      <c r="BS320" s="67">
        <f t="shared" si="317"/>
        <v>1.5780000000000001</v>
      </c>
      <c r="BU320" s="29" t="s">
        <v>37</v>
      </c>
      <c r="BV320" s="34" t="s">
        <v>104</v>
      </c>
      <c r="BW320" s="48">
        <f t="shared" si="318"/>
        <v>541251</v>
      </c>
      <c r="BX320" s="48">
        <f t="shared" si="290"/>
        <v>415959</v>
      </c>
      <c r="BY320" s="48">
        <f t="shared" si="291"/>
        <v>358554</v>
      </c>
      <c r="BZ320" s="48">
        <f t="shared" si="292"/>
        <v>57405</v>
      </c>
      <c r="CA320" s="48">
        <f t="shared" si="293"/>
        <v>27047</v>
      </c>
      <c r="CB320" s="48">
        <f t="shared" si="294"/>
        <v>98245</v>
      </c>
      <c r="CC320" s="48">
        <f t="shared" si="295"/>
        <v>42469</v>
      </c>
      <c r="CD320" s="48">
        <f t="shared" si="296"/>
        <v>1827</v>
      </c>
      <c r="CE320" s="49">
        <f t="shared" si="297"/>
        <v>53949</v>
      </c>
    </row>
    <row r="321" spans="1:83" ht="16.5" customHeight="1">
      <c r="A321" s="29" t="s">
        <v>130</v>
      </c>
      <c r="B321" s="34" t="s">
        <v>105</v>
      </c>
      <c r="C321" s="40">
        <v>850671</v>
      </c>
      <c r="D321" s="40">
        <v>571005</v>
      </c>
      <c r="E321" s="40">
        <v>491510</v>
      </c>
      <c r="F321" s="40">
        <v>79495</v>
      </c>
      <c r="G321" s="40">
        <v>53563</v>
      </c>
      <c r="H321" s="40">
        <v>226103</v>
      </c>
      <c r="I321" s="40">
        <v>155334</v>
      </c>
      <c r="J321" s="40">
        <v>8444</v>
      </c>
      <c r="K321" s="41">
        <v>62325</v>
      </c>
      <c r="M321" s="29" t="s">
        <v>130</v>
      </c>
      <c r="N321" s="34" t="s">
        <v>105</v>
      </c>
      <c r="O321" s="66">
        <f t="shared" si="265"/>
        <v>6.1390000000000002</v>
      </c>
      <c r="P321" s="66">
        <f t="shared" si="266"/>
        <v>3.8159999999999998</v>
      </c>
      <c r="Q321" s="66">
        <f t="shared" si="267"/>
        <v>3.89</v>
      </c>
      <c r="R321" s="66">
        <f t="shared" si="268"/>
        <v>3.3639999999999999</v>
      </c>
      <c r="S321" s="66">
        <f t="shared" si="269"/>
        <v>4.3079999999999998</v>
      </c>
      <c r="T321" s="66">
        <f t="shared" si="270"/>
        <v>12.994</v>
      </c>
      <c r="U321" s="66">
        <f t="shared" si="271"/>
        <v>15.872999999999999</v>
      </c>
      <c r="V321" s="66">
        <f t="shared" si="272"/>
        <v>254.79</v>
      </c>
      <c r="W321" s="67">
        <f t="shared" si="273"/>
        <v>-2.1059999999999999</v>
      </c>
      <c r="Y321" s="29" t="s">
        <v>130</v>
      </c>
      <c r="Z321" s="34" t="s">
        <v>105</v>
      </c>
      <c r="AA321" s="66">
        <f t="shared" si="298"/>
        <v>100</v>
      </c>
      <c r="AB321" s="66">
        <f t="shared" si="274"/>
        <v>67.099999999999994</v>
      </c>
      <c r="AC321" s="66">
        <f t="shared" si="275"/>
        <v>57.8</v>
      </c>
      <c r="AD321" s="66">
        <f t="shared" si="276"/>
        <v>9.3000000000000007</v>
      </c>
      <c r="AE321" s="66">
        <f t="shared" si="277"/>
        <v>6.3</v>
      </c>
      <c r="AF321" s="66">
        <f t="shared" si="278"/>
        <v>26.6</v>
      </c>
      <c r="AG321" s="66">
        <f t="shared" si="279"/>
        <v>18.3</v>
      </c>
      <c r="AH321" s="66">
        <f t="shared" si="280"/>
        <v>1</v>
      </c>
      <c r="AI321" s="67">
        <f t="shared" si="281"/>
        <v>7.3</v>
      </c>
      <c r="AK321" s="29" t="s">
        <v>130</v>
      </c>
      <c r="AL321" s="34" t="s">
        <v>105</v>
      </c>
      <c r="AM321" s="66">
        <f t="shared" si="299"/>
        <v>25.6</v>
      </c>
      <c r="AN321" s="66">
        <f t="shared" si="300"/>
        <v>24.9</v>
      </c>
      <c r="AO321" s="66">
        <f t="shared" si="301"/>
        <v>24.9</v>
      </c>
      <c r="AP321" s="66">
        <f t="shared" si="302"/>
        <v>25.1</v>
      </c>
      <c r="AQ321" s="66">
        <f t="shared" si="303"/>
        <v>21.3</v>
      </c>
      <c r="AR321" s="66">
        <f t="shared" si="304"/>
        <v>29.1</v>
      </c>
      <c r="AS321" s="66">
        <f t="shared" si="305"/>
        <v>34.9</v>
      </c>
      <c r="AT321" s="66">
        <f t="shared" si="306"/>
        <v>41.3</v>
      </c>
      <c r="AU321" s="67">
        <f t="shared" si="307"/>
        <v>20</v>
      </c>
      <c r="AW321" s="29" t="s">
        <v>130</v>
      </c>
      <c r="AX321" s="34" t="s">
        <v>105</v>
      </c>
      <c r="AY321" s="66">
        <f t="shared" si="308"/>
        <v>6.1390000000000002</v>
      </c>
      <c r="AZ321" s="66">
        <f t="shared" si="282"/>
        <v>2.6190000000000002</v>
      </c>
      <c r="BA321" s="66">
        <f t="shared" si="283"/>
        <v>2.2959999999999998</v>
      </c>
      <c r="BB321" s="66">
        <f t="shared" si="284"/>
        <v>0.32300000000000001</v>
      </c>
      <c r="BC321" s="66">
        <f t="shared" si="285"/>
        <v>0.27600000000000002</v>
      </c>
      <c r="BD321" s="66">
        <f t="shared" si="286"/>
        <v>3.2440000000000002</v>
      </c>
      <c r="BE321" s="66">
        <f t="shared" si="287"/>
        <v>2.6549999999999998</v>
      </c>
      <c r="BF321" s="66">
        <f t="shared" si="288"/>
        <v>0.75700000000000001</v>
      </c>
      <c r="BG321" s="67">
        <f t="shared" si="289"/>
        <v>-0.16700000000000001</v>
      </c>
      <c r="BI321" s="29" t="s">
        <v>130</v>
      </c>
      <c r="BJ321" s="34" t="s">
        <v>105</v>
      </c>
      <c r="BK321" s="66">
        <f t="shared" si="309"/>
        <v>1.552</v>
      </c>
      <c r="BL321" s="66">
        <f t="shared" si="310"/>
        <v>0.94</v>
      </c>
      <c r="BM321" s="66">
        <f t="shared" si="311"/>
        <v>0.95599999999999996</v>
      </c>
      <c r="BN321" s="66">
        <f t="shared" si="312"/>
        <v>0.83799999999999997</v>
      </c>
      <c r="BO321" s="66">
        <f t="shared" si="313"/>
        <v>0.90700000000000003</v>
      </c>
      <c r="BP321" s="66">
        <f t="shared" si="314"/>
        <v>3.7469999999999999</v>
      </c>
      <c r="BQ321" s="66">
        <f t="shared" si="315"/>
        <v>5.6260000000000003</v>
      </c>
      <c r="BR321" s="66">
        <f t="shared" si="316"/>
        <v>36.305</v>
      </c>
      <c r="BS321" s="67">
        <f t="shared" si="317"/>
        <v>-0.44800000000000001</v>
      </c>
      <c r="BU321" s="29" t="s">
        <v>130</v>
      </c>
      <c r="BV321" s="34" t="s">
        <v>105</v>
      </c>
      <c r="BW321" s="48">
        <f t="shared" si="318"/>
        <v>801467</v>
      </c>
      <c r="BX321" s="48">
        <f t="shared" si="290"/>
        <v>550015</v>
      </c>
      <c r="BY321" s="48">
        <f t="shared" si="291"/>
        <v>473107</v>
      </c>
      <c r="BZ321" s="48">
        <f t="shared" si="292"/>
        <v>76908</v>
      </c>
      <c r="CA321" s="48">
        <f t="shared" si="293"/>
        <v>51351</v>
      </c>
      <c r="CB321" s="48">
        <f t="shared" si="294"/>
        <v>200101</v>
      </c>
      <c r="CC321" s="48">
        <f t="shared" si="295"/>
        <v>134055</v>
      </c>
      <c r="CD321" s="48">
        <f t="shared" si="296"/>
        <v>2380</v>
      </c>
      <c r="CE321" s="49">
        <f t="shared" si="297"/>
        <v>63666</v>
      </c>
    </row>
    <row r="322" spans="1:83" ht="16.5" customHeight="1">
      <c r="A322" s="29" t="s">
        <v>131</v>
      </c>
      <c r="B322" s="34" t="s">
        <v>106</v>
      </c>
      <c r="C322" s="40">
        <v>122093</v>
      </c>
      <c r="D322" s="40">
        <v>79128</v>
      </c>
      <c r="E322" s="40">
        <v>68089</v>
      </c>
      <c r="F322" s="40">
        <v>11039</v>
      </c>
      <c r="G322" s="40">
        <v>5344</v>
      </c>
      <c r="H322" s="40">
        <v>37621</v>
      </c>
      <c r="I322" s="40">
        <v>20447</v>
      </c>
      <c r="J322" s="40">
        <v>670</v>
      </c>
      <c r="K322" s="41">
        <v>16504</v>
      </c>
      <c r="M322" s="29" t="s">
        <v>131</v>
      </c>
      <c r="N322" s="34" t="s">
        <v>106</v>
      </c>
      <c r="O322" s="66">
        <f t="shared" si="265"/>
        <v>7.4539999999999997</v>
      </c>
      <c r="P322" s="66">
        <f t="shared" si="266"/>
        <v>-3.4000000000000002E-2</v>
      </c>
      <c r="Q322" s="66">
        <f t="shared" si="267"/>
        <v>4.7E-2</v>
      </c>
      <c r="R322" s="66">
        <f t="shared" si="268"/>
        <v>-0.53200000000000003</v>
      </c>
      <c r="S322" s="66">
        <f t="shared" si="269"/>
        <v>5.3</v>
      </c>
      <c r="T322" s="66">
        <f t="shared" si="270"/>
        <v>27.992999999999999</v>
      </c>
      <c r="U322" s="66">
        <f t="shared" si="271"/>
        <v>33.938000000000002</v>
      </c>
      <c r="V322" s="66">
        <f t="shared" si="272"/>
        <v>-17.283999999999999</v>
      </c>
      <c r="W322" s="67">
        <f t="shared" si="273"/>
        <v>23.931999999999999</v>
      </c>
      <c r="Y322" s="29" t="s">
        <v>131</v>
      </c>
      <c r="Z322" s="34" t="s">
        <v>106</v>
      </c>
      <c r="AA322" s="66">
        <f t="shared" si="298"/>
        <v>100</v>
      </c>
      <c r="AB322" s="66">
        <f t="shared" si="274"/>
        <v>64.8</v>
      </c>
      <c r="AC322" s="66">
        <f t="shared" si="275"/>
        <v>55.8</v>
      </c>
      <c r="AD322" s="66">
        <f t="shared" si="276"/>
        <v>9</v>
      </c>
      <c r="AE322" s="66">
        <f t="shared" si="277"/>
        <v>4.4000000000000004</v>
      </c>
      <c r="AF322" s="66">
        <f t="shared" si="278"/>
        <v>30.8</v>
      </c>
      <c r="AG322" s="66">
        <f t="shared" si="279"/>
        <v>16.7</v>
      </c>
      <c r="AH322" s="66">
        <f t="shared" si="280"/>
        <v>0.5</v>
      </c>
      <c r="AI322" s="67">
        <f t="shared" si="281"/>
        <v>13.5</v>
      </c>
      <c r="AK322" s="29" t="s">
        <v>131</v>
      </c>
      <c r="AL322" s="34" t="s">
        <v>106</v>
      </c>
      <c r="AM322" s="66">
        <f t="shared" si="299"/>
        <v>3.7</v>
      </c>
      <c r="AN322" s="66">
        <f t="shared" si="300"/>
        <v>3.5</v>
      </c>
      <c r="AO322" s="66">
        <f t="shared" si="301"/>
        <v>3.4</v>
      </c>
      <c r="AP322" s="66">
        <f t="shared" si="302"/>
        <v>3.5</v>
      </c>
      <c r="AQ322" s="66">
        <f t="shared" si="303"/>
        <v>2.1</v>
      </c>
      <c r="AR322" s="66">
        <f t="shared" si="304"/>
        <v>4.8</v>
      </c>
      <c r="AS322" s="66">
        <f t="shared" si="305"/>
        <v>4.5999999999999996</v>
      </c>
      <c r="AT322" s="66">
        <f t="shared" si="306"/>
        <v>3.3</v>
      </c>
      <c r="AU322" s="67">
        <f t="shared" si="307"/>
        <v>5.3</v>
      </c>
      <c r="AW322" s="29" t="s">
        <v>131</v>
      </c>
      <c r="AX322" s="34" t="s">
        <v>106</v>
      </c>
      <c r="AY322" s="66">
        <f t="shared" si="308"/>
        <v>7.4539999999999997</v>
      </c>
      <c r="AZ322" s="66">
        <f t="shared" si="282"/>
        <v>-2.4E-2</v>
      </c>
      <c r="BA322" s="66">
        <f t="shared" si="283"/>
        <v>2.8000000000000001E-2</v>
      </c>
      <c r="BB322" s="66">
        <f t="shared" si="284"/>
        <v>-5.1999999999999998E-2</v>
      </c>
      <c r="BC322" s="66">
        <f t="shared" si="285"/>
        <v>0.23699999999999999</v>
      </c>
      <c r="BD322" s="66">
        <f t="shared" si="286"/>
        <v>7.2409999999999997</v>
      </c>
      <c r="BE322" s="66">
        <f t="shared" si="287"/>
        <v>4.5599999999999996</v>
      </c>
      <c r="BF322" s="66">
        <f t="shared" si="288"/>
        <v>-0.123</v>
      </c>
      <c r="BG322" s="67">
        <f t="shared" si="289"/>
        <v>2.8050000000000002</v>
      </c>
      <c r="BI322" s="29" t="s">
        <v>131</v>
      </c>
      <c r="BJ322" s="34" t="s">
        <v>106</v>
      </c>
      <c r="BK322" s="66">
        <f t="shared" si="309"/>
        <v>0.26700000000000002</v>
      </c>
      <c r="BL322" s="66">
        <f t="shared" si="310"/>
        <v>-1E-3</v>
      </c>
      <c r="BM322" s="66">
        <f t="shared" si="311"/>
        <v>2E-3</v>
      </c>
      <c r="BN322" s="66">
        <f t="shared" si="312"/>
        <v>-1.9E-2</v>
      </c>
      <c r="BO322" s="66">
        <f t="shared" si="313"/>
        <v>0.11</v>
      </c>
      <c r="BP322" s="66">
        <f t="shared" si="314"/>
        <v>1.1859999999999999</v>
      </c>
      <c r="BQ322" s="66">
        <f t="shared" si="315"/>
        <v>1.37</v>
      </c>
      <c r="BR322" s="66">
        <f t="shared" si="316"/>
        <v>-0.83799999999999997</v>
      </c>
      <c r="BS322" s="67">
        <f t="shared" si="317"/>
        <v>1.0660000000000001</v>
      </c>
      <c r="BU322" s="29" t="s">
        <v>131</v>
      </c>
      <c r="BV322" s="34" t="s">
        <v>106</v>
      </c>
      <c r="BW322" s="48">
        <f t="shared" si="318"/>
        <v>113623</v>
      </c>
      <c r="BX322" s="48">
        <f t="shared" si="290"/>
        <v>79155</v>
      </c>
      <c r="BY322" s="48">
        <f t="shared" si="291"/>
        <v>68057</v>
      </c>
      <c r="BZ322" s="48">
        <f t="shared" si="292"/>
        <v>11098</v>
      </c>
      <c r="CA322" s="48">
        <f t="shared" si="293"/>
        <v>5075</v>
      </c>
      <c r="CB322" s="48">
        <f t="shared" si="294"/>
        <v>29393</v>
      </c>
      <c r="CC322" s="48">
        <f t="shared" si="295"/>
        <v>15266</v>
      </c>
      <c r="CD322" s="48">
        <f t="shared" si="296"/>
        <v>810</v>
      </c>
      <c r="CE322" s="49">
        <f t="shared" si="297"/>
        <v>13317</v>
      </c>
    </row>
    <row r="323" spans="1:83" ht="16.5" customHeight="1">
      <c r="A323" s="30" t="s">
        <v>132</v>
      </c>
      <c r="B323" s="28" t="s">
        <v>107</v>
      </c>
      <c r="C323" s="44">
        <v>132198</v>
      </c>
      <c r="D323" s="44">
        <v>88323</v>
      </c>
      <c r="E323" s="44">
        <v>75958</v>
      </c>
      <c r="F323" s="44">
        <v>12365</v>
      </c>
      <c r="G323" s="44">
        <v>5740</v>
      </c>
      <c r="H323" s="44">
        <v>38135</v>
      </c>
      <c r="I323" s="44">
        <v>20409</v>
      </c>
      <c r="J323" s="44">
        <v>566</v>
      </c>
      <c r="K323" s="45">
        <v>17160</v>
      </c>
      <c r="M323" s="30" t="s">
        <v>132</v>
      </c>
      <c r="N323" s="28" t="s">
        <v>107</v>
      </c>
      <c r="O323" s="70">
        <f t="shared" si="265"/>
        <v>4.4080000000000004</v>
      </c>
      <c r="P323" s="70">
        <f t="shared" si="266"/>
        <v>1.4950000000000001</v>
      </c>
      <c r="Q323" s="70">
        <f t="shared" si="267"/>
        <v>1.429</v>
      </c>
      <c r="R323" s="70">
        <f t="shared" si="268"/>
        <v>1.9039999999999999</v>
      </c>
      <c r="S323" s="70">
        <f t="shared" si="269"/>
        <v>4.8019999999999996</v>
      </c>
      <c r="T323" s="70">
        <f t="shared" si="270"/>
        <v>11.773999999999999</v>
      </c>
      <c r="U323" s="70">
        <f t="shared" si="271"/>
        <v>13.933999999999999</v>
      </c>
      <c r="V323" s="70">
        <f t="shared" si="272"/>
        <v>-30.637</v>
      </c>
      <c r="W323" s="71">
        <f t="shared" si="273"/>
        <v>11.507999999999999</v>
      </c>
      <c r="Y323" s="30" t="s">
        <v>132</v>
      </c>
      <c r="Z323" s="28" t="s">
        <v>107</v>
      </c>
      <c r="AA323" s="70">
        <f t="shared" si="298"/>
        <v>100</v>
      </c>
      <c r="AB323" s="70">
        <f t="shared" si="274"/>
        <v>66.8</v>
      </c>
      <c r="AC323" s="70">
        <f t="shared" si="275"/>
        <v>57.5</v>
      </c>
      <c r="AD323" s="70">
        <f t="shared" si="276"/>
        <v>9.4</v>
      </c>
      <c r="AE323" s="70">
        <f t="shared" si="277"/>
        <v>4.3</v>
      </c>
      <c r="AF323" s="70">
        <f t="shared" si="278"/>
        <v>28.8</v>
      </c>
      <c r="AG323" s="70">
        <f t="shared" si="279"/>
        <v>15.4</v>
      </c>
      <c r="AH323" s="70">
        <f t="shared" si="280"/>
        <v>0.4</v>
      </c>
      <c r="AI323" s="71">
        <f t="shared" si="281"/>
        <v>13</v>
      </c>
      <c r="AK323" s="30" t="s">
        <v>132</v>
      </c>
      <c r="AL323" s="28" t="s">
        <v>107</v>
      </c>
      <c r="AM323" s="70">
        <f t="shared" si="299"/>
        <v>4</v>
      </c>
      <c r="AN323" s="70">
        <f t="shared" si="300"/>
        <v>3.9</v>
      </c>
      <c r="AO323" s="70">
        <f t="shared" si="301"/>
        <v>3.8</v>
      </c>
      <c r="AP323" s="70">
        <f t="shared" si="302"/>
        <v>3.9</v>
      </c>
      <c r="AQ323" s="70">
        <f t="shared" si="303"/>
        <v>2.2999999999999998</v>
      </c>
      <c r="AR323" s="70">
        <f t="shared" si="304"/>
        <v>4.9000000000000004</v>
      </c>
      <c r="AS323" s="70">
        <f t="shared" si="305"/>
        <v>4.5999999999999996</v>
      </c>
      <c r="AT323" s="70">
        <f t="shared" si="306"/>
        <v>2.8</v>
      </c>
      <c r="AU323" s="71">
        <f t="shared" si="307"/>
        <v>5.5</v>
      </c>
      <c r="AW323" s="30" t="s">
        <v>132</v>
      </c>
      <c r="AX323" s="28" t="s">
        <v>107</v>
      </c>
      <c r="AY323" s="70">
        <f t="shared" si="308"/>
        <v>4.4080000000000004</v>
      </c>
      <c r="AZ323" s="70">
        <f t="shared" si="282"/>
        <v>1.028</v>
      </c>
      <c r="BA323" s="70">
        <f t="shared" si="283"/>
        <v>0.84499999999999997</v>
      </c>
      <c r="BB323" s="70">
        <f t="shared" si="284"/>
        <v>0.182</v>
      </c>
      <c r="BC323" s="70">
        <f t="shared" si="285"/>
        <v>0.20799999999999999</v>
      </c>
      <c r="BD323" s="70">
        <f t="shared" si="286"/>
        <v>3.173</v>
      </c>
      <c r="BE323" s="70">
        <f t="shared" si="287"/>
        <v>1.9710000000000001</v>
      </c>
      <c r="BF323" s="70">
        <f t="shared" si="288"/>
        <v>-0.19700000000000001</v>
      </c>
      <c r="BG323" s="71">
        <f t="shared" si="289"/>
        <v>1.399</v>
      </c>
      <c r="BI323" s="30" t="s">
        <v>132</v>
      </c>
      <c r="BJ323" s="28" t="s">
        <v>107</v>
      </c>
      <c r="BK323" s="70">
        <f t="shared" si="309"/>
        <v>0.17599999999999999</v>
      </c>
      <c r="BL323" s="70">
        <f t="shared" si="310"/>
        <v>5.8000000000000003E-2</v>
      </c>
      <c r="BM323" s="70">
        <f t="shared" si="311"/>
        <v>5.6000000000000001E-2</v>
      </c>
      <c r="BN323" s="70">
        <f t="shared" si="312"/>
        <v>7.4999999999999997E-2</v>
      </c>
      <c r="BO323" s="70">
        <f t="shared" si="313"/>
        <v>0.108</v>
      </c>
      <c r="BP323" s="70">
        <f t="shared" si="314"/>
        <v>0.57899999999999996</v>
      </c>
      <c r="BQ323" s="70">
        <f t="shared" si="315"/>
        <v>0.66</v>
      </c>
      <c r="BR323" s="70">
        <f t="shared" si="316"/>
        <v>-1.4970000000000001</v>
      </c>
      <c r="BS323" s="71">
        <f t="shared" si="317"/>
        <v>0.59199999999999997</v>
      </c>
      <c r="BU323" s="30" t="s">
        <v>132</v>
      </c>
      <c r="BV323" s="28" t="s">
        <v>107</v>
      </c>
      <c r="BW323" s="52">
        <f t="shared" si="318"/>
        <v>126617</v>
      </c>
      <c r="BX323" s="52">
        <f t="shared" si="290"/>
        <v>87022</v>
      </c>
      <c r="BY323" s="52">
        <f t="shared" si="291"/>
        <v>74888</v>
      </c>
      <c r="BZ323" s="52">
        <f t="shared" si="292"/>
        <v>12134</v>
      </c>
      <c r="CA323" s="52">
        <f t="shared" si="293"/>
        <v>5477</v>
      </c>
      <c r="CB323" s="52">
        <f t="shared" si="294"/>
        <v>34118</v>
      </c>
      <c r="CC323" s="52">
        <f t="shared" si="295"/>
        <v>17913</v>
      </c>
      <c r="CD323" s="52">
        <f t="shared" si="296"/>
        <v>816</v>
      </c>
      <c r="CE323" s="53">
        <f t="shared" si="297"/>
        <v>15389</v>
      </c>
    </row>
    <row r="324" spans="1:83" ht="16.5" customHeight="1">
      <c r="A324" s="78" t="s">
        <v>180</v>
      </c>
    </row>
    <row r="325" spans="1:83" ht="16.5" customHeight="1">
      <c r="A325" s="78" t="s">
        <v>179</v>
      </c>
    </row>
    <row r="326" spans="1:83" ht="16.5" customHeight="1">
      <c r="A326" s="36">
        <f>A272+1</f>
        <v>29</v>
      </c>
      <c r="B326" s="20" t="str">
        <f>IF(A326&lt;22,"令和"&amp;A326&amp;"年度","平成"&amp;A326&amp;"年度")</f>
        <v>平成29年度</v>
      </c>
      <c r="C326" s="1" t="s">
        <v>49</v>
      </c>
      <c r="N326" s="20" t="str">
        <f>B326</f>
        <v>平成29年度</v>
      </c>
      <c r="O326" s="1" t="s">
        <v>134</v>
      </c>
      <c r="Z326" s="20" t="str">
        <f>B326</f>
        <v>平成29年度</v>
      </c>
      <c r="AA326" s="1" t="s">
        <v>135</v>
      </c>
      <c r="AL326" s="20" t="str">
        <f>B326</f>
        <v>平成29年度</v>
      </c>
      <c r="AM326" s="1" t="s">
        <v>136</v>
      </c>
      <c r="AX326" s="20" t="str">
        <f>N326</f>
        <v>平成29年度</v>
      </c>
      <c r="AY326" s="1" t="s">
        <v>137</v>
      </c>
      <c r="BJ326" s="20" t="str">
        <f>Z326</f>
        <v>平成29年度</v>
      </c>
      <c r="BK326" s="1" t="s">
        <v>138</v>
      </c>
      <c r="BU326" s="36">
        <f>IF(A326=1,30,A326-1)</f>
        <v>28</v>
      </c>
      <c r="BV326" s="20" t="str">
        <f>IF(BU326&lt;22,"令和"&amp;BU326&amp;"年度","平成"&amp;BU326&amp;"年度")</f>
        <v>平成28年度</v>
      </c>
      <c r="BW326" s="1" t="s">
        <v>133</v>
      </c>
    </row>
    <row r="327" spans="1:83" ht="16.5" customHeight="1">
      <c r="A327" s="21"/>
      <c r="B327" s="5"/>
      <c r="C327" s="4" t="s">
        <v>50</v>
      </c>
      <c r="D327" s="24"/>
      <c r="E327" s="24"/>
      <c r="F327" s="24"/>
      <c r="G327" s="24"/>
      <c r="H327" s="24"/>
      <c r="I327" s="24"/>
      <c r="J327" s="24"/>
      <c r="K327" s="15"/>
      <c r="M327" s="21"/>
      <c r="N327" s="5"/>
      <c r="O327" s="4" t="s">
        <v>50</v>
      </c>
      <c r="P327" s="24"/>
      <c r="Q327" s="24"/>
      <c r="R327" s="24"/>
      <c r="S327" s="24"/>
      <c r="T327" s="24"/>
      <c r="U327" s="24"/>
      <c r="V327" s="24"/>
      <c r="W327" s="15"/>
      <c r="Y327" s="21"/>
      <c r="Z327" s="5"/>
      <c r="AA327" s="4" t="s">
        <v>50</v>
      </c>
      <c r="AB327" s="24"/>
      <c r="AC327" s="24"/>
      <c r="AD327" s="24"/>
      <c r="AE327" s="24"/>
      <c r="AF327" s="24"/>
      <c r="AG327" s="24"/>
      <c r="AH327" s="24"/>
      <c r="AI327" s="15"/>
      <c r="AK327" s="21"/>
      <c r="AL327" s="5"/>
      <c r="AM327" s="4" t="s">
        <v>50</v>
      </c>
      <c r="AN327" s="24"/>
      <c r="AO327" s="24"/>
      <c r="AP327" s="24"/>
      <c r="AQ327" s="24"/>
      <c r="AR327" s="24"/>
      <c r="AS327" s="24"/>
      <c r="AT327" s="24"/>
      <c r="AU327" s="15"/>
      <c r="AW327" s="21"/>
      <c r="AX327" s="5"/>
      <c r="AY327" s="4" t="s">
        <v>50</v>
      </c>
      <c r="AZ327" s="24"/>
      <c r="BA327" s="24"/>
      <c r="BB327" s="24"/>
      <c r="BC327" s="24"/>
      <c r="BD327" s="24"/>
      <c r="BE327" s="24"/>
      <c r="BF327" s="24"/>
      <c r="BG327" s="15"/>
      <c r="BI327" s="21"/>
      <c r="BJ327" s="5"/>
      <c r="BK327" s="4" t="s">
        <v>50</v>
      </c>
      <c r="BL327" s="24"/>
      <c r="BM327" s="24"/>
      <c r="BN327" s="24"/>
      <c r="BO327" s="24"/>
      <c r="BP327" s="24"/>
      <c r="BQ327" s="24"/>
      <c r="BR327" s="24"/>
      <c r="BS327" s="15"/>
      <c r="BU327" s="21"/>
      <c r="BV327" s="5"/>
      <c r="BW327" s="4" t="s">
        <v>50</v>
      </c>
      <c r="BX327" s="24"/>
      <c r="BY327" s="24"/>
      <c r="BZ327" s="24"/>
      <c r="CA327" s="24"/>
      <c r="CB327" s="24"/>
      <c r="CC327" s="24"/>
      <c r="CD327" s="24"/>
      <c r="CE327" s="15"/>
    </row>
    <row r="328" spans="1:83" ht="16.5" customHeight="1">
      <c r="A328" s="22"/>
      <c r="B328" s="8"/>
      <c r="C328" s="7"/>
      <c r="D328" s="27" t="s">
        <v>51</v>
      </c>
      <c r="E328" s="24"/>
      <c r="F328" s="15"/>
      <c r="G328" s="6" t="s">
        <v>54</v>
      </c>
      <c r="H328" s="27" t="s">
        <v>55</v>
      </c>
      <c r="I328" s="24"/>
      <c r="J328" s="24"/>
      <c r="K328" s="15"/>
      <c r="M328" s="22"/>
      <c r="N328" s="8"/>
      <c r="O328" s="7"/>
      <c r="P328" s="27" t="s">
        <v>51</v>
      </c>
      <c r="Q328" s="24"/>
      <c r="R328" s="15"/>
      <c r="S328" s="6" t="s">
        <v>54</v>
      </c>
      <c r="T328" s="27" t="s">
        <v>55</v>
      </c>
      <c r="U328" s="24"/>
      <c r="V328" s="24"/>
      <c r="W328" s="15"/>
      <c r="Y328" s="22"/>
      <c r="Z328" s="8"/>
      <c r="AA328" s="7"/>
      <c r="AB328" s="27" t="s">
        <v>51</v>
      </c>
      <c r="AC328" s="24"/>
      <c r="AD328" s="15"/>
      <c r="AE328" s="6" t="s">
        <v>54</v>
      </c>
      <c r="AF328" s="27" t="s">
        <v>55</v>
      </c>
      <c r="AG328" s="24"/>
      <c r="AH328" s="24"/>
      <c r="AI328" s="15"/>
      <c r="AK328" s="22"/>
      <c r="AL328" s="8"/>
      <c r="AM328" s="7"/>
      <c r="AN328" s="27" t="s">
        <v>51</v>
      </c>
      <c r="AO328" s="24"/>
      <c r="AP328" s="15"/>
      <c r="AQ328" s="6" t="s">
        <v>54</v>
      </c>
      <c r="AR328" s="27" t="s">
        <v>55</v>
      </c>
      <c r="AS328" s="24"/>
      <c r="AT328" s="24"/>
      <c r="AU328" s="15"/>
      <c r="AW328" s="22"/>
      <c r="AX328" s="8"/>
      <c r="AY328" s="7"/>
      <c r="AZ328" s="27" t="s">
        <v>51</v>
      </c>
      <c r="BA328" s="24"/>
      <c r="BB328" s="15"/>
      <c r="BC328" s="6" t="s">
        <v>54</v>
      </c>
      <c r="BD328" s="27" t="s">
        <v>55</v>
      </c>
      <c r="BE328" s="24"/>
      <c r="BF328" s="24"/>
      <c r="BG328" s="15"/>
      <c r="BI328" s="22"/>
      <c r="BJ328" s="8"/>
      <c r="BK328" s="7"/>
      <c r="BL328" s="27" t="s">
        <v>51</v>
      </c>
      <c r="BM328" s="24"/>
      <c r="BN328" s="15"/>
      <c r="BO328" s="6" t="s">
        <v>54</v>
      </c>
      <c r="BP328" s="27" t="s">
        <v>55</v>
      </c>
      <c r="BQ328" s="24"/>
      <c r="BR328" s="24"/>
      <c r="BS328" s="15"/>
      <c r="BU328" s="22"/>
      <c r="BV328" s="8"/>
      <c r="BW328" s="7"/>
      <c r="BX328" s="27" t="s">
        <v>51</v>
      </c>
      <c r="BY328" s="24"/>
      <c r="BZ328" s="15"/>
      <c r="CA328" s="6" t="s">
        <v>54</v>
      </c>
      <c r="CB328" s="27" t="s">
        <v>55</v>
      </c>
      <c r="CC328" s="24"/>
      <c r="CD328" s="24"/>
      <c r="CE328" s="15"/>
    </row>
    <row r="329" spans="1:83" ht="27" customHeight="1">
      <c r="A329" s="23"/>
      <c r="B329" s="11"/>
      <c r="C329" s="10"/>
      <c r="D329" s="10"/>
      <c r="E329" s="16" t="s">
        <v>52</v>
      </c>
      <c r="F329" s="26" t="s">
        <v>53</v>
      </c>
      <c r="G329" s="12"/>
      <c r="H329" s="12"/>
      <c r="I329" s="16" t="s">
        <v>56</v>
      </c>
      <c r="J329" s="16" t="s">
        <v>57</v>
      </c>
      <c r="K329" s="16" t="s">
        <v>58</v>
      </c>
      <c r="M329" s="23"/>
      <c r="N329" s="11"/>
      <c r="O329" s="10"/>
      <c r="P329" s="10"/>
      <c r="Q329" s="16" t="s">
        <v>52</v>
      </c>
      <c r="R329" s="26" t="s">
        <v>53</v>
      </c>
      <c r="S329" s="12"/>
      <c r="T329" s="12"/>
      <c r="U329" s="16" t="s">
        <v>56</v>
      </c>
      <c r="V329" s="16" t="s">
        <v>57</v>
      </c>
      <c r="W329" s="16" t="s">
        <v>58</v>
      </c>
      <c r="Y329" s="23"/>
      <c r="Z329" s="11"/>
      <c r="AA329" s="10"/>
      <c r="AB329" s="10"/>
      <c r="AC329" s="16" t="s">
        <v>52</v>
      </c>
      <c r="AD329" s="26" t="s">
        <v>53</v>
      </c>
      <c r="AE329" s="12"/>
      <c r="AF329" s="12"/>
      <c r="AG329" s="16" t="s">
        <v>56</v>
      </c>
      <c r="AH329" s="16" t="s">
        <v>57</v>
      </c>
      <c r="AI329" s="16" t="s">
        <v>58</v>
      </c>
      <c r="AK329" s="23"/>
      <c r="AL329" s="11"/>
      <c r="AM329" s="10"/>
      <c r="AN329" s="10"/>
      <c r="AO329" s="16" t="s">
        <v>52</v>
      </c>
      <c r="AP329" s="26" t="s">
        <v>53</v>
      </c>
      <c r="AQ329" s="12"/>
      <c r="AR329" s="12"/>
      <c r="AS329" s="16" t="s">
        <v>56</v>
      </c>
      <c r="AT329" s="16" t="s">
        <v>57</v>
      </c>
      <c r="AU329" s="16" t="s">
        <v>58</v>
      </c>
      <c r="AW329" s="23"/>
      <c r="AX329" s="11"/>
      <c r="AY329" s="10"/>
      <c r="AZ329" s="10"/>
      <c r="BA329" s="16" t="s">
        <v>52</v>
      </c>
      <c r="BB329" s="26" t="s">
        <v>53</v>
      </c>
      <c r="BC329" s="12"/>
      <c r="BD329" s="12"/>
      <c r="BE329" s="16" t="s">
        <v>56</v>
      </c>
      <c r="BF329" s="16" t="s">
        <v>57</v>
      </c>
      <c r="BG329" s="16" t="s">
        <v>58</v>
      </c>
      <c r="BI329" s="23"/>
      <c r="BJ329" s="11"/>
      <c r="BK329" s="10"/>
      <c r="BL329" s="10"/>
      <c r="BM329" s="16" t="s">
        <v>52</v>
      </c>
      <c r="BN329" s="26" t="s">
        <v>53</v>
      </c>
      <c r="BO329" s="12"/>
      <c r="BP329" s="12"/>
      <c r="BQ329" s="16" t="s">
        <v>56</v>
      </c>
      <c r="BR329" s="16" t="s">
        <v>57</v>
      </c>
      <c r="BS329" s="16" t="s">
        <v>58</v>
      </c>
      <c r="BU329" s="23"/>
      <c r="BV329" s="11"/>
      <c r="BW329" s="10"/>
      <c r="BX329" s="10"/>
      <c r="BY329" s="16" t="s">
        <v>52</v>
      </c>
      <c r="BZ329" s="26" t="s">
        <v>53</v>
      </c>
      <c r="CA329" s="12"/>
      <c r="CB329" s="12"/>
      <c r="CC329" s="16" t="s">
        <v>56</v>
      </c>
      <c r="CD329" s="16" t="s">
        <v>57</v>
      </c>
      <c r="CE329" s="16" t="s">
        <v>58</v>
      </c>
    </row>
    <row r="330" spans="1:83" ht="16.5" customHeight="1">
      <c r="A330" s="31" t="s">
        <v>60</v>
      </c>
      <c r="B330" s="33" t="s">
        <v>108</v>
      </c>
      <c r="C330" s="13">
        <v>3369498</v>
      </c>
      <c r="D330" s="13">
        <v>2348386</v>
      </c>
      <c r="E330" s="13">
        <v>2021532</v>
      </c>
      <c r="F330" s="13">
        <v>326854</v>
      </c>
      <c r="G330" s="13">
        <v>242845</v>
      </c>
      <c r="H330" s="13">
        <v>778267</v>
      </c>
      <c r="I330" s="13">
        <v>453507</v>
      </c>
      <c r="J330" s="13">
        <v>13839</v>
      </c>
      <c r="K330" s="14">
        <v>310921</v>
      </c>
      <c r="M330" s="31" t="s">
        <v>60</v>
      </c>
      <c r="N330" s="33" t="s">
        <v>108</v>
      </c>
      <c r="O330" s="66">
        <f t="shared" ref="O330:O377" si="319">IF(C330="X","X",IF(BW330="X","X",IF(BW330&lt;&gt;0,ROUND((C330-BW330)/ABS(BW330)*100,3),"-")))</f>
        <v>1.446</v>
      </c>
      <c r="P330" s="66">
        <f t="shared" ref="P330:P377" si="320">IF(D330="X","X",IF(BX330="X","X",IF(BX330&lt;&gt;0,ROUND((D330-BX330)/ABS(BX330)*100,3),"-")))</f>
        <v>2.4169999999999998</v>
      </c>
      <c r="Q330" s="66">
        <f t="shared" ref="Q330:Q377" si="321">IF(E330="X","X",IF(BY330="X","X",IF(BY330&lt;&gt;0,ROUND((E330-BY330)/ABS(BY330)*100,3),"-")))</f>
        <v>2.2759999999999998</v>
      </c>
      <c r="R330" s="66">
        <f t="shared" ref="R330:R377" si="322">IF(F330="X","X",IF(BZ330="X","X",IF(BZ330&lt;&gt;0,ROUND((F330-BZ330)/ABS(BZ330)*100,3),"-")))</f>
        <v>3.2989999999999999</v>
      </c>
      <c r="S330" s="66">
        <f t="shared" ref="S330:S377" si="323">IF(G330="X","X",IF(CA330="X","X",IF(CA330&lt;&gt;0,ROUND((G330-CA330)/ABS(CA330)*100,3),"-")))</f>
        <v>-3.36</v>
      </c>
      <c r="T330" s="66">
        <f t="shared" ref="T330:T377" si="324">IF(H330="X","X",IF(CB330="X","X",IF(CB330&lt;&gt;0,ROUND((H330-CB330)/ABS(CB330)*100,3),"-")))</f>
        <v>0.13700000000000001</v>
      </c>
      <c r="U330" s="66">
        <f t="shared" ref="U330:U377" si="325">IF(I330="X","X",IF(CC330="X","X",IF(CC330&lt;&gt;0,ROUND((I330-CC330)/ABS(CC330)*100,3),"-")))</f>
        <v>1.8160000000000001</v>
      </c>
      <c r="V330" s="66">
        <f t="shared" ref="V330:V377" si="326">IF(J330="X","X",IF(CD330="X","X",IF(CD330&lt;&gt;0,ROUND((J330-CD330)/ABS(CD330)*100,3),"-")))</f>
        <v>-32.255000000000003</v>
      </c>
      <c r="W330" s="67">
        <f t="shared" ref="W330:W377" si="327">IF(K330="X","X",IF(CE330="X","X",IF(CE330&lt;&gt;0,ROUND((K330-CE330)/ABS(CE330)*100,3),"-")))</f>
        <v>-0.13900000000000001</v>
      </c>
      <c r="Y330" s="31" t="s">
        <v>60</v>
      </c>
      <c r="Z330" s="33" t="s">
        <v>108</v>
      </c>
      <c r="AA330" s="66">
        <f>IF(C330=0,"-",IF(C330="X","X",ROUND(C330/$C330*100,1)))</f>
        <v>100</v>
      </c>
      <c r="AB330" s="66">
        <f t="shared" ref="AB330:AB377" si="328">IF(D330=0,"-",IF(D330="X","X",ROUND(D330/$C330*100,1)))</f>
        <v>69.7</v>
      </c>
      <c r="AC330" s="66">
        <f t="shared" ref="AC330:AC377" si="329">IF(E330=0,"-",IF(E330="X","X",ROUND(E330/$C330*100,1)))</f>
        <v>60</v>
      </c>
      <c r="AD330" s="66">
        <f t="shared" ref="AD330:AD377" si="330">IF(F330=0,"-",IF(F330="X","X",ROUND(F330/$C330*100,1)))</f>
        <v>9.6999999999999993</v>
      </c>
      <c r="AE330" s="66">
        <f t="shared" ref="AE330:AE377" si="331">IF(G330=0,"-",IF(G330="X","X",ROUND(G330/$C330*100,1)))</f>
        <v>7.2</v>
      </c>
      <c r="AF330" s="66">
        <f t="shared" ref="AF330:AF377" si="332">IF(H330=0,"-",IF(H330="X","X",ROUND(H330/$C330*100,1)))</f>
        <v>23.1</v>
      </c>
      <c r="AG330" s="66">
        <f t="shared" ref="AG330:AG377" si="333">IF(I330=0,"-",IF(I330="X","X",ROUND(I330/$C330*100,1)))</f>
        <v>13.5</v>
      </c>
      <c r="AH330" s="66">
        <f t="shared" ref="AH330:AH377" si="334">IF(J330=0,"-",IF(J330="X","X",ROUND(J330/$C330*100,1)))</f>
        <v>0.4</v>
      </c>
      <c r="AI330" s="67">
        <f t="shared" ref="AI330:AI377" si="335">IF(K330=0,"-",IF(K330="X","X",ROUND(K330/$C330*100,1)))</f>
        <v>9.1999999999999993</v>
      </c>
      <c r="AK330" s="31" t="s">
        <v>60</v>
      </c>
      <c r="AL330" s="33" t="s">
        <v>108</v>
      </c>
      <c r="AM330" s="66">
        <f>IF(C330=0,"-",IF(C330="X","X",ROUND(C330/$C$330*100,1)))</f>
        <v>100</v>
      </c>
      <c r="AN330" s="66">
        <f>IF(D330=0,"-",IF(D330="X","X",ROUND(D330/$D$330*100,1)))</f>
        <v>100</v>
      </c>
      <c r="AO330" s="66">
        <f>IF(E330=0,"-",IF(E330="X","X",ROUND(E330/$E$330*100,1)))</f>
        <v>100</v>
      </c>
      <c r="AP330" s="66">
        <f>IF(F330=0,"-",IF(F330="X","X",ROUND(F330/$F$330*100,1)))</f>
        <v>100</v>
      </c>
      <c r="AQ330" s="66">
        <f>IF(G330=0,"-",IF(G330="X","X",ROUND(G330/$G$330*100,1)))</f>
        <v>100</v>
      </c>
      <c r="AR330" s="66">
        <f>IF(H330=0,"-",IF(H330="X","X",ROUND(H330/$H$330*100,1)))</f>
        <v>100</v>
      </c>
      <c r="AS330" s="66">
        <f>IF(I330=0,"-",IF(I330="X","X",ROUND(I330/$I$330*100,1)))</f>
        <v>100</v>
      </c>
      <c r="AT330" s="66">
        <f>IF(J330=0,"-",IF(J330="X","X",ROUND(J330/$J$330*100,1)))</f>
        <v>100</v>
      </c>
      <c r="AU330" s="67">
        <f>IF(K330=0,"-",IF(K330="X","X",ROUND(K330/$K$330*100,1)))</f>
        <v>100</v>
      </c>
      <c r="AW330" s="31" t="s">
        <v>60</v>
      </c>
      <c r="AX330" s="33" t="s">
        <v>108</v>
      </c>
      <c r="AY330" s="66">
        <f>IF(C330="X","X",IF(BW330="X","X",IF(BW330&lt;&gt;0,ROUND((C330-BW330)/$BW330*100,3),"-")))</f>
        <v>1.446</v>
      </c>
      <c r="AZ330" s="66">
        <f t="shared" ref="AZ330:AZ377" si="336">IF(D330="X","X",IF(BX330="X","X",IF(BX330&lt;&gt;0,ROUND((D330-BX330)/$BW330*100,3),"-")))</f>
        <v>1.669</v>
      </c>
      <c r="BA330" s="66">
        <f t="shared" ref="BA330:BA377" si="337">IF(E330="X","X",IF(BY330="X","X",IF(BY330&lt;&gt;0,ROUND((E330-BY330)/$BW330*100,3),"-")))</f>
        <v>1.3540000000000001</v>
      </c>
      <c r="BB330" s="66">
        <f t="shared" ref="BB330:BB377" si="338">IF(F330="X","X",IF(BZ330="X","X",IF(BZ330&lt;&gt;0,ROUND((F330-BZ330)/$BW330*100,3),"-")))</f>
        <v>0.314</v>
      </c>
      <c r="BC330" s="66">
        <f t="shared" ref="BC330:BC377" si="339">IF(G330="X","X",IF(CA330="X","X",IF(CA330&lt;&gt;0,ROUND((G330-CA330)/$BW330*100,3),"-")))</f>
        <v>-0.254</v>
      </c>
      <c r="BD330" s="66">
        <f t="shared" ref="BD330:BD377" si="340">IF(H330="X","X",IF(CB330="X","X",IF(CB330&lt;&gt;0,ROUND((H330-CB330)/$BW330*100,3),"-")))</f>
        <v>3.2000000000000001E-2</v>
      </c>
      <c r="BE330" s="66">
        <f t="shared" ref="BE330:BE377" si="341">IF(I330="X","X",IF(CC330="X","X",IF(CC330&lt;&gt;0,ROUND((I330-CC330)/$BW330*100,3),"-")))</f>
        <v>0.24399999999999999</v>
      </c>
      <c r="BF330" s="66">
        <f t="shared" ref="BF330:BF377" si="342">IF(J330="X","X",IF(CD330="X","X",IF(CD330&lt;&gt;0,ROUND((J330-CD330)/$BW330*100,3),"-")))</f>
        <v>-0.19800000000000001</v>
      </c>
      <c r="BG330" s="67">
        <f t="shared" ref="BG330:BG377" si="343">IF(K330="X","X",IF(CE330="X","X",IF(CE330&lt;&gt;0,ROUND((K330-CE330)/$BW330*100,3),"-")))</f>
        <v>-1.2999999999999999E-2</v>
      </c>
      <c r="BI330" s="31" t="s">
        <v>60</v>
      </c>
      <c r="BJ330" s="33" t="s">
        <v>108</v>
      </c>
      <c r="BK330" s="66">
        <f>IF(C330="X","X",IF(BW330="X","X",IF(BW330&lt;&gt;0,ROUND((C330-BW330)/$BW$330*100,3),"-")))</f>
        <v>1.446</v>
      </c>
      <c r="BL330" s="66">
        <f>IF(D330="X","X",IF(BX330="X","X",IF(BX330&lt;&gt;0,ROUND((D330-BX330)/$BX$330*100,3),"-")))</f>
        <v>2.4169999999999998</v>
      </c>
      <c r="BM330" s="66">
        <f>IF(E330="X","X",IF(BY330="X","X",IF(BY330&lt;&gt;0,ROUND((E330-BY330)/$BY$330*100,3),"-")))</f>
        <v>2.2759999999999998</v>
      </c>
      <c r="BN330" s="66">
        <f>IF(F330="X","X",IF(BZ330="X","X",IF(BZ330&lt;&gt;0,ROUND((F330-BZ330)/$BZ$330*100,3),"-")))</f>
        <v>3.2989999999999999</v>
      </c>
      <c r="BO330" s="66">
        <f>IF(G330="X","X",IF(CA330="X","X",IF(CA330&lt;&gt;0,ROUND((G330-CA330)/$CA$330*100,3),"-")))</f>
        <v>-3.36</v>
      </c>
      <c r="BP330" s="66">
        <f>IF(H330="X","X",IF(CB330="X","X",IF(CB330&lt;&gt;0,ROUND((H330-CB330)/$CB$330*100,3),"-")))</f>
        <v>0.13700000000000001</v>
      </c>
      <c r="BQ330" s="66">
        <f>IF(I330="X","X",IF(CC330="X","X",IF(CC330&lt;&gt;0,ROUND((I330-CC330)/$CC$330*100,3),"-")))</f>
        <v>1.8160000000000001</v>
      </c>
      <c r="BR330" s="66">
        <f>IF(J330="X","X",IF(CD330="X","X",IF(CD330&lt;&gt;0,ROUND((J330-CD330)/$CD$330*100,3),"-")))</f>
        <v>-32.255000000000003</v>
      </c>
      <c r="BS330" s="67">
        <f>IF(K330="X","X",IF(CE330="X","X",IF(CE330&lt;&gt;0,ROUND((K330-CE330)/$CE$330*100,3),"-")))</f>
        <v>-0.13900000000000001</v>
      </c>
      <c r="BU330" s="31" t="s">
        <v>60</v>
      </c>
      <c r="BV330" s="33" t="s">
        <v>108</v>
      </c>
      <c r="BW330" s="48">
        <f>C276</f>
        <v>3321455</v>
      </c>
      <c r="BX330" s="48">
        <f t="shared" ref="BX330:BX377" si="344">D276</f>
        <v>2292967</v>
      </c>
      <c r="BY330" s="48">
        <f t="shared" ref="BY330:BY377" si="345">E276</f>
        <v>1976551</v>
      </c>
      <c r="BZ330" s="48">
        <f t="shared" ref="BZ330:BZ377" si="346">F276</f>
        <v>316416</v>
      </c>
      <c r="CA330" s="48">
        <f t="shared" ref="CA330:CA377" si="347">G276</f>
        <v>251287</v>
      </c>
      <c r="CB330" s="48">
        <f t="shared" ref="CB330:CB377" si="348">H276</f>
        <v>777201</v>
      </c>
      <c r="CC330" s="48">
        <f t="shared" ref="CC330:CC377" si="349">I276</f>
        <v>445419</v>
      </c>
      <c r="CD330" s="48">
        <f t="shared" ref="CD330:CD377" si="350">J276</f>
        <v>20428</v>
      </c>
      <c r="CE330" s="49">
        <f t="shared" ref="CE330:CE377" si="351">K276</f>
        <v>311354</v>
      </c>
    </row>
    <row r="331" spans="1:83" ht="16.5" customHeight="1">
      <c r="A331" s="29" t="s">
        <v>109</v>
      </c>
      <c r="B331" s="34" t="s">
        <v>61</v>
      </c>
      <c r="C331" s="40">
        <v>854486</v>
      </c>
      <c r="D331" s="40">
        <v>585677</v>
      </c>
      <c r="E331" s="40">
        <v>503508</v>
      </c>
      <c r="F331" s="40">
        <v>82169</v>
      </c>
      <c r="G331" s="40">
        <v>47671</v>
      </c>
      <c r="H331" s="40">
        <v>221138</v>
      </c>
      <c r="I331" s="40">
        <v>155125</v>
      </c>
      <c r="J331" s="40">
        <v>1428</v>
      </c>
      <c r="K331" s="41">
        <v>64585</v>
      </c>
      <c r="M331" s="29" t="s">
        <v>109</v>
      </c>
      <c r="N331" s="34" t="s">
        <v>61</v>
      </c>
      <c r="O331" s="66">
        <f t="shared" si="319"/>
        <v>0.44800000000000001</v>
      </c>
      <c r="P331" s="66">
        <f t="shared" si="320"/>
        <v>2.57</v>
      </c>
      <c r="Q331" s="66">
        <f t="shared" si="321"/>
        <v>2.4409999999999998</v>
      </c>
      <c r="R331" s="66">
        <f t="shared" si="322"/>
        <v>3.3639999999999999</v>
      </c>
      <c r="S331" s="66">
        <f t="shared" si="323"/>
        <v>-11</v>
      </c>
      <c r="T331" s="66">
        <f t="shared" si="324"/>
        <v>-2.1960000000000002</v>
      </c>
      <c r="U331" s="66">
        <f t="shared" si="325"/>
        <v>-0.13500000000000001</v>
      </c>
      <c r="V331" s="66">
        <f t="shared" si="326"/>
        <v>-83.088999999999999</v>
      </c>
      <c r="W331" s="67">
        <f t="shared" si="327"/>
        <v>3.6259999999999999</v>
      </c>
      <c r="Y331" s="29" t="s">
        <v>109</v>
      </c>
      <c r="Z331" s="34" t="s">
        <v>61</v>
      </c>
      <c r="AA331" s="66">
        <f t="shared" ref="AA331:AA377" si="352">IF(C331=0,"-",IF(C331="X","X",ROUND(C331/$C331*100,1)))</f>
        <v>100</v>
      </c>
      <c r="AB331" s="66">
        <f t="shared" si="328"/>
        <v>68.5</v>
      </c>
      <c r="AC331" s="66">
        <f t="shared" si="329"/>
        <v>58.9</v>
      </c>
      <c r="AD331" s="66">
        <f t="shared" si="330"/>
        <v>9.6</v>
      </c>
      <c r="AE331" s="66">
        <f t="shared" si="331"/>
        <v>5.6</v>
      </c>
      <c r="AF331" s="66">
        <f t="shared" si="332"/>
        <v>25.9</v>
      </c>
      <c r="AG331" s="66">
        <f t="shared" si="333"/>
        <v>18.2</v>
      </c>
      <c r="AH331" s="66">
        <f t="shared" si="334"/>
        <v>0.2</v>
      </c>
      <c r="AI331" s="67">
        <f t="shared" si="335"/>
        <v>7.6</v>
      </c>
      <c r="AK331" s="29" t="s">
        <v>109</v>
      </c>
      <c r="AL331" s="34" t="s">
        <v>61</v>
      </c>
      <c r="AM331" s="66">
        <f t="shared" ref="AM331:AM377" si="353">IF(C331=0,"-",IF(C331="X","X",ROUND(C331/$C$330*100,1)))</f>
        <v>25.4</v>
      </c>
      <c r="AN331" s="66">
        <f t="shared" ref="AN331:AN377" si="354">IF(D331=0,"-",IF(D331="X","X",ROUND(D331/$D$330*100,1)))</f>
        <v>24.9</v>
      </c>
      <c r="AO331" s="66">
        <f t="shared" ref="AO331:AO377" si="355">IF(E331=0,"-",IF(E331="X","X",ROUND(E331/$E$330*100,1)))</f>
        <v>24.9</v>
      </c>
      <c r="AP331" s="66">
        <f t="shared" ref="AP331:AP377" si="356">IF(F331=0,"-",IF(F331="X","X",ROUND(F331/$F$330*100,1)))</f>
        <v>25.1</v>
      </c>
      <c r="AQ331" s="66">
        <f t="shared" ref="AQ331:AQ377" si="357">IF(G331=0,"-",IF(G331="X","X",ROUND(G331/$G$330*100,1)))</f>
        <v>19.600000000000001</v>
      </c>
      <c r="AR331" s="66">
        <f t="shared" ref="AR331:AR377" si="358">IF(H331=0,"-",IF(H331="X","X",ROUND(H331/$H$330*100,1)))</f>
        <v>28.4</v>
      </c>
      <c r="AS331" s="66">
        <f t="shared" ref="AS331:AS377" si="359">IF(I331=0,"-",IF(I331="X","X",ROUND(I331/$I$330*100,1)))</f>
        <v>34.200000000000003</v>
      </c>
      <c r="AT331" s="66">
        <f t="shared" ref="AT331:AT377" si="360">IF(J331=0,"-",IF(J331="X","X",ROUND(J331/$J$330*100,1)))</f>
        <v>10.3</v>
      </c>
      <c r="AU331" s="67">
        <f t="shared" ref="AU331:AU377" si="361">IF(K331=0,"-",IF(K331="X","X",ROUND(K331/$K$330*100,1)))</f>
        <v>20.8</v>
      </c>
      <c r="AW331" s="29" t="s">
        <v>109</v>
      </c>
      <c r="AX331" s="34" t="s">
        <v>61</v>
      </c>
      <c r="AY331" s="66">
        <f t="shared" ref="AY331:AY377" si="362">IF(C331="X","X",IF(BW331="X","X",IF(BW331&lt;&gt;0,ROUND((C331-BW331)/$BW331*100,3),"-")))</f>
        <v>0.44800000000000001</v>
      </c>
      <c r="AZ331" s="66">
        <f t="shared" si="336"/>
        <v>1.7250000000000001</v>
      </c>
      <c r="BA331" s="66">
        <f t="shared" si="337"/>
        <v>1.41</v>
      </c>
      <c r="BB331" s="66">
        <f t="shared" si="338"/>
        <v>0.314</v>
      </c>
      <c r="BC331" s="66">
        <f t="shared" si="339"/>
        <v>-0.69299999999999995</v>
      </c>
      <c r="BD331" s="66">
        <f t="shared" si="340"/>
        <v>-0.58399999999999996</v>
      </c>
      <c r="BE331" s="66">
        <f t="shared" si="341"/>
        <v>-2.5000000000000001E-2</v>
      </c>
      <c r="BF331" s="66">
        <f t="shared" si="342"/>
        <v>-0.82499999999999996</v>
      </c>
      <c r="BG331" s="67">
        <f t="shared" si="343"/>
        <v>0.26600000000000001</v>
      </c>
      <c r="BI331" s="29" t="s">
        <v>109</v>
      </c>
      <c r="BJ331" s="34" t="s">
        <v>61</v>
      </c>
      <c r="BK331" s="66">
        <f t="shared" ref="BK331:BK377" si="363">IF(C331="X","X",IF(BW331="X","X",IF(BW331&lt;&gt;0,ROUND((C331-BW331)/$BW$330*100,3),"-")))</f>
        <v>0.115</v>
      </c>
      <c r="BL331" s="66">
        <f t="shared" ref="BL331:BL377" si="364">IF(D331="X","X",IF(BX331="X","X",IF(BX331&lt;&gt;0,ROUND((D331-BX331)/$BX$330*100,3),"-")))</f>
        <v>0.64</v>
      </c>
      <c r="BM331" s="66">
        <f t="shared" ref="BM331:BM377" si="365">IF(E331="X","X",IF(BY331="X","X",IF(BY331&lt;&gt;0,ROUND((E331-BY331)/$BY$330*100,3),"-")))</f>
        <v>0.60699999999999998</v>
      </c>
      <c r="BN331" s="66">
        <f t="shared" ref="BN331:BN377" si="366">IF(F331="X","X",IF(BZ331="X","X",IF(BZ331&lt;&gt;0,ROUND((F331-BZ331)/$BZ$330*100,3),"-")))</f>
        <v>0.84499999999999997</v>
      </c>
      <c r="BO331" s="66">
        <f t="shared" ref="BO331:BO377" si="367">IF(G331="X","X",IF(CA331="X","X",IF(CA331&lt;&gt;0,ROUND((G331-CA331)/$CA$330*100,3),"-")))</f>
        <v>-2.3450000000000002</v>
      </c>
      <c r="BP331" s="66">
        <f t="shared" ref="BP331:BP377" si="368">IF(H331="X","X",IF(CB331="X","X",IF(CB331&lt;&gt;0,ROUND((H331-CB331)/$CB$330*100,3),"-")))</f>
        <v>-0.63900000000000001</v>
      </c>
      <c r="BQ331" s="66">
        <f t="shared" ref="BQ331:BQ377" si="369">IF(I331="X","X",IF(CC331="X","X",IF(CC331&lt;&gt;0,ROUND((I331-CC331)/$CC$330*100,3),"-")))</f>
        <v>-4.7E-2</v>
      </c>
      <c r="BR331" s="66">
        <f t="shared" ref="BR331:BR377" si="370">IF(J331="X","X",IF(CD331="X","X",IF(CD331&lt;&gt;0,ROUND((J331-CD331)/$CD$330*100,3),"-")))</f>
        <v>-34.344999999999999</v>
      </c>
      <c r="BS331" s="67">
        <f t="shared" ref="BS331:BS377" si="371">IF(K331="X","X",IF(CE331="X","X",IF(CE331&lt;&gt;0,ROUND((K331-CE331)/$CE$330*100,3),"-")))</f>
        <v>0.72599999999999998</v>
      </c>
      <c r="BU331" s="29" t="s">
        <v>109</v>
      </c>
      <c r="BV331" s="34" t="s">
        <v>61</v>
      </c>
      <c r="BW331" s="48">
        <f t="shared" ref="BW331:BW377" si="372">C277</f>
        <v>850671</v>
      </c>
      <c r="BX331" s="48">
        <f t="shared" si="344"/>
        <v>571005</v>
      </c>
      <c r="BY331" s="48">
        <f t="shared" si="345"/>
        <v>491510</v>
      </c>
      <c r="BZ331" s="48">
        <f t="shared" si="346"/>
        <v>79495</v>
      </c>
      <c r="CA331" s="48">
        <f t="shared" si="347"/>
        <v>53563</v>
      </c>
      <c r="CB331" s="48">
        <f t="shared" si="348"/>
        <v>226103</v>
      </c>
      <c r="CC331" s="48">
        <f t="shared" si="349"/>
        <v>155334</v>
      </c>
      <c r="CD331" s="48">
        <f t="shared" si="350"/>
        <v>8444</v>
      </c>
      <c r="CE331" s="49">
        <f t="shared" si="351"/>
        <v>62325</v>
      </c>
    </row>
    <row r="332" spans="1:83" ht="16.5" customHeight="1">
      <c r="A332" s="29" t="s">
        <v>14</v>
      </c>
      <c r="B332" s="34" t="s">
        <v>62</v>
      </c>
      <c r="C332" s="40">
        <v>210103</v>
      </c>
      <c r="D332" s="40">
        <v>155779</v>
      </c>
      <c r="E332" s="40">
        <v>134297</v>
      </c>
      <c r="F332" s="40">
        <v>21482</v>
      </c>
      <c r="G332" s="40">
        <v>18734</v>
      </c>
      <c r="H332" s="40">
        <v>35590</v>
      </c>
      <c r="I332" s="40">
        <v>16729</v>
      </c>
      <c r="J332" s="40">
        <v>1055</v>
      </c>
      <c r="K332" s="41">
        <v>17806</v>
      </c>
      <c r="M332" s="29" t="s">
        <v>14</v>
      </c>
      <c r="N332" s="34" t="s">
        <v>62</v>
      </c>
      <c r="O332" s="66">
        <f t="shared" si="319"/>
        <v>1.5609999999999999</v>
      </c>
      <c r="P332" s="66">
        <f t="shared" si="320"/>
        <v>1.5740000000000001</v>
      </c>
      <c r="Q332" s="66">
        <f t="shared" si="321"/>
        <v>1.4039999999999999</v>
      </c>
      <c r="R332" s="66">
        <f t="shared" si="322"/>
        <v>2.6520000000000001</v>
      </c>
      <c r="S332" s="66">
        <f t="shared" si="323"/>
        <v>-0.93100000000000005</v>
      </c>
      <c r="T332" s="66">
        <f t="shared" si="324"/>
        <v>2.867</v>
      </c>
      <c r="U332" s="66">
        <f t="shared" si="325"/>
        <v>5.2009999999999996</v>
      </c>
      <c r="V332" s="66">
        <f t="shared" si="326"/>
        <v>-16.864000000000001</v>
      </c>
      <c r="W332" s="67">
        <f t="shared" si="327"/>
        <v>2.1749999999999998</v>
      </c>
      <c r="Y332" s="29" t="s">
        <v>14</v>
      </c>
      <c r="Z332" s="34" t="s">
        <v>62</v>
      </c>
      <c r="AA332" s="66">
        <f t="shared" si="352"/>
        <v>100</v>
      </c>
      <c r="AB332" s="66">
        <f t="shared" si="328"/>
        <v>74.099999999999994</v>
      </c>
      <c r="AC332" s="66">
        <f t="shared" si="329"/>
        <v>63.9</v>
      </c>
      <c r="AD332" s="66">
        <f t="shared" si="330"/>
        <v>10.199999999999999</v>
      </c>
      <c r="AE332" s="66">
        <f t="shared" si="331"/>
        <v>8.9</v>
      </c>
      <c r="AF332" s="66">
        <f t="shared" si="332"/>
        <v>16.899999999999999</v>
      </c>
      <c r="AG332" s="66">
        <f t="shared" si="333"/>
        <v>8</v>
      </c>
      <c r="AH332" s="66">
        <f t="shared" si="334"/>
        <v>0.5</v>
      </c>
      <c r="AI332" s="67">
        <f t="shared" si="335"/>
        <v>8.5</v>
      </c>
      <c r="AK332" s="29" t="s">
        <v>14</v>
      </c>
      <c r="AL332" s="34" t="s">
        <v>62</v>
      </c>
      <c r="AM332" s="66">
        <f t="shared" si="353"/>
        <v>6.2</v>
      </c>
      <c r="AN332" s="66">
        <f t="shared" si="354"/>
        <v>6.6</v>
      </c>
      <c r="AO332" s="66">
        <f t="shared" si="355"/>
        <v>6.6</v>
      </c>
      <c r="AP332" s="66">
        <f t="shared" si="356"/>
        <v>6.6</v>
      </c>
      <c r="AQ332" s="66">
        <f t="shared" si="357"/>
        <v>7.7</v>
      </c>
      <c r="AR332" s="66">
        <f t="shared" si="358"/>
        <v>4.5999999999999996</v>
      </c>
      <c r="AS332" s="66">
        <f t="shared" si="359"/>
        <v>3.7</v>
      </c>
      <c r="AT332" s="66">
        <f t="shared" si="360"/>
        <v>7.6</v>
      </c>
      <c r="AU332" s="67">
        <f t="shared" si="361"/>
        <v>5.7</v>
      </c>
      <c r="AW332" s="29" t="s">
        <v>14</v>
      </c>
      <c r="AX332" s="34" t="s">
        <v>62</v>
      </c>
      <c r="AY332" s="66">
        <f t="shared" si="362"/>
        <v>1.5609999999999999</v>
      </c>
      <c r="AZ332" s="66">
        <f t="shared" si="336"/>
        <v>1.167</v>
      </c>
      <c r="BA332" s="66">
        <f t="shared" si="337"/>
        <v>0.89900000000000002</v>
      </c>
      <c r="BB332" s="66">
        <f t="shared" si="338"/>
        <v>0.26800000000000002</v>
      </c>
      <c r="BC332" s="66">
        <f t="shared" si="339"/>
        <v>-8.5000000000000006E-2</v>
      </c>
      <c r="BD332" s="66">
        <f t="shared" si="340"/>
        <v>0.48</v>
      </c>
      <c r="BE332" s="66">
        <f t="shared" si="341"/>
        <v>0.4</v>
      </c>
      <c r="BF332" s="66">
        <f t="shared" si="342"/>
        <v>-0.10299999999999999</v>
      </c>
      <c r="BG332" s="67">
        <f t="shared" si="343"/>
        <v>0.183</v>
      </c>
      <c r="BI332" s="29" t="s">
        <v>14</v>
      </c>
      <c r="BJ332" s="34" t="s">
        <v>62</v>
      </c>
      <c r="BK332" s="66">
        <f t="shared" si="363"/>
        <v>9.7000000000000003E-2</v>
      </c>
      <c r="BL332" s="66">
        <f t="shared" si="364"/>
        <v>0.105</v>
      </c>
      <c r="BM332" s="66">
        <f t="shared" si="365"/>
        <v>9.4E-2</v>
      </c>
      <c r="BN332" s="66">
        <f t="shared" si="366"/>
        <v>0.17499999999999999</v>
      </c>
      <c r="BO332" s="66">
        <f t="shared" si="367"/>
        <v>-7.0000000000000007E-2</v>
      </c>
      <c r="BP332" s="66">
        <f t="shared" si="368"/>
        <v>0.128</v>
      </c>
      <c r="BQ332" s="66">
        <f t="shared" si="369"/>
        <v>0.186</v>
      </c>
      <c r="BR332" s="66">
        <f t="shared" si="370"/>
        <v>-1.048</v>
      </c>
      <c r="BS332" s="67">
        <f t="shared" si="371"/>
        <v>0.122</v>
      </c>
      <c r="BU332" s="29" t="s">
        <v>14</v>
      </c>
      <c r="BV332" s="34" t="s">
        <v>62</v>
      </c>
      <c r="BW332" s="48">
        <f t="shared" si="372"/>
        <v>206873</v>
      </c>
      <c r="BX332" s="48">
        <f t="shared" si="344"/>
        <v>153365</v>
      </c>
      <c r="BY332" s="48">
        <f t="shared" si="345"/>
        <v>132438</v>
      </c>
      <c r="BZ332" s="48">
        <f t="shared" si="346"/>
        <v>20927</v>
      </c>
      <c r="CA332" s="48">
        <f t="shared" si="347"/>
        <v>18910</v>
      </c>
      <c r="CB332" s="48">
        <f t="shared" si="348"/>
        <v>34598</v>
      </c>
      <c r="CC332" s="48">
        <f t="shared" si="349"/>
        <v>15902</v>
      </c>
      <c r="CD332" s="48">
        <f t="shared" si="350"/>
        <v>1269</v>
      </c>
      <c r="CE332" s="49">
        <f t="shared" si="351"/>
        <v>17427</v>
      </c>
    </row>
    <row r="333" spans="1:83" ht="16.5" customHeight="1">
      <c r="A333" s="29" t="s">
        <v>15</v>
      </c>
      <c r="B333" s="34" t="s">
        <v>63</v>
      </c>
      <c r="C333" s="40">
        <v>114268</v>
      </c>
      <c r="D333" s="40">
        <v>76212</v>
      </c>
      <c r="E333" s="40">
        <v>65499</v>
      </c>
      <c r="F333" s="40">
        <v>10713</v>
      </c>
      <c r="G333" s="40">
        <v>4626</v>
      </c>
      <c r="H333" s="40">
        <v>33430</v>
      </c>
      <c r="I333" s="40">
        <v>18968</v>
      </c>
      <c r="J333" s="40">
        <v>428</v>
      </c>
      <c r="K333" s="41">
        <v>14034</v>
      </c>
      <c r="M333" s="29" t="s">
        <v>15</v>
      </c>
      <c r="N333" s="34" t="s">
        <v>63</v>
      </c>
      <c r="O333" s="66">
        <f t="shared" si="319"/>
        <v>0.56899999999999995</v>
      </c>
      <c r="P333" s="66">
        <f t="shared" si="320"/>
        <v>0.38700000000000001</v>
      </c>
      <c r="Q333" s="66">
        <f t="shared" si="321"/>
        <v>0.24299999999999999</v>
      </c>
      <c r="R333" s="66">
        <f t="shared" si="322"/>
        <v>1.276</v>
      </c>
      <c r="S333" s="66">
        <f t="shared" si="323"/>
        <v>-5.0880000000000001</v>
      </c>
      <c r="T333" s="66">
        <f t="shared" si="324"/>
        <v>1.831</v>
      </c>
      <c r="U333" s="66">
        <f t="shared" si="325"/>
        <v>7.2969999999999997</v>
      </c>
      <c r="V333" s="66">
        <f t="shared" si="326"/>
        <v>-16.405999999999999</v>
      </c>
      <c r="W333" s="67">
        <f t="shared" si="327"/>
        <v>-4.133</v>
      </c>
      <c r="Y333" s="29" t="s">
        <v>15</v>
      </c>
      <c r="Z333" s="34" t="s">
        <v>63</v>
      </c>
      <c r="AA333" s="66">
        <f t="shared" si="352"/>
        <v>100</v>
      </c>
      <c r="AB333" s="66">
        <f t="shared" si="328"/>
        <v>66.7</v>
      </c>
      <c r="AC333" s="66">
        <f t="shared" si="329"/>
        <v>57.3</v>
      </c>
      <c r="AD333" s="66">
        <f t="shared" si="330"/>
        <v>9.4</v>
      </c>
      <c r="AE333" s="66">
        <f t="shared" si="331"/>
        <v>4</v>
      </c>
      <c r="AF333" s="66">
        <f t="shared" si="332"/>
        <v>29.3</v>
      </c>
      <c r="AG333" s="66">
        <f t="shared" si="333"/>
        <v>16.600000000000001</v>
      </c>
      <c r="AH333" s="66">
        <f t="shared" si="334"/>
        <v>0.4</v>
      </c>
      <c r="AI333" s="67">
        <f t="shared" si="335"/>
        <v>12.3</v>
      </c>
      <c r="AK333" s="29" t="s">
        <v>15</v>
      </c>
      <c r="AL333" s="34" t="s">
        <v>63</v>
      </c>
      <c r="AM333" s="66">
        <f t="shared" si="353"/>
        <v>3.4</v>
      </c>
      <c r="AN333" s="66">
        <f t="shared" si="354"/>
        <v>3.2</v>
      </c>
      <c r="AO333" s="66">
        <f t="shared" si="355"/>
        <v>3.2</v>
      </c>
      <c r="AP333" s="66">
        <f t="shared" si="356"/>
        <v>3.3</v>
      </c>
      <c r="AQ333" s="66">
        <f t="shared" si="357"/>
        <v>1.9</v>
      </c>
      <c r="AR333" s="66">
        <f t="shared" si="358"/>
        <v>4.3</v>
      </c>
      <c r="AS333" s="66">
        <f t="shared" si="359"/>
        <v>4.2</v>
      </c>
      <c r="AT333" s="66">
        <f t="shared" si="360"/>
        <v>3.1</v>
      </c>
      <c r="AU333" s="67">
        <f t="shared" si="361"/>
        <v>4.5</v>
      </c>
      <c r="AW333" s="29" t="s">
        <v>15</v>
      </c>
      <c r="AX333" s="34" t="s">
        <v>63</v>
      </c>
      <c r="AY333" s="66">
        <f t="shared" si="362"/>
        <v>0.56899999999999995</v>
      </c>
      <c r="AZ333" s="66">
        <f t="shared" si="336"/>
        <v>0.25900000000000001</v>
      </c>
      <c r="BA333" s="66">
        <f t="shared" si="337"/>
        <v>0.14000000000000001</v>
      </c>
      <c r="BB333" s="66">
        <f t="shared" si="338"/>
        <v>0.11899999999999999</v>
      </c>
      <c r="BC333" s="66">
        <f t="shared" si="339"/>
        <v>-0.218</v>
      </c>
      <c r="BD333" s="66">
        <f t="shared" si="340"/>
        <v>0.52900000000000003</v>
      </c>
      <c r="BE333" s="66">
        <f t="shared" si="341"/>
        <v>1.135</v>
      </c>
      <c r="BF333" s="66">
        <f t="shared" si="342"/>
        <v>-7.3999999999999996E-2</v>
      </c>
      <c r="BG333" s="67">
        <f t="shared" si="343"/>
        <v>-0.53200000000000003</v>
      </c>
      <c r="BI333" s="29" t="s">
        <v>15</v>
      </c>
      <c r="BJ333" s="34" t="s">
        <v>63</v>
      </c>
      <c r="BK333" s="66">
        <f t="shared" si="363"/>
        <v>1.9E-2</v>
      </c>
      <c r="BL333" s="66">
        <f t="shared" si="364"/>
        <v>1.2999999999999999E-2</v>
      </c>
      <c r="BM333" s="66">
        <f t="shared" si="365"/>
        <v>8.0000000000000002E-3</v>
      </c>
      <c r="BN333" s="66">
        <f t="shared" si="366"/>
        <v>4.2999999999999997E-2</v>
      </c>
      <c r="BO333" s="66">
        <f t="shared" si="367"/>
        <v>-9.9000000000000005E-2</v>
      </c>
      <c r="BP333" s="66">
        <f t="shared" si="368"/>
        <v>7.6999999999999999E-2</v>
      </c>
      <c r="BQ333" s="66">
        <f t="shared" si="369"/>
        <v>0.28999999999999998</v>
      </c>
      <c r="BR333" s="66">
        <f t="shared" si="370"/>
        <v>-0.41099999999999998</v>
      </c>
      <c r="BS333" s="67">
        <f t="shared" si="371"/>
        <v>-0.19400000000000001</v>
      </c>
      <c r="BU333" s="29" t="s">
        <v>15</v>
      </c>
      <c r="BV333" s="34" t="s">
        <v>63</v>
      </c>
      <c r="BW333" s="48">
        <f t="shared" si="372"/>
        <v>113621</v>
      </c>
      <c r="BX333" s="48">
        <f t="shared" si="344"/>
        <v>75918</v>
      </c>
      <c r="BY333" s="48">
        <f t="shared" si="345"/>
        <v>65340</v>
      </c>
      <c r="BZ333" s="48">
        <f t="shared" si="346"/>
        <v>10578</v>
      </c>
      <c r="CA333" s="48">
        <f t="shared" si="347"/>
        <v>4874</v>
      </c>
      <c r="CB333" s="48">
        <f t="shared" si="348"/>
        <v>32829</v>
      </c>
      <c r="CC333" s="48">
        <f t="shared" si="349"/>
        <v>17678</v>
      </c>
      <c r="CD333" s="48">
        <f t="shared" si="350"/>
        <v>512</v>
      </c>
      <c r="CE333" s="49">
        <f t="shared" si="351"/>
        <v>14639</v>
      </c>
    </row>
    <row r="334" spans="1:83" ht="16.5" customHeight="1">
      <c r="A334" s="29" t="s">
        <v>16</v>
      </c>
      <c r="B334" s="34" t="s">
        <v>64</v>
      </c>
      <c r="C334" s="40">
        <v>290997</v>
      </c>
      <c r="D334" s="40">
        <v>198562</v>
      </c>
      <c r="E334" s="40">
        <v>171132</v>
      </c>
      <c r="F334" s="40">
        <v>27430</v>
      </c>
      <c r="G334" s="40">
        <v>17184</v>
      </c>
      <c r="H334" s="40">
        <v>75251</v>
      </c>
      <c r="I334" s="40">
        <v>44214</v>
      </c>
      <c r="J334" s="40">
        <v>10165</v>
      </c>
      <c r="K334" s="41">
        <v>20872</v>
      </c>
      <c r="M334" s="29" t="s">
        <v>16</v>
      </c>
      <c r="N334" s="34" t="s">
        <v>64</v>
      </c>
      <c r="O334" s="66">
        <f t="shared" si="319"/>
        <v>3.0910000000000002</v>
      </c>
      <c r="P334" s="66">
        <f t="shared" si="320"/>
        <v>1.782</v>
      </c>
      <c r="Q334" s="66">
        <f t="shared" si="321"/>
        <v>1.63</v>
      </c>
      <c r="R334" s="66">
        <f t="shared" si="322"/>
        <v>2.742</v>
      </c>
      <c r="S334" s="66">
        <f t="shared" si="323"/>
        <v>-1.5469999999999999</v>
      </c>
      <c r="T334" s="66">
        <f t="shared" si="324"/>
        <v>7.9109999999999996</v>
      </c>
      <c r="U334" s="66">
        <f t="shared" si="325"/>
        <v>3.8860000000000001</v>
      </c>
      <c r="V334" s="66">
        <f t="shared" si="326"/>
        <v>38.715000000000003</v>
      </c>
      <c r="W334" s="67">
        <f t="shared" si="327"/>
        <v>5.17</v>
      </c>
      <c r="Y334" s="29" t="s">
        <v>16</v>
      </c>
      <c r="Z334" s="34" t="s">
        <v>64</v>
      </c>
      <c r="AA334" s="66">
        <f t="shared" si="352"/>
        <v>100</v>
      </c>
      <c r="AB334" s="66">
        <f t="shared" si="328"/>
        <v>68.2</v>
      </c>
      <c r="AC334" s="66">
        <f t="shared" si="329"/>
        <v>58.8</v>
      </c>
      <c r="AD334" s="66">
        <f t="shared" si="330"/>
        <v>9.4</v>
      </c>
      <c r="AE334" s="66">
        <f t="shared" si="331"/>
        <v>5.9</v>
      </c>
      <c r="AF334" s="66">
        <f t="shared" si="332"/>
        <v>25.9</v>
      </c>
      <c r="AG334" s="66">
        <f t="shared" si="333"/>
        <v>15.2</v>
      </c>
      <c r="AH334" s="66">
        <f t="shared" si="334"/>
        <v>3.5</v>
      </c>
      <c r="AI334" s="67">
        <f t="shared" si="335"/>
        <v>7.2</v>
      </c>
      <c r="AK334" s="29" t="s">
        <v>16</v>
      </c>
      <c r="AL334" s="34" t="s">
        <v>64</v>
      </c>
      <c r="AM334" s="66">
        <f t="shared" si="353"/>
        <v>8.6</v>
      </c>
      <c r="AN334" s="66">
        <f t="shared" si="354"/>
        <v>8.5</v>
      </c>
      <c r="AO334" s="66">
        <f t="shared" si="355"/>
        <v>8.5</v>
      </c>
      <c r="AP334" s="66">
        <f t="shared" si="356"/>
        <v>8.4</v>
      </c>
      <c r="AQ334" s="66">
        <f t="shared" si="357"/>
        <v>7.1</v>
      </c>
      <c r="AR334" s="66">
        <f t="shared" si="358"/>
        <v>9.6999999999999993</v>
      </c>
      <c r="AS334" s="66">
        <f t="shared" si="359"/>
        <v>9.6999999999999993</v>
      </c>
      <c r="AT334" s="66">
        <f t="shared" si="360"/>
        <v>73.5</v>
      </c>
      <c r="AU334" s="67">
        <f t="shared" si="361"/>
        <v>6.7</v>
      </c>
      <c r="AW334" s="29" t="s">
        <v>16</v>
      </c>
      <c r="AX334" s="34" t="s">
        <v>64</v>
      </c>
      <c r="AY334" s="66">
        <f t="shared" si="362"/>
        <v>3.0910000000000002</v>
      </c>
      <c r="AZ334" s="66">
        <f t="shared" si="336"/>
        <v>1.232</v>
      </c>
      <c r="BA334" s="66">
        <f t="shared" si="337"/>
        <v>0.97199999999999998</v>
      </c>
      <c r="BB334" s="66">
        <f t="shared" si="338"/>
        <v>0.25900000000000001</v>
      </c>
      <c r="BC334" s="66">
        <f t="shared" si="339"/>
        <v>-9.6000000000000002E-2</v>
      </c>
      <c r="BD334" s="66">
        <f t="shared" si="340"/>
        <v>1.954</v>
      </c>
      <c r="BE334" s="66">
        <f t="shared" si="341"/>
        <v>0.58599999999999997</v>
      </c>
      <c r="BF334" s="66">
        <f t="shared" si="342"/>
        <v>1.0049999999999999</v>
      </c>
      <c r="BG334" s="67">
        <f t="shared" si="343"/>
        <v>0.36299999999999999</v>
      </c>
      <c r="BI334" s="29" t="s">
        <v>16</v>
      </c>
      <c r="BJ334" s="34" t="s">
        <v>64</v>
      </c>
      <c r="BK334" s="66">
        <f t="shared" si="363"/>
        <v>0.26300000000000001</v>
      </c>
      <c r="BL334" s="66">
        <f t="shared" si="364"/>
        <v>0.152</v>
      </c>
      <c r="BM334" s="66">
        <f t="shared" si="365"/>
        <v>0.13900000000000001</v>
      </c>
      <c r="BN334" s="66">
        <f t="shared" si="366"/>
        <v>0.23100000000000001</v>
      </c>
      <c r="BO334" s="66">
        <f t="shared" si="367"/>
        <v>-0.107</v>
      </c>
      <c r="BP334" s="66">
        <f t="shared" si="368"/>
        <v>0.71</v>
      </c>
      <c r="BQ334" s="66">
        <f t="shared" si="369"/>
        <v>0.371</v>
      </c>
      <c r="BR334" s="66">
        <f t="shared" si="370"/>
        <v>13.888</v>
      </c>
      <c r="BS334" s="67">
        <f t="shared" si="371"/>
        <v>0.33</v>
      </c>
      <c r="BU334" s="29" t="s">
        <v>16</v>
      </c>
      <c r="BV334" s="34" t="s">
        <v>64</v>
      </c>
      <c r="BW334" s="48">
        <f t="shared" si="372"/>
        <v>282273</v>
      </c>
      <c r="BX334" s="48">
        <f t="shared" si="344"/>
        <v>195085</v>
      </c>
      <c r="BY334" s="48">
        <f t="shared" si="345"/>
        <v>168387</v>
      </c>
      <c r="BZ334" s="48">
        <f t="shared" si="346"/>
        <v>26698</v>
      </c>
      <c r="CA334" s="48">
        <f t="shared" si="347"/>
        <v>17454</v>
      </c>
      <c r="CB334" s="48">
        <f t="shared" si="348"/>
        <v>69734</v>
      </c>
      <c r="CC334" s="48">
        <f t="shared" si="349"/>
        <v>42560</v>
      </c>
      <c r="CD334" s="48">
        <f t="shared" si="350"/>
        <v>7328</v>
      </c>
      <c r="CE334" s="49">
        <f t="shared" si="351"/>
        <v>19846</v>
      </c>
    </row>
    <row r="335" spans="1:83" ht="16.5" customHeight="1">
      <c r="A335" s="29" t="s">
        <v>17</v>
      </c>
      <c r="B335" s="34" t="s">
        <v>65</v>
      </c>
      <c r="C335" s="40">
        <v>140796</v>
      </c>
      <c r="D335" s="40">
        <v>95018</v>
      </c>
      <c r="E335" s="40">
        <v>81883</v>
      </c>
      <c r="F335" s="40">
        <v>13135</v>
      </c>
      <c r="G335" s="40">
        <v>9228</v>
      </c>
      <c r="H335" s="40">
        <v>36550</v>
      </c>
      <c r="I335" s="40">
        <v>23690</v>
      </c>
      <c r="J335" s="40">
        <v>439</v>
      </c>
      <c r="K335" s="41">
        <v>12421</v>
      </c>
      <c r="M335" s="29" t="s">
        <v>17</v>
      </c>
      <c r="N335" s="34" t="s">
        <v>65</v>
      </c>
      <c r="O335" s="66">
        <f t="shared" si="319"/>
        <v>4.6859999999999999</v>
      </c>
      <c r="P335" s="66">
        <f t="shared" si="320"/>
        <v>2.2639999999999998</v>
      </c>
      <c r="Q335" s="66">
        <f t="shared" si="321"/>
        <v>2.1139999999999999</v>
      </c>
      <c r="R335" s="66">
        <f t="shared" si="322"/>
        <v>3.214</v>
      </c>
      <c r="S335" s="66">
        <f t="shared" si="323"/>
        <v>-0.57099999999999995</v>
      </c>
      <c r="T335" s="66">
        <f t="shared" si="324"/>
        <v>13.161</v>
      </c>
      <c r="U335" s="66">
        <f t="shared" si="325"/>
        <v>26.231999999999999</v>
      </c>
      <c r="V335" s="66">
        <f t="shared" si="326"/>
        <v>-40.191000000000003</v>
      </c>
      <c r="W335" s="67">
        <f t="shared" si="327"/>
        <v>-2.9460000000000002</v>
      </c>
      <c r="Y335" s="29" t="s">
        <v>17</v>
      </c>
      <c r="Z335" s="34" t="s">
        <v>65</v>
      </c>
      <c r="AA335" s="66">
        <f t="shared" si="352"/>
        <v>100</v>
      </c>
      <c r="AB335" s="66">
        <f t="shared" si="328"/>
        <v>67.5</v>
      </c>
      <c r="AC335" s="66">
        <f t="shared" si="329"/>
        <v>58.2</v>
      </c>
      <c r="AD335" s="66">
        <f t="shared" si="330"/>
        <v>9.3000000000000007</v>
      </c>
      <c r="AE335" s="66">
        <f t="shared" si="331"/>
        <v>6.6</v>
      </c>
      <c r="AF335" s="66">
        <f t="shared" si="332"/>
        <v>26</v>
      </c>
      <c r="AG335" s="66">
        <f t="shared" si="333"/>
        <v>16.8</v>
      </c>
      <c r="AH335" s="66">
        <f t="shared" si="334"/>
        <v>0.3</v>
      </c>
      <c r="AI335" s="67">
        <f t="shared" si="335"/>
        <v>8.8000000000000007</v>
      </c>
      <c r="AK335" s="29" t="s">
        <v>17</v>
      </c>
      <c r="AL335" s="34" t="s">
        <v>65</v>
      </c>
      <c r="AM335" s="66">
        <f t="shared" si="353"/>
        <v>4.2</v>
      </c>
      <c r="AN335" s="66">
        <f t="shared" si="354"/>
        <v>4</v>
      </c>
      <c r="AO335" s="66">
        <f t="shared" si="355"/>
        <v>4.0999999999999996</v>
      </c>
      <c r="AP335" s="66">
        <f t="shared" si="356"/>
        <v>4</v>
      </c>
      <c r="AQ335" s="66">
        <f t="shared" si="357"/>
        <v>3.8</v>
      </c>
      <c r="AR335" s="66">
        <f t="shared" si="358"/>
        <v>4.7</v>
      </c>
      <c r="AS335" s="66">
        <f t="shared" si="359"/>
        <v>5.2</v>
      </c>
      <c r="AT335" s="66">
        <f t="shared" si="360"/>
        <v>3.2</v>
      </c>
      <c r="AU335" s="67">
        <f t="shared" si="361"/>
        <v>4</v>
      </c>
      <c r="AW335" s="29" t="s">
        <v>17</v>
      </c>
      <c r="AX335" s="34" t="s">
        <v>65</v>
      </c>
      <c r="AY335" s="66">
        <f t="shared" si="362"/>
        <v>4.6859999999999999</v>
      </c>
      <c r="AZ335" s="66">
        <f t="shared" si="336"/>
        <v>1.5640000000000001</v>
      </c>
      <c r="BA335" s="66">
        <f t="shared" si="337"/>
        <v>1.26</v>
      </c>
      <c r="BB335" s="66">
        <f t="shared" si="338"/>
        <v>0.30399999999999999</v>
      </c>
      <c r="BC335" s="66">
        <f t="shared" si="339"/>
        <v>-3.9E-2</v>
      </c>
      <c r="BD335" s="66">
        <f t="shared" si="340"/>
        <v>3.161</v>
      </c>
      <c r="BE335" s="66">
        <f t="shared" si="341"/>
        <v>3.66</v>
      </c>
      <c r="BF335" s="66">
        <f t="shared" si="342"/>
        <v>-0.219</v>
      </c>
      <c r="BG335" s="67">
        <f t="shared" si="343"/>
        <v>-0.28000000000000003</v>
      </c>
      <c r="BI335" s="29" t="s">
        <v>17</v>
      </c>
      <c r="BJ335" s="34" t="s">
        <v>65</v>
      </c>
      <c r="BK335" s="66">
        <f t="shared" si="363"/>
        <v>0.19</v>
      </c>
      <c r="BL335" s="66">
        <f t="shared" si="364"/>
        <v>9.1999999999999998E-2</v>
      </c>
      <c r="BM335" s="66">
        <f t="shared" si="365"/>
        <v>8.5999999999999993E-2</v>
      </c>
      <c r="BN335" s="66">
        <f t="shared" si="366"/>
        <v>0.129</v>
      </c>
      <c r="BO335" s="66">
        <f t="shared" si="367"/>
        <v>-2.1000000000000001E-2</v>
      </c>
      <c r="BP335" s="66">
        <f t="shared" si="368"/>
        <v>0.54700000000000004</v>
      </c>
      <c r="BQ335" s="66">
        <f t="shared" si="369"/>
        <v>1.105</v>
      </c>
      <c r="BR335" s="66">
        <f t="shared" si="370"/>
        <v>-1.444</v>
      </c>
      <c r="BS335" s="67">
        <f t="shared" si="371"/>
        <v>-0.121</v>
      </c>
      <c r="BU335" s="29" t="s">
        <v>17</v>
      </c>
      <c r="BV335" s="34" t="s">
        <v>65</v>
      </c>
      <c r="BW335" s="48">
        <f t="shared" si="372"/>
        <v>134494</v>
      </c>
      <c r="BX335" s="48">
        <f t="shared" si="344"/>
        <v>92914</v>
      </c>
      <c r="BY335" s="48">
        <f t="shared" si="345"/>
        <v>80188</v>
      </c>
      <c r="BZ335" s="48">
        <f t="shared" si="346"/>
        <v>12726</v>
      </c>
      <c r="CA335" s="48">
        <f t="shared" si="347"/>
        <v>9281</v>
      </c>
      <c r="CB335" s="48">
        <f t="shared" si="348"/>
        <v>32299</v>
      </c>
      <c r="CC335" s="48">
        <f t="shared" si="349"/>
        <v>18767</v>
      </c>
      <c r="CD335" s="48">
        <f t="shared" si="350"/>
        <v>734</v>
      </c>
      <c r="CE335" s="49">
        <f t="shared" si="351"/>
        <v>12798</v>
      </c>
    </row>
    <row r="336" spans="1:83" ht="16.5" customHeight="1">
      <c r="A336" s="29" t="s">
        <v>18</v>
      </c>
      <c r="B336" s="34" t="s">
        <v>66</v>
      </c>
      <c r="C336" s="40">
        <v>124081</v>
      </c>
      <c r="D336" s="40">
        <v>93693</v>
      </c>
      <c r="E336" s="40">
        <v>80857</v>
      </c>
      <c r="F336" s="40">
        <v>12836</v>
      </c>
      <c r="G336" s="40">
        <v>6049</v>
      </c>
      <c r="H336" s="40">
        <v>24339</v>
      </c>
      <c r="I336" s="40">
        <v>11317</v>
      </c>
      <c r="J336" s="40">
        <v>309</v>
      </c>
      <c r="K336" s="41">
        <v>12713</v>
      </c>
      <c r="M336" s="29" t="s">
        <v>18</v>
      </c>
      <c r="N336" s="34" t="s">
        <v>66</v>
      </c>
      <c r="O336" s="66">
        <f t="shared" si="319"/>
        <v>0.73199999999999998</v>
      </c>
      <c r="P336" s="66">
        <f t="shared" si="320"/>
        <v>2.4580000000000002</v>
      </c>
      <c r="Q336" s="66">
        <f t="shared" si="321"/>
        <v>2.34</v>
      </c>
      <c r="R336" s="66">
        <f t="shared" si="322"/>
        <v>3.2080000000000002</v>
      </c>
      <c r="S336" s="66">
        <f t="shared" si="323"/>
        <v>-2.6080000000000001</v>
      </c>
      <c r="T336" s="66">
        <f t="shared" si="324"/>
        <v>-4.6390000000000002</v>
      </c>
      <c r="U336" s="66">
        <f t="shared" si="325"/>
        <v>-5.4320000000000004</v>
      </c>
      <c r="V336" s="66">
        <f t="shared" si="326"/>
        <v>6.1859999999999999</v>
      </c>
      <c r="W336" s="67">
        <f t="shared" si="327"/>
        <v>-4.1609999999999996</v>
      </c>
      <c r="Y336" s="29" t="s">
        <v>18</v>
      </c>
      <c r="Z336" s="34" t="s">
        <v>66</v>
      </c>
      <c r="AA336" s="66">
        <f t="shared" si="352"/>
        <v>100</v>
      </c>
      <c r="AB336" s="66">
        <f t="shared" si="328"/>
        <v>75.5</v>
      </c>
      <c r="AC336" s="66">
        <f t="shared" si="329"/>
        <v>65.2</v>
      </c>
      <c r="AD336" s="66">
        <f t="shared" si="330"/>
        <v>10.3</v>
      </c>
      <c r="AE336" s="66">
        <f t="shared" si="331"/>
        <v>4.9000000000000004</v>
      </c>
      <c r="AF336" s="66">
        <f t="shared" si="332"/>
        <v>19.600000000000001</v>
      </c>
      <c r="AG336" s="66">
        <f t="shared" si="333"/>
        <v>9.1</v>
      </c>
      <c r="AH336" s="66">
        <f t="shared" si="334"/>
        <v>0.2</v>
      </c>
      <c r="AI336" s="67">
        <f t="shared" si="335"/>
        <v>10.199999999999999</v>
      </c>
      <c r="AK336" s="29" t="s">
        <v>18</v>
      </c>
      <c r="AL336" s="34" t="s">
        <v>66</v>
      </c>
      <c r="AM336" s="66">
        <f t="shared" si="353"/>
        <v>3.7</v>
      </c>
      <c r="AN336" s="66">
        <f t="shared" si="354"/>
        <v>4</v>
      </c>
      <c r="AO336" s="66">
        <f t="shared" si="355"/>
        <v>4</v>
      </c>
      <c r="AP336" s="66">
        <f t="shared" si="356"/>
        <v>3.9</v>
      </c>
      <c r="AQ336" s="66">
        <f t="shared" si="357"/>
        <v>2.5</v>
      </c>
      <c r="AR336" s="66">
        <f t="shared" si="358"/>
        <v>3.1</v>
      </c>
      <c r="AS336" s="66">
        <f t="shared" si="359"/>
        <v>2.5</v>
      </c>
      <c r="AT336" s="66">
        <f t="shared" si="360"/>
        <v>2.2000000000000002</v>
      </c>
      <c r="AU336" s="67">
        <f t="shared" si="361"/>
        <v>4.0999999999999996</v>
      </c>
      <c r="AW336" s="29" t="s">
        <v>18</v>
      </c>
      <c r="AX336" s="34" t="s">
        <v>66</v>
      </c>
      <c r="AY336" s="66">
        <f t="shared" si="362"/>
        <v>0.73199999999999998</v>
      </c>
      <c r="AZ336" s="66">
        <f t="shared" si="336"/>
        <v>1.825</v>
      </c>
      <c r="BA336" s="66">
        <f t="shared" si="337"/>
        <v>1.5009999999999999</v>
      </c>
      <c r="BB336" s="66">
        <f t="shared" si="338"/>
        <v>0.32400000000000001</v>
      </c>
      <c r="BC336" s="66">
        <f t="shared" si="339"/>
        <v>-0.13200000000000001</v>
      </c>
      <c r="BD336" s="66">
        <f t="shared" si="340"/>
        <v>-0.96099999999999997</v>
      </c>
      <c r="BE336" s="66">
        <f t="shared" si="341"/>
        <v>-0.52800000000000002</v>
      </c>
      <c r="BF336" s="66">
        <f t="shared" si="342"/>
        <v>1.4999999999999999E-2</v>
      </c>
      <c r="BG336" s="67">
        <f t="shared" si="343"/>
        <v>-0.44800000000000001</v>
      </c>
      <c r="BI336" s="29" t="s">
        <v>18</v>
      </c>
      <c r="BJ336" s="34" t="s">
        <v>66</v>
      </c>
      <c r="BK336" s="66">
        <f t="shared" si="363"/>
        <v>2.7E-2</v>
      </c>
      <c r="BL336" s="66">
        <f t="shared" si="364"/>
        <v>9.8000000000000004E-2</v>
      </c>
      <c r="BM336" s="66">
        <f t="shared" si="365"/>
        <v>9.4E-2</v>
      </c>
      <c r="BN336" s="66">
        <f t="shared" si="366"/>
        <v>0.126</v>
      </c>
      <c r="BO336" s="66">
        <f t="shared" si="367"/>
        <v>-6.4000000000000001E-2</v>
      </c>
      <c r="BP336" s="66">
        <f t="shared" si="368"/>
        <v>-0.152</v>
      </c>
      <c r="BQ336" s="66">
        <f t="shared" si="369"/>
        <v>-0.14599999999999999</v>
      </c>
      <c r="BR336" s="66">
        <f t="shared" si="370"/>
        <v>8.7999999999999995E-2</v>
      </c>
      <c r="BS336" s="67">
        <f t="shared" si="371"/>
        <v>-0.17699999999999999</v>
      </c>
      <c r="BU336" s="29" t="s">
        <v>18</v>
      </c>
      <c r="BV336" s="34" t="s">
        <v>66</v>
      </c>
      <c r="BW336" s="48">
        <f t="shared" si="372"/>
        <v>123179</v>
      </c>
      <c r="BX336" s="48">
        <f t="shared" si="344"/>
        <v>91445</v>
      </c>
      <c r="BY336" s="48">
        <f t="shared" si="345"/>
        <v>79008</v>
      </c>
      <c r="BZ336" s="48">
        <f t="shared" si="346"/>
        <v>12437</v>
      </c>
      <c r="CA336" s="48">
        <f t="shared" si="347"/>
        <v>6211</v>
      </c>
      <c r="CB336" s="48">
        <f t="shared" si="348"/>
        <v>25523</v>
      </c>
      <c r="CC336" s="48">
        <f t="shared" si="349"/>
        <v>11967</v>
      </c>
      <c r="CD336" s="48">
        <f t="shared" si="350"/>
        <v>291</v>
      </c>
      <c r="CE336" s="49">
        <f t="shared" si="351"/>
        <v>13265</v>
      </c>
    </row>
    <row r="337" spans="1:83" ht="16.5" customHeight="1">
      <c r="A337" s="29" t="s">
        <v>19</v>
      </c>
      <c r="B337" s="34" t="s">
        <v>67</v>
      </c>
      <c r="C337" s="40">
        <v>280626</v>
      </c>
      <c r="D337" s="40">
        <v>192298</v>
      </c>
      <c r="E337" s="40">
        <v>165562</v>
      </c>
      <c r="F337" s="40">
        <v>26736</v>
      </c>
      <c r="G337" s="40">
        <v>30533</v>
      </c>
      <c r="H337" s="40">
        <v>57795</v>
      </c>
      <c r="I337" s="40">
        <v>31033</v>
      </c>
      <c r="J337" s="40">
        <v>309</v>
      </c>
      <c r="K337" s="41">
        <v>26453</v>
      </c>
      <c r="M337" s="29" t="s">
        <v>19</v>
      </c>
      <c r="N337" s="34" t="s">
        <v>67</v>
      </c>
      <c r="O337" s="66">
        <f t="shared" si="319"/>
        <v>2.0139999999999998</v>
      </c>
      <c r="P337" s="66">
        <f t="shared" si="320"/>
        <v>2.548</v>
      </c>
      <c r="Q337" s="66">
        <f t="shared" si="321"/>
        <v>2.3759999999999999</v>
      </c>
      <c r="R337" s="66">
        <f t="shared" si="322"/>
        <v>3.6240000000000001</v>
      </c>
      <c r="S337" s="66">
        <f t="shared" si="323"/>
        <v>-0.97599999999999998</v>
      </c>
      <c r="T337" s="66">
        <f t="shared" si="324"/>
        <v>1.8720000000000001</v>
      </c>
      <c r="U337" s="66">
        <f t="shared" si="325"/>
        <v>1.8280000000000001</v>
      </c>
      <c r="V337" s="66">
        <f t="shared" si="326"/>
        <v>-19.11</v>
      </c>
      <c r="W337" s="67">
        <f t="shared" si="327"/>
        <v>2.234</v>
      </c>
      <c r="Y337" s="29" t="s">
        <v>19</v>
      </c>
      <c r="Z337" s="34" t="s">
        <v>67</v>
      </c>
      <c r="AA337" s="66">
        <f t="shared" si="352"/>
        <v>100</v>
      </c>
      <c r="AB337" s="66">
        <f t="shared" si="328"/>
        <v>68.5</v>
      </c>
      <c r="AC337" s="66">
        <f t="shared" si="329"/>
        <v>59</v>
      </c>
      <c r="AD337" s="66">
        <f t="shared" si="330"/>
        <v>9.5</v>
      </c>
      <c r="AE337" s="66">
        <f t="shared" si="331"/>
        <v>10.9</v>
      </c>
      <c r="AF337" s="66">
        <f t="shared" si="332"/>
        <v>20.6</v>
      </c>
      <c r="AG337" s="66">
        <f t="shared" si="333"/>
        <v>11.1</v>
      </c>
      <c r="AH337" s="66">
        <f t="shared" si="334"/>
        <v>0.1</v>
      </c>
      <c r="AI337" s="67">
        <f t="shared" si="335"/>
        <v>9.4</v>
      </c>
      <c r="AK337" s="29" t="s">
        <v>19</v>
      </c>
      <c r="AL337" s="34" t="s">
        <v>67</v>
      </c>
      <c r="AM337" s="66">
        <f t="shared" si="353"/>
        <v>8.3000000000000007</v>
      </c>
      <c r="AN337" s="66">
        <f t="shared" si="354"/>
        <v>8.1999999999999993</v>
      </c>
      <c r="AO337" s="66">
        <f t="shared" si="355"/>
        <v>8.1999999999999993</v>
      </c>
      <c r="AP337" s="66">
        <f t="shared" si="356"/>
        <v>8.1999999999999993</v>
      </c>
      <c r="AQ337" s="66">
        <f t="shared" si="357"/>
        <v>12.6</v>
      </c>
      <c r="AR337" s="66">
        <f t="shared" si="358"/>
        <v>7.4</v>
      </c>
      <c r="AS337" s="66">
        <f t="shared" si="359"/>
        <v>6.8</v>
      </c>
      <c r="AT337" s="66">
        <f t="shared" si="360"/>
        <v>2.2000000000000002</v>
      </c>
      <c r="AU337" s="67">
        <f t="shared" si="361"/>
        <v>8.5</v>
      </c>
      <c r="AW337" s="29" t="s">
        <v>19</v>
      </c>
      <c r="AX337" s="34" t="s">
        <v>67</v>
      </c>
      <c r="AY337" s="66">
        <f t="shared" si="362"/>
        <v>2.0139999999999998</v>
      </c>
      <c r="AZ337" s="66">
        <f t="shared" si="336"/>
        <v>1.7370000000000001</v>
      </c>
      <c r="BA337" s="66">
        <f t="shared" si="337"/>
        <v>1.397</v>
      </c>
      <c r="BB337" s="66">
        <f t="shared" si="338"/>
        <v>0.34</v>
      </c>
      <c r="BC337" s="66">
        <f t="shared" si="339"/>
        <v>-0.109</v>
      </c>
      <c r="BD337" s="66">
        <f t="shared" si="340"/>
        <v>0.38600000000000001</v>
      </c>
      <c r="BE337" s="66">
        <f t="shared" si="341"/>
        <v>0.20200000000000001</v>
      </c>
      <c r="BF337" s="66">
        <f t="shared" si="342"/>
        <v>-2.7E-2</v>
      </c>
      <c r="BG337" s="67">
        <f t="shared" si="343"/>
        <v>0.21</v>
      </c>
      <c r="BI337" s="29" t="s">
        <v>19</v>
      </c>
      <c r="BJ337" s="34" t="s">
        <v>67</v>
      </c>
      <c r="BK337" s="66">
        <f t="shared" si="363"/>
        <v>0.16700000000000001</v>
      </c>
      <c r="BL337" s="66">
        <f t="shared" si="364"/>
        <v>0.20799999999999999</v>
      </c>
      <c r="BM337" s="66">
        <f t="shared" si="365"/>
        <v>0.19400000000000001</v>
      </c>
      <c r="BN337" s="66">
        <f t="shared" si="366"/>
        <v>0.29499999999999998</v>
      </c>
      <c r="BO337" s="66">
        <f t="shared" si="367"/>
        <v>-0.12</v>
      </c>
      <c r="BP337" s="66">
        <f t="shared" si="368"/>
        <v>0.13700000000000001</v>
      </c>
      <c r="BQ337" s="66">
        <f t="shared" si="369"/>
        <v>0.125</v>
      </c>
      <c r="BR337" s="66">
        <f t="shared" si="370"/>
        <v>-0.35699999999999998</v>
      </c>
      <c r="BS337" s="67">
        <f t="shared" si="371"/>
        <v>0.186</v>
      </c>
      <c r="BU337" s="29" t="s">
        <v>19</v>
      </c>
      <c r="BV337" s="34" t="s">
        <v>67</v>
      </c>
      <c r="BW337" s="48">
        <f t="shared" si="372"/>
        <v>275087</v>
      </c>
      <c r="BX337" s="48">
        <f t="shared" si="344"/>
        <v>187520</v>
      </c>
      <c r="BY337" s="48">
        <f t="shared" si="345"/>
        <v>161719</v>
      </c>
      <c r="BZ337" s="48">
        <f t="shared" si="346"/>
        <v>25801</v>
      </c>
      <c r="CA337" s="48">
        <f t="shared" si="347"/>
        <v>30834</v>
      </c>
      <c r="CB337" s="48">
        <f t="shared" si="348"/>
        <v>56733</v>
      </c>
      <c r="CC337" s="48">
        <f t="shared" si="349"/>
        <v>30476</v>
      </c>
      <c r="CD337" s="48">
        <f t="shared" si="350"/>
        <v>382</v>
      </c>
      <c r="CE337" s="49">
        <f t="shared" si="351"/>
        <v>25875</v>
      </c>
    </row>
    <row r="338" spans="1:83" ht="16.5" customHeight="1">
      <c r="A338" s="29" t="s">
        <v>20</v>
      </c>
      <c r="B338" s="34" t="s">
        <v>68</v>
      </c>
      <c r="C338" s="40">
        <v>140635</v>
      </c>
      <c r="D338" s="40">
        <v>106995</v>
      </c>
      <c r="E338" s="40">
        <v>92232</v>
      </c>
      <c r="F338" s="40">
        <v>14763</v>
      </c>
      <c r="G338" s="40">
        <v>6944</v>
      </c>
      <c r="H338" s="40">
        <v>26696</v>
      </c>
      <c r="I338" s="40">
        <v>13970</v>
      </c>
      <c r="J338" s="40">
        <v>352</v>
      </c>
      <c r="K338" s="41">
        <v>12374</v>
      </c>
      <c r="M338" s="29" t="s">
        <v>20</v>
      </c>
      <c r="N338" s="34" t="s">
        <v>68</v>
      </c>
      <c r="O338" s="66">
        <f t="shared" si="319"/>
        <v>2.19</v>
      </c>
      <c r="P338" s="66">
        <f t="shared" si="320"/>
        <v>3.867</v>
      </c>
      <c r="Q338" s="66">
        <f t="shared" si="321"/>
        <v>3.74</v>
      </c>
      <c r="R338" s="66">
        <f t="shared" si="322"/>
        <v>4.665</v>
      </c>
      <c r="S338" s="66">
        <f t="shared" si="323"/>
        <v>-1.111</v>
      </c>
      <c r="T338" s="66">
        <f t="shared" si="324"/>
        <v>-3.23</v>
      </c>
      <c r="U338" s="66">
        <f t="shared" si="325"/>
        <v>-8.7409999999999997</v>
      </c>
      <c r="V338" s="66">
        <f t="shared" si="326"/>
        <v>1.734</v>
      </c>
      <c r="W338" s="67">
        <f t="shared" si="327"/>
        <v>3.6960000000000002</v>
      </c>
      <c r="Y338" s="29" t="s">
        <v>20</v>
      </c>
      <c r="Z338" s="34" t="s">
        <v>68</v>
      </c>
      <c r="AA338" s="66">
        <f t="shared" si="352"/>
        <v>100</v>
      </c>
      <c r="AB338" s="66">
        <f t="shared" si="328"/>
        <v>76.099999999999994</v>
      </c>
      <c r="AC338" s="66">
        <f t="shared" si="329"/>
        <v>65.599999999999994</v>
      </c>
      <c r="AD338" s="66">
        <f t="shared" si="330"/>
        <v>10.5</v>
      </c>
      <c r="AE338" s="66">
        <f t="shared" si="331"/>
        <v>4.9000000000000004</v>
      </c>
      <c r="AF338" s="66">
        <f t="shared" si="332"/>
        <v>19</v>
      </c>
      <c r="AG338" s="66">
        <f t="shared" si="333"/>
        <v>9.9</v>
      </c>
      <c r="AH338" s="66">
        <f t="shared" si="334"/>
        <v>0.3</v>
      </c>
      <c r="AI338" s="67">
        <f t="shared" si="335"/>
        <v>8.8000000000000007</v>
      </c>
      <c r="AK338" s="29" t="s">
        <v>20</v>
      </c>
      <c r="AL338" s="34" t="s">
        <v>68</v>
      </c>
      <c r="AM338" s="66">
        <f t="shared" si="353"/>
        <v>4.2</v>
      </c>
      <c r="AN338" s="66">
        <f t="shared" si="354"/>
        <v>4.5999999999999996</v>
      </c>
      <c r="AO338" s="66">
        <f t="shared" si="355"/>
        <v>4.5999999999999996</v>
      </c>
      <c r="AP338" s="66">
        <f t="shared" si="356"/>
        <v>4.5</v>
      </c>
      <c r="AQ338" s="66">
        <f t="shared" si="357"/>
        <v>2.9</v>
      </c>
      <c r="AR338" s="66">
        <f t="shared" si="358"/>
        <v>3.4</v>
      </c>
      <c r="AS338" s="66">
        <f t="shared" si="359"/>
        <v>3.1</v>
      </c>
      <c r="AT338" s="66">
        <f t="shared" si="360"/>
        <v>2.5</v>
      </c>
      <c r="AU338" s="67">
        <f t="shared" si="361"/>
        <v>4</v>
      </c>
      <c r="AW338" s="29" t="s">
        <v>20</v>
      </c>
      <c r="AX338" s="34" t="s">
        <v>68</v>
      </c>
      <c r="AY338" s="66">
        <f t="shared" si="362"/>
        <v>2.19</v>
      </c>
      <c r="AZ338" s="66">
        <f t="shared" si="336"/>
        <v>2.8940000000000001</v>
      </c>
      <c r="BA338" s="66">
        <f t="shared" si="337"/>
        <v>2.4159999999999999</v>
      </c>
      <c r="BB338" s="66">
        <f t="shared" si="338"/>
        <v>0.47799999999999998</v>
      </c>
      <c r="BC338" s="66">
        <f t="shared" si="339"/>
        <v>-5.7000000000000002E-2</v>
      </c>
      <c r="BD338" s="66">
        <f t="shared" si="340"/>
        <v>-0.64700000000000002</v>
      </c>
      <c r="BE338" s="66">
        <f t="shared" si="341"/>
        <v>-0.97199999999999998</v>
      </c>
      <c r="BF338" s="66">
        <f t="shared" si="342"/>
        <v>4.0000000000000001E-3</v>
      </c>
      <c r="BG338" s="67">
        <f t="shared" si="343"/>
        <v>0.32</v>
      </c>
      <c r="BI338" s="29" t="s">
        <v>20</v>
      </c>
      <c r="BJ338" s="34" t="s">
        <v>68</v>
      </c>
      <c r="BK338" s="66">
        <f t="shared" si="363"/>
        <v>9.0999999999999998E-2</v>
      </c>
      <c r="BL338" s="66">
        <f t="shared" si="364"/>
        <v>0.17399999999999999</v>
      </c>
      <c r="BM338" s="66">
        <f t="shared" si="365"/>
        <v>0.16800000000000001</v>
      </c>
      <c r="BN338" s="66">
        <f t="shared" si="366"/>
        <v>0.20799999999999999</v>
      </c>
      <c r="BO338" s="66">
        <f t="shared" si="367"/>
        <v>-3.1E-2</v>
      </c>
      <c r="BP338" s="66">
        <f t="shared" si="368"/>
        <v>-0.115</v>
      </c>
      <c r="BQ338" s="66">
        <f t="shared" si="369"/>
        <v>-0.3</v>
      </c>
      <c r="BR338" s="66">
        <f t="shared" si="370"/>
        <v>2.9000000000000001E-2</v>
      </c>
      <c r="BS338" s="67">
        <f t="shared" si="371"/>
        <v>0.14199999999999999</v>
      </c>
      <c r="BU338" s="29" t="s">
        <v>20</v>
      </c>
      <c r="BV338" s="34" t="s">
        <v>68</v>
      </c>
      <c r="BW338" s="48">
        <f t="shared" si="372"/>
        <v>137621</v>
      </c>
      <c r="BX338" s="48">
        <f t="shared" si="344"/>
        <v>103012</v>
      </c>
      <c r="BY338" s="48">
        <f t="shared" si="345"/>
        <v>88907</v>
      </c>
      <c r="BZ338" s="48">
        <f t="shared" si="346"/>
        <v>14105</v>
      </c>
      <c r="CA338" s="48">
        <f t="shared" si="347"/>
        <v>7022</v>
      </c>
      <c r="CB338" s="48">
        <f t="shared" si="348"/>
        <v>27587</v>
      </c>
      <c r="CC338" s="48">
        <f t="shared" si="349"/>
        <v>15308</v>
      </c>
      <c r="CD338" s="48">
        <f t="shared" si="350"/>
        <v>346</v>
      </c>
      <c r="CE338" s="49">
        <f t="shared" si="351"/>
        <v>11933</v>
      </c>
    </row>
    <row r="339" spans="1:83" ht="16.5" customHeight="1">
      <c r="A339" s="29" t="s">
        <v>21</v>
      </c>
      <c r="B339" s="34" t="s">
        <v>69</v>
      </c>
      <c r="C339" s="40">
        <v>230717</v>
      </c>
      <c r="D339" s="40">
        <v>156137</v>
      </c>
      <c r="E339" s="40">
        <v>134528</v>
      </c>
      <c r="F339" s="40">
        <v>21609</v>
      </c>
      <c r="G339" s="40">
        <v>14158</v>
      </c>
      <c r="H339" s="40">
        <v>60422</v>
      </c>
      <c r="I339" s="40">
        <v>36288</v>
      </c>
      <c r="J339" s="40">
        <v>-57</v>
      </c>
      <c r="K339" s="41">
        <v>24191</v>
      </c>
      <c r="M339" s="29" t="s">
        <v>21</v>
      </c>
      <c r="N339" s="34" t="s">
        <v>69</v>
      </c>
      <c r="O339" s="66">
        <f t="shared" si="319"/>
        <v>1.133</v>
      </c>
      <c r="P339" s="66">
        <f t="shared" si="320"/>
        <v>2.262</v>
      </c>
      <c r="Q339" s="66">
        <f t="shared" si="321"/>
        <v>2.1030000000000002</v>
      </c>
      <c r="R339" s="66">
        <f t="shared" si="322"/>
        <v>3.2589999999999999</v>
      </c>
      <c r="S339" s="66">
        <f t="shared" si="323"/>
        <v>-1.407</v>
      </c>
      <c r="T339" s="66">
        <f t="shared" si="324"/>
        <v>-1.0920000000000001</v>
      </c>
      <c r="U339" s="66">
        <f t="shared" si="325"/>
        <v>-0.91500000000000004</v>
      </c>
      <c r="V339" s="66">
        <f t="shared" si="326"/>
        <v>-110.071</v>
      </c>
      <c r="W339" s="67">
        <f t="shared" si="327"/>
        <v>1.218</v>
      </c>
      <c r="Y339" s="29" t="s">
        <v>21</v>
      </c>
      <c r="Z339" s="34" t="s">
        <v>69</v>
      </c>
      <c r="AA339" s="66">
        <f t="shared" si="352"/>
        <v>100</v>
      </c>
      <c r="AB339" s="66">
        <f t="shared" si="328"/>
        <v>67.7</v>
      </c>
      <c r="AC339" s="66">
        <f t="shared" si="329"/>
        <v>58.3</v>
      </c>
      <c r="AD339" s="66">
        <f t="shared" si="330"/>
        <v>9.4</v>
      </c>
      <c r="AE339" s="66">
        <f t="shared" si="331"/>
        <v>6.1</v>
      </c>
      <c r="AF339" s="66">
        <f t="shared" si="332"/>
        <v>26.2</v>
      </c>
      <c r="AG339" s="66">
        <f t="shared" si="333"/>
        <v>15.7</v>
      </c>
      <c r="AH339" s="66">
        <f t="shared" si="334"/>
        <v>0</v>
      </c>
      <c r="AI339" s="67">
        <f t="shared" si="335"/>
        <v>10.5</v>
      </c>
      <c r="AK339" s="29" t="s">
        <v>21</v>
      </c>
      <c r="AL339" s="34" t="s">
        <v>69</v>
      </c>
      <c r="AM339" s="66">
        <f t="shared" si="353"/>
        <v>6.8</v>
      </c>
      <c r="AN339" s="66">
        <f t="shared" si="354"/>
        <v>6.6</v>
      </c>
      <c r="AO339" s="66">
        <f t="shared" si="355"/>
        <v>6.7</v>
      </c>
      <c r="AP339" s="66">
        <f t="shared" si="356"/>
        <v>6.6</v>
      </c>
      <c r="AQ339" s="66">
        <f t="shared" si="357"/>
        <v>5.8</v>
      </c>
      <c r="AR339" s="66">
        <f t="shared" si="358"/>
        <v>7.8</v>
      </c>
      <c r="AS339" s="66">
        <f t="shared" si="359"/>
        <v>8</v>
      </c>
      <c r="AT339" s="66">
        <f t="shared" si="360"/>
        <v>-0.4</v>
      </c>
      <c r="AU339" s="67">
        <f t="shared" si="361"/>
        <v>7.8</v>
      </c>
      <c r="AW339" s="29" t="s">
        <v>21</v>
      </c>
      <c r="AX339" s="34" t="s">
        <v>69</v>
      </c>
      <c r="AY339" s="66">
        <f t="shared" si="362"/>
        <v>1.133</v>
      </c>
      <c r="AZ339" s="66">
        <f t="shared" si="336"/>
        <v>1.514</v>
      </c>
      <c r="BA339" s="66">
        <f t="shared" si="337"/>
        <v>1.2150000000000001</v>
      </c>
      <c r="BB339" s="66">
        <f t="shared" si="338"/>
        <v>0.29899999999999999</v>
      </c>
      <c r="BC339" s="66">
        <f t="shared" si="339"/>
        <v>-8.8999999999999996E-2</v>
      </c>
      <c r="BD339" s="66">
        <f t="shared" si="340"/>
        <v>-0.29199999999999998</v>
      </c>
      <c r="BE339" s="66">
        <f t="shared" si="341"/>
        <v>-0.14699999999999999</v>
      </c>
      <c r="BF339" s="66">
        <f t="shared" si="342"/>
        <v>-0.27300000000000002</v>
      </c>
      <c r="BG339" s="67">
        <f t="shared" si="343"/>
        <v>0.128</v>
      </c>
      <c r="BI339" s="29" t="s">
        <v>21</v>
      </c>
      <c r="BJ339" s="34" t="s">
        <v>69</v>
      </c>
      <c r="BK339" s="66">
        <f t="shared" si="363"/>
        <v>7.8E-2</v>
      </c>
      <c r="BL339" s="66">
        <f t="shared" si="364"/>
        <v>0.151</v>
      </c>
      <c r="BM339" s="66">
        <f t="shared" si="365"/>
        <v>0.14000000000000001</v>
      </c>
      <c r="BN339" s="66">
        <f t="shared" si="366"/>
        <v>0.216</v>
      </c>
      <c r="BO339" s="66">
        <f t="shared" si="367"/>
        <v>-0.08</v>
      </c>
      <c r="BP339" s="66">
        <f t="shared" si="368"/>
        <v>-8.5999999999999993E-2</v>
      </c>
      <c r="BQ339" s="66">
        <f t="shared" si="369"/>
        <v>-7.4999999999999997E-2</v>
      </c>
      <c r="BR339" s="66">
        <f t="shared" si="370"/>
        <v>-3.05</v>
      </c>
      <c r="BS339" s="67">
        <f t="shared" si="371"/>
        <v>9.2999999999999999E-2</v>
      </c>
      <c r="BU339" s="29" t="s">
        <v>21</v>
      </c>
      <c r="BV339" s="34" t="s">
        <v>69</v>
      </c>
      <c r="BW339" s="48">
        <f t="shared" si="372"/>
        <v>228133</v>
      </c>
      <c r="BX339" s="48">
        <f t="shared" si="344"/>
        <v>152684</v>
      </c>
      <c r="BY339" s="48">
        <f t="shared" si="345"/>
        <v>131757</v>
      </c>
      <c r="BZ339" s="48">
        <f t="shared" si="346"/>
        <v>20927</v>
      </c>
      <c r="CA339" s="48">
        <f t="shared" si="347"/>
        <v>14360</v>
      </c>
      <c r="CB339" s="48">
        <f t="shared" si="348"/>
        <v>61089</v>
      </c>
      <c r="CC339" s="48">
        <f t="shared" si="349"/>
        <v>36623</v>
      </c>
      <c r="CD339" s="48">
        <f t="shared" si="350"/>
        <v>566</v>
      </c>
      <c r="CE339" s="49">
        <f t="shared" si="351"/>
        <v>23900</v>
      </c>
    </row>
    <row r="340" spans="1:83" ht="16.5" customHeight="1">
      <c r="A340" s="29" t="s">
        <v>22</v>
      </c>
      <c r="B340" s="34" t="s">
        <v>70</v>
      </c>
      <c r="C340" s="40">
        <v>120291</v>
      </c>
      <c r="D340" s="40">
        <v>79322</v>
      </c>
      <c r="E340" s="40">
        <v>68227</v>
      </c>
      <c r="F340" s="40">
        <v>11095</v>
      </c>
      <c r="G340" s="40">
        <v>4969</v>
      </c>
      <c r="H340" s="40">
        <v>36000</v>
      </c>
      <c r="I340" s="40">
        <v>21467</v>
      </c>
      <c r="J340" s="40">
        <v>450</v>
      </c>
      <c r="K340" s="41">
        <v>14083</v>
      </c>
      <c r="M340" s="29" t="s">
        <v>22</v>
      </c>
      <c r="N340" s="34" t="s">
        <v>70</v>
      </c>
      <c r="O340" s="66">
        <f t="shared" si="319"/>
        <v>1.4279999999999999</v>
      </c>
      <c r="P340" s="66">
        <f t="shared" si="320"/>
        <v>2.4079999999999999</v>
      </c>
      <c r="Q340" s="66">
        <f t="shared" si="321"/>
        <v>2.351</v>
      </c>
      <c r="R340" s="66">
        <f t="shared" si="322"/>
        <v>2.76</v>
      </c>
      <c r="S340" s="66">
        <f t="shared" si="323"/>
        <v>-4.9180000000000001</v>
      </c>
      <c r="T340" s="66">
        <f t="shared" si="324"/>
        <v>0.23699999999999999</v>
      </c>
      <c r="U340" s="66">
        <f t="shared" si="325"/>
        <v>10.763</v>
      </c>
      <c r="V340" s="66">
        <f t="shared" si="326"/>
        <v>-31.715</v>
      </c>
      <c r="W340" s="67">
        <f t="shared" si="327"/>
        <v>-11.288</v>
      </c>
      <c r="Y340" s="29" t="s">
        <v>22</v>
      </c>
      <c r="Z340" s="34" t="s">
        <v>70</v>
      </c>
      <c r="AA340" s="66">
        <f t="shared" si="352"/>
        <v>100</v>
      </c>
      <c r="AB340" s="66">
        <f t="shared" si="328"/>
        <v>65.900000000000006</v>
      </c>
      <c r="AC340" s="66">
        <f t="shared" si="329"/>
        <v>56.7</v>
      </c>
      <c r="AD340" s="66">
        <f t="shared" si="330"/>
        <v>9.1999999999999993</v>
      </c>
      <c r="AE340" s="66">
        <f t="shared" si="331"/>
        <v>4.0999999999999996</v>
      </c>
      <c r="AF340" s="66">
        <f t="shared" si="332"/>
        <v>29.9</v>
      </c>
      <c r="AG340" s="66">
        <f t="shared" si="333"/>
        <v>17.8</v>
      </c>
      <c r="AH340" s="66">
        <f t="shared" si="334"/>
        <v>0.4</v>
      </c>
      <c r="AI340" s="67">
        <f t="shared" si="335"/>
        <v>11.7</v>
      </c>
      <c r="AK340" s="29" t="s">
        <v>22</v>
      </c>
      <c r="AL340" s="34" t="s">
        <v>70</v>
      </c>
      <c r="AM340" s="66">
        <f t="shared" si="353"/>
        <v>3.6</v>
      </c>
      <c r="AN340" s="66">
        <f t="shared" si="354"/>
        <v>3.4</v>
      </c>
      <c r="AO340" s="66">
        <f t="shared" si="355"/>
        <v>3.4</v>
      </c>
      <c r="AP340" s="66">
        <f t="shared" si="356"/>
        <v>3.4</v>
      </c>
      <c r="AQ340" s="66">
        <f t="shared" si="357"/>
        <v>2</v>
      </c>
      <c r="AR340" s="66">
        <f t="shared" si="358"/>
        <v>4.5999999999999996</v>
      </c>
      <c r="AS340" s="66">
        <f t="shared" si="359"/>
        <v>4.7</v>
      </c>
      <c r="AT340" s="66">
        <f t="shared" si="360"/>
        <v>3.3</v>
      </c>
      <c r="AU340" s="67">
        <f t="shared" si="361"/>
        <v>4.5</v>
      </c>
      <c r="AW340" s="29" t="s">
        <v>22</v>
      </c>
      <c r="AX340" s="34" t="s">
        <v>70</v>
      </c>
      <c r="AY340" s="66">
        <f t="shared" si="362"/>
        <v>1.4279999999999999</v>
      </c>
      <c r="AZ340" s="66">
        <f t="shared" si="336"/>
        <v>1.573</v>
      </c>
      <c r="BA340" s="66">
        <f t="shared" si="337"/>
        <v>1.321</v>
      </c>
      <c r="BB340" s="66">
        <f t="shared" si="338"/>
        <v>0.251</v>
      </c>
      <c r="BC340" s="66">
        <f t="shared" si="339"/>
        <v>-0.217</v>
      </c>
      <c r="BD340" s="66">
        <f t="shared" si="340"/>
        <v>7.1999999999999995E-2</v>
      </c>
      <c r="BE340" s="66">
        <f t="shared" si="341"/>
        <v>1.7589999999999999</v>
      </c>
      <c r="BF340" s="66">
        <f t="shared" si="342"/>
        <v>-0.17599999999999999</v>
      </c>
      <c r="BG340" s="67">
        <f t="shared" si="343"/>
        <v>-1.5109999999999999</v>
      </c>
      <c r="BI340" s="29" t="s">
        <v>22</v>
      </c>
      <c r="BJ340" s="34" t="s">
        <v>70</v>
      </c>
      <c r="BK340" s="66">
        <f t="shared" si="363"/>
        <v>5.0999999999999997E-2</v>
      </c>
      <c r="BL340" s="66">
        <f t="shared" si="364"/>
        <v>8.1000000000000003E-2</v>
      </c>
      <c r="BM340" s="66">
        <f t="shared" si="365"/>
        <v>7.9000000000000001E-2</v>
      </c>
      <c r="BN340" s="66">
        <f t="shared" si="366"/>
        <v>9.4E-2</v>
      </c>
      <c r="BO340" s="66">
        <f t="shared" si="367"/>
        <v>-0.10199999999999999</v>
      </c>
      <c r="BP340" s="66">
        <f t="shared" si="368"/>
        <v>1.0999999999999999E-2</v>
      </c>
      <c r="BQ340" s="66">
        <f t="shared" si="369"/>
        <v>0.46800000000000003</v>
      </c>
      <c r="BR340" s="66">
        <f t="shared" si="370"/>
        <v>-1.0229999999999999</v>
      </c>
      <c r="BS340" s="67">
        <f t="shared" si="371"/>
        <v>-0.57599999999999996</v>
      </c>
      <c r="BU340" s="29" t="s">
        <v>22</v>
      </c>
      <c r="BV340" s="34" t="s">
        <v>70</v>
      </c>
      <c r="BW340" s="48">
        <f t="shared" si="372"/>
        <v>118598</v>
      </c>
      <c r="BX340" s="48">
        <f t="shared" si="344"/>
        <v>77457</v>
      </c>
      <c r="BY340" s="48">
        <f t="shared" si="345"/>
        <v>66660</v>
      </c>
      <c r="BZ340" s="48">
        <f t="shared" si="346"/>
        <v>10797</v>
      </c>
      <c r="CA340" s="48">
        <f t="shared" si="347"/>
        <v>5226</v>
      </c>
      <c r="CB340" s="48">
        <f t="shared" si="348"/>
        <v>35915</v>
      </c>
      <c r="CC340" s="48">
        <f t="shared" si="349"/>
        <v>19381</v>
      </c>
      <c r="CD340" s="48">
        <f t="shared" si="350"/>
        <v>659</v>
      </c>
      <c r="CE340" s="49">
        <f t="shared" si="351"/>
        <v>15875</v>
      </c>
    </row>
    <row r="341" spans="1:83" ht="16.5" customHeight="1">
      <c r="A341" s="29" t="s">
        <v>23</v>
      </c>
      <c r="B341" s="34" t="s">
        <v>71</v>
      </c>
      <c r="C341" s="40">
        <v>88571</v>
      </c>
      <c r="D341" s="40">
        <v>67408</v>
      </c>
      <c r="E341" s="40">
        <v>57976</v>
      </c>
      <c r="F341" s="40">
        <v>9432</v>
      </c>
      <c r="G341" s="40">
        <v>4303</v>
      </c>
      <c r="H341" s="40">
        <v>16860</v>
      </c>
      <c r="I341" s="40">
        <v>6414</v>
      </c>
      <c r="J341" s="40">
        <v>134</v>
      </c>
      <c r="K341" s="41">
        <v>10312</v>
      </c>
      <c r="M341" s="29" t="s">
        <v>23</v>
      </c>
      <c r="N341" s="34" t="s">
        <v>71</v>
      </c>
      <c r="O341" s="66">
        <f t="shared" si="319"/>
        <v>2.4689999999999999</v>
      </c>
      <c r="P341" s="66">
        <f t="shared" si="320"/>
        <v>4.1070000000000002</v>
      </c>
      <c r="Q341" s="66">
        <f t="shared" si="321"/>
        <v>4.0410000000000004</v>
      </c>
      <c r="R341" s="66">
        <f t="shared" si="322"/>
        <v>4.51</v>
      </c>
      <c r="S341" s="66">
        <f t="shared" si="323"/>
        <v>-1.8919999999999999</v>
      </c>
      <c r="T341" s="66">
        <f t="shared" si="324"/>
        <v>-2.5550000000000002</v>
      </c>
      <c r="U341" s="66">
        <f t="shared" si="325"/>
        <v>-3.1850000000000001</v>
      </c>
      <c r="V341" s="66">
        <f t="shared" si="326"/>
        <v>12.605</v>
      </c>
      <c r="W341" s="67">
        <f t="shared" si="327"/>
        <v>-2.33</v>
      </c>
      <c r="Y341" s="29" t="s">
        <v>23</v>
      </c>
      <c r="Z341" s="34" t="s">
        <v>71</v>
      </c>
      <c r="AA341" s="66">
        <f t="shared" si="352"/>
        <v>100</v>
      </c>
      <c r="AB341" s="66">
        <f t="shared" si="328"/>
        <v>76.099999999999994</v>
      </c>
      <c r="AC341" s="66">
        <f t="shared" si="329"/>
        <v>65.5</v>
      </c>
      <c r="AD341" s="66">
        <f t="shared" si="330"/>
        <v>10.6</v>
      </c>
      <c r="AE341" s="66">
        <f t="shared" si="331"/>
        <v>4.9000000000000004</v>
      </c>
      <c r="AF341" s="66">
        <f t="shared" si="332"/>
        <v>19</v>
      </c>
      <c r="AG341" s="66">
        <f t="shared" si="333"/>
        <v>7.2</v>
      </c>
      <c r="AH341" s="66">
        <f t="shared" si="334"/>
        <v>0.2</v>
      </c>
      <c r="AI341" s="67">
        <f t="shared" si="335"/>
        <v>11.6</v>
      </c>
      <c r="AK341" s="29" t="s">
        <v>23</v>
      </c>
      <c r="AL341" s="34" t="s">
        <v>71</v>
      </c>
      <c r="AM341" s="66">
        <f t="shared" si="353"/>
        <v>2.6</v>
      </c>
      <c r="AN341" s="66">
        <f t="shared" si="354"/>
        <v>2.9</v>
      </c>
      <c r="AO341" s="66">
        <f t="shared" si="355"/>
        <v>2.9</v>
      </c>
      <c r="AP341" s="66">
        <f t="shared" si="356"/>
        <v>2.9</v>
      </c>
      <c r="AQ341" s="66">
        <f t="shared" si="357"/>
        <v>1.8</v>
      </c>
      <c r="AR341" s="66">
        <f t="shared" si="358"/>
        <v>2.2000000000000002</v>
      </c>
      <c r="AS341" s="66">
        <f t="shared" si="359"/>
        <v>1.4</v>
      </c>
      <c r="AT341" s="66">
        <f t="shared" si="360"/>
        <v>1</v>
      </c>
      <c r="AU341" s="67">
        <f t="shared" si="361"/>
        <v>3.3</v>
      </c>
      <c r="AW341" s="29" t="s">
        <v>23</v>
      </c>
      <c r="AX341" s="34" t="s">
        <v>71</v>
      </c>
      <c r="AY341" s="66">
        <f t="shared" si="362"/>
        <v>2.4689999999999999</v>
      </c>
      <c r="AZ341" s="66">
        <f t="shared" si="336"/>
        <v>3.0760000000000001</v>
      </c>
      <c r="BA341" s="66">
        <f t="shared" si="337"/>
        <v>2.605</v>
      </c>
      <c r="BB341" s="66">
        <f t="shared" si="338"/>
        <v>0.47099999999999997</v>
      </c>
      <c r="BC341" s="66">
        <f t="shared" si="339"/>
        <v>-9.6000000000000002E-2</v>
      </c>
      <c r="BD341" s="66">
        <f t="shared" si="340"/>
        <v>-0.51100000000000001</v>
      </c>
      <c r="BE341" s="66">
        <f t="shared" si="341"/>
        <v>-0.24399999999999999</v>
      </c>
      <c r="BF341" s="66">
        <f t="shared" si="342"/>
        <v>1.7000000000000001E-2</v>
      </c>
      <c r="BG341" s="67">
        <f t="shared" si="343"/>
        <v>-0.28499999999999998</v>
      </c>
      <c r="BI341" s="29" t="s">
        <v>23</v>
      </c>
      <c r="BJ341" s="34" t="s">
        <v>71</v>
      </c>
      <c r="BK341" s="66">
        <f t="shared" si="363"/>
        <v>6.4000000000000001E-2</v>
      </c>
      <c r="BL341" s="66">
        <f t="shared" si="364"/>
        <v>0.11600000000000001</v>
      </c>
      <c r="BM341" s="66">
        <f t="shared" si="365"/>
        <v>0.114</v>
      </c>
      <c r="BN341" s="66">
        <f t="shared" si="366"/>
        <v>0.129</v>
      </c>
      <c r="BO341" s="66">
        <f t="shared" si="367"/>
        <v>-3.3000000000000002E-2</v>
      </c>
      <c r="BP341" s="66">
        <f t="shared" si="368"/>
        <v>-5.7000000000000002E-2</v>
      </c>
      <c r="BQ341" s="66">
        <f t="shared" si="369"/>
        <v>-4.7E-2</v>
      </c>
      <c r="BR341" s="66">
        <f t="shared" si="370"/>
        <v>7.2999999999999995E-2</v>
      </c>
      <c r="BS341" s="67">
        <f t="shared" si="371"/>
        <v>-7.9000000000000001E-2</v>
      </c>
      <c r="BU341" s="29" t="s">
        <v>23</v>
      </c>
      <c r="BV341" s="34" t="s">
        <v>71</v>
      </c>
      <c r="BW341" s="48">
        <f t="shared" si="372"/>
        <v>86437</v>
      </c>
      <c r="BX341" s="48">
        <f t="shared" si="344"/>
        <v>64749</v>
      </c>
      <c r="BY341" s="48">
        <f t="shared" si="345"/>
        <v>55724</v>
      </c>
      <c r="BZ341" s="48">
        <f t="shared" si="346"/>
        <v>9025</v>
      </c>
      <c r="CA341" s="48">
        <f t="shared" si="347"/>
        <v>4386</v>
      </c>
      <c r="CB341" s="48">
        <f t="shared" si="348"/>
        <v>17302</v>
      </c>
      <c r="CC341" s="48">
        <f t="shared" si="349"/>
        <v>6625</v>
      </c>
      <c r="CD341" s="48">
        <f t="shared" si="350"/>
        <v>119</v>
      </c>
      <c r="CE341" s="49">
        <f t="shared" si="351"/>
        <v>10558</v>
      </c>
    </row>
    <row r="342" spans="1:83" ht="16.5" customHeight="1">
      <c r="A342" s="31" t="s">
        <v>24</v>
      </c>
      <c r="B342" s="33" t="s">
        <v>72</v>
      </c>
      <c r="C342" s="42">
        <v>10530</v>
      </c>
      <c r="D342" s="42">
        <v>6923</v>
      </c>
      <c r="E342" s="42">
        <v>5926</v>
      </c>
      <c r="F342" s="42">
        <v>997</v>
      </c>
      <c r="G342" s="42">
        <v>687</v>
      </c>
      <c r="H342" s="42">
        <v>2920</v>
      </c>
      <c r="I342" s="42">
        <v>1195</v>
      </c>
      <c r="J342" s="42">
        <v>-14</v>
      </c>
      <c r="K342" s="43">
        <v>1739</v>
      </c>
      <c r="M342" s="31" t="s">
        <v>24</v>
      </c>
      <c r="N342" s="33" t="s">
        <v>72</v>
      </c>
      <c r="O342" s="68">
        <f t="shared" si="319"/>
        <v>0</v>
      </c>
      <c r="P342" s="68">
        <f t="shared" si="320"/>
        <v>8.6999999999999994E-2</v>
      </c>
      <c r="Q342" s="68">
        <f t="shared" si="321"/>
        <v>-0.185</v>
      </c>
      <c r="R342" s="68">
        <f t="shared" si="322"/>
        <v>1.7350000000000001</v>
      </c>
      <c r="S342" s="68">
        <f t="shared" si="323"/>
        <v>-6.0190000000000001</v>
      </c>
      <c r="T342" s="68">
        <f t="shared" si="324"/>
        <v>1.319</v>
      </c>
      <c r="U342" s="68">
        <f t="shared" si="325"/>
        <v>23.196000000000002</v>
      </c>
      <c r="V342" s="68">
        <f t="shared" si="326"/>
        <v>50</v>
      </c>
      <c r="W342" s="69">
        <f t="shared" si="327"/>
        <v>-10.361000000000001</v>
      </c>
      <c r="Y342" s="31" t="s">
        <v>24</v>
      </c>
      <c r="Z342" s="33" t="s">
        <v>72</v>
      </c>
      <c r="AA342" s="68">
        <f t="shared" si="352"/>
        <v>100</v>
      </c>
      <c r="AB342" s="68">
        <f t="shared" si="328"/>
        <v>65.7</v>
      </c>
      <c r="AC342" s="68">
        <f t="shared" si="329"/>
        <v>56.3</v>
      </c>
      <c r="AD342" s="68">
        <f t="shared" si="330"/>
        <v>9.5</v>
      </c>
      <c r="AE342" s="68">
        <f t="shared" si="331"/>
        <v>6.5</v>
      </c>
      <c r="AF342" s="68">
        <f t="shared" si="332"/>
        <v>27.7</v>
      </c>
      <c r="AG342" s="68">
        <f t="shared" si="333"/>
        <v>11.3</v>
      </c>
      <c r="AH342" s="68">
        <f t="shared" si="334"/>
        <v>-0.1</v>
      </c>
      <c r="AI342" s="69">
        <f t="shared" si="335"/>
        <v>16.5</v>
      </c>
      <c r="AK342" s="31" t="s">
        <v>24</v>
      </c>
      <c r="AL342" s="33" t="s">
        <v>72</v>
      </c>
      <c r="AM342" s="68">
        <f t="shared" si="353"/>
        <v>0.3</v>
      </c>
      <c r="AN342" s="68">
        <f t="shared" si="354"/>
        <v>0.3</v>
      </c>
      <c r="AO342" s="68">
        <f t="shared" si="355"/>
        <v>0.3</v>
      </c>
      <c r="AP342" s="68">
        <f t="shared" si="356"/>
        <v>0.3</v>
      </c>
      <c r="AQ342" s="68">
        <f t="shared" si="357"/>
        <v>0.3</v>
      </c>
      <c r="AR342" s="68">
        <f t="shared" si="358"/>
        <v>0.4</v>
      </c>
      <c r="AS342" s="68">
        <f t="shared" si="359"/>
        <v>0.3</v>
      </c>
      <c r="AT342" s="68">
        <f t="shared" si="360"/>
        <v>-0.1</v>
      </c>
      <c r="AU342" s="69">
        <f t="shared" si="361"/>
        <v>0.6</v>
      </c>
      <c r="AW342" s="31" t="s">
        <v>24</v>
      </c>
      <c r="AX342" s="33" t="s">
        <v>72</v>
      </c>
      <c r="AY342" s="68">
        <f t="shared" si="362"/>
        <v>0</v>
      </c>
      <c r="AZ342" s="68">
        <f t="shared" si="336"/>
        <v>5.7000000000000002E-2</v>
      </c>
      <c r="BA342" s="68">
        <f t="shared" si="337"/>
        <v>-0.104</v>
      </c>
      <c r="BB342" s="68">
        <f t="shared" si="338"/>
        <v>0.161</v>
      </c>
      <c r="BC342" s="68">
        <f t="shared" si="339"/>
        <v>-0.41799999999999998</v>
      </c>
      <c r="BD342" s="68">
        <f t="shared" si="340"/>
        <v>0.36099999999999999</v>
      </c>
      <c r="BE342" s="68">
        <f t="shared" si="341"/>
        <v>2.137</v>
      </c>
      <c r="BF342" s="68">
        <f t="shared" si="342"/>
        <v>0.13300000000000001</v>
      </c>
      <c r="BG342" s="69">
        <f t="shared" si="343"/>
        <v>-1.909</v>
      </c>
      <c r="BI342" s="31" t="s">
        <v>24</v>
      </c>
      <c r="BJ342" s="33" t="s">
        <v>72</v>
      </c>
      <c r="BK342" s="68">
        <f t="shared" si="363"/>
        <v>0</v>
      </c>
      <c r="BL342" s="68">
        <f t="shared" si="364"/>
        <v>0</v>
      </c>
      <c r="BM342" s="68">
        <f t="shared" si="365"/>
        <v>-1E-3</v>
      </c>
      <c r="BN342" s="68">
        <f t="shared" si="366"/>
        <v>5.0000000000000001E-3</v>
      </c>
      <c r="BO342" s="68">
        <f t="shared" si="367"/>
        <v>-1.7999999999999999E-2</v>
      </c>
      <c r="BP342" s="68">
        <f t="shared" si="368"/>
        <v>5.0000000000000001E-3</v>
      </c>
      <c r="BQ342" s="68">
        <f t="shared" si="369"/>
        <v>5.0999999999999997E-2</v>
      </c>
      <c r="BR342" s="68">
        <f t="shared" si="370"/>
        <v>6.9000000000000006E-2</v>
      </c>
      <c r="BS342" s="69">
        <f t="shared" si="371"/>
        <v>-6.5000000000000002E-2</v>
      </c>
      <c r="BU342" s="31" t="s">
        <v>24</v>
      </c>
      <c r="BV342" s="33" t="s">
        <v>72</v>
      </c>
      <c r="BW342" s="50">
        <f t="shared" si="372"/>
        <v>10530</v>
      </c>
      <c r="BX342" s="50">
        <f t="shared" si="344"/>
        <v>6917</v>
      </c>
      <c r="BY342" s="50">
        <f t="shared" si="345"/>
        <v>5937</v>
      </c>
      <c r="BZ342" s="50">
        <f t="shared" si="346"/>
        <v>980</v>
      </c>
      <c r="CA342" s="50">
        <f t="shared" si="347"/>
        <v>731</v>
      </c>
      <c r="CB342" s="50">
        <f t="shared" si="348"/>
        <v>2882</v>
      </c>
      <c r="CC342" s="50">
        <f t="shared" si="349"/>
        <v>970</v>
      </c>
      <c r="CD342" s="50">
        <f t="shared" si="350"/>
        <v>-28</v>
      </c>
      <c r="CE342" s="51">
        <f t="shared" si="351"/>
        <v>1940</v>
      </c>
    </row>
    <row r="343" spans="1:83" ht="16.5" customHeight="1">
      <c r="A343" s="29" t="s">
        <v>25</v>
      </c>
      <c r="B343" s="34" t="s">
        <v>73</v>
      </c>
      <c r="C343" s="40">
        <v>5791</v>
      </c>
      <c r="D343" s="40">
        <v>3630</v>
      </c>
      <c r="E343" s="40">
        <v>3114</v>
      </c>
      <c r="F343" s="40">
        <v>516</v>
      </c>
      <c r="G343" s="40">
        <v>266</v>
      </c>
      <c r="H343" s="40">
        <v>1895</v>
      </c>
      <c r="I343" s="40">
        <v>599</v>
      </c>
      <c r="J343" s="40">
        <v>-13</v>
      </c>
      <c r="K343" s="41">
        <v>1309</v>
      </c>
      <c r="M343" s="29" t="s">
        <v>25</v>
      </c>
      <c r="N343" s="34" t="s">
        <v>73</v>
      </c>
      <c r="O343" s="66">
        <f t="shared" si="319"/>
        <v>-4.423</v>
      </c>
      <c r="P343" s="66">
        <f t="shared" si="320"/>
        <v>0.55400000000000005</v>
      </c>
      <c r="Q343" s="66">
        <f t="shared" si="321"/>
        <v>0.41899999999999998</v>
      </c>
      <c r="R343" s="66">
        <f t="shared" si="322"/>
        <v>1.375</v>
      </c>
      <c r="S343" s="66">
        <f t="shared" si="323"/>
        <v>-13.916</v>
      </c>
      <c r="T343" s="66">
        <f t="shared" si="324"/>
        <v>-11.449</v>
      </c>
      <c r="U343" s="66">
        <f t="shared" si="325"/>
        <v>-5.9649999999999999</v>
      </c>
      <c r="V343" s="66">
        <f t="shared" si="326"/>
        <v>-8.3330000000000002</v>
      </c>
      <c r="W343" s="67">
        <f t="shared" si="327"/>
        <v>-13.597</v>
      </c>
      <c r="Y343" s="29" t="s">
        <v>25</v>
      </c>
      <c r="Z343" s="34" t="s">
        <v>73</v>
      </c>
      <c r="AA343" s="66">
        <f t="shared" si="352"/>
        <v>100</v>
      </c>
      <c r="AB343" s="66">
        <f t="shared" si="328"/>
        <v>62.7</v>
      </c>
      <c r="AC343" s="66">
        <f t="shared" si="329"/>
        <v>53.8</v>
      </c>
      <c r="AD343" s="66">
        <f t="shared" si="330"/>
        <v>8.9</v>
      </c>
      <c r="AE343" s="66">
        <f t="shared" si="331"/>
        <v>4.5999999999999996</v>
      </c>
      <c r="AF343" s="66">
        <f t="shared" si="332"/>
        <v>32.700000000000003</v>
      </c>
      <c r="AG343" s="66">
        <f t="shared" si="333"/>
        <v>10.3</v>
      </c>
      <c r="AH343" s="66">
        <f t="shared" si="334"/>
        <v>-0.2</v>
      </c>
      <c r="AI343" s="67">
        <f t="shared" si="335"/>
        <v>22.6</v>
      </c>
      <c r="AK343" s="29" t="s">
        <v>25</v>
      </c>
      <c r="AL343" s="34" t="s">
        <v>73</v>
      </c>
      <c r="AM343" s="66">
        <f t="shared" si="353"/>
        <v>0.2</v>
      </c>
      <c r="AN343" s="66">
        <f t="shared" si="354"/>
        <v>0.2</v>
      </c>
      <c r="AO343" s="66">
        <f t="shared" si="355"/>
        <v>0.2</v>
      </c>
      <c r="AP343" s="66">
        <f t="shared" si="356"/>
        <v>0.2</v>
      </c>
      <c r="AQ343" s="66">
        <f t="shared" si="357"/>
        <v>0.1</v>
      </c>
      <c r="AR343" s="66">
        <f t="shared" si="358"/>
        <v>0.2</v>
      </c>
      <c r="AS343" s="66">
        <f t="shared" si="359"/>
        <v>0.1</v>
      </c>
      <c r="AT343" s="66">
        <f t="shared" si="360"/>
        <v>-0.1</v>
      </c>
      <c r="AU343" s="67">
        <f t="shared" si="361"/>
        <v>0.4</v>
      </c>
      <c r="AW343" s="29" t="s">
        <v>25</v>
      </c>
      <c r="AX343" s="34" t="s">
        <v>73</v>
      </c>
      <c r="AY343" s="66">
        <f t="shared" si="362"/>
        <v>-4.423</v>
      </c>
      <c r="AZ343" s="66">
        <f t="shared" si="336"/>
        <v>0.33</v>
      </c>
      <c r="BA343" s="66">
        <f t="shared" si="337"/>
        <v>0.215</v>
      </c>
      <c r="BB343" s="66">
        <f t="shared" si="338"/>
        <v>0.11600000000000001</v>
      </c>
      <c r="BC343" s="66">
        <f t="shared" si="339"/>
        <v>-0.71</v>
      </c>
      <c r="BD343" s="66">
        <f t="shared" si="340"/>
        <v>-4.0439999999999996</v>
      </c>
      <c r="BE343" s="66">
        <f t="shared" si="341"/>
        <v>-0.627</v>
      </c>
      <c r="BF343" s="66">
        <f t="shared" si="342"/>
        <v>-1.7000000000000001E-2</v>
      </c>
      <c r="BG343" s="67">
        <f t="shared" si="343"/>
        <v>-3.4</v>
      </c>
      <c r="BI343" s="29" t="s">
        <v>25</v>
      </c>
      <c r="BJ343" s="34" t="s">
        <v>73</v>
      </c>
      <c r="BK343" s="66">
        <f t="shared" si="363"/>
        <v>-8.0000000000000002E-3</v>
      </c>
      <c r="BL343" s="66">
        <f t="shared" si="364"/>
        <v>1E-3</v>
      </c>
      <c r="BM343" s="66">
        <f t="shared" si="365"/>
        <v>1E-3</v>
      </c>
      <c r="BN343" s="66">
        <f t="shared" si="366"/>
        <v>2E-3</v>
      </c>
      <c r="BO343" s="66">
        <f t="shared" si="367"/>
        <v>-1.7000000000000001E-2</v>
      </c>
      <c r="BP343" s="66">
        <f t="shared" si="368"/>
        <v>-3.2000000000000001E-2</v>
      </c>
      <c r="BQ343" s="66">
        <f t="shared" si="369"/>
        <v>-8.9999999999999993E-3</v>
      </c>
      <c r="BR343" s="66">
        <f t="shared" si="370"/>
        <v>-5.0000000000000001E-3</v>
      </c>
      <c r="BS343" s="67">
        <f t="shared" si="371"/>
        <v>-6.6000000000000003E-2</v>
      </c>
      <c r="BU343" s="29" t="s">
        <v>25</v>
      </c>
      <c r="BV343" s="34" t="s">
        <v>73</v>
      </c>
      <c r="BW343" s="48">
        <f t="shared" si="372"/>
        <v>6059</v>
      </c>
      <c r="BX343" s="48">
        <f t="shared" si="344"/>
        <v>3610</v>
      </c>
      <c r="BY343" s="48">
        <f t="shared" si="345"/>
        <v>3101</v>
      </c>
      <c r="BZ343" s="48">
        <f t="shared" si="346"/>
        <v>509</v>
      </c>
      <c r="CA343" s="48">
        <f t="shared" si="347"/>
        <v>309</v>
      </c>
      <c r="CB343" s="48">
        <f t="shared" si="348"/>
        <v>2140</v>
      </c>
      <c r="CC343" s="48">
        <f t="shared" si="349"/>
        <v>637</v>
      </c>
      <c r="CD343" s="48">
        <f t="shared" si="350"/>
        <v>-12</v>
      </c>
      <c r="CE343" s="49">
        <f t="shared" si="351"/>
        <v>1515</v>
      </c>
    </row>
    <row r="344" spans="1:83" ht="16.5" customHeight="1">
      <c r="A344" s="29" t="s">
        <v>26</v>
      </c>
      <c r="B344" s="34" t="s">
        <v>74</v>
      </c>
      <c r="C344" s="40">
        <v>4255</v>
      </c>
      <c r="D344" s="40">
        <v>2374</v>
      </c>
      <c r="E344" s="40">
        <v>2029</v>
      </c>
      <c r="F344" s="40">
        <v>345</v>
      </c>
      <c r="G344" s="40">
        <v>174</v>
      </c>
      <c r="H344" s="40">
        <v>1707</v>
      </c>
      <c r="I344" s="40">
        <v>752</v>
      </c>
      <c r="J344" s="40">
        <v>5</v>
      </c>
      <c r="K344" s="41">
        <v>950</v>
      </c>
      <c r="M344" s="29" t="s">
        <v>26</v>
      </c>
      <c r="N344" s="34" t="s">
        <v>74</v>
      </c>
      <c r="O344" s="66">
        <f t="shared" si="319"/>
        <v>1.819</v>
      </c>
      <c r="P344" s="66">
        <f t="shared" si="320"/>
        <v>3.532</v>
      </c>
      <c r="Q344" s="66">
        <f t="shared" si="321"/>
        <v>3.3620000000000001</v>
      </c>
      <c r="R344" s="66">
        <f t="shared" si="322"/>
        <v>4.5449999999999999</v>
      </c>
      <c r="S344" s="66">
        <f t="shared" si="323"/>
        <v>0</v>
      </c>
      <c r="T344" s="66">
        <f t="shared" si="324"/>
        <v>-0.29199999999999998</v>
      </c>
      <c r="U344" s="66">
        <f t="shared" si="325"/>
        <v>-12.353999999999999</v>
      </c>
      <c r="V344" s="66">
        <f t="shared" si="326"/>
        <v>-58.332999999999998</v>
      </c>
      <c r="W344" s="67">
        <f t="shared" si="327"/>
        <v>12.827</v>
      </c>
      <c r="Y344" s="29" t="s">
        <v>26</v>
      </c>
      <c r="Z344" s="34" t="s">
        <v>74</v>
      </c>
      <c r="AA344" s="66">
        <f t="shared" si="352"/>
        <v>100</v>
      </c>
      <c r="AB344" s="66">
        <f t="shared" si="328"/>
        <v>55.8</v>
      </c>
      <c r="AC344" s="66">
        <f t="shared" si="329"/>
        <v>47.7</v>
      </c>
      <c r="AD344" s="66">
        <f t="shared" si="330"/>
        <v>8.1</v>
      </c>
      <c r="AE344" s="66">
        <f t="shared" si="331"/>
        <v>4.0999999999999996</v>
      </c>
      <c r="AF344" s="66">
        <f t="shared" si="332"/>
        <v>40.1</v>
      </c>
      <c r="AG344" s="66">
        <f t="shared" si="333"/>
        <v>17.7</v>
      </c>
      <c r="AH344" s="66">
        <f t="shared" si="334"/>
        <v>0.1</v>
      </c>
      <c r="AI344" s="67">
        <f t="shared" si="335"/>
        <v>22.3</v>
      </c>
      <c r="AK344" s="29" t="s">
        <v>26</v>
      </c>
      <c r="AL344" s="34" t="s">
        <v>74</v>
      </c>
      <c r="AM344" s="66">
        <f t="shared" si="353"/>
        <v>0.1</v>
      </c>
      <c r="AN344" s="66">
        <f t="shared" si="354"/>
        <v>0.1</v>
      </c>
      <c r="AO344" s="66">
        <f t="shared" si="355"/>
        <v>0.1</v>
      </c>
      <c r="AP344" s="66">
        <f t="shared" si="356"/>
        <v>0.1</v>
      </c>
      <c r="AQ344" s="66">
        <f t="shared" si="357"/>
        <v>0.1</v>
      </c>
      <c r="AR344" s="66">
        <f t="shared" si="358"/>
        <v>0.2</v>
      </c>
      <c r="AS344" s="66">
        <f t="shared" si="359"/>
        <v>0.2</v>
      </c>
      <c r="AT344" s="66">
        <f t="shared" si="360"/>
        <v>0</v>
      </c>
      <c r="AU344" s="67">
        <f t="shared" si="361"/>
        <v>0.3</v>
      </c>
      <c r="AW344" s="29" t="s">
        <v>26</v>
      </c>
      <c r="AX344" s="34" t="s">
        <v>74</v>
      </c>
      <c r="AY344" s="66">
        <f t="shared" si="362"/>
        <v>1.819</v>
      </c>
      <c r="AZ344" s="66">
        <f t="shared" si="336"/>
        <v>1.9379999999999999</v>
      </c>
      <c r="BA344" s="66">
        <f t="shared" si="337"/>
        <v>1.579</v>
      </c>
      <c r="BB344" s="66">
        <f t="shared" si="338"/>
        <v>0.35899999999999999</v>
      </c>
      <c r="BC344" s="66">
        <f t="shared" si="339"/>
        <v>0</v>
      </c>
      <c r="BD344" s="66">
        <f t="shared" si="340"/>
        <v>-0.12</v>
      </c>
      <c r="BE344" s="66">
        <f t="shared" si="341"/>
        <v>-2.536</v>
      </c>
      <c r="BF344" s="66">
        <f t="shared" si="342"/>
        <v>-0.16800000000000001</v>
      </c>
      <c r="BG344" s="67">
        <f t="shared" si="343"/>
        <v>2.5840000000000001</v>
      </c>
      <c r="BI344" s="29" t="s">
        <v>26</v>
      </c>
      <c r="BJ344" s="34" t="s">
        <v>74</v>
      </c>
      <c r="BK344" s="66">
        <f t="shared" si="363"/>
        <v>2E-3</v>
      </c>
      <c r="BL344" s="66">
        <f t="shared" si="364"/>
        <v>4.0000000000000001E-3</v>
      </c>
      <c r="BM344" s="66">
        <f t="shared" si="365"/>
        <v>3.0000000000000001E-3</v>
      </c>
      <c r="BN344" s="66">
        <f t="shared" si="366"/>
        <v>5.0000000000000001E-3</v>
      </c>
      <c r="BO344" s="66">
        <f t="shared" si="367"/>
        <v>0</v>
      </c>
      <c r="BP344" s="66">
        <f t="shared" si="368"/>
        <v>-1E-3</v>
      </c>
      <c r="BQ344" s="66">
        <f t="shared" si="369"/>
        <v>-2.4E-2</v>
      </c>
      <c r="BR344" s="66">
        <f t="shared" si="370"/>
        <v>-3.4000000000000002E-2</v>
      </c>
      <c r="BS344" s="67">
        <f t="shared" si="371"/>
        <v>3.5000000000000003E-2</v>
      </c>
      <c r="BU344" s="29" t="s">
        <v>26</v>
      </c>
      <c r="BV344" s="34" t="s">
        <v>74</v>
      </c>
      <c r="BW344" s="48">
        <f t="shared" si="372"/>
        <v>4179</v>
      </c>
      <c r="BX344" s="48">
        <f t="shared" si="344"/>
        <v>2293</v>
      </c>
      <c r="BY344" s="48">
        <f t="shared" si="345"/>
        <v>1963</v>
      </c>
      <c r="BZ344" s="48">
        <f t="shared" si="346"/>
        <v>330</v>
      </c>
      <c r="CA344" s="48">
        <f t="shared" si="347"/>
        <v>174</v>
      </c>
      <c r="CB344" s="48">
        <f t="shared" si="348"/>
        <v>1712</v>
      </c>
      <c r="CC344" s="48">
        <f t="shared" si="349"/>
        <v>858</v>
      </c>
      <c r="CD344" s="48">
        <f t="shared" si="350"/>
        <v>12</v>
      </c>
      <c r="CE344" s="49">
        <f t="shared" si="351"/>
        <v>842</v>
      </c>
    </row>
    <row r="345" spans="1:83" ht="16.5" customHeight="1">
      <c r="A345" s="29" t="s">
        <v>27</v>
      </c>
      <c r="B345" s="34" t="s">
        <v>75</v>
      </c>
      <c r="C345" s="40">
        <v>16049</v>
      </c>
      <c r="D345" s="40">
        <v>10974</v>
      </c>
      <c r="E345" s="40">
        <v>9459</v>
      </c>
      <c r="F345" s="40">
        <v>1515</v>
      </c>
      <c r="G345" s="40">
        <v>708</v>
      </c>
      <c r="H345" s="40">
        <v>4367</v>
      </c>
      <c r="I345" s="40">
        <v>1738</v>
      </c>
      <c r="J345" s="40">
        <v>-36</v>
      </c>
      <c r="K345" s="41">
        <v>2665</v>
      </c>
      <c r="M345" s="29" t="s">
        <v>27</v>
      </c>
      <c r="N345" s="34" t="s">
        <v>75</v>
      </c>
      <c r="O345" s="66">
        <f t="shared" si="319"/>
        <v>0.28100000000000003</v>
      </c>
      <c r="P345" s="66">
        <f t="shared" si="320"/>
        <v>2.1219999999999999</v>
      </c>
      <c r="Q345" s="66">
        <f t="shared" si="321"/>
        <v>2.0059999999999998</v>
      </c>
      <c r="R345" s="66">
        <f t="shared" si="322"/>
        <v>2.851</v>
      </c>
      <c r="S345" s="66">
        <f t="shared" si="323"/>
        <v>-4.5819999999999999</v>
      </c>
      <c r="T345" s="66">
        <f t="shared" si="324"/>
        <v>-3.2989999999999999</v>
      </c>
      <c r="U345" s="66">
        <f t="shared" si="325"/>
        <v>3.2679999999999998</v>
      </c>
      <c r="V345" s="66">
        <f t="shared" si="326"/>
        <v>43.75</v>
      </c>
      <c r="W345" s="67">
        <f t="shared" si="327"/>
        <v>-8.0079999999999991</v>
      </c>
      <c r="Y345" s="29" t="s">
        <v>27</v>
      </c>
      <c r="Z345" s="34" t="s">
        <v>75</v>
      </c>
      <c r="AA345" s="66">
        <f t="shared" si="352"/>
        <v>100</v>
      </c>
      <c r="AB345" s="66">
        <f t="shared" si="328"/>
        <v>68.400000000000006</v>
      </c>
      <c r="AC345" s="66">
        <f t="shared" si="329"/>
        <v>58.9</v>
      </c>
      <c r="AD345" s="66">
        <f t="shared" si="330"/>
        <v>9.4</v>
      </c>
      <c r="AE345" s="66">
        <f t="shared" si="331"/>
        <v>4.4000000000000004</v>
      </c>
      <c r="AF345" s="66">
        <f t="shared" si="332"/>
        <v>27.2</v>
      </c>
      <c r="AG345" s="66">
        <f t="shared" si="333"/>
        <v>10.8</v>
      </c>
      <c r="AH345" s="66">
        <f t="shared" si="334"/>
        <v>-0.2</v>
      </c>
      <c r="AI345" s="67">
        <f t="shared" si="335"/>
        <v>16.600000000000001</v>
      </c>
      <c r="AK345" s="29" t="s">
        <v>27</v>
      </c>
      <c r="AL345" s="34" t="s">
        <v>75</v>
      </c>
      <c r="AM345" s="66">
        <f t="shared" si="353"/>
        <v>0.5</v>
      </c>
      <c r="AN345" s="66">
        <f t="shared" si="354"/>
        <v>0.5</v>
      </c>
      <c r="AO345" s="66">
        <f t="shared" si="355"/>
        <v>0.5</v>
      </c>
      <c r="AP345" s="66">
        <f t="shared" si="356"/>
        <v>0.5</v>
      </c>
      <c r="AQ345" s="66">
        <f t="shared" si="357"/>
        <v>0.3</v>
      </c>
      <c r="AR345" s="66">
        <f t="shared" si="358"/>
        <v>0.6</v>
      </c>
      <c r="AS345" s="66">
        <f t="shared" si="359"/>
        <v>0.4</v>
      </c>
      <c r="AT345" s="66">
        <f t="shared" si="360"/>
        <v>-0.3</v>
      </c>
      <c r="AU345" s="67">
        <f t="shared" si="361"/>
        <v>0.9</v>
      </c>
      <c r="AW345" s="29" t="s">
        <v>27</v>
      </c>
      <c r="AX345" s="34" t="s">
        <v>75</v>
      </c>
      <c r="AY345" s="66">
        <f t="shared" si="362"/>
        <v>0.28100000000000003</v>
      </c>
      <c r="AZ345" s="66">
        <f t="shared" si="336"/>
        <v>1.425</v>
      </c>
      <c r="BA345" s="66">
        <f t="shared" si="337"/>
        <v>1.1619999999999999</v>
      </c>
      <c r="BB345" s="66">
        <f t="shared" si="338"/>
        <v>0.26200000000000001</v>
      </c>
      <c r="BC345" s="66">
        <f t="shared" si="339"/>
        <v>-0.21199999999999999</v>
      </c>
      <c r="BD345" s="66">
        <f t="shared" si="340"/>
        <v>-0.93100000000000005</v>
      </c>
      <c r="BE345" s="66">
        <f t="shared" si="341"/>
        <v>0.34399999999999997</v>
      </c>
      <c r="BF345" s="66">
        <f t="shared" si="342"/>
        <v>0.17499999999999999</v>
      </c>
      <c r="BG345" s="67">
        <f t="shared" si="343"/>
        <v>-1.45</v>
      </c>
      <c r="BI345" s="29" t="s">
        <v>27</v>
      </c>
      <c r="BJ345" s="34" t="s">
        <v>75</v>
      </c>
      <c r="BK345" s="66">
        <f t="shared" si="363"/>
        <v>1E-3</v>
      </c>
      <c r="BL345" s="66">
        <f t="shared" si="364"/>
        <v>0.01</v>
      </c>
      <c r="BM345" s="66">
        <f t="shared" si="365"/>
        <v>8.9999999999999993E-3</v>
      </c>
      <c r="BN345" s="66">
        <f t="shared" si="366"/>
        <v>1.2999999999999999E-2</v>
      </c>
      <c r="BO345" s="66">
        <f t="shared" si="367"/>
        <v>-1.4E-2</v>
      </c>
      <c r="BP345" s="66">
        <f t="shared" si="368"/>
        <v>-1.9E-2</v>
      </c>
      <c r="BQ345" s="66">
        <f t="shared" si="369"/>
        <v>1.2E-2</v>
      </c>
      <c r="BR345" s="66">
        <f t="shared" si="370"/>
        <v>0.13700000000000001</v>
      </c>
      <c r="BS345" s="67">
        <f t="shared" si="371"/>
        <v>-7.4999999999999997E-2</v>
      </c>
      <c r="BU345" s="29" t="s">
        <v>27</v>
      </c>
      <c r="BV345" s="34" t="s">
        <v>75</v>
      </c>
      <c r="BW345" s="48">
        <f t="shared" si="372"/>
        <v>16004</v>
      </c>
      <c r="BX345" s="48">
        <f t="shared" si="344"/>
        <v>10746</v>
      </c>
      <c r="BY345" s="48">
        <f t="shared" si="345"/>
        <v>9273</v>
      </c>
      <c r="BZ345" s="48">
        <f t="shared" si="346"/>
        <v>1473</v>
      </c>
      <c r="CA345" s="48">
        <f t="shared" si="347"/>
        <v>742</v>
      </c>
      <c r="CB345" s="48">
        <f t="shared" si="348"/>
        <v>4516</v>
      </c>
      <c r="CC345" s="48">
        <f t="shared" si="349"/>
        <v>1683</v>
      </c>
      <c r="CD345" s="48">
        <f t="shared" si="350"/>
        <v>-64</v>
      </c>
      <c r="CE345" s="49">
        <f t="shared" si="351"/>
        <v>2897</v>
      </c>
    </row>
    <row r="346" spans="1:83" ht="16.5" customHeight="1">
      <c r="A346" s="29" t="s">
        <v>28</v>
      </c>
      <c r="B346" s="34" t="s">
        <v>76</v>
      </c>
      <c r="C346" s="40">
        <v>26730</v>
      </c>
      <c r="D346" s="40">
        <v>17709</v>
      </c>
      <c r="E346" s="40">
        <v>15328</v>
      </c>
      <c r="F346" s="40">
        <v>2381</v>
      </c>
      <c r="G346" s="40">
        <v>1105</v>
      </c>
      <c r="H346" s="40">
        <v>7916</v>
      </c>
      <c r="I346" s="40">
        <v>4036</v>
      </c>
      <c r="J346" s="40">
        <v>83</v>
      </c>
      <c r="K346" s="41">
        <v>3797</v>
      </c>
      <c r="M346" s="29" t="s">
        <v>28</v>
      </c>
      <c r="N346" s="34" t="s">
        <v>76</v>
      </c>
      <c r="O346" s="66">
        <f t="shared" si="319"/>
        <v>1.131</v>
      </c>
      <c r="P346" s="66">
        <f t="shared" si="320"/>
        <v>3.0249999999999999</v>
      </c>
      <c r="Q346" s="66">
        <f t="shared" si="321"/>
        <v>2.9550000000000001</v>
      </c>
      <c r="R346" s="66">
        <f t="shared" si="322"/>
        <v>3.4769999999999999</v>
      </c>
      <c r="S346" s="66">
        <f t="shared" si="323"/>
        <v>-2.9</v>
      </c>
      <c r="T346" s="66">
        <f t="shared" si="324"/>
        <v>-2.3199999999999998</v>
      </c>
      <c r="U346" s="66">
        <f t="shared" si="325"/>
        <v>-1.7050000000000001</v>
      </c>
      <c r="V346" s="66">
        <f t="shared" si="326"/>
        <v>18.571000000000002</v>
      </c>
      <c r="W346" s="67">
        <f t="shared" si="327"/>
        <v>-3.335</v>
      </c>
      <c r="Y346" s="29" t="s">
        <v>28</v>
      </c>
      <c r="Z346" s="34" t="s">
        <v>76</v>
      </c>
      <c r="AA346" s="66">
        <f t="shared" si="352"/>
        <v>100</v>
      </c>
      <c r="AB346" s="66">
        <f t="shared" si="328"/>
        <v>66.3</v>
      </c>
      <c r="AC346" s="66">
        <f t="shared" si="329"/>
        <v>57.3</v>
      </c>
      <c r="AD346" s="66">
        <f t="shared" si="330"/>
        <v>8.9</v>
      </c>
      <c r="AE346" s="66">
        <f t="shared" si="331"/>
        <v>4.0999999999999996</v>
      </c>
      <c r="AF346" s="66">
        <f t="shared" si="332"/>
        <v>29.6</v>
      </c>
      <c r="AG346" s="66">
        <f t="shared" si="333"/>
        <v>15.1</v>
      </c>
      <c r="AH346" s="66">
        <f t="shared" si="334"/>
        <v>0.3</v>
      </c>
      <c r="AI346" s="67">
        <f t="shared" si="335"/>
        <v>14.2</v>
      </c>
      <c r="AK346" s="29" t="s">
        <v>28</v>
      </c>
      <c r="AL346" s="34" t="s">
        <v>76</v>
      </c>
      <c r="AM346" s="66">
        <f t="shared" si="353"/>
        <v>0.8</v>
      </c>
      <c r="AN346" s="66">
        <f t="shared" si="354"/>
        <v>0.8</v>
      </c>
      <c r="AO346" s="66">
        <f t="shared" si="355"/>
        <v>0.8</v>
      </c>
      <c r="AP346" s="66">
        <f t="shared" si="356"/>
        <v>0.7</v>
      </c>
      <c r="AQ346" s="66">
        <f t="shared" si="357"/>
        <v>0.5</v>
      </c>
      <c r="AR346" s="66">
        <f t="shared" si="358"/>
        <v>1</v>
      </c>
      <c r="AS346" s="66">
        <f t="shared" si="359"/>
        <v>0.9</v>
      </c>
      <c r="AT346" s="66">
        <f t="shared" si="360"/>
        <v>0.6</v>
      </c>
      <c r="AU346" s="67">
        <f t="shared" si="361"/>
        <v>1.2</v>
      </c>
      <c r="AW346" s="29" t="s">
        <v>28</v>
      </c>
      <c r="AX346" s="34" t="s">
        <v>76</v>
      </c>
      <c r="AY346" s="66">
        <f t="shared" si="362"/>
        <v>1.131</v>
      </c>
      <c r="AZ346" s="66">
        <f t="shared" si="336"/>
        <v>1.9670000000000001</v>
      </c>
      <c r="BA346" s="66">
        <f t="shared" si="337"/>
        <v>1.665</v>
      </c>
      <c r="BB346" s="66">
        <f t="shared" si="338"/>
        <v>0.30299999999999999</v>
      </c>
      <c r="BC346" s="66">
        <f t="shared" si="339"/>
        <v>-0.125</v>
      </c>
      <c r="BD346" s="66">
        <f t="shared" si="340"/>
        <v>-0.71099999999999997</v>
      </c>
      <c r="BE346" s="66">
        <f t="shared" si="341"/>
        <v>-0.26500000000000001</v>
      </c>
      <c r="BF346" s="66">
        <f t="shared" si="342"/>
        <v>4.9000000000000002E-2</v>
      </c>
      <c r="BG346" s="67">
        <f t="shared" si="343"/>
        <v>-0.496</v>
      </c>
      <c r="BI346" s="29" t="s">
        <v>28</v>
      </c>
      <c r="BJ346" s="34" t="s">
        <v>76</v>
      </c>
      <c r="BK346" s="66">
        <f t="shared" si="363"/>
        <v>8.9999999999999993E-3</v>
      </c>
      <c r="BL346" s="66">
        <f t="shared" si="364"/>
        <v>2.3E-2</v>
      </c>
      <c r="BM346" s="66">
        <f t="shared" si="365"/>
        <v>2.1999999999999999E-2</v>
      </c>
      <c r="BN346" s="66">
        <f t="shared" si="366"/>
        <v>2.5000000000000001E-2</v>
      </c>
      <c r="BO346" s="66">
        <f t="shared" si="367"/>
        <v>-1.2999999999999999E-2</v>
      </c>
      <c r="BP346" s="66">
        <f t="shared" si="368"/>
        <v>-2.4E-2</v>
      </c>
      <c r="BQ346" s="66">
        <f t="shared" si="369"/>
        <v>-1.6E-2</v>
      </c>
      <c r="BR346" s="66">
        <f t="shared" si="370"/>
        <v>6.4000000000000001E-2</v>
      </c>
      <c r="BS346" s="67">
        <f t="shared" si="371"/>
        <v>-4.2000000000000003E-2</v>
      </c>
      <c r="BU346" s="29" t="s">
        <v>28</v>
      </c>
      <c r="BV346" s="34" t="s">
        <v>76</v>
      </c>
      <c r="BW346" s="48">
        <f t="shared" si="372"/>
        <v>26431</v>
      </c>
      <c r="BX346" s="48">
        <f t="shared" si="344"/>
        <v>17189</v>
      </c>
      <c r="BY346" s="48">
        <f t="shared" si="345"/>
        <v>14888</v>
      </c>
      <c r="BZ346" s="48">
        <f t="shared" si="346"/>
        <v>2301</v>
      </c>
      <c r="CA346" s="48">
        <f t="shared" si="347"/>
        <v>1138</v>
      </c>
      <c r="CB346" s="48">
        <f t="shared" si="348"/>
        <v>8104</v>
      </c>
      <c r="CC346" s="48">
        <f t="shared" si="349"/>
        <v>4106</v>
      </c>
      <c r="CD346" s="48">
        <f t="shared" si="350"/>
        <v>70</v>
      </c>
      <c r="CE346" s="49">
        <f t="shared" si="351"/>
        <v>3928</v>
      </c>
    </row>
    <row r="347" spans="1:83" ht="16.5" customHeight="1">
      <c r="A347" s="29" t="s">
        <v>29</v>
      </c>
      <c r="B347" s="34" t="s">
        <v>77</v>
      </c>
      <c r="C347" s="40">
        <v>30140</v>
      </c>
      <c r="D347" s="40">
        <v>19384</v>
      </c>
      <c r="E347" s="40">
        <v>16661</v>
      </c>
      <c r="F347" s="40">
        <v>2723</v>
      </c>
      <c r="G347" s="40">
        <v>3440</v>
      </c>
      <c r="H347" s="40">
        <v>7316</v>
      </c>
      <c r="I347" s="40">
        <v>4088</v>
      </c>
      <c r="J347" s="40">
        <v>61</v>
      </c>
      <c r="K347" s="41">
        <v>3167</v>
      </c>
      <c r="M347" s="29" t="s">
        <v>29</v>
      </c>
      <c r="N347" s="34" t="s">
        <v>77</v>
      </c>
      <c r="O347" s="66">
        <f t="shared" si="319"/>
        <v>-1.754</v>
      </c>
      <c r="P347" s="66">
        <f t="shared" si="320"/>
        <v>1.978</v>
      </c>
      <c r="Q347" s="66">
        <f t="shared" si="321"/>
        <v>1.8959999999999999</v>
      </c>
      <c r="R347" s="66">
        <f t="shared" si="322"/>
        <v>2.484</v>
      </c>
      <c r="S347" s="66">
        <f t="shared" si="323"/>
        <v>0.67300000000000004</v>
      </c>
      <c r="T347" s="66">
        <f t="shared" si="324"/>
        <v>-11.353</v>
      </c>
      <c r="U347" s="66">
        <f t="shared" si="325"/>
        <v>-14.494999999999999</v>
      </c>
      <c r="V347" s="66">
        <f t="shared" si="326"/>
        <v>-21.795000000000002</v>
      </c>
      <c r="W347" s="67">
        <f t="shared" si="327"/>
        <v>-6.6879999999999997</v>
      </c>
      <c r="Y347" s="29" t="s">
        <v>29</v>
      </c>
      <c r="Z347" s="34" t="s">
        <v>77</v>
      </c>
      <c r="AA347" s="66">
        <f t="shared" si="352"/>
        <v>100</v>
      </c>
      <c r="AB347" s="66">
        <f t="shared" si="328"/>
        <v>64.3</v>
      </c>
      <c r="AC347" s="66">
        <f t="shared" si="329"/>
        <v>55.3</v>
      </c>
      <c r="AD347" s="66">
        <f t="shared" si="330"/>
        <v>9</v>
      </c>
      <c r="AE347" s="66">
        <f t="shared" si="331"/>
        <v>11.4</v>
      </c>
      <c r="AF347" s="66">
        <f t="shared" si="332"/>
        <v>24.3</v>
      </c>
      <c r="AG347" s="66">
        <f t="shared" si="333"/>
        <v>13.6</v>
      </c>
      <c r="AH347" s="66">
        <f t="shared" si="334"/>
        <v>0.2</v>
      </c>
      <c r="AI347" s="67">
        <f t="shared" si="335"/>
        <v>10.5</v>
      </c>
      <c r="AK347" s="29" t="s">
        <v>29</v>
      </c>
      <c r="AL347" s="34" t="s">
        <v>77</v>
      </c>
      <c r="AM347" s="66">
        <f t="shared" si="353"/>
        <v>0.9</v>
      </c>
      <c r="AN347" s="66">
        <f t="shared" si="354"/>
        <v>0.8</v>
      </c>
      <c r="AO347" s="66">
        <f t="shared" si="355"/>
        <v>0.8</v>
      </c>
      <c r="AP347" s="66">
        <f t="shared" si="356"/>
        <v>0.8</v>
      </c>
      <c r="AQ347" s="66">
        <f t="shared" si="357"/>
        <v>1.4</v>
      </c>
      <c r="AR347" s="66">
        <f t="shared" si="358"/>
        <v>0.9</v>
      </c>
      <c r="AS347" s="66">
        <f t="shared" si="359"/>
        <v>0.9</v>
      </c>
      <c r="AT347" s="66">
        <f t="shared" si="360"/>
        <v>0.4</v>
      </c>
      <c r="AU347" s="67">
        <f t="shared" si="361"/>
        <v>1</v>
      </c>
      <c r="AW347" s="29" t="s">
        <v>29</v>
      </c>
      <c r="AX347" s="34" t="s">
        <v>77</v>
      </c>
      <c r="AY347" s="66">
        <f t="shared" si="362"/>
        <v>-1.754</v>
      </c>
      <c r="AZ347" s="66">
        <f t="shared" si="336"/>
        <v>1.226</v>
      </c>
      <c r="BA347" s="66">
        <f t="shared" si="337"/>
        <v>1.01</v>
      </c>
      <c r="BB347" s="66">
        <f t="shared" si="338"/>
        <v>0.215</v>
      </c>
      <c r="BC347" s="66">
        <f t="shared" si="339"/>
        <v>7.4999999999999997E-2</v>
      </c>
      <c r="BD347" s="66">
        <f t="shared" si="340"/>
        <v>-3.0539999999999998</v>
      </c>
      <c r="BE347" s="66">
        <f t="shared" si="341"/>
        <v>-2.2589999999999999</v>
      </c>
      <c r="BF347" s="66">
        <f t="shared" si="342"/>
        <v>-5.5E-2</v>
      </c>
      <c r="BG347" s="67">
        <f t="shared" si="343"/>
        <v>-0.74</v>
      </c>
      <c r="BI347" s="29" t="s">
        <v>29</v>
      </c>
      <c r="BJ347" s="34" t="s">
        <v>77</v>
      </c>
      <c r="BK347" s="66">
        <f t="shared" si="363"/>
        <v>-1.6E-2</v>
      </c>
      <c r="BL347" s="66">
        <f t="shared" si="364"/>
        <v>1.6E-2</v>
      </c>
      <c r="BM347" s="66">
        <f t="shared" si="365"/>
        <v>1.6E-2</v>
      </c>
      <c r="BN347" s="66">
        <f t="shared" si="366"/>
        <v>2.1000000000000001E-2</v>
      </c>
      <c r="BO347" s="66">
        <f t="shared" si="367"/>
        <v>8.9999999999999993E-3</v>
      </c>
      <c r="BP347" s="66">
        <f t="shared" si="368"/>
        <v>-0.121</v>
      </c>
      <c r="BQ347" s="66">
        <f t="shared" si="369"/>
        <v>-0.156</v>
      </c>
      <c r="BR347" s="66">
        <f t="shared" si="370"/>
        <v>-8.3000000000000004E-2</v>
      </c>
      <c r="BS347" s="67">
        <f t="shared" si="371"/>
        <v>-7.2999999999999995E-2</v>
      </c>
      <c r="BU347" s="29" t="s">
        <v>29</v>
      </c>
      <c r="BV347" s="34" t="s">
        <v>77</v>
      </c>
      <c r="BW347" s="48">
        <f t="shared" si="372"/>
        <v>30678</v>
      </c>
      <c r="BX347" s="48">
        <f t="shared" si="344"/>
        <v>19008</v>
      </c>
      <c r="BY347" s="48">
        <f t="shared" si="345"/>
        <v>16351</v>
      </c>
      <c r="BZ347" s="48">
        <f t="shared" si="346"/>
        <v>2657</v>
      </c>
      <c r="CA347" s="48">
        <f t="shared" si="347"/>
        <v>3417</v>
      </c>
      <c r="CB347" s="48">
        <f t="shared" si="348"/>
        <v>8253</v>
      </c>
      <c r="CC347" s="48">
        <f t="shared" si="349"/>
        <v>4781</v>
      </c>
      <c r="CD347" s="48">
        <f t="shared" si="350"/>
        <v>78</v>
      </c>
      <c r="CE347" s="49">
        <f t="shared" si="351"/>
        <v>3394</v>
      </c>
    </row>
    <row r="348" spans="1:83" ht="16.5" customHeight="1">
      <c r="A348" s="29" t="s">
        <v>30</v>
      </c>
      <c r="B348" s="34" t="s">
        <v>78</v>
      </c>
      <c r="C348" s="40">
        <v>15558</v>
      </c>
      <c r="D348" s="40">
        <v>9471</v>
      </c>
      <c r="E348" s="40">
        <v>8097</v>
      </c>
      <c r="F348" s="40">
        <v>1374</v>
      </c>
      <c r="G348" s="40">
        <v>2456</v>
      </c>
      <c r="H348" s="40">
        <v>3631</v>
      </c>
      <c r="I348" s="40">
        <v>2013</v>
      </c>
      <c r="J348" s="40">
        <v>51</v>
      </c>
      <c r="K348" s="41">
        <v>1567</v>
      </c>
      <c r="M348" s="29" t="s">
        <v>30</v>
      </c>
      <c r="N348" s="34" t="s">
        <v>78</v>
      </c>
      <c r="O348" s="66">
        <f t="shared" si="319"/>
        <v>4.4160000000000004</v>
      </c>
      <c r="P348" s="66">
        <f t="shared" si="320"/>
        <v>6.7149999999999999</v>
      </c>
      <c r="Q348" s="66">
        <f t="shared" si="321"/>
        <v>6.5529999999999999</v>
      </c>
      <c r="R348" s="66">
        <f t="shared" si="322"/>
        <v>7.68</v>
      </c>
      <c r="S348" s="66">
        <f t="shared" si="323"/>
        <v>0.20399999999999999</v>
      </c>
      <c r="T348" s="66">
        <f t="shared" si="324"/>
        <v>1.595</v>
      </c>
      <c r="U348" s="66">
        <f t="shared" si="325"/>
        <v>7.1879999999999997</v>
      </c>
      <c r="V348" s="66">
        <f t="shared" si="326"/>
        <v>-15</v>
      </c>
      <c r="W348" s="67">
        <f t="shared" si="327"/>
        <v>-4.218</v>
      </c>
      <c r="Y348" s="29" t="s">
        <v>30</v>
      </c>
      <c r="Z348" s="34" t="s">
        <v>78</v>
      </c>
      <c r="AA348" s="66">
        <f t="shared" si="352"/>
        <v>100</v>
      </c>
      <c r="AB348" s="66">
        <f t="shared" si="328"/>
        <v>60.9</v>
      </c>
      <c r="AC348" s="66">
        <f t="shared" si="329"/>
        <v>52</v>
      </c>
      <c r="AD348" s="66">
        <f t="shared" si="330"/>
        <v>8.8000000000000007</v>
      </c>
      <c r="AE348" s="66">
        <f t="shared" si="331"/>
        <v>15.8</v>
      </c>
      <c r="AF348" s="66">
        <f t="shared" si="332"/>
        <v>23.3</v>
      </c>
      <c r="AG348" s="66">
        <f t="shared" si="333"/>
        <v>12.9</v>
      </c>
      <c r="AH348" s="66">
        <f t="shared" si="334"/>
        <v>0.3</v>
      </c>
      <c r="AI348" s="67">
        <f t="shared" si="335"/>
        <v>10.1</v>
      </c>
      <c r="AK348" s="29" t="s">
        <v>30</v>
      </c>
      <c r="AL348" s="34" t="s">
        <v>78</v>
      </c>
      <c r="AM348" s="66">
        <f t="shared" si="353"/>
        <v>0.5</v>
      </c>
      <c r="AN348" s="66">
        <f t="shared" si="354"/>
        <v>0.4</v>
      </c>
      <c r="AO348" s="66">
        <f t="shared" si="355"/>
        <v>0.4</v>
      </c>
      <c r="AP348" s="66">
        <f t="shared" si="356"/>
        <v>0.4</v>
      </c>
      <c r="AQ348" s="66">
        <f t="shared" si="357"/>
        <v>1</v>
      </c>
      <c r="AR348" s="66">
        <f t="shared" si="358"/>
        <v>0.5</v>
      </c>
      <c r="AS348" s="66">
        <f t="shared" si="359"/>
        <v>0.4</v>
      </c>
      <c r="AT348" s="66">
        <f t="shared" si="360"/>
        <v>0.4</v>
      </c>
      <c r="AU348" s="67">
        <f t="shared" si="361"/>
        <v>0.5</v>
      </c>
      <c r="AW348" s="29" t="s">
        <v>30</v>
      </c>
      <c r="AX348" s="34" t="s">
        <v>78</v>
      </c>
      <c r="AY348" s="66">
        <f t="shared" si="362"/>
        <v>4.4160000000000004</v>
      </c>
      <c r="AZ348" s="66">
        <f t="shared" si="336"/>
        <v>4</v>
      </c>
      <c r="BA348" s="66">
        <f t="shared" si="337"/>
        <v>3.3420000000000001</v>
      </c>
      <c r="BB348" s="66">
        <f t="shared" si="338"/>
        <v>0.65800000000000003</v>
      </c>
      <c r="BC348" s="66">
        <f t="shared" si="339"/>
        <v>3.4000000000000002E-2</v>
      </c>
      <c r="BD348" s="66">
        <f t="shared" si="340"/>
        <v>0.38300000000000001</v>
      </c>
      <c r="BE348" s="66">
        <f t="shared" si="341"/>
        <v>0.90600000000000003</v>
      </c>
      <c r="BF348" s="66">
        <f t="shared" si="342"/>
        <v>-0.06</v>
      </c>
      <c r="BG348" s="67">
        <f t="shared" si="343"/>
        <v>-0.46300000000000002</v>
      </c>
      <c r="BI348" s="29" t="s">
        <v>30</v>
      </c>
      <c r="BJ348" s="34" t="s">
        <v>78</v>
      </c>
      <c r="BK348" s="66">
        <f t="shared" si="363"/>
        <v>0.02</v>
      </c>
      <c r="BL348" s="66">
        <f t="shared" si="364"/>
        <v>2.5999999999999999E-2</v>
      </c>
      <c r="BM348" s="66">
        <f t="shared" si="365"/>
        <v>2.5000000000000001E-2</v>
      </c>
      <c r="BN348" s="66">
        <f t="shared" si="366"/>
        <v>3.1E-2</v>
      </c>
      <c r="BO348" s="66">
        <f t="shared" si="367"/>
        <v>2E-3</v>
      </c>
      <c r="BP348" s="66">
        <f t="shared" si="368"/>
        <v>7.0000000000000001E-3</v>
      </c>
      <c r="BQ348" s="66">
        <f t="shared" si="369"/>
        <v>0.03</v>
      </c>
      <c r="BR348" s="66">
        <f t="shared" si="370"/>
        <v>-4.3999999999999997E-2</v>
      </c>
      <c r="BS348" s="67">
        <f t="shared" si="371"/>
        <v>-2.1999999999999999E-2</v>
      </c>
      <c r="BU348" s="29" t="s">
        <v>30</v>
      </c>
      <c r="BV348" s="34" t="s">
        <v>78</v>
      </c>
      <c r="BW348" s="48">
        <f t="shared" si="372"/>
        <v>14900</v>
      </c>
      <c r="BX348" s="48">
        <f t="shared" si="344"/>
        <v>8875</v>
      </c>
      <c r="BY348" s="48">
        <f t="shared" si="345"/>
        <v>7599</v>
      </c>
      <c r="BZ348" s="48">
        <f t="shared" si="346"/>
        <v>1276</v>
      </c>
      <c r="CA348" s="48">
        <f t="shared" si="347"/>
        <v>2451</v>
      </c>
      <c r="CB348" s="48">
        <f t="shared" si="348"/>
        <v>3574</v>
      </c>
      <c r="CC348" s="48">
        <f t="shared" si="349"/>
        <v>1878</v>
      </c>
      <c r="CD348" s="48">
        <f t="shared" si="350"/>
        <v>60</v>
      </c>
      <c r="CE348" s="49">
        <f t="shared" si="351"/>
        <v>1636</v>
      </c>
    </row>
    <row r="349" spans="1:83" ht="16.5" customHeight="1">
      <c r="A349" s="29" t="s">
        <v>31</v>
      </c>
      <c r="B349" s="34" t="s">
        <v>79</v>
      </c>
      <c r="C349" s="40">
        <v>28509</v>
      </c>
      <c r="D349" s="40">
        <v>16269</v>
      </c>
      <c r="E349" s="40">
        <v>13991</v>
      </c>
      <c r="F349" s="40">
        <v>2278</v>
      </c>
      <c r="G349" s="40">
        <v>5057</v>
      </c>
      <c r="H349" s="40">
        <v>7183</v>
      </c>
      <c r="I349" s="40">
        <v>4615</v>
      </c>
      <c r="J349" s="40">
        <v>7</v>
      </c>
      <c r="K349" s="41">
        <v>2561</v>
      </c>
      <c r="M349" s="29" t="s">
        <v>31</v>
      </c>
      <c r="N349" s="34" t="s">
        <v>79</v>
      </c>
      <c r="O349" s="66">
        <f t="shared" si="319"/>
        <v>1.214</v>
      </c>
      <c r="P349" s="66">
        <f t="shared" si="320"/>
        <v>2.5270000000000001</v>
      </c>
      <c r="Q349" s="66">
        <f t="shared" si="321"/>
        <v>2.3029999999999999</v>
      </c>
      <c r="R349" s="66">
        <f t="shared" si="322"/>
        <v>3.923</v>
      </c>
      <c r="S349" s="66">
        <f t="shared" si="323"/>
        <v>-0.45300000000000001</v>
      </c>
      <c r="T349" s="66">
        <f t="shared" si="324"/>
        <v>-0.499</v>
      </c>
      <c r="U349" s="66">
        <f t="shared" si="325"/>
        <v>3.452</v>
      </c>
      <c r="V349" s="66">
        <f t="shared" si="326"/>
        <v>-90.540999999999997</v>
      </c>
      <c r="W349" s="67">
        <f t="shared" si="327"/>
        <v>-4.5830000000000002</v>
      </c>
      <c r="Y349" s="29" t="s">
        <v>31</v>
      </c>
      <c r="Z349" s="34" t="s">
        <v>79</v>
      </c>
      <c r="AA349" s="66">
        <f t="shared" si="352"/>
        <v>100</v>
      </c>
      <c r="AB349" s="66">
        <f t="shared" si="328"/>
        <v>57.1</v>
      </c>
      <c r="AC349" s="66">
        <f t="shared" si="329"/>
        <v>49.1</v>
      </c>
      <c r="AD349" s="66">
        <f t="shared" si="330"/>
        <v>8</v>
      </c>
      <c r="AE349" s="66">
        <f t="shared" si="331"/>
        <v>17.7</v>
      </c>
      <c r="AF349" s="66">
        <f t="shared" si="332"/>
        <v>25.2</v>
      </c>
      <c r="AG349" s="66">
        <f t="shared" si="333"/>
        <v>16.2</v>
      </c>
      <c r="AH349" s="66">
        <f t="shared" si="334"/>
        <v>0</v>
      </c>
      <c r="AI349" s="67">
        <f t="shared" si="335"/>
        <v>9</v>
      </c>
      <c r="AK349" s="29" t="s">
        <v>31</v>
      </c>
      <c r="AL349" s="34" t="s">
        <v>79</v>
      </c>
      <c r="AM349" s="66">
        <f t="shared" si="353"/>
        <v>0.8</v>
      </c>
      <c r="AN349" s="66">
        <f t="shared" si="354"/>
        <v>0.7</v>
      </c>
      <c r="AO349" s="66">
        <f t="shared" si="355"/>
        <v>0.7</v>
      </c>
      <c r="AP349" s="66">
        <f t="shared" si="356"/>
        <v>0.7</v>
      </c>
      <c r="AQ349" s="66">
        <f t="shared" si="357"/>
        <v>2.1</v>
      </c>
      <c r="AR349" s="66">
        <f t="shared" si="358"/>
        <v>0.9</v>
      </c>
      <c r="AS349" s="66">
        <f t="shared" si="359"/>
        <v>1</v>
      </c>
      <c r="AT349" s="66">
        <f t="shared" si="360"/>
        <v>0.1</v>
      </c>
      <c r="AU349" s="67">
        <f t="shared" si="361"/>
        <v>0.8</v>
      </c>
      <c r="AW349" s="29" t="s">
        <v>31</v>
      </c>
      <c r="AX349" s="34" t="s">
        <v>79</v>
      </c>
      <c r="AY349" s="66">
        <f t="shared" si="362"/>
        <v>1.214</v>
      </c>
      <c r="AZ349" s="66">
        <f t="shared" si="336"/>
        <v>1.4239999999999999</v>
      </c>
      <c r="BA349" s="66">
        <f t="shared" si="337"/>
        <v>1.1180000000000001</v>
      </c>
      <c r="BB349" s="66">
        <f t="shared" si="338"/>
        <v>0.30499999999999999</v>
      </c>
      <c r="BC349" s="66">
        <f t="shared" si="339"/>
        <v>-8.2000000000000003E-2</v>
      </c>
      <c r="BD349" s="66">
        <f t="shared" si="340"/>
        <v>-0.128</v>
      </c>
      <c r="BE349" s="66">
        <f t="shared" si="341"/>
        <v>0.54700000000000004</v>
      </c>
      <c r="BF349" s="66">
        <f t="shared" si="342"/>
        <v>-0.23799999999999999</v>
      </c>
      <c r="BG349" s="67">
        <f t="shared" si="343"/>
        <v>-0.437</v>
      </c>
      <c r="BI349" s="29" t="s">
        <v>31</v>
      </c>
      <c r="BJ349" s="34" t="s">
        <v>79</v>
      </c>
      <c r="BK349" s="66">
        <f t="shared" si="363"/>
        <v>0.01</v>
      </c>
      <c r="BL349" s="66">
        <f t="shared" si="364"/>
        <v>1.7000000000000001E-2</v>
      </c>
      <c r="BM349" s="66">
        <f t="shared" si="365"/>
        <v>1.6E-2</v>
      </c>
      <c r="BN349" s="66">
        <f t="shared" si="366"/>
        <v>2.7E-2</v>
      </c>
      <c r="BO349" s="66">
        <f t="shared" si="367"/>
        <v>-8.9999999999999993E-3</v>
      </c>
      <c r="BP349" s="66">
        <f t="shared" si="368"/>
        <v>-5.0000000000000001E-3</v>
      </c>
      <c r="BQ349" s="66">
        <f t="shared" si="369"/>
        <v>3.5000000000000003E-2</v>
      </c>
      <c r="BR349" s="66">
        <f t="shared" si="370"/>
        <v>-0.32800000000000001</v>
      </c>
      <c r="BS349" s="67">
        <f t="shared" si="371"/>
        <v>-0.04</v>
      </c>
      <c r="BU349" s="29" t="s">
        <v>31</v>
      </c>
      <c r="BV349" s="34" t="s">
        <v>79</v>
      </c>
      <c r="BW349" s="48">
        <f t="shared" si="372"/>
        <v>28167</v>
      </c>
      <c r="BX349" s="48">
        <f t="shared" si="344"/>
        <v>15868</v>
      </c>
      <c r="BY349" s="48">
        <f t="shared" si="345"/>
        <v>13676</v>
      </c>
      <c r="BZ349" s="48">
        <f t="shared" si="346"/>
        <v>2192</v>
      </c>
      <c r="CA349" s="48">
        <f t="shared" si="347"/>
        <v>5080</v>
      </c>
      <c r="CB349" s="48">
        <f t="shared" si="348"/>
        <v>7219</v>
      </c>
      <c r="CC349" s="48">
        <f t="shared" si="349"/>
        <v>4461</v>
      </c>
      <c r="CD349" s="48">
        <f t="shared" si="350"/>
        <v>74</v>
      </c>
      <c r="CE349" s="49">
        <f t="shared" si="351"/>
        <v>2684</v>
      </c>
    </row>
    <row r="350" spans="1:83" ht="16.5" customHeight="1">
      <c r="A350" s="30" t="s">
        <v>32</v>
      </c>
      <c r="B350" s="28" t="s">
        <v>80</v>
      </c>
      <c r="C350" s="44">
        <v>9936</v>
      </c>
      <c r="D350" s="44">
        <v>4862</v>
      </c>
      <c r="E350" s="44">
        <v>4175</v>
      </c>
      <c r="F350" s="44">
        <v>687</v>
      </c>
      <c r="G350" s="44">
        <v>1986</v>
      </c>
      <c r="H350" s="44">
        <v>3088</v>
      </c>
      <c r="I350" s="44">
        <v>1132</v>
      </c>
      <c r="J350" s="44">
        <v>7</v>
      </c>
      <c r="K350" s="45">
        <v>1949</v>
      </c>
      <c r="M350" s="30" t="s">
        <v>32</v>
      </c>
      <c r="N350" s="28" t="s">
        <v>80</v>
      </c>
      <c r="O350" s="70">
        <f t="shared" si="319"/>
        <v>-7.0789999999999997</v>
      </c>
      <c r="P350" s="70">
        <f t="shared" si="320"/>
        <v>-1.0580000000000001</v>
      </c>
      <c r="Q350" s="70">
        <f t="shared" si="321"/>
        <v>-1.2070000000000001</v>
      </c>
      <c r="R350" s="70">
        <f t="shared" si="322"/>
        <v>-0.14499999999999999</v>
      </c>
      <c r="S350" s="70">
        <f t="shared" si="323"/>
        <v>-2.36</v>
      </c>
      <c r="T350" s="70">
        <f t="shared" si="324"/>
        <v>-17.542999999999999</v>
      </c>
      <c r="U350" s="70">
        <f t="shared" si="325"/>
        <v>-14.951000000000001</v>
      </c>
      <c r="V350" s="70">
        <f t="shared" si="326"/>
        <v>-94.614999999999995</v>
      </c>
      <c r="W350" s="71">
        <f t="shared" si="327"/>
        <v>-14.667</v>
      </c>
      <c r="Y350" s="30" t="s">
        <v>32</v>
      </c>
      <c r="Z350" s="28" t="s">
        <v>80</v>
      </c>
      <c r="AA350" s="70">
        <f t="shared" si="352"/>
        <v>100</v>
      </c>
      <c r="AB350" s="70">
        <f t="shared" si="328"/>
        <v>48.9</v>
      </c>
      <c r="AC350" s="70">
        <f t="shared" si="329"/>
        <v>42</v>
      </c>
      <c r="AD350" s="70">
        <f t="shared" si="330"/>
        <v>6.9</v>
      </c>
      <c r="AE350" s="70">
        <f t="shared" si="331"/>
        <v>20</v>
      </c>
      <c r="AF350" s="70">
        <f t="shared" si="332"/>
        <v>31.1</v>
      </c>
      <c r="AG350" s="70">
        <f t="shared" si="333"/>
        <v>11.4</v>
      </c>
      <c r="AH350" s="70">
        <f t="shared" si="334"/>
        <v>0.1</v>
      </c>
      <c r="AI350" s="71">
        <f t="shared" si="335"/>
        <v>19.600000000000001</v>
      </c>
      <c r="AK350" s="30" t="s">
        <v>32</v>
      </c>
      <c r="AL350" s="28" t="s">
        <v>80</v>
      </c>
      <c r="AM350" s="70">
        <f t="shared" si="353"/>
        <v>0.3</v>
      </c>
      <c r="AN350" s="70">
        <f t="shared" si="354"/>
        <v>0.2</v>
      </c>
      <c r="AO350" s="70">
        <f t="shared" si="355"/>
        <v>0.2</v>
      </c>
      <c r="AP350" s="70">
        <f t="shared" si="356"/>
        <v>0.2</v>
      </c>
      <c r="AQ350" s="70">
        <f t="shared" si="357"/>
        <v>0.8</v>
      </c>
      <c r="AR350" s="70">
        <f t="shared" si="358"/>
        <v>0.4</v>
      </c>
      <c r="AS350" s="70">
        <f t="shared" si="359"/>
        <v>0.2</v>
      </c>
      <c r="AT350" s="70">
        <f t="shared" si="360"/>
        <v>0.1</v>
      </c>
      <c r="AU350" s="71">
        <f t="shared" si="361"/>
        <v>0.6</v>
      </c>
      <c r="AW350" s="30" t="s">
        <v>32</v>
      </c>
      <c r="AX350" s="28" t="s">
        <v>80</v>
      </c>
      <c r="AY350" s="70">
        <f t="shared" si="362"/>
        <v>-7.0789999999999997</v>
      </c>
      <c r="AZ350" s="70">
        <f t="shared" si="336"/>
        <v>-0.48599999999999999</v>
      </c>
      <c r="BA350" s="70">
        <f t="shared" si="337"/>
        <v>-0.47699999999999998</v>
      </c>
      <c r="BB350" s="70">
        <f t="shared" si="338"/>
        <v>-8.9999999999999993E-3</v>
      </c>
      <c r="BC350" s="70">
        <f t="shared" si="339"/>
        <v>-0.44900000000000001</v>
      </c>
      <c r="BD350" s="70">
        <f t="shared" si="340"/>
        <v>-6.1440000000000001</v>
      </c>
      <c r="BE350" s="70">
        <f t="shared" si="341"/>
        <v>-1.861</v>
      </c>
      <c r="BF350" s="70">
        <f t="shared" si="342"/>
        <v>-1.1499999999999999</v>
      </c>
      <c r="BG350" s="71">
        <f t="shared" si="343"/>
        <v>-3.133</v>
      </c>
      <c r="BI350" s="30" t="s">
        <v>32</v>
      </c>
      <c r="BJ350" s="28" t="s">
        <v>80</v>
      </c>
      <c r="BK350" s="70">
        <f t="shared" si="363"/>
        <v>-2.3E-2</v>
      </c>
      <c r="BL350" s="70">
        <f t="shared" si="364"/>
        <v>-2E-3</v>
      </c>
      <c r="BM350" s="70">
        <f t="shared" si="365"/>
        <v>-3.0000000000000001E-3</v>
      </c>
      <c r="BN350" s="70">
        <f t="shared" si="366"/>
        <v>0</v>
      </c>
      <c r="BO350" s="70">
        <f t="shared" si="367"/>
        <v>-1.9E-2</v>
      </c>
      <c r="BP350" s="70">
        <f t="shared" si="368"/>
        <v>-8.5000000000000006E-2</v>
      </c>
      <c r="BQ350" s="70">
        <f t="shared" si="369"/>
        <v>-4.4999999999999998E-2</v>
      </c>
      <c r="BR350" s="70">
        <f t="shared" si="370"/>
        <v>-0.60199999999999998</v>
      </c>
      <c r="BS350" s="71">
        <f t="shared" si="371"/>
        <v>-0.108</v>
      </c>
      <c r="BU350" s="30" t="s">
        <v>32</v>
      </c>
      <c r="BV350" s="28" t="s">
        <v>80</v>
      </c>
      <c r="BW350" s="52">
        <f t="shared" si="372"/>
        <v>10693</v>
      </c>
      <c r="BX350" s="52">
        <f t="shared" si="344"/>
        <v>4914</v>
      </c>
      <c r="BY350" s="52">
        <f t="shared" si="345"/>
        <v>4226</v>
      </c>
      <c r="BZ350" s="52">
        <f t="shared" si="346"/>
        <v>688</v>
      </c>
      <c r="CA350" s="52">
        <f t="shared" si="347"/>
        <v>2034</v>
      </c>
      <c r="CB350" s="52">
        <f t="shared" si="348"/>
        <v>3745</v>
      </c>
      <c r="CC350" s="52">
        <f t="shared" si="349"/>
        <v>1331</v>
      </c>
      <c r="CD350" s="52">
        <f t="shared" si="350"/>
        <v>130</v>
      </c>
      <c r="CE350" s="53">
        <f t="shared" si="351"/>
        <v>2284</v>
      </c>
    </row>
    <row r="351" spans="1:83" ht="16.5" customHeight="1">
      <c r="A351" s="29" t="s">
        <v>33</v>
      </c>
      <c r="B351" s="34" t="s">
        <v>81</v>
      </c>
      <c r="C351" s="40">
        <v>84350</v>
      </c>
      <c r="D351" s="40">
        <v>59433</v>
      </c>
      <c r="E351" s="40">
        <v>51146</v>
      </c>
      <c r="F351" s="40">
        <v>8287</v>
      </c>
      <c r="G351" s="40">
        <v>9881</v>
      </c>
      <c r="H351" s="40">
        <v>15036</v>
      </c>
      <c r="I351" s="40">
        <v>4778</v>
      </c>
      <c r="J351" s="40">
        <v>176</v>
      </c>
      <c r="K351" s="41">
        <v>10082</v>
      </c>
      <c r="M351" s="29" t="s">
        <v>33</v>
      </c>
      <c r="N351" s="34" t="s">
        <v>81</v>
      </c>
      <c r="O351" s="66">
        <f t="shared" si="319"/>
        <v>1.4870000000000001</v>
      </c>
      <c r="P351" s="66">
        <f t="shared" si="320"/>
        <v>2.0099999999999998</v>
      </c>
      <c r="Q351" s="66">
        <f t="shared" si="321"/>
        <v>1.8069999999999999</v>
      </c>
      <c r="R351" s="66">
        <f t="shared" si="322"/>
        <v>3.278</v>
      </c>
      <c r="S351" s="66">
        <f t="shared" si="323"/>
        <v>-0.80300000000000005</v>
      </c>
      <c r="T351" s="66">
        <f t="shared" si="324"/>
        <v>0.97399999999999998</v>
      </c>
      <c r="U351" s="66">
        <f t="shared" si="325"/>
        <v>0.73799999999999999</v>
      </c>
      <c r="V351" s="66">
        <f t="shared" si="326"/>
        <v>-10.204000000000001</v>
      </c>
      <c r="W351" s="67">
        <f t="shared" si="327"/>
        <v>1.306</v>
      </c>
      <c r="Y351" s="29" t="s">
        <v>33</v>
      </c>
      <c r="Z351" s="34" t="s">
        <v>81</v>
      </c>
      <c r="AA351" s="66">
        <f t="shared" si="352"/>
        <v>100</v>
      </c>
      <c r="AB351" s="66">
        <f t="shared" si="328"/>
        <v>70.5</v>
      </c>
      <c r="AC351" s="66">
        <f t="shared" si="329"/>
        <v>60.6</v>
      </c>
      <c r="AD351" s="66">
        <f t="shared" si="330"/>
        <v>9.8000000000000007</v>
      </c>
      <c r="AE351" s="66">
        <f t="shared" si="331"/>
        <v>11.7</v>
      </c>
      <c r="AF351" s="66">
        <f t="shared" si="332"/>
        <v>17.8</v>
      </c>
      <c r="AG351" s="66">
        <f t="shared" si="333"/>
        <v>5.7</v>
      </c>
      <c r="AH351" s="66">
        <f t="shared" si="334"/>
        <v>0.2</v>
      </c>
      <c r="AI351" s="67">
        <f t="shared" si="335"/>
        <v>12</v>
      </c>
      <c r="AK351" s="29" t="s">
        <v>33</v>
      </c>
      <c r="AL351" s="34" t="s">
        <v>81</v>
      </c>
      <c r="AM351" s="66">
        <f t="shared" si="353"/>
        <v>2.5</v>
      </c>
      <c r="AN351" s="66">
        <f t="shared" si="354"/>
        <v>2.5</v>
      </c>
      <c r="AO351" s="66">
        <f t="shared" si="355"/>
        <v>2.5</v>
      </c>
      <c r="AP351" s="66">
        <f t="shared" si="356"/>
        <v>2.5</v>
      </c>
      <c r="AQ351" s="66">
        <f t="shared" si="357"/>
        <v>4.0999999999999996</v>
      </c>
      <c r="AR351" s="66">
        <f t="shared" si="358"/>
        <v>1.9</v>
      </c>
      <c r="AS351" s="66">
        <f t="shared" si="359"/>
        <v>1.1000000000000001</v>
      </c>
      <c r="AT351" s="66">
        <f t="shared" si="360"/>
        <v>1.3</v>
      </c>
      <c r="AU351" s="67">
        <f t="shared" si="361"/>
        <v>3.2</v>
      </c>
      <c r="AW351" s="29" t="s">
        <v>33</v>
      </c>
      <c r="AX351" s="34" t="s">
        <v>81</v>
      </c>
      <c r="AY351" s="66">
        <f t="shared" si="362"/>
        <v>1.4870000000000001</v>
      </c>
      <c r="AZ351" s="66">
        <f t="shared" si="336"/>
        <v>1.409</v>
      </c>
      <c r="BA351" s="66">
        <f t="shared" si="337"/>
        <v>1.0920000000000001</v>
      </c>
      <c r="BB351" s="66">
        <f t="shared" si="338"/>
        <v>0.316</v>
      </c>
      <c r="BC351" s="66">
        <f t="shared" si="339"/>
        <v>-9.6000000000000002E-2</v>
      </c>
      <c r="BD351" s="66">
        <f t="shared" si="340"/>
        <v>0.17399999999999999</v>
      </c>
      <c r="BE351" s="66">
        <f t="shared" si="341"/>
        <v>4.2000000000000003E-2</v>
      </c>
      <c r="BF351" s="66">
        <f t="shared" si="342"/>
        <v>-2.4E-2</v>
      </c>
      <c r="BG351" s="67">
        <f t="shared" si="343"/>
        <v>0.156</v>
      </c>
      <c r="BI351" s="29" t="s">
        <v>33</v>
      </c>
      <c r="BJ351" s="34" t="s">
        <v>81</v>
      </c>
      <c r="BK351" s="66">
        <f t="shared" si="363"/>
        <v>3.6999999999999998E-2</v>
      </c>
      <c r="BL351" s="66">
        <f t="shared" si="364"/>
        <v>5.0999999999999997E-2</v>
      </c>
      <c r="BM351" s="66">
        <f t="shared" si="365"/>
        <v>4.5999999999999999E-2</v>
      </c>
      <c r="BN351" s="66">
        <f t="shared" si="366"/>
        <v>8.3000000000000004E-2</v>
      </c>
      <c r="BO351" s="66">
        <f t="shared" si="367"/>
        <v>-3.2000000000000001E-2</v>
      </c>
      <c r="BP351" s="66">
        <f t="shared" si="368"/>
        <v>1.9E-2</v>
      </c>
      <c r="BQ351" s="66">
        <f t="shared" si="369"/>
        <v>8.0000000000000002E-3</v>
      </c>
      <c r="BR351" s="66">
        <f t="shared" si="370"/>
        <v>-9.8000000000000004E-2</v>
      </c>
      <c r="BS351" s="67">
        <f t="shared" si="371"/>
        <v>4.2000000000000003E-2</v>
      </c>
      <c r="BU351" s="29" t="s">
        <v>33</v>
      </c>
      <c r="BV351" s="34" t="s">
        <v>81</v>
      </c>
      <c r="BW351" s="48">
        <f t="shared" si="372"/>
        <v>83114</v>
      </c>
      <c r="BX351" s="48">
        <f t="shared" si="344"/>
        <v>58262</v>
      </c>
      <c r="BY351" s="48">
        <f t="shared" si="345"/>
        <v>50238</v>
      </c>
      <c r="BZ351" s="48">
        <f t="shared" si="346"/>
        <v>8024</v>
      </c>
      <c r="CA351" s="48">
        <f t="shared" si="347"/>
        <v>9961</v>
      </c>
      <c r="CB351" s="48">
        <f t="shared" si="348"/>
        <v>14891</v>
      </c>
      <c r="CC351" s="48">
        <f t="shared" si="349"/>
        <v>4743</v>
      </c>
      <c r="CD351" s="48">
        <f t="shared" si="350"/>
        <v>196</v>
      </c>
      <c r="CE351" s="49">
        <f t="shared" si="351"/>
        <v>9952</v>
      </c>
    </row>
    <row r="352" spans="1:83" ht="16.5" customHeight="1">
      <c r="A352" s="29" t="s">
        <v>34</v>
      </c>
      <c r="B352" s="34" t="s">
        <v>82</v>
      </c>
      <c r="C352" s="40">
        <v>42011</v>
      </c>
      <c r="D352" s="40">
        <v>21244</v>
      </c>
      <c r="E352" s="40">
        <v>18130</v>
      </c>
      <c r="F352" s="40">
        <v>3114</v>
      </c>
      <c r="G352" s="40">
        <v>15710</v>
      </c>
      <c r="H352" s="40">
        <v>5057</v>
      </c>
      <c r="I352" s="40">
        <v>2371</v>
      </c>
      <c r="J352" s="40">
        <v>1</v>
      </c>
      <c r="K352" s="41">
        <v>2685</v>
      </c>
      <c r="M352" s="29" t="s">
        <v>34</v>
      </c>
      <c r="N352" s="34" t="s">
        <v>82</v>
      </c>
      <c r="O352" s="66">
        <f t="shared" si="319"/>
        <v>1.67</v>
      </c>
      <c r="P352" s="66">
        <f t="shared" si="320"/>
        <v>1.8069999999999999</v>
      </c>
      <c r="Q352" s="66">
        <f t="shared" si="321"/>
        <v>1.637</v>
      </c>
      <c r="R352" s="66">
        <f t="shared" si="322"/>
        <v>2.806</v>
      </c>
      <c r="S352" s="66">
        <f t="shared" si="323"/>
        <v>0.17899999999999999</v>
      </c>
      <c r="T352" s="66">
        <f t="shared" si="324"/>
        <v>5.9720000000000004</v>
      </c>
      <c r="U352" s="66">
        <f t="shared" si="325"/>
        <v>11.419</v>
      </c>
      <c r="V352" s="66">
        <f t="shared" si="326"/>
        <v>-95.238</v>
      </c>
      <c r="W352" s="67">
        <f t="shared" si="327"/>
        <v>2.3639999999999999</v>
      </c>
      <c r="Y352" s="29" t="s">
        <v>34</v>
      </c>
      <c r="Z352" s="34" t="s">
        <v>82</v>
      </c>
      <c r="AA352" s="66">
        <f t="shared" si="352"/>
        <v>100</v>
      </c>
      <c r="AB352" s="66">
        <f t="shared" si="328"/>
        <v>50.6</v>
      </c>
      <c r="AC352" s="66">
        <f t="shared" si="329"/>
        <v>43.2</v>
      </c>
      <c r="AD352" s="66">
        <f t="shared" si="330"/>
        <v>7.4</v>
      </c>
      <c r="AE352" s="66">
        <f t="shared" si="331"/>
        <v>37.4</v>
      </c>
      <c r="AF352" s="66">
        <f t="shared" si="332"/>
        <v>12</v>
      </c>
      <c r="AG352" s="66">
        <f t="shared" si="333"/>
        <v>5.6</v>
      </c>
      <c r="AH352" s="66">
        <f t="shared" si="334"/>
        <v>0</v>
      </c>
      <c r="AI352" s="67">
        <f t="shared" si="335"/>
        <v>6.4</v>
      </c>
      <c r="AK352" s="29" t="s">
        <v>34</v>
      </c>
      <c r="AL352" s="34" t="s">
        <v>82</v>
      </c>
      <c r="AM352" s="66">
        <f t="shared" si="353"/>
        <v>1.2</v>
      </c>
      <c r="AN352" s="66">
        <f t="shared" si="354"/>
        <v>0.9</v>
      </c>
      <c r="AO352" s="66">
        <f t="shared" si="355"/>
        <v>0.9</v>
      </c>
      <c r="AP352" s="66">
        <f t="shared" si="356"/>
        <v>1</v>
      </c>
      <c r="AQ352" s="66">
        <f t="shared" si="357"/>
        <v>6.5</v>
      </c>
      <c r="AR352" s="66">
        <f t="shared" si="358"/>
        <v>0.6</v>
      </c>
      <c r="AS352" s="66">
        <f t="shared" si="359"/>
        <v>0.5</v>
      </c>
      <c r="AT352" s="66">
        <f t="shared" si="360"/>
        <v>0</v>
      </c>
      <c r="AU352" s="67">
        <f t="shared" si="361"/>
        <v>0.9</v>
      </c>
      <c r="AW352" s="29" t="s">
        <v>34</v>
      </c>
      <c r="AX352" s="34" t="s">
        <v>82</v>
      </c>
      <c r="AY352" s="66">
        <f t="shared" si="362"/>
        <v>1.67</v>
      </c>
      <c r="AZ352" s="66">
        <f t="shared" si="336"/>
        <v>0.91200000000000003</v>
      </c>
      <c r="BA352" s="66">
        <f t="shared" si="337"/>
        <v>0.70699999999999996</v>
      </c>
      <c r="BB352" s="66">
        <f t="shared" si="338"/>
        <v>0.20599999999999999</v>
      </c>
      <c r="BC352" s="66">
        <f t="shared" si="339"/>
        <v>6.8000000000000005E-2</v>
      </c>
      <c r="BD352" s="66">
        <f t="shared" si="340"/>
        <v>0.69</v>
      </c>
      <c r="BE352" s="66">
        <f t="shared" si="341"/>
        <v>0.58799999999999997</v>
      </c>
      <c r="BF352" s="66">
        <f t="shared" si="342"/>
        <v>-4.8000000000000001E-2</v>
      </c>
      <c r="BG352" s="67">
        <f t="shared" si="343"/>
        <v>0.15</v>
      </c>
      <c r="BI352" s="29" t="s">
        <v>34</v>
      </c>
      <c r="BJ352" s="34" t="s">
        <v>82</v>
      </c>
      <c r="BK352" s="66">
        <f t="shared" si="363"/>
        <v>2.1000000000000001E-2</v>
      </c>
      <c r="BL352" s="66">
        <f t="shared" si="364"/>
        <v>1.6E-2</v>
      </c>
      <c r="BM352" s="66">
        <f t="shared" si="365"/>
        <v>1.4999999999999999E-2</v>
      </c>
      <c r="BN352" s="66">
        <f t="shared" si="366"/>
        <v>2.7E-2</v>
      </c>
      <c r="BO352" s="66">
        <f t="shared" si="367"/>
        <v>1.0999999999999999E-2</v>
      </c>
      <c r="BP352" s="66">
        <f t="shared" si="368"/>
        <v>3.6999999999999998E-2</v>
      </c>
      <c r="BQ352" s="66">
        <f t="shared" si="369"/>
        <v>5.5E-2</v>
      </c>
      <c r="BR352" s="66">
        <f t="shared" si="370"/>
        <v>-9.8000000000000004E-2</v>
      </c>
      <c r="BS352" s="67">
        <f t="shared" si="371"/>
        <v>0.02</v>
      </c>
      <c r="BU352" s="29" t="s">
        <v>34</v>
      </c>
      <c r="BV352" s="34" t="s">
        <v>82</v>
      </c>
      <c r="BW352" s="48">
        <f t="shared" si="372"/>
        <v>41321</v>
      </c>
      <c r="BX352" s="48">
        <f t="shared" si="344"/>
        <v>20867</v>
      </c>
      <c r="BY352" s="48">
        <f t="shared" si="345"/>
        <v>17838</v>
      </c>
      <c r="BZ352" s="48">
        <f t="shared" si="346"/>
        <v>3029</v>
      </c>
      <c r="CA352" s="48">
        <f t="shared" si="347"/>
        <v>15682</v>
      </c>
      <c r="CB352" s="48">
        <f t="shared" si="348"/>
        <v>4772</v>
      </c>
      <c r="CC352" s="48">
        <f t="shared" si="349"/>
        <v>2128</v>
      </c>
      <c r="CD352" s="48">
        <f t="shared" si="350"/>
        <v>21</v>
      </c>
      <c r="CE352" s="49">
        <f t="shared" si="351"/>
        <v>2623</v>
      </c>
    </row>
    <row r="353" spans="1:83" ht="16.5" customHeight="1">
      <c r="A353" s="29" t="s">
        <v>35</v>
      </c>
      <c r="B353" s="34" t="s">
        <v>83</v>
      </c>
      <c r="C353" s="40">
        <v>76001</v>
      </c>
      <c r="D353" s="40">
        <v>45943</v>
      </c>
      <c r="E353" s="40">
        <v>39519</v>
      </c>
      <c r="F353" s="40">
        <v>6424</v>
      </c>
      <c r="G353" s="40">
        <v>14934</v>
      </c>
      <c r="H353" s="40">
        <v>15124</v>
      </c>
      <c r="I353" s="40">
        <v>7078</v>
      </c>
      <c r="J353" s="40">
        <v>217</v>
      </c>
      <c r="K353" s="41">
        <v>7829</v>
      </c>
      <c r="M353" s="29" t="s">
        <v>35</v>
      </c>
      <c r="N353" s="34" t="s">
        <v>83</v>
      </c>
      <c r="O353" s="66">
        <f t="shared" si="319"/>
        <v>0.68600000000000005</v>
      </c>
      <c r="P353" s="66">
        <f t="shared" si="320"/>
        <v>1.6459999999999999</v>
      </c>
      <c r="Q353" s="66">
        <f t="shared" si="321"/>
        <v>1.4239999999999999</v>
      </c>
      <c r="R353" s="66">
        <f t="shared" si="322"/>
        <v>3.0310000000000001</v>
      </c>
      <c r="S353" s="66">
        <f t="shared" si="323"/>
        <v>-0.36</v>
      </c>
      <c r="T353" s="66">
        <f t="shared" si="324"/>
        <v>-1.1240000000000001</v>
      </c>
      <c r="U353" s="66">
        <f t="shared" si="325"/>
        <v>-2.399</v>
      </c>
      <c r="V353" s="66">
        <f t="shared" si="326"/>
        <v>-39.554000000000002</v>
      </c>
      <c r="W353" s="67">
        <f t="shared" si="327"/>
        <v>1.8740000000000001</v>
      </c>
      <c r="Y353" s="29" t="s">
        <v>35</v>
      </c>
      <c r="Z353" s="34" t="s">
        <v>83</v>
      </c>
      <c r="AA353" s="66">
        <f t="shared" si="352"/>
        <v>100</v>
      </c>
      <c r="AB353" s="66">
        <f t="shared" si="328"/>
        <v>60.5</v>
      </c>
      <c r="AC353" s="66">
        <f t="shared" si="329"/>
        <v>52</v>
      </c>
      <c r="AD353" s="66">
        <f t="shared" si="330"/>
        <v>8.5</v>
      </c>
      <c r="AE353" s="66">
        <f t="shared" si="331"/>
        <v>19.600000000000001</v>
      </c>
      <c r="AF353" s="66">
        <f t="shared" si="332"/>
        <v>19.899999999999999</v>
      </c>
      <c r="AG353" s="66">
        <f t="shared" si="333"/>
        <v>9.3000000000000007</v>
      </c>
      <c r="AH353" s="66">
        <f t="shared" si="334"/>
        <v>0.3</v>
      </c>
      <c r="AI353" s="67">
        <f t="shared" si="335"/>
        <v>10.3</v>
      </c>
      <c r="AK353" s="29" t="s">
        <v>35</v>
      </c>
      <c r="AL353" s="34" t="s">
        <v>83</v>
      </c>
      <c r="AM353" s="66">
        <f t="shared" si="353"/>
        <v>2.2999999999999998</v>
      </c>
      <c r="AN353" s="66">
        <f t="shared" si="354"/>
        <v>2</v>
      </c>
      <c r="AO353" s="66">
        <f t="shared" si="355"/>
        <v>2</v>
      </c>
      <c r="AP353" s="66">
        <f t="shared" si="356"/>
        <v>2</v>
      </c>
      <c r="AQ353" s="66">
        <f t="shared" si="357"/>
        <v>6.1</v>
      </c>
      <c r="AR353" s="66">
        <f t="shared" si="358"/>
        <v>1.9</v>
      </c>
      <c r="AS353" s="66">
        <f t="shared" si="359"/>
        <v>1.6</v>
      </c>
      <c r="AT353" s="66">
        <f t="shared" si="360"/>
        <v>1.6</v>
      </c>
      <c r="AU353" s="67">
        <f t="shared" si="361"/>
        <v>2.5</v>
      </c>
      <c r="AW353" s="29" t="s">
        <v>35</v>
      </c>
      <c r="AX353" s="34" t="s">
        <v>83</v>
      </c>
      <c r="AY353" s="66">
        <f t="shared" si="362"/>
        <v>0.68600000000000005</v>
      </c>
      <c r="AZ353" s="66">
        <f t="shared" si="336"/>
        <v>0.98599999999999999</v>
      </c>
      <c r="BA353" s="66">
        <f t="shared" si="337"/>
        <v>0.73499999999999999</v>
      </c>
      <c r="BB353" s="66">
        <f t="shared" si="338"/>
        <v>0.25</v>
      </c>
      <c r="BC353" s="66">
        <f t="shared" si="339"/>
        <v>-7.1999999999999995E-2</v>
      </c>
      <c r="BD353" s="66">
        <f t="shared" si="340"/>
        <v>-0.22800000000000001</v>
      </c>
      <c r="BE353" s="66">
        <f t="shared" si="341"/>
        <v>-0.23100000000000001</v>
      </c>
      <c r="BF353" s="66">
        <f t="shared" si="342"/>
        <v>-0.188</v>
      </c>
      <c r="BG353" s="67">
        <f t="shared" si="343"/>
        <v>0.191</v>
      </c>
      <c r="BI353" s="29" t="s">
        <v>35</v>
      </c>
      <c r="BJ353" s="34" t="s">
        <v>83</v>
      </c>
      <c r="BK353" s="66">
        <f t="shared" si="363"/>
        <v>1.6E-2</v>
      </c>
      <c r="BL353" s="66">
        <f t="shared" si="364"/>
        <v>3.2000000000000001E-2</v>
      </c>
      <c r="BM353" s="66">
        <f t="shared" si="365"/>
        <v>2.8000000000000001E-2</v>
      </c>
      <c r="BN353" s="66">
        <f t="shared" si="366"/>
        <v>0.06</v>
      </c>
      <c r="BO353" s="66">
        <f t="shared" si="367"/>
        <v>-2.1000000000000001E-2</v>
      </c>
      <c r="BP353" s="66">
        <f t="shared" si="368"/>
        <v>-2.1999999999999999E-2</v>
      </c>
      <c r="BQ353" s="66">
        <f t="shared" si="369"/>
        <v>-3.9E-2</v>
      </c>
      <c r="BR353" s="66">
        <f t="shared" si="370"/>
        <v>-0.69499999999999995</v>
      </c>
      <c r="BS353" s="67">
        <f t="shared" si="371"/>
        <v>4.5999999999999999E-2</v>
      </c>
      <c r="BU353" s="29" t="s">
        <v>35</v>
      </c>
      <c r="BV353" s="34" t="s">
        <v>83</v>
      </c>
      <c r="BW353" s="48">
        <f t="shared" si="372"/>
        <v>75483</v>
      </c>
      <c r="BX353" s="48">
        <f t="shared" si="344"/>
        <v>45199</v>
      </c>
      <c r="BY353" s="48">
        <f t="shared" si="345"/>
        <v>38964</v>
      </c>
      <c r="BZ353" s="48">
        <f t="shared" si="346"/>
        <v>6235</v>
      </c>
      <c r="CA353" s="48">
        <f t="shared" si="347"/>
        <v>14988</v>
      </c>
      <c r="CB353" s="48">
        <f t="shared" si="348"/>
        <v>15296</v>
      </c>
      <c r="CC353" s="48">
        <f t="shared" si="349"/>
        <v>7252</v>
      </c>
      <c r="CD353" s="48">
        <f t="shared" si="350"/>
        <v>359</v>
      </c>
      <c r="CE353" s="49">
        <f t="shared" si="351"/>
        <v>7685</v>
      </c>
    </row>
    <row r="354" spans="1:83" ht="16.5" customHeight="1">
      <c r="A354" s="29" t="s">
        <v>110</v>
      </c>
      <c r="B354" s="34" t="s">
        <v>84</v>
      </c>
      <c r="C354" s="40">
        <v>37589</v>
      </c>
      <c r="D354" s="40">
        <v>27515</v>
      </c>
      <c r="E354" s="40">
        <v>23684</v>
      </c>
      <c r="F354" s="40">
        <v>3831</v>
      </c>
      <c r="G354" s="40">
        <v>4304</v>
      </c>
      <c r="H354" s="40">
        <v>5770</v>
      </c>
      <c r="I354" s="40">
        <v>1830</v>
      </c>
      <c r="J354" s="40">
        <v>68</v>
      </c>
      <c r="K354" s="41">
        <v>3872</v>
      </c>
      <c r="M354" s="29" t="s">
        <v>110</v>
      </c>
      <c r="N354" s="34" t="s">
        <v>84</v>
      </c>
      <c r="O354" s="66">
        <f t="shared" si="319"/>
        <v>1.4470000000000001</v>
      </c>
      <c r="P354" s="66">
        <f t="shared" si="320"/>
        <v>4.4649999999999999</v>
      </c>
      <c r="Q354" s="66">
        <f t="shared" si="321"/>
        <v>4.2839999999999998</v>
      </c>
      <c r="R354" s="66">
        <f t="shared" si="322"/>
        <v>5.5949999999999998</v>
      </c>
      <c r="S354" s="66">
        <f t="shared" si="323"/>
        <v>0.70199999999999996</v>
      </c>
      <c r="T354" s="66">
        <f t="shared" si="324"/>
        <v>-10.404</v>
      </c>
      <c r="U354" s="66">
        <f t="shared" si="325"/>
        <v>-29.344000000000001</v>
      </c>
      <c r="V354" s="66">
        <f t="shared" si="326"/>
        <v>-12.821</v>
      </c>
      <c r="W354" s="67">
        <f t="shared" si="327"/>
        <v>2.6509999999999998</v>
      </c>
      <c r="Y354" s="29" t="s">
        <v>110</v>
      </c>
      <c r="Z354" s="34" t="s">
        <v>84</v>
      </c>
      <c r="AA354" s="66">
        <f t="shared" si="352"/>
        <v>100</v>
      </c>
      <c r="AB354" s="66">
        <f t="shared" si="328"/>
        <v>73.2</v>
      </c>
      <c r="AC354" s="66">
        <f t="shared" si="329"/>
        <v>63</v>
      </c>
      <c r="AD354" s="66">
        <f t="shared" si="330"/>
        <v>10.199999999999999</v>
      </c>
      <c r="AE354" s="66">
        <f t="shared" si="331"/>
        <v>11.5</v>
      </c>
      <c r="AF354" s="66">
        <f t="shared" si="332"/>
        <v>15.4</v>
      </c>
      <c r="AG354" s="66">
        <f t="shared" si="333"/>
        <v>4.9000000000000004</v>
      </c>
      <c r="AH354" s="66">
        <f t="shared" si="334"/>
        <v>0.2</v>
      </c>
      <c r="AI354" s="67">
        <f t="shared" si="335"/>
        <v>10.3</v>
      </c>
      <c r="AK354" s="29" t="s">
        <v>110</v>
      </c>
      <c r="AL354" s="34" t="s">
        <v>84</v>
      </c>
      <c r="AM354" s="66">
        <f t="shared" si="353"/>
        <v>1.1000000000000001</v>
      </c>
      <c r="AN354" s="66">
        <f t="shared" si="354"/>
        <v>1.2</v>
      </c>
      <c r="AO354" s="66">
        <f t="shared" si="355"/>
        <v>1.2</v>
      </c>
      <c r="AP354" s="66">
        <f t="shared" si="356"/>
        <v>1.2</v>
      </c>
      <c r="AQ354" s="66">
        <f t="shared" si="357"/>
        <v>1.8</v>
      </c>
      <c r="AR354" s="66">
        <f t="shared" si="358"/>
        <v>0.7</v>
      </c>
      <c r="AS354" s="66">
        <f t="shared" si="359"/>
        <v>0.4</v>
      </c>
      <c r="AT354" s="66">
        <f t="shared" si="360"/>
        <v>0.5</v>
      </c>
      <c r="AU354" s="67">
        <f t="shared" si="361"/>
        <v>1.2</v>
      </c>
      <c r="AW354" s="29" t="s">
        <v>110</v>
      </c>
      <c r="AX354" s="34" t="s">
        <v>84</v>
      </c>
      <c r="AY354" s="66">
        <f t="shared" si="362"/>
        <v>1.4470000000000001</v>
      </c>
      <c r="AZ354" s="66">
        <f t="shared" si="336"/>
        <v>3.1739999999999999</v>
      </c>
      <c r="BA354" s="66">
        <f t="shared" si="337"/>
        <v>2.6259999999999999</v>
      </c>
      <c r="BB354" s="66">
        <f t="shared" si="338"/>
        <v>0.54800000000000004</v>
      </c>
      <c r="BC354" s="66">
        <f t="shared" si="339"/>
        <v>8.1000000000000003E-2</v>
      </c>
      <c r="BD354" s="66">
        <f t="shared" si="340"/>
        <v>-1.8080000000000001</v>
      </c>
      <c r="BE354" s="66">
        <f t="shared" si="341"/>
        <v>-2.0510000000000002</v>
      </c>
      <c r="BF354" s="66">
        <f t="shared" si="342"/>
        <v>-2.7E-2</v>
      </c>
      <c r="BG354" s="67">
        <f t="shared" si="343"/>
        <v>0.27</v>
      </c>
      <c r="BI354" s="29" t="s">
        <v>110</v>
      </c>
      <c r="BJ354" s="34" t="s">
        <v>84</v>
      </c>
      <c r="BK354" s="66">
        <f t="shared" si="363"/>
        <v>1.6E-2</v>
      </c>
      <c r="BL354" s="66">
        <f t="shared" si="364"/>
        <v>5.0999999999999997E-2</v>
      </c>
      <c r="BM354" s="66">
        <f t="shared" si="365"/>
        <v>4.9000000000000002E-2</v>
      </c>
      <c r="BN354" s="66">
        <f t="shared" si="366"/>
        <v>6.4000000000000001E-2</v>
      </c>
      <c r="BO354" s="66">
        <f t="shared" si="367"/>
        <v>1.2E-2</v>
      </c>
      <c r="BP354" s="66">
        <f t="shared" si="368"/>
        <v>-8.5999999999999993E-2</v>
      </c>
      <c r="BQ354" s="66">
        <f t="shared" si="369"/>
        <v>-0.17100000000000001</v>
      </c>
      <c r="BR354" s="66">
        <f t="shared" si="370"/>
        <v>-4.9000000000000002E-2</v>
      </c>
      <c r="BS354" s="67">
        <f t="shared" si="371"/>
        <v>3.2000000000000001E-2</v>
      </c>
      <c r="BU354" s="29" t="s">
        <v>110</v>
      </c>
      <c r="BV354" s="34" t="s">
        <v>84</v>
      </c>
      <c r="BW354" s="48">
        <f t="shared" si="372"/>
        <v>37053</v>
      </c>
      <c r="BX354" s="48">
        <f t="shared" si="344"/>
        <v>26339</v>
      </c>
      <c r="BY354" s="48">
        <f t="shared" si="345"/>
        <v>22711</v>
      </c>
      <c r="BZ354" s="48">
        <f t="shared" si="346"/>
        <v>3628</v>
      </c>
      <c r="CA354" s="48">
        <f t="shared" si="347"/>
        <v>4274</v>
      </c>
      <c r="CB354" s="48">
        <f t="shared" si="348"/>
        <v>6440</v>
      </c>
      <c r="CC354" s="48">
        <f t="shared" si="349"/>
        <v>2590</v>
      </c>
      <c r="CD354" s="48">
        <f t="shared" si="350"/>
        <v>78</v>
      </c>
      <c r="CE354" s="49">
        <f t="shared" si="351"/>
        <v>3772</v>
      </c>
    </row>
    <row r="355" spans="1:83" ht="16.5" customHeight="1">
      <c r="A355" s="29" t="s">
        <v>111</v>
      </c>
      <c r="B355" s="34" t="s">
        <v>85</v>
      </c>
      <c r="C355" s="40">
        <v>52315</v>
      </c>
      <c r="D355" s="40">
        <v>39208</v>
      </c>
      <c r="E355" s="40">
        <v>33863</v>
      </c>
      <c r="F355" s="40">
        <v>5345</v>
      </c>
      <c r="G355" s="40">
        <v>2219</v>
      </c>
      <c r="H355" s="40">
        <v>10888</v>
      </c>
      <c r="I355" s="40">
        <v>6045</v>
      </c>
      <c r="J355" s="40">
        <v>277</v>
      </c>
      <c r="K355" s="41">
        <v>4566</v>
      </c>
      <c r="M355" s="29" t="s">
        <v>111</v>
      </c>
      <c r="N355" s="34" t="s">
        <v>85</v>
      </c>
      <c r="O355" s="66">
        <f t="shared" si="319"/>
        <v>3.7210000000000001</v>
      </c>
      <c r="P355" s="66">
        <f t="shared" si="320"/>
        <v>3.67</v>
      </c>
      <c r="Q355" s="66">
        <f t="shared" si="321"/>
        <v>3.5409999999999999</v>
      </c>
      <c r="R355" s="66">
        <f t="shared" si="322"/>
        <v>4.4969999999999999</v>
      </c>
      <c r="S355" s="66">
        <f t="shared" si="323"/>
        <v>-1.3340000000000001</v>
      </c>
      <c r="T355" s="66">
        <f t="shared" si="324"/>
        <v>5.0049999999999999</v>
      </c>
      <c r="U355" s="66">
        <f t="shared" si="325"/>
        <v>8.4109999999999996</v>
      </c>
      <c r="V355" s="66">
        <f t="shared" si="326"/>
        <v>-26.72</v>
      </c>
      <c r="W355" s="67">
        <f t="shared" si="327"/>
        <v>3.42</v>
      </c>
      <c r="Y355" s="29" t="s">
        <v>111</v>
      </c>
      <c r="Z355" s="34" t="s">
        <v>85</v>
      </c>
      <c r="AA355" s="66">
        <f t="shared" si="352"/>
        <v>100</v>
      </c>
      <c r="AB355" s="66">
        <f t="shared" si="328"/>
        <v>74.900000000000006</v>
      </c>
      <c r="AC355" s="66">
        <f t="shared" si="329"/>
        <v>64.7</v>
      </c>
      <c r="AD355" s="66">
        <f t="shared" si="330"/>
        <v>10.199999999999999</v>
      </c>
      <c r="AE355" s="66">
        <f t="shared" si="331"/>
        <v>4.2</v>
      </c>
      <c r="AF355" s="66">
        <f t="shared" si="332"/>
        <v>20.8</v>
      </c>
      <c r="AG355" s="66">
        <f t="shared" si="333"/>
        <v>11.6</v>
      </c>
      <c r="AH355" s="66">
        <f t="shared" si="334"/>
        <v>0.5</v>
      </c>
      <c r="AI355" s="67">
        <f t="shared" si="335"/>
        <v>8.6999999999999993</v>
      </c>
      <c r="AK355" s="29" t="s">
        <v>111</v>
      </c>
      <c r="AL355" s="34" t="s">
        <v>85</v>
      </c>
      <c r="AM355" s="66">
        <f t="shared" si="353"/>
        <v>1.6</v>
      </c>
      <c r="AN355" s="66">
        <f t="shared" si="354"/>
        <v>1.7</v>
      </c>
      <c r="AO355" s="66">
        <f t="shared" si="355"/>
        <v>1.7</v>
      </c>
      <c r="AP355" s="66">
        <f t="shared" si="356"/>
        <v>1.6</v>
      </c>
      <c r="AQ355" s="66">
        <f t="shared" si="357"/>
        <v>0.9</v>
      </c>
      <c r="AR355" s="66">
        <f t="shared" si="358"/>
        <v>1.4</v>
      </c>
      <c r="AS355" s="66">
        <f t="shared" si="359"/>
        <v>1.3</v>
      </c>
      <c r="AT355" s="66">
        <f t="shared" si="360"/>
        <v>2</v>
      </c>
      <c r="AU355" s="67">
        <f t="shared" si="361"/>
        <v>1.5</v>
      </c>
      <c r="AW355" s="29" t="s">
        <v>111</v>
      </c>
      <c r="AX355" s="34" t="s">
        <v>85</v>
      </c>
      <c r="AY355" s="66">
        <f t="shared" si="362"/>
        <v>3.7210000000000001</v>
      </c>
      <c r="AZ355" s="66">
        <f t="shared" si="336"/>
        <v>2.7519999999999998</v>
      </c>
      <c r="BA355" s="66">
        <f t="shared" si="337"/>
        <v>2.2959999999999998</v>
      </c>
      <c r="BB355" s="66">
        <f t="shared" si="338"/>
        <v>0.45600000000000002</v>
      </c>
      <c r="BC355" s="66">
        <f t="shared" si="339"/>
        <v>-5.8999999999999997E-2</v>
      </c>
      <c r="BD355" s="66">
        <f t="shared" si="340"/>
        <v>1.0289999999999999</v>
      </c>
      <c r="BE355" s="66">
        <f t="shared" si="341"/>
        <v>0.93</v>
      </c>
      <c r="BF355" s="66">
        <f t="shared" si="342"/>
        <v>-0.2</v>
      </c>
      <c r="BG355" s="67">
        <f t="shared" si="343"/>
        <v>0.29899999999999999</v>
      </c>
      <c r="BI355" s="29" t="s">
        <v>111</v>
      </c>
      <c r="BJ355" s="34" t="s">
        <v>85</v>
      </c>
      <c r="BK355" s="66">
        <f t="shared" si="363"/>
        <v>5.7000000000000002E-2</v>
      </c>
      <c r="BL355" s="66">
        <f t="shared" si="364"/>
        <v>6.0999999999999999E-2</v>
      </c>
      <c r="BM355" s="66">
        <f t="shared" si="365"/>
        <v>5.8999999999999997E-2</v>
      </c>
      <c r="BN355" s="66">
        <f t="shared" si="366"/>
        <v>7.2999999999999995E-2</v>
      </c>
      <c r="BO355" s="66">
        <f t="shared" si="367"/>
        <v>-1.2E-2</v>
      </c>
      <c r="BP355" s="66">
        <f t="shared" si="368"/>
        <v>6.7000000000000004E-2</v>
      </c>
      <c r="BQ355" s="66">
        <f t="shared" si="369"/>
        <v>0.105</v>
      </c>
      <c r="BR355" s="66">
        <f t="shared" si="370"/>
        <v>-0.49399999999999999</v>
      </c>
      <c r="BS355" s="67">
        <f t="shared" si="371"/>
        <v>4.8000000000000001E-2</v>
      </c>
      <c r="BU355" s="29" t="s">
        <v>111</v>
      </c>
      <c r="BV355" s="34" t="s">
        <v>85</v>
      </c>
      <c r="BW355" s="48">
        <f t="shared" si="372"/>
        <v>50438</v>
      </c>
      <c r="BX355" s="48">
        <f t="shared" si="344"/>
        <v>37820</v>
      </c>
      <c r="BY355" s="48">
        <f t="shared" si="345"/>
        <v>32705</v>
      </c>
      <c r="BZ355" s="48">
        <f t="shared" si="346"/>
        <v>5115</v>
      </c>
      <c r="CA355" s="48">
        <f t="shared" si="347"/>
        <v>2249</v>
      </c>
      <c r="CB355" s="48">
        <f t="shared" si="348"/>
        <v>10369</v>
      </c>
      <c r="CC355" s="48">
        <f t="shared" si="349"/>
        <v>5576</v>
      </c>
      <c r="CD355" s="48">
        <f t="shared" si="350"/>
        <v>378</v>
      </c>
      <c r="CE355" s="49">
        <f t="shared" si="351"/>
        <v>4415</v>
      </c>
    </row>
    <row r="356" spans="1:83" ht="16.5" customHeight="1">
      <c r="A356" s="29" t="s">
        <v>112</v>
      </c>
      <c r="B356" s="34" t="s">
        <v>86</v>
      </c>
      <c r="C356" s="40">
        <v>79975</v>
      </c>
      <c r="D356" s="40">
        <v>62819</v>
      </c>
      <c r="E356" s="40">
        <v>54226</v>
      </c>
      <c r="F356" s="40">
        <v>8593</v>
      </c>
      <c r="G356" s="40">
        <v>3798</v>
      </c>
      <c r="H356" s="40">
        <v>13358</v>
      </c>
      <c r="I356" s="40">
        <v>9482</v>
      </c>
      <c r="J356" s="40">
        <v>-2705</v>
      </c>
      <c r="K356" s="41">
        <v>6581</v>
      </c>
      <c r="M356" s="29" t="s">
        <v>112</v>
      </c>
      <c r="N356" s="34" t="s">
        <v>86</v>
      </c>
      <c r="O356" s="66">
        <f t="shared" si="319"/>
        <v>1.2210000000000001</v>
      </c>
      <c r="P356" s="66">
        <f t="shared" si="320"/>
        <v>1.7809999999999999</v>
      </c>
      <c r="Q356" s="66">
        <f t="shared" si="321"/>
        <v>1.6319999999999999</v>
      </c>
      <c r="R356" s="66">
        <f t="shared" si="322"/>
        <v>2.726</v>
      </c>
      <c r="S356" s="66">
        <f t="shared" si="323"/>
        <v>-2.8639999999999999</v>
      </c>
      <c r="T356" s="66">
        <f t="shared" si="324"/>
        <v>-0.16400000000000001</v>
      </c>
      <c r="U356" s="66">
        <f t="shared" si="325"/>
        <v>0.127</v>
      </c>
      <c r="V356" s="66">
        <f t="shared" si="326"/>
        <v>-4.1189999999999998</v>
      </c>
      <c r="W356" s="67">
        <f t="shared" si="327"/>
        <v>1.1220000000000001</v>
      </c>
      <c r="Y356" s="29" t="s">
        <v>112</v>
      </c>
      <c r="Z356" s="34" t="s">
        <v>86</v>
      </c>
      <c r="AA356" s="66">
        <f t="shared" si="352"/>
        <v>100</v>
      </c>
      <c r="AB356" s="66">
        <f t="shared" si="328"/>
        <v>78.5</v>
      </c>
      <c r="AC356" s="66">
        <f t="shared" si="329"/>
        <v>67.8</v>
      </c>
      <c r="AD356" s="66">
        <f t="shared" si="330"/>
        <v>10.7</v>
      </c>
      <c r="AE356" s="66">
        <f t="shared" si="331"/>
        <v>4.7</v>
      </c>
      <c r="AF356" s="66">
        <f t="shared" si="332"/>
        <v>16.7</v>
      </c>
      <c r="AG356" s="66">
        <f t="shared" si="333"/>
        <v>11.9</v>
      </c>
      <c r="AH356" s="66">
        <f t="shared" si="334"/>
        <v>-3.4</v>
      </c>
      <c r="AI356" s="67">
        <f t="shared" si="335"/>
        <v>8.1999999999999993</v>
      </c>
      <c r="AK356" s="29" t="s">
        <v>112</v>
      </c>
      <c r="AL356" s="34" t="s">
        <v>86</v>
      </c>
      <c r="AM356" s="66">
        <f t="shared" si="353"/>
        <v>2.4</v>
      </c>
      <c r="AN356" s="66">
        <f t="shared" si="354"/>
        <v>2.7</v>
      </c>
      <c r="AO356" s="66">
        <f t="shared" si="355"/>
        <v>2.7</v>
      </c>
      <c r="AP356" s="66">
        <f t="shared" si="356"/>
        <v>2.6</v>
      </c>
      <c r="AQ356" s="66">
        <f t="shared" si="357"/>
        <v>1.6</v>
      </c>
      <c r="AR356" s="66">
        <f t="shared" si="358"/>
        <v>1.7</v>
      </c>
      <c r="AS356" s="66">
        <f t="shared" si="359"/>
        <v>2.1</v>
      </c>
      <c r="AT356" s="66">
        <f t="shared" si="360"/>
        <v>-19.5</v>
      </c>
      <c r="AU356" s="67">
        <f t="shared" si="361"/>
        <v>2.1</v>
      </c>
      <c r="AW356" s="29" t="s">
        <v>112</v>
      </c>
      <c r="AX356" s="34" t="s">
        <v>86</v>
      </c>
      <c r="AY356" s="66">
        <f t="shared" si="362"/>
        <v>1.2210000000000001</v>
      </c>
      <c r="AZ356" s="66">
        <f t="shared" si="336"/>
        <v>1.391</v>
      </c>
      <c r="BA356" s="66">
        <f t="shared" si="337"/>
        <v>1.1020000000000001</v>
      </c>
      <c r="BB356" s="66">
        <f t="shared" si="338"/>
        <v>0.28899999999999998</v>
      </c>
      <c r="BC356" s="66">
        <f t="shared" si="339"/>
        <v>-0.14199999999999999</v>
      </c>
      <c r="BD356" s="66">
        <f t="shared" si="340"/>
        <v>-2.8000000000000001E-2</v>
      </c>
      <c r="BE356" s="66">
        <f t="shared" si="341"/>
        <v>1.4999999999999999E-2</v>
      </c>
      <c r="BF356" s="66">
        <f t="shared" si="342"/>
        <v>-0.13500000000000001</v>
      </c>
      <c r="BG356" s="67">
        <f t="shared" si="343"/>
        <v>9.1999999999999998E-2</v>
      </c>
      <c r="BI356" s="29" t="s">
        <v>112</v>
      </c>
      <c r="BJ356" s="34" t="s">
        <v>86</v>
      </c>
      <c r="BK356" s="66">
        <f t="shared" si="363"/>
        <v>2.9000000000000001E-2</v>
      </c>
      <c r="BL356" s="66">
        <f t="shared" si="364"/>
        <v>4.8000000000000001E-2</v>
      </c>
      <c r="BM356" s="66">
        <f t="shared" si="365"/>
        <v>4.3999999999999997E-2</v>
      </c>
      <c r="BN356" s="66">
        <f t="shared" si="366"/>
        <v>7.1999999999999995E-2</v>
      </c>
      <c r="BO356" s="66">
        <f t="shared" si="367"/>
        <v>-4.4999999999999998E-2</v>
      </c>
      <c r="BP356" s="66">
        <f t="shared" si="368"/>
        <v>-3.0000000000000001E-3</v>
      </c>
      <c r="BQ356" s="66">
        <f t="shared" si="369"/>
        <v>3.0000000000000001E-3</v>
      </c>
      <c r="BR356" s="66">
        <f t="shared" si="370"/>
        <v>-0.52400000000000002</v>
      </c>
      <c r="BS356" s="67">
        <f t="shared" si="371"/>
        <v>2.3E-2</v>
      </c>
      <c r="BU356" s="29" t="s">
        <v>112</v>
      </c>
      <c r="BV356" s="34" t="s">
        <v>86</v>
      </c>
      <c r="BW356" s="48">
        <f t="shared" si="372"/>
        <v>79010</v>
      </c>
      <c r="BX356" s="48">
        <f t="shared" si="344"/>
        <v>61720</v>
      </c>
      <c r="BY356" s="48">
        <f t="shared" si="345"/>
        <v>53355</v>
      </c>
      <c r="BZ356" s="48">
        <f t="shared" si="346"/>
        <v>8365</v>
      </c>
      <c r="CA356" s="48">
        <f t="shared" si="347"/>
        <v>3910</v>
      </c>
      <c r="CB356" s="48">
        <f t="shared" si="348"/>
        <v>13380</v>
      </c>
      <c r="CC356" s="48">
        <f t="shared" si="349"/>
        <v>9470</v>
      </c>
      <c r="CD356" s="48">
        <f t="shared" si="350"/>
        <v>-2598</v>
      </c>
      <c r="CE356" s="49">
        <f t="shared" si="351"/>
        <v>6508</v>
      </c>
    </row>
    <row r="357" spans="1:83" ht="16.5" customHeight="1">
      <c r="A357" s="31" t="s">
        <v>113</v>
      </c>
      <c r="B357" s="33" t="s">
        <v>87</v>
      </c>
      <c r="C357" s="42">
        <v>40310</v>
      </c>
      <c r="D357" s="42">
        <v>31590</v>
      </c>
      <c r="E357" s="42">
        <v>27239</v>
      </c>
      <c r="F357" s="42">
        <v>4351</v>
      </c>
      <c r="G357" s="42">
        <v>1897</v>
      </c>
      <c r="H357" s="42">
        <v>6823</v>
      </c>
      <c r="I357" s="42">
        <v>2940</v>
      </c>
      <c r="J357" s="42">
        <v>62</v>
      </c>
      <c r="K357" s="43">
        <v>3821</v>
      </c>
      <c r="M357" s="31" t="s">
        <v>113</v>
      </c>
      <c r="N357" s="33" t="s">
        <v>87</v>
      </c>
      <c r="O357" s="68">
        <f t="shared" si="319"/>
        <v>2.9660000000000002</v>
      </c>
      <c r="P357" s="68">
        <f t="shared" si="320"/>
        <v>2.395</v>
      </c>
      <c r="Q357" s="68">
        <f t="shared" si="321"/>
        <v>2.2519999999999998</v>
      </c>
      <c r="R357" s="68">
        <f t="shared" si="322"/>
        <v>3.3</v>
      </c>
      <c r="S357" s="68">
        <f t="shared" si="323"/>
        <v>-1.7609999999999999</v>
      </c>
      <c r="T357" s="68">
        <f t="shared" si="324"/>
        <v>7.1619999999999999</v>
      </c>
      <c r="U357" s="68">
        <f t="shared" si="325"/>
        <v>12.557</v>
      </c>
      <c r="V357" s="68">
        <f t="shared" si="326"/>
        <v>10.714</v>
      </c>
      <c r="W357" s="69">
        <f t="shared" si="327"/>
        <v>3.298</v>
      </c>
      <c r="Y357" s="31" t="s">
        <v>113</v>
      </c>
      <c r="Z357" s="33" t="s">
        <v>87</v>
      </c>
      <c r="AA357" s="68">
        <f t="shared" si="352"/>
        <v>100</v>
      </c>
      <c r="AB357" s="68">
        <f t="shared" si="328"/>
        <v>78.400000000000006</v>
      </c>
      <c r="AC357" s="68">
        <f t="shared" si="329"/>
        <v>67.599999999999994</v>
      </c>
      <c r="AD357" s="68">
        <f t="shared" si="330"/>
        <v>10.8</v>
      </c>
      <c r="AE357" s="68">
        <f t="shared" si="331"/>
        <v>4.7</v>
      </c>
      <c r="AF357" s="68">
        <f t="shared" si="332"/>
        <v>16.899999999999999</v>
      </c>
      <c r="AG357" s="68">
        <f t="shared" si="333"/>
        <v>7.3</v>
      </c>
      <c r="AH357" s="68">
        <f t="shared" si="334"/>
        <v>0.2</v>
      </c>
      <c r="AI357" s="69">
        <f t="shared" si="335"/>
        <v>9.5</v>
      </c>
      <c r="AK357" s="31" t="s">
        <v>113</v>
      </c>
      <c r="AL357" s="33" t="s">
        <v>87</v>
      </c>
      <c r="AM357" s="68">
        <f t="shared" si="353"/>
        <v>1.2</v>
      </c>
      <c r="AN357" s="68">
        <f t="shared" si="354"/>
        <v>1.3</v>
      </c>
      <c r="AO357" s="68">
        <f t="shared" si="355"/>
        <v>1.3</v>
      </c>
      <c r="AP357" s="68">
        <f t="shared" si="356"/>
        <v>1.3</v>
      </c>
      <c r="AQ357" s="68">
        <f t="shared" si="357"/>
        <v>0.8</v>
      </c>
      <c r="AR357" s="68">
        <f t="shared" si="358"/>
        <v>0.9</v>
      </c>
      <c r="AS357" s="68">
        <f t="shared" si="359"/>
        <v>0.6</v>
      </c>
      <c r="AT357" s="68">
        <f t="shared" si="360"/>
        <v>0.4</v>
      </c>
      <c r="AU357" s="69">
        <f t="shared" si="361"/>
        <v>1.2</v>
      </c>
      <c r="AW357" s="31" t="s">
        <v>113</v>
      </c>
      <c r="AX357" s="33" t="s">
        <v>87</v>
      </c>
      <c r="AY357" s="68">
        <f t="shared" si="362"/>
        <v>2.9660000000000002</v>
      </c>
      <c r="AZ357" s="68">
        <f t="shared" si="336"/>
        <v>1.8879999999999999</v>
      </c>
      <c r="BA357" s="68">
        <f t="shared" si="337"/>
        <v>1.5329999999999999</v>
      </c>
      <c r="BB357" s="68">
        <f t="shared" si="338"/>
        <v>0.35499999999999998</v>
      </c>
      <c r="BC357" s="68">
        <f t="shared" si="339"/>
        <v>-8.6999999999999994E-2</v>
      </c>
      <c r="BD357" s="68">
        <f t="shared" si="340"/>
        <v>1.165</v>
      </c>
      <c r="BE357" s="68">
        <f t="shared" si="341"/>
        <v>0.83799999999999997</v>
      </c>
      <c r="BF357" s="68">
        <f t="shared" si="342"/>
        <v>1.4999999999999999E-2</v>
      </c>
      <c r="BG357" s="69">
        <f t="shared" si="343"/>
        <v>0.312</v>
      </c>
      <c r="BI357" s="31" t="s">
        <v>113</v>
      </c>
      <c r="BJ357" s="33" t="s">
        <v>87</v>
      </c>
      <c r="BK357" s="68">
        <f t="shared" si="363"/>
        <v>3.5000000000000003E-2</v>
      </c>
      <c r="BL357" s="68">
        <f t="shared" si="364"/>
        <v>3.2000000000000001E-2</v>
      </c>
      <c r="BM357" s="68">
        <f t="shared" si="365"/>
        <v>0.03</v>
      </c>
      <c r="BN357" s="68">
        <f t="shared" si="366"/>
        <v>4.3999999999999997E-2</v>
      </c>
      <c r="BO357" s="68">
        <f t="shared" si="367"/>
        <v>-1.4E-2</v>
      </c>
      <c r="BP357" s="68">
        <f t="shared" si="368"/>
        <v>5.8999999999999997E-2</v>
      </c>
      <c r="BQ357" s="68">
        <f t="shared" si="369"/>
        <v>7.3999999999999996E-2</v>
      </c>
      <c r="BR357" s="68">
        <f t="shared" si="370"/>
        <v>2.9000000000000001E-2</v>
      </c>
      <c r="BS357" s="69">
        <f t="shared" si="371"/>
        <v>3.9E-2</v>
      </c>
      <c r="BU357" s="31" t="s">
        <v>113</v>
      </c>
      <c r="BV357" s="33" t="s">
        <v>87</v>
      </c>
      <c r="BW357" s="50">
        <f t="shared" si="372"/>
        <v>39149</v>
      </c>
      <c r="BX357" s="50">
        <f t="shared" si="344"/>
        <v>30851</v>
      </c>
      <c r="BY357" s="50">
        <f t="shared" si="345"/>
        <v>26639</v>
      </c>
      <c r="BZ357" s="50">
        <f t="shared" si="346"/>
        <v>4212</v>
      </c>
      <c r="CA357" s="50">
        <f t="shared" si="347"/>
        <v>1931</v>
      </c>
      <c r="CB357" s="50">
        <f t="shared" si="348"/>
        <v>6367</v>
      </c>
      <c r="CC357" s="50">
        <f t="shared" si="349"/>
        <v>2612</v>
      </c>
      <c r="CD357" s="50">
        <f t="shared" si="350"/>
        <v>56</v>
      </c>
      <c r="CE357" s="51">
        <f t="shared" si="351"/>
        <v>3699</v>
      </c>
    </row>
    <row r="358" spans="1:83" ht="16.5" customHeight="1">
      <c r="A358" s="29" t="s">
        <v>114</v>
      </c>
      <c r="B358" s="34" t="s">
        <v>88</v>
      </c>
      <c r="C358" s="40">
        <v>89878</v>
      </c>
      <c r="D358" s="40">
        <v>71935</v>
      </c>
      <c r="E358" s="40">
        <v>62001</v>
      </c>
      <c r="F358" s="40">
        <v>9934</v>
      </c>
      <c r="G358" s="40">
        <v>4059</v>
      </c>
      <c r="H358" s="40">
        <v>13884</v>
      </c>
      <c r="I358" s="40">
        <v>6762</v>
      </c>
      <c r="J358" s="40">
        <v>-255</v>
      </c>
      <c r="K358" s="41">
        <v>7377</v>
      </c>
      <c r="M358" s="29" t="s">
        <v>114</v>
      </c>
      <c r="N358" s="34" t="s">
        <v>88</v>
      </c>
      <c r="O358" s="66">
        <f t="shared" si="319"/>
        <v>1.601</v>
      </c>
      <c r="P358" s="66">
        <f t="shared" si="320"/>
        <v>2.722</v>
      </c>
      <c r="Q358" s="66">
        <f t="shared" si="321"/>
        <v>2.5670000000000002</v>
      </c>
      <c r="R358" s="66">
        <f t="shared" si="322"/>
        <v>3.6949999999999998</v>
      </c>
      <c r="S358" s="66">
        <f t="shared" si="323"/>
        <v>-2.3570000000000002</v>
      </c>
      <c r="T358" s="66">
        <f t="shared" si="324"/>
        <v>-2.746</v>
      </c>
      <c r="U358" s="66">
        <f t="shared" si="325"/>
        <v>-0.76300000000000001</v>
      </c>
      <c r="V358" s="66">
        <f t="shared" si="326"/>
        <v>-154.13999999999999</v>
      </c>
      <c r="W358" s="67">
        <f t="shared" si="327"/>
        <v>5.5209999999999999</v>
      </c>
      <c r="Y358" s="29" t="s">
        <v>114</v>
      </c>
      <c r="Z358" s="34" t="s">
        <v>88</v>
      </c>
      <c r="AA358" s="66">
        <f t="shared" si="352"/>
        <v>100</v>
      </c>
      <c r="AB358" s="66">
        <f t="shared" si="328"/>
        <v>80</v>
      </c>
      <c r="AC358" s="66">
        <f t="shared" si="329"/>
        <v>69</v>
      </c>
      <c r="AD358" s="66">
        <f t="shared" si="330"/>
        <v>11.1</v>
      </c>
      <c r="AE358" s="66">
        <f t="shared" si="331"/>
        <v>4.5</v>
      </c>
      <c r="AF358" s="66">
        <f t="shared" si="332"/>
        <v>15.4</v>
      </c>
      <c r="AG358" s="66">
        <f t="shared" si="333"/>
        <v>7.5</v>
      </c>
      <c r="AH358" s="66">
        <f t="shared" si="334"/>
        <v>-0.3</v>
      </c>
      <c r="AI358" s="67">
        <f t="shared" si="335"/>
        <v>8.1999999999999993</v>
      </c>
      <c r="AK358" s="29" t="s">
        <v>114</v>
      </c>
      <c r="AL358" s="34" t="s">
        <v>88</v>
      </c>
      <c r="AM358" s="66">
        <f t="shared" si="353"/>
        <v>2.7</v>
      </c>
      <c r="AN358" s="66">
        <f t="shared" si="354"/>
        <v>3.1</v>
      </c>
      <c r="AO358" s="66">
        <f t="shared" si="355"/>
        <v>3.1</v>
      </c>
      <c r="AP358" s="66">
        <f t="shared" si="356"/>
        <v>3</v>
      </c>
      <c r="AQ358" s="66">
        <f t="shared" si="357"/>
        <v>1.7</v>
      </c>
      <c r="AR358" s="66">
        <f t="shared" si="358"/>
        <v>1.8</v>
      </c>
      <c r="AS358" s="66">
        <f t="shared" si="359"/>
        <v>1.5</v>
      </c>
      <c r="AT358" s="66">
        <f t="shared" si="360"/>
        <v>-1.8</v>
      </c>
      <c r="AU358" s="67">
        <f t="shared" si="361"/>
        <v>2.4</v>
      </c>
      <c r="AW358" s="29" t="s">
        <v>114</v>
      </c>
      <c r="AX358" s="34" t="s">
        <v>88</v>
      </c>
      <c r="AY358" s="66">
        <f t="shared" si="362"/>
        <v>1.601</v>
      </c>
      <c r="AZ358" s="66">
        <f t="shared" si="336"/>
        <v>2.1549999999999998</v>
      </c>
      <c r="BA358" s="66">
        <f t="shared" si="337"/>
        <v>1.754</v>
      </c>
      <c r="BB358" s="66">
        <f t="shared" si="338"/>
        <v>0.4</v>
      </c>
      <c r="BC358" s="66">
        <f t="shared" si="339"/>
        <v>-0.111</v>
      </c>
      <c r="BD358" s="66">
        <f t="shared" si="340"/>
        <v>-0.443</v>
      </c>
      <c r="BE358" s="66">
        <f t="shared" si="341"/>
        <v>-5.8999999999999997E-2</v>
      </c>
      <c r="BF358" s="66">
        <f t="shared" si="342"/>
        <v>-0.82099999999999995</v>
      </c>
      <c r="BG358" s="67">
        <f t="shared" si="343"/>
        <v>0.436</v>
      </c>
      <c r="BI358" s="29" t="s">
        <v>114</v>
      </c>
      <c r="BJ358" s="34" t="s">
        <v>88</v>
      </c>
      <c r="BK358" s="66">
        <f t="shared" si="363"/>
        <v>4.2999999999999997E-2</v>
      </c>
      <c r="BL358" s="66">
        <f t="shared" si="364"/>
        <v>8.3000000000000004E-2</v>
      </c>
      <c r="BM358" s="66">
        <f t="shared" si="365"/>
        <v>7.9000000000000001E-2</v>
      </c>
      <c r="BN358" s="66">
        <f t="shared" si="366"/>
        <v>0.112</v>
      </c>
      <c r="BO358" s="66">
        <f t="shared" si="367"/>
        <v>-3.9E-2</v>
      </c>
      <c r="BP358" s="66">
        <f t="shared" si="368"/>
        <v>-0.05</v>
      </c>
      <c r="BQ358" s="66">
        <f t="shared" si="369"/>
        <v>-1.2E-2</v>
      </c>
      <c r="BR358" s="66">
        <f t="shared" si="370"/>
        <v>-3.5539999999999998</v>
      </c>
      <c r="BS358" s="67">
        <f t="shared" si="371"/>
        <v>0.124</v>
      </c>
      <c r="BU358" s="29" t="s">
        <v>114</v>
      </c>
      <c r="BV358" s="34" t="s">
        <v>88</v>
      </c>
      <c r="BW358" s="48">
        <f t="shared" si="372"/>
        <v>88462</v>
      </c>
      <c r="BX358" s="48">
        <f t="shared" si="344"/>
        <v>70029</v>
      </c>
      <c r="BY358" s="48">
        <f t="shared" si="345"/>
        <v>60449</v>
      </c>
      <c r="BZ358" s="48">
        <f t="shared" si="346"/>
        <v>9580</v>
      </c>
      <c r="CA358" s="48">
        <f t="shared" si="347"/>
        <v>4157</v>
      </c>
      <c r="CB358" s="48">
        <f t="shared" si="348"/>
        <v>14276</v>
      </c>
      <c r="CC358" s="48">
        <f t="shared" si="349"/>
        <v>6814</v>
      </c>
      <c r="CD358" s="48">
        <f t="shared" si="350"/>
        <v>471</v>
      </c>
      <c r="CE358" s="49">
        <f t="shared" si="351"/>
        <v>6991</v>
      </c>
    </row>
    <row r="359" spans="1:83" ht="16.5" customHeight="1">
      <c r="A359" s="29" t="s">
        <v>115</v>
      </c>
      <c r="B359" s="34" t="s">
        <v>89</v>
      </c>
      <c r="C359" s="40">
        <v>2307</v>
      </c>
      <c r="D359" s="40">
        <v>1678</v>
      </c>
      <c r="E359" s="40">
        <v>1430</v>
      </c>
      <c r="F359" s="40">
        <v>248</v>
      </c>
      <c r="G359" s="40">
        <v>119</v>
      </c>
      <c r="H359" s="40">
        <v>510</v>
      </c>
      <c r="I359" s="40">
        <v>292</v>
      </c>
      <c r="J359" s="40">
        <v>59</v>
      </c>
      <c r="K359" s="41">
        <v>159</v>
      </c>
      <c r="M359" s="29" t="s">
        <v>115</v>
      </c>
      <c r="N359" s="34" t="s">
        <v>89</v>
      </c>
      <c r="O359" s="66">
        <f t="shared" si="319"/>
        <v>-1.452</v>
      </c>
      <c r="P359" s="66">
        <f t="shared" si="320"/>
        <v>1.5740000000000001</v>
      </c>
      <c r="Q359" s="66">
        <f t="shared" si="321"/>
        <v>1.4179999999999999</v>
      </c>
      <c r="R359" s="66">
        <f t="shared" si="322"/>
        <v>2.4790000000000001</v>
      </c>
      <c r="S359" s="66">
        <f t="shared" si="323"/>
        <v>-3.2519999999999998</v>
      </c>
      <c r="T359" s="66">
        <f t="shared" si="324"/>
        <v>-9.8940000000000001</v>
      </c>
      <c r="U359" s="66">
        <f t="shared" si="325"/>
        <v>-18.436</v>
      </c>
      <c r="V359" s="66">
        <f t="shared" si="326"/>
        <v>9.2590000000000003</v>
      </c>
      <c r="W359" s="67">
        <f t="shared" si="327"/>
        <v>3.2469999999999999</v>
      </c>
      <c r="Y359" s="29" t="s">
        <v>115</v>
      </c>
      <c r="Z359" s="34" t="s">
        <v>89</v>
      </c>
      <c r="AA359" s="66">
        <f t="shared" si="352"/>
        <v>100</v>
      </c>
      <c r="AB359" s="66">
        <f t="shared" si="328"/>
        <v>72.7</v>
      </c>
      <c r="AC359" s="66">
        <f t="shared" si="329"/>
        <v>62</v>
      </c>
      <c r="AD359" s="66">
        <f t="shared" si="330"/>
        <v>10.7</v>
      </c>
      <c r="AE359" s="66">
        <f t="shared" si="331"/>
        <v>5.2</v>
      </c>
      <c r="AF359" s="66">
        <f t="shared" si="332"/>
        <v>22.1</v>
      </c>
      <c r="AG359" s="66">
        <f t="shared" si="333"/>
        <v>12.7</v>
      </c>
      <c r="AH359" s="66">
        <f t="shared" si="334"/>
        <v>2.6</v>
      </c>
      <c r="AI359" s="67">
        <f t="shared" si="335"/>
        <v>6.9</v>
      </c>
      <c r="AK359" s="29" t="s">
        <v>115</v>
      </c>
      <c r="AL359" s="34" t="s">
        <v>89</v>
      </c>
      <c r="AM359" s="66">
        <f t="shared" si="353"/>
        <v>0.1</v>
      </c>
      <c r="AN359" s="66">
        <f t="shared" si="354"/>
        <v>0.1</v>
      </c>
      <c r="AO359" s="66">
        <f t="shared" si="355"/>
        <v>0.1</v>
      </c>
      <c r="AP359" s="66">
        <f t="shared" si="356"/>
        <v>0.1</v>
      </c>
      <c r="AQ359" s="66">
        <f t="shared" si="357"/>
        <v>0</v>
      </c>
      <c r="AR359" s="66">
        <f t="shared" si="358"/>
        <v>0.1</v>
      </c>
      <c r="AS359" s="66">
        <f t="shared" si="359"/>
        <v>0.1</v>
      </c>
      <c r="AT359" s="66">
        <f t="shared" si="360"/>
        <v>0.4</v>
      </c>
      <c r="AU359" s="67">
        <f t="shared" si="361"/>
        <v>0.1</v>
      </c>
      <c r="AW359" s="29" t="s">
        <v>115</v>
      </c>
      <c r="AX359" s="34" t="s">
        <v>89</v>
      </c>
      <c r="AY359" s="66">
        <f t="shared" si="362"/>
        <v>-1.452</v>
      </c>
      <c r="AZ359" s="66">
        <f t="shared" si="336"/>
        <v>1.111</v>
      </c>
      <c r="BA359" s="66">
        <f t="shared" si="337"/>
        <v>0.85399999999999998</v>
      </c>
      <c r="BB359" s="66">
        <f t="shared" si="338"/>
        <v>0.25600000000000001</v>
      </c>
      <c r="BC359" s="66">
        <f t="shared" si="339"/>
        <v>-0.17100000000000001</v>
      </c>
      <c r="BD359" s="66">
        <f t="shared" si="340"/>
        <v>-2.3919999999999999</v>
      </c>
      <c r="BE359" s="66">
        <f t="shared" si="341"/>
        <v>-2.819</v>
      </c>
      <c r="BF359" s="66">
        <f t="shared" si="342"/>
        <v>0.214</v>
      </c>
      <c r="BG359" s="67">
        <f t="shared" si="343"/>
        <v>0.214</v>
      </c>
      <c r="BI359" s="29" t="s">
        <v>115</v>
      </c>
      <c r="BJ359" s="34" t="s">
        <v>89</v>
      </c>
      <c r="BK359" s="66">
        <f t="shared" si="363"/>
        <v>-1E-3</v>
      </c>
      <c r="BL359" s="66">
        <f t="shared" si="364"/>
        <v>1E-3</v>
      </c>
      <c r="BM359" s="66">
        <f t="shared" si="365"/>
        <v>1E-3</v>
      </c>
      <c r="BN359" s="66">
        <f t="shared" si="366"/>
        <v>2E-3</v>
      </c>
      <c r="BO359" s="66">
        <f t="shared" si="367"/>
        <v>-2E-3</v>
      </c>
      <c r="BP359" s="66">
        <f t="shared" si="368"/>
        <v>-7.0000000000000001E-3</v>
      </c>
      <c r="BQ359" s="66">
        <f t="shared" si="369"/>
        <v>-1.4999999999999999E-2</v>
      </c>
      <c r="BR359" s="66">
        <f t="shared" si="370"/>
        <v>2.4E-2</v>
      </c>
      <c r="BS359" s="67">
        <f t="shared" si="371"/>
        <v>2E-3</v>
      </c>
      <c r="BU359" s="29" t="s">
        <v>115</v>
      </c>
      <c r="BV359" s="34" t="s">
        <v>89</v>
      </c>
      <c r="BW359" s="48">
        <f t="shared" si="372"/>
        <v>2341</v>
      </c>
      <c r="BX359" s="48">
        <f t="shared" si="344"/>
        <v>1652</v>
      </c>
      <c r="BY359" s="48">
        <f t="shared" si="345"/>
        <v>1410</v>
      </c>
      <c r="BZ359" s="48">
        <f t="shared" si="346"/>
        <v>242</v>
      </c>
      <c r="CA359" s="48">
        <f t="shared" si="347"/>
        <v>123</v>
      </c>
      <c r="CB359" s="48">
        <f t="shared" si="348"/>
        <v>566</v>
      </c>
      <c r="CC359" s="48">
        <f t="shared" si="349"/>
        <v>358</v>
      </c>
      <c r="CD359" s="48">
        <f t="shared" si="350"/>
        <v>54</v>
      </c>
      <c r="CE359" s="49">
        <f t="shared" si="351"/>
        <v>154</v>
      </c>
    </row>
    <row r="360" spans="1:83" ht="16.5" customHeight="1">
      <c r="A360" s="29" t="s">
        <v>116</v>
      </c>
      <c r="B360" s="34" t="s">
        <v>90</v>
      </c>
      <c r="C360" s="40">
        <v>2773</v>
      </c>
      <c r="D360" s="40">
        <v>1679</v>
      </c>
      <c r="E360" s="40">
        <v>1436</v>
      </c>
      <c r="F360" s="40">
        <v>243</v>
      </c>
      <c r="G360" s="40">
        <v>119</v>
      </c>
      <c r="H360" s="40">
        <v>975</v>
      </c>
      <c r="I360" s="40">
        <v>529</v>
      </c>
      <c r="J360" s="40">
        <v>83</v>
      </c>
      <c r="K360" s="41">
        <v>363</v>
      </c>
      <c r="M360" s="29" t="s">
        <v>116</v>
      </c>
      <c r="N360" s="34" t="s">
        <v>90</v>
      </c>
      <c r="O360" s="66">
        <f t="shared" si="319"/>
        <v>4.8789999999999996</v>
      </c>
      <c r="P360" s="66">
        <f t="shared" si="320"/>
        <v>4.415</v>
      </c>
      <c r="Q360" s="66">
        <f t="shared" si="321"/>
        <v>4.3600000000000003</v>
      </c>
      <c r="R360" s="66">
        <f t="shared" si="322"/>
        <v>4.7409999999999997</v>
      </c>
      <c r="S360" s="66">
        <f t="shared" si="323"/>
        <v>1.7090000000000001</v>
      </c>
      <c r="T360" s="66">
        <f t="shared" si="324"/>
        <v>6.0940000000000003</v>
      </c>
      <c r="U360" s="66">
        <f t="shared" si="325"/>
        <v>16.009</v>
      </c>
      <c r="V360" s="66">
        <f t="shared" si="326"/>
        <v>1.22</v>
      </c>
      <c r="W360" s="67">
        <f t="shared" si="327"/>
        <v>-4.7240000000000002</v>
      </c>
      <c r="Y360" s="29" t="s">
        <v>116</v>
      </c>
      <c r="Z360" s="34" t="s">
        <v>90</v>
      </c>
      <c r="AA360" s="66">
        <f t="shared" si="352"/>
        <v>100</v>
      </c>
      <c r="AB360" s="66">
        <f t="shared" si="328"/>
        <v>60.5</v>
      </c>
      <c r="AC360" s="66">
        <f t="shared" si="329"/>
        <v>51.8</v>
      </c>
      <c r="AD360" s="66">
        <f t="shared" si="330"/>
        <v>8.8000000000000007</v>
      </c>
      <c r="AE360" s="66">
        <f t="shared" si="331"/>
        <v>4.3</v>
      </c>
      <c r="AF360" s="66">
        <f t="shared" si="332"/>
        <v>35.200000000000003</v>
      </c>
      <c r="AG360" s="66">
        <f t="shared" si="333"/>
        <v>19.100000000000001</v>
      </c>
      <c r="AH360" s="66">
        <f t="shared" si="334"/>
        <v>3</v>
      </c>
      <c r="AI360" s="67">
        <f t="shared" si="335"/>
        <v>13.1</v>
      </c>
      <c r="AK360" s="29" t="s">
        <v>116</v>
      </c>
      <c r="AL360" s="34" t="s">
        <v>90</v>
      </c>
      <c r="AM360" s="66">
        <f t="shared" si="353"/>
        <v>0.1</v>
      </c>
      <c r="AN360" s="66">
        <f t="shared" si="354"/>
        <v>0.1</v>
      </c>
      <c r="AO360" s="66">
        <f t="shared" si="355"/>
        <v>0.1</v>
      </c>
      <c r="AP360" s="66">
        <f t="shared" si="356"/>
        <v>0.1</v>
      </c>
      <c r="AQ360" s="66">
        <f t="shared" si="357"/>
        <v>0</v>
      </c>
      <c r="AR360" s="66">
        <f t="shared" si="358"/>
        <v>0.1</v>
      </c>
      <c r="AS360" s="66">
        <f t="shared" si="359"/>
        <v>0.1</v>
      </c>
      <c r="AT360" s="66">
        <f t="shared" si="360"/>
        <v>0.6</v>
      </c>
      <c r="AU360" s="67">
        <f t="shared" si="361"/>
        <v>0.1</v>
      </c>
      <c r="AW360" s="29" t="s">
        <v>116</v>
      </c>
      <c r="AX360" s="34" t="s">
        <v>90</v>
      </c>
      <c r="AY360" s="66">
        <f t="shared" si="362"/>
        <v>4.8789999999999996</v>
      </c>
      <c r="AZ360" s="66">
        <f t="shared" si="336"/>
        <v>2.6850000000000001</v>
      </c>
      <c r="BA360" s="66">
        <f t="shared" si="337"/>
        <v>2.2690000000000001</v>
      </c>
      <c r="BB360" s="66">
        <f t="shared" si="338"/>
        <v>0.41599999999999998</v>
      </c>
      <c r="BC360" s="66">
        <f t="shared" si="339"/>
        <v>7.5999999999999998E-2</v>
      </c>
      <c r="BD360" s="66">
        <f t="shared" si="340"/>
        <v>2.1179999999999999</v>
      </c>
      <c r="BE360" s="66">
        <f t="shared" si="341"/>
        <v>2.7610000000000001</v>
      </c>
      <c r="BF360" s="66">
        <f t="shared" si="342"/>
        <v>3.7999999999999999E-2</v>
      </c>
      <c r="BG360" s="67">
        <f t="shared" si="343"/>
        <v>-0.68100000000000005</v>
      </c>
      <c r="BI360" s="29" t="s">
        <v>116</v>
      </c>
      <c r="BJ360" s="34" t="s">
        <v>90</v>
      </c>
      <c r="BK360" s="66">
        <f t="shared" si="363"/>
        <v>4.0000000000000001E-3</v>
      </c>
      <c r="BL360" s="66">
        <f t="shared" si="364"/>
        <v>3.0000000000000001E-3</v>
      </c>
      <c r="BM360" s="66">
        <f t="shared" si="365"/>
        <v>3.0000000000000001E-3</v>
      </c>
      <c r="BN360" s="66">
        <f t="shared" si="366"/>
        <v>3.0000000000000001E-3</v>
      </c>
      <c r="BO360" s="66">
        <f t="shared" si="367"/>
        <v>1E-3</v>
      </c>
      <c r="BP360" s="66">
        <f t="shared" si="368"/>
        <v>7.0000000000000001E-3</v>
      </c>
      <c r="BQ360" s="66">
        <f t="shared" si="369"/>
        <v>1.6E-2</v>
      </c>
      <c r="BR360" s="66">
        <f t="shared" si="370"/>
        <v>5.0000000000000001E-3</v>
      </c>
      <c r="BS360" s="67">
        <f t="shared" si="371"/>
        <v>-6.0000000000000001E-3</v>
      </c>
      <c r="BU360" s="29" t="s">
        <v>116</v>
      </c>
      <c r="BV360" s="34" t="s">
        <v>90</v>
      </c>
      <c r="BW360" s="48">
        <f t="shared" si="372"/>
        <v>2644</v>
      </c>
      <c r="BX360" s="48">
        <f t="shared" si="344"/>
        <v>1608</v>
      </c>
      <c r="BY360" s="48">
        <f t="shared" si="345"/>
        <v>1376</v>
      </c>
      <c r="BZ360" s="48">
        <f t="shared" si="346"/>
        <v>232</v>
      </c>
      <c r="CA360" s="48">
        <f t="shared" si="347"/>
        <v>117</v>
      </c>
      <c r="CB360" s="48">
        <f t="shared" si="348"/>
        <v>919</v>
      </c>
      <c r="CC360" s="48">
        <f t="shared" si="349"/>
        <v>456</v>
      </c>
      <c r="CD360" s="48">
        <f t="shared" si="350"/>
        <v>82</v>
      </c>
      <c r="CE360" s="49">
        <f t="shared" si="351"/>
        <v>381</v>
      </c>
    </row>
    <row r="361" spans="1:83" ht="16.5" customHeight="1">
      <c r="A361" s="29" t="s">
        <v>117</v>
      </c>
      <c r="B361" s="34" t="s">
        <v>91</v>
      </c>
      <c r="C361" s="40">
        <v>1711</v>
      </c>
      <c r="D361" s="40">
        <v>1228</v>
      </c>
      <c r="E361" s="40">
        <v>1049</v>
      </c>
      <c r="F361" s="40">
        <v>179</v>
      </c>
      <c r="G361" s="40">
        <v>80</v>
      </c>
      <c r="H361" s="40">
        <v>403</v>
      </c>
      <c r="I361" s="40">
        <v>247</v>
      </c>
      <c r="J361" s="40">
        <v>-10</v>
      </c>
      <c r="K361" s="41">
        <v>166</v>
      </c>
      <c r="M361" s="29" t="s">
        <v>117</v>
      </c>
      <c r="N361" s="34" t="s">
        <v>91</v>
      </c>
      <c r="O361" s="66">
        <f t="shared" si="319"/>
        <v>3.9489999999999998</v>
      </c>
      <c r="P361" s="66">
        <f t="shared" si="320"/>
        <v>-3.4590000000000001</v>
      </c>
      <c r="Q361" s="66">
        <f t="shared" si="321"/>
        <v>-3.496</v>
      </c>
      <c r="R361" s="66">
        <f t="shared" si="322"/>
        <v>-3.2429999999999999</v>
      </c>
      <c r="S361" s="66">
        <f t="shared" si="323"/>
        <v>-4.7619999999999996</v>
      </c>
      <c r="T361" s="66">
        <f t="shared" si="324"/>
        <v>38.966000000000001</v>
      </c>
      <c r="U361" s="66">
        <f t="shared" si="325"/>
        <v>73.944000000000003</v>
      </c>
      <c r="V361" s="66">
        <f t="shared" si="326"/>
        <v>65.516999999999996</v>
      </c>
      <c r="W361" s="67">
        <f t="shared" si="327"/>
        <v>-6.2149999999999999</v>
      </c>
      <c r="Y361" s="29" t="s">
        <v>117</v>
      </c>
      <c r="Z361" s="34" t="s">
        <v>91</v>
      </c>
      <c r="AA361" s="66">
        <f t="shared" si="352"/>
        <v>100</v>
      </c>
      <c r="AB361" s="66">
        <f t="shared" si="328"/>
        <v>71.8</v>
      </c>
      <c r="AC361" s="66">
        <f t="shared" si="329"/>
        <v>61.3</v>
      </c>
      <c r="AD361" s="66">
        <f t="shared" si="330"/>
        <v>10.5</v>
      </c>
      <c r="AE361" s="66">
        <f t="shared" si="331"/>
        <v>4.7</v>
      </c>
      <c r="AF361" s="66">
        <f t="shared" si="332"/>
        <v>23.6</v>
      </c>
      <c r="AG361" s="66">
        <f t="shared" si="333"/>
        <v>14.4</v>
      </c>
      <c r="AH361" s="66">
        <f t="shared" si="334"/>
        <v>-0.6</v>
      </c>
      <c r="AI361" s="67">
        <f t="shared" si="335"/>
        <v>9.6999999999999993</v>
      </c>
      <c r="AK361" s="29" t="s">
        <v>117</v>
      </c>
      <c r="AL361" s="34" t="s">
        <v>91</v>
      </c>
      <c r="AM361" s="66">
        <f t="shared" si="353"/>
        <v>0.1</v>
      </c>
      <c r="AN361" s="66">
        <f t="shared" si="354"/>
        <v>0.1</v>
      </c>
      <c r="AO361" s="66">
        <f t="shared" si="355"/>
        <v>0.1</v>
      </c>
      <c r="AP361" s="66">
        <f t="shared" si="356"/>
        <v>0.1</v>
      </c>
      <c r="AQ361" s="66">
        <f t="shared" si="357"/>
        <v>0</v>
      </c>
      <c r="AR361" s="66">
        <f t="shared" si="358"/>
        <v>0.1</v>
      </c>
      <c r="AS361" s="66">
        <f t="shared" si="359"/>
        <v>0.1</v>
      </c>
      <c r="AT361" s="66">
        <f t="shared" si="360"/>
        <v>-0.1</v>
      </c>
      <c r="AU361" s="67">
        <f t="shared" si="361"/>
        <v>0.1</v>
      </c>
      <c r="AW361" s="29" t="s">
        <v>117</v>
      </c>
      <c r="AX361" s="34" t="s">
        <v>91</v>
      </c>
      <c r="AY361" s="66">
        <f t="shared" si="362"/>
        <v>3.9489999999999998</v>
      </c>
      <c r="AZ361" s="66">
        <f t="shared" si="336"/>
        <v>-2.673</v>
      </c>
      <c r="BA361" s="66">
        <f t="shared" si="337"/>
        <v>-2.3090000000000002</v>
      </c>
      <c r="BB361" s="66">
        <f t="shared" si="338"/>
        <v>-0.36499999999999999</v>
      </c>
      <c r="BC361" s="66">
        <f t="shared" si="339"/>
        <v>-0.24299999999999999</v>
      </c>
      <c r="BD361" s="66">
        <f t="shared" si="340"/>
        <v>6.8650000000000002</v>
      </c>
      <c r="BE361" s="66">
        <f t="shared" si="341"/>
        <v>6.3789999999999996</v>
      </c>
      <c r="BF361" s="66">
        <f t="shared" si="342"/>
        <v>1.1539999999999999</v>
      </c>
      <c r="BG361" s="67">
        <f t="shared" si="343"/>
        <v>-0.66800000000000004</v>
      </c>
      <c r="BI361" s="29" t="s">
        <v>117</v>
      </c>
      <c r="BJ361" s="34" t="s">
        <v>91</v>
      </c>
      <c r="BK361" s="66">
        <f t="shared" si="363"/>
        <v>2E-3</v>
      </c>
      <c r="BL361" s="66">
        <f t="shared" si="364"/>
        <v>-2E-3</v>
      </c>
      <c r="BM361" s="66">
        <f t="shared" si="365"/>
        <v>-2E-3</v>
      </c>
      <c r="BN361" s="66">
        <f t="shared" si="366"/>
        <v>-2E-3</v>
      </c>
      <c r="BO361" s="66">
        <f t="shared" si="367"/>
        <v>-2E-3</v>
      </c>
      <c r="BP361" s="66">
        <f t="shared" si="368"/>
        <v>1.4999999999999999E-2</v>
      </c>
      <c r="BQ361" s="66">
        <f t="shared" si="369"/>
        <v>2.4E-2</v>
      </c>
      <c r="BR361" s="66">
        <f t="shared" si="370"/>
        <v>9.2999999999999999E-2</v>
      </c>
      <c r="BS361" s="67">
        <f t="shared" si="371"/>
        <v>-4.0000000000000001E-3</v>
      </c>
      <c r="BU361" s="29" t="s">
        <v>117</v>
      </c>
      <c r="BV361" s="34" t="s">
        <v>91</v>
      </c>
      <c r="BW361" s="48">
        <f t="shared" si="372"/>
        <v>1646</v>
      </c>
      <c r="BX361" s="48">
        <f t="shared" si="344"/>
        <v>1272</v>
      </c>
      <c r="BY361" s="48">
        <f t="shared" si="345"/>
        <v>1087</v>
      </c>
      <c r="BZ361" s="48">
        <f t="shared" si="346"/>
        <v>185</v>
      </c>
      <c r="CA361" s="48">
        <f t="shared" si="347"/>
        <v>84</v>
      </c>
      <c r="CB361" s="48">
        <f t="shared" si="348"/>
        <v>290</v>
      </c>
      <c r="CC361" s="48">
        <f t="shared" si="349"/>
        <v>142</v>
      </c>
      <c r="CD361" s="48">
        <f t="shared" si="350"/>
        <v>-29</v>
      </c>
      <c r="CE361" s="49">
        <f t="shared" si="351"/>
        <v>177</v>
      </c>
    </row>
    <row r="362" spans="1:83" ht="16.5" customHeight="1">
      <c r="A362" s="29" t="s">
        <v>118</v>
      </c>
      <c r="B362" s="34" t="s">
        <v>92</v>
      </c>
      <c r="C362" s="40">
        <v>1282</v>
      </c>
      <c r="D362" s="40">
        <v>983</v>
      </c>
      <c r="E362" s="40">
        <v>846</v>
      </c>
      <c r="F362" s="40">
        <v>137</v>
      </c>
      <c r="G362" s="40">
        <v>64</v>
      </c>
      <c r="H362" s="40">
        <v>235</v>
      </c>
      <c r="I362" s="40">
        <v>148</v>
      </c>
      <c r="J362" s="40">
        <v>3</v>
      </c>
      <c r="K362" s="41">
        <v>84</v>
      </c>
      <c r="M362" s="29" t="s">
        <v>118</v>
      </c>
      <c r="N362" s="34" t="s">
        <v>92</v>
      </c>
      <c r="O362" s="66">
        <f t="shared" si="319"/>
        <v>-3.1720000000000002</v>
      </c>
      <c r="P362" s="66">
        <f t="shared" si="320"/>
        <v>-1.5029999999999999</v>
      </c>
      <c r="Q362" s="66">
        <f t="shared" si="321"/>
        <v>-1.284</v>
      </c>
      <c r="R362" s="66">
        <f t="shared" si="322"/>
        <v>-2.8370000000000002</v>
      </c>
      <c r="S362" s="66">
        <f t="shared" si="323"/>
        <v>-7.2460000000000004</v>
      </c>
      <c r="T362" s="66">
        <f t="shared" si="324"/>
        <v>-8.56</v>
      </c>
      <c r="U362" s="66">
        <f t="shared" si="325"/>
        <v>-11.904999999999999</v>
      </c>
      <c r="V362" s="66" t="str">
        <f t="shared" si="326"/>
        <v>-</v>
      </c>
      <c r="W362" s="67">
        <f t="shared" si="327"/>
        <v>-5.6180000000000003</v>
      </c>
      <c r="Y362" s="29" t="s">
        <v>118</v>
      </c>
      <c r="Z362" s="34" t="s">
        <v>92</v>
      </c>
      <c r="AA362" s="66">
        <f t="shared" si="352"/>
        <v>100</v>
      </c>
      <c r="AB362" s="66">
        <f t="shared" si="328"/>
        <v>76.7</v>
      </c>
      <c r="AC362" s="66">
        <f t="shared" si="329"/>
        <v>66</v>
      </c>
      <c r="AD362" s="66">
        <f t="shared" si="330"/>
        <v>10.7</v>
      </c>
      <c r="AE362" s="66">
        <f t="shared" si="331"/>
        <v>5</v>
      </c>
      <c r="AF362" s="66">
        <f t="shared" si="332"/>
        <v>18.3</v>
      </c>
      <c r="AG362" s="66">
        <f t="shared" si="333"/>
        <v>11.5</v>
      </c>
      <c r="AH362" s="66">
        <f t="shared" si="334"/>
        <v>0.2</v>
      </c>
      <c r="AI362" s="67">
        <f t="shared" si="335"/>
        <v>6.6</v>
      </c>
      <c r="AK362" s="29" t="s">
        <v>118</v>
      </c>
      <c r="AL362" s="34" t="s">
        <v>92</v>
      </c>
      <c r="AM362" s="66">
        <f t="shared" si="353"/>
        <v>0</v>
      </c>
      <c r="AN362" s="66">
        <f t="shared" si="354"/>
        <v>0</v>
      </c>
      <c r="AO362" s="66">
        <f t="shared" si="355"/>
        <v>0</v>
      </c>
      <c r="AP362" s="66">
        <f t="shared" si="356"/>
        <v>0</v>
      </c>
      <c r="AQ362" s="66">
        <f t="shared" si="357"/>
        <v>0</v>
      </c>
      <c r="AR362" s="66">
        <f t="shared" si="358"/>
        <v>0</v>
      </c>
      <c r="AS362" s="66">
        <f t="shared" si="359"/>
        <v>0</v>
      </c>
      <c r="AT362" s="66">
        <f t="shared" si="360"/>
        <v>0</v>
      </c>
      <c r="AU362" s="67">
        <f t="shared" si="361"/>
        <v>0</v>
      </c>
      <c r="AW362" s="29" t="s">
        <v>118</v>
      </c>
      <c r="AX362" s="34" t="s">
        <v>92</v>
      </c>
      <c r="AY362" s="66">
        <f t="shared" si="362"/>
        <v>-3.1720000000000002</v>
      </c>
      <c r="AZ362" s="66">
        <f t="shared" si="336"/>
        <v>-1.133</v>
      </c>
      <c r="BA362" s="66">
        <f t="shared" si="337"/>
        <v>-0.83099999999999996</v>
      </c>
      <c r="BB362" s="66">
        <f t="shared" si="338"/>
        <v>-0.30199999999999999</v>
      </c>
      <c r="BC362" s="66">
        <f t="shared" si="339"/>
        <v>-0.378</v>
      </c>
      <c r="BD362" s="66">
        <f t="shared" si="340"/>
        <v>-1.6619999999999999</v>
      </c>
      <c r="BE362" s="66">
        <f t="shared" si="341"/>
        <v>-1.5109999999999999</v>
      </c>
      <c r="BF362" s="66" t="str">
        <f t="shared" si="342"/>
        <v>-</v>
      </c>
      <c r="BG362" s="67">
        <f t="shared" si="343"/>
        <v>-0.378</v>
      </c>
      <c r="BI362" s="29" t="s">
        <v>118</v>
      </c>
      <c r="BJ362" s="34" t="s">
        <v>92</v>
      </c>
      <c r="BK362" s="66">
        <f t="shared" si="363"/>
        <v>-1E-3</v>
      </c>
      <c r="BL362" s="66">
        <f t="shared" si="364"/>
        <v>-1E-3</v>
      </c>
      <c r="BM362" s="66">
        <f t="shared" si="365"/>
        <v>-1E-3</v>
      </c>
      <c r="BN362" s="66">
        <f t="shared" si="366"/>
        <v>-1E-3</v>
      </c>
      <c r="BO362" s="66">
        <f t="shared" si="367"/>
        <v>-2E-3</v>
      </c>
      <c r="BP362" s="66">
        <f t="shared" si="368"/>
        <v>-3.0000000000000001E-3</v>
      </c>
      <c r="BQ362" s="66">
        <f t="shared" si="369"/>
        <v>-4.0000000000000001E-3</v>
      </c>
      <c r="BR362" s="66" t="str">
        <f t="shared" si="370"/>
        <v>-</v>
      </c>
      <c r="BS362" s="67">
        <f t="shared" si="371"/>
        <v>-2E-3</v>
      </c>
      <c r="BU362" s="29" t="s">
        <v>118</v>
      </c>
      <c r="BV362" s="34" t="s">
        <v>92</v>
      </c>
      <c r="BW362" s="48">
        <f t="shared" si="372"/>
        <v>1324</v>
      </c>
      <c r="BX362" s="48">
        <f t="shared" si="344"/>
        <v>998</v>
      </c>
      <c r="BY362" s="48">
        <f t="shared" si="345"/>
        <v>857</v>
      </c>
      <c r="BZ362" s="48">
        <f t="shared" si="346"/>
        <v>141</v>
      </c>
      <c r="CA362" s="48">
        <f t="shared" si="347"/>
        <v>69</v>
      </c>
      <c r="CB362" s="48">
        <f t="shared" si="348"/>
        <v>257</v>
      </c>
      <c r="CC362" s="48">
        <f t="shared" si="349"/>
        <v>168</v>
      </c>
      <c r="CD362" s="48">
        <f t="shared" si="350"/>
        <v>0</v>
      </c>
      <c r="CE362" s="49">
        <f t="shared" si="351"/>
        <v>89</v>
      </c>
    </row>
    <row r="363" spans="1:83" ht="16.5" customHeight="1">
      <c r="A363" s="29" t="s">
        <v>119</v>
      </c>
      <c r="B363" s="34" t="s">
        <v>93</v>
      </c>
      <c r="C363" s="40">
        <v>4661</v>
      </c>
      <c r="D363" s="40">
        <v>3506</v>
      </c>
      <c r="E363" s="40">
        <v>3019</v>
      </c>
      <c r="F363" s="40">
        <v>487</v>
      </c>
      <c r="G363" s="40">
        <v>218</v>
      </c>
      <c r="H363" s="40">
        <v>937</v>
      </c>
      <c r="I363" s="40">
        <v>454</v>
      </c>
      <c r="J363" s="40">
        <v>-4</v>
      </c>
      <c r="K363" s="41">
        <v>487</v>
      </c>
      <c r="M363" s="29" t="s">
        <v>119</v>
      </c>
      <c r="N363" s="34" t="s">
        <v>93</v>
      </c>
      <c r="O363" s="66">
        <f t="shared" si="319"/>
        <v>-8.8759999999999994</v>
      </c>
      <c r="P363" s="66">
        <f t="shared" si="320"/>
        <v>6.8579999999999997</v>
      </c>
      <c r="Q363" s="66">
        <f t="shared" si="321"/>
        <v>6.7919999999999998</v>
      </c>
      <c r="R363" s="66">
        <f t="shared" si="322"/>
        <v>7.2690000000000001</v>
      </c>
      <c r="S363" s="66">
        <f t="shared" si="323"/>
        <v>-7.234</v>
      </c>
      <c r="T363" s="66">
        <f t="shared" si="324"/>
        <v>-41.401000000000003</v>
      </c>
      <c r="U363" s="66">
        <f t="shared" si="325"/>
        <v>-36.146000000000001</v>
      </c>
      <c r="V363" s="66">
        <f t="shared" si="326"/>
        <v>-116.667</v>
      </c>
      <c r="W363" s="67">
        <f t="shared" si="327"/>
        <v>-43.634</v>
      </c>
      <c r="Y363" s="29" t="s">
        <v>119</v>
      </c>
      <c r="Z363" s="34" t="s">
        <v>93</v>
      </c>
      <c r="AA363" s="66">
        <f t="shared" si="352"/>
        <v>100</v>
      </c>
      <c r="AB363" s="66">
        <f t="shared" si="328"/>
        <v>75.2</v>
      </c>
      <c r="AC363" s="66">
        <f t="shared" si="329"/>
        <v>64.8</v>
      </c>
      <c r="AD363" s="66">
        <f t="shared" si="330"/>
        <v>10.4</v>
      </c>
      <c r="AE363" s="66">
        <f t="shared" si="331"/>
        <v>4.7</v>
      </c>
      <c r="AF363" s="66">
        <f t="shared" si="332"/>
        <v>20.100000000000001</v>
      </c>
      <c r="AG363" s="66">
        <f t="shared" si="333"/>
        <v>9.6999999999999993</v>
      </c>
      <c r="AH363" s="66">
        <f t="shared" si="334"/>
        <v>-0.1</v>
      </c>
      <c r="AI363" s="67">
        <f t="shared" si="335"/>
        <v>10.4</v>
      </c>
      <c r="AK363" s="29" t="s">
        <v>119</v>
      </c>
      <c r="AL363" s="34" t="s">
        <v>93</v>
      </c>
      <c r="AM363" s="66">
        <f t="shared" si="353"/>
        <v>0.1</v>
      </c>
      <c r="AN363" s="66">
        <f t="shared" si="354"/>
        <v>0.1</v>
      </c>
      <c r="AO363" s="66">
        <f t="shared" si="355"/>
        <v>0.1</v>
      </c>
      <c r="AP363" s="66">
        <f t="shared" si="356"/>
        <v>0.1</v>
      </c>
      <c r="AQ363" s="66">
        <f t="shared" si="357"/>
        <v>0.1</v>
      </c>
      <c r="AR363" s="66">
        <f t="shared" si="358"/>
        <v>0.1</v>
      </c>
      <c r="AS363" s="66">
        <f t="shared" si="359"/>
        <v>0.1</v>
      </c>
      <c r="AT363" s="66">
        <f t="shared" si="360"/>
        <v>0</v>
      </c>
      <c r="AU363" s="67">
        <f t="shared" si="361"/>
        <v>0.2</v>
      </c>
      <c r="AW363" s="29" t="s">
        <v>119</v>
      </c>
      <c r="AX363" s="34" t="s">
        <v>93</v>
      </c>
      <c r="AY363" s="66">
        <f t="shared" si="362"/>
        <v>-8.8759999999999994</v>
      </c>
      <c r="AZ363" s="66">
        <f t="shared" si="336"/>
        <v>4.399</v>
      </c>
      <c r="BA363" s="66">
        <f t="shared" si="337"/>
        <v>3.754</v>
      </c>
      <c r="BB363" s="66">
        <f t="shared" si="338"/>
        <v>0.64500000000000002</v>
      </c>
      <c r="BC363" s="66">
        <f t="shared" si="339"/>
        <v>-0.33200000000000002</v>
      </c>
      <c r="BD363" s="66">
        <f t="shared" si="340"/>
        <v>-12.942</v>
      </c>
      <c r="BE363" s="66">
        <f t="shared" si="341"/>
        <v>-5.024</v>
      </c>
      <c r="BF363" s="66">
        <f t="shared" si="342"/>
        <v>-0.54700000000000004</v>
      </c>
      <c r="BG363" s="67">
        <f t="shared" si="343"/>
        <v>-7.37</v>
      </c>
      <c r="BI363" s="29" t="s">
        <v>119</v>
      </c>
      <c r="BJ363" s="34" t="s">
        <v>93</v>
      </c>
      <c r="BK363" s="66">
        <f t="shared" si="363"/>
        <v>-1.4E-2</v>
      </c>
      <c r="BL363" s="66">
        <f t="shared" si="364"/>
        <v>0.01</v>
      </c>
      <c r="BM363" s="66">
        <f t="shared" si="365"/>
        <v>0.01</v>
      </c>
      <c r="BN363" s="66">
        <f t="shared" si="366"/>
        <v>0.01</v>
      </c>
      <c r="BO363" s="66">
        <f t="shared" si="367"/>
        <v>-7.0000000000000001E-3</v>
      </c>
      <c r="BP363" s="66">
        <f t="shared" si="368"/>
        <v>-8.5000000000000006E-2</v>
      </c>
      <c r="BQ363" s="66">
        <f t="shared" si="369"/>
        <v>-5.8000000000000003E-2</v>
      </c>
      <c r="BR363" s="66">
        <f t="shared" si="370"/>
        <v>-0.13700000000000001</v>
      </c>
      <c r="BS363" s="67">
        <f t="shared" si="371"/>
        <v>-0.121</v>
      </c>
      <c r="BU363" s="29" t="s">
        <v>119</v>
      </c>
      <c r="BV363" s="34" t="s">
        <v>93</v>
      </c>
      <c r="BW363" s="48">
        <f t="shared" si="372"/>
        <v>5115</v>
      </c>
      <c r="BX363" s="48">
        <f t="shared" si="344"/>
        <v>3281</v>
      </c>
      <c r="BY363" s="48">
        <f t="shared" si="345"/>
        <v>2827</v>
      </c>
      <c r="BZ363" s="48">
        <f t="shared" si="346"/>
        <v>454</v>
      </c>
      <c r="CA363" s="48">
        <f t="shared" si="347"/>
        <v>235</v>
      </c>
      <c r="CB363" s="48">
        <f t="shared" si="348"/>
        <v>1599</v>
      </c>
      <c r="CC363" s="48">
        <f t="shared" si="349"/>
        <v>711</v>
      </c>
      <c r="CD363" s="48">
        <f t="shared" si="350"/>
        <v>24</v>
      </c>
      <c r="CE363" s="49">
        <f t="shared" si="351"/>
        <v>864</v>
      </c>
    </row>
    <row r="364" spans="1:83" ht="16.5" customHeight="1">
      <c r="A364" s="29" t="s">
        <v>120</v>
      </c>
      <c r="B364" s="34" t="s">
        <v>94</v>
      </c>
      <c r="C364" s="40">
        <v>2926</v>
      </c>
      <c r="D364" s="40">
        <v>2259</v>
      </c>
      <c r="E364" s="40">
        <v>1945</v>
      </c>
      <c r="F364" s="40">
        <v>314</v>
      </c>
      <c r="G364" s="40">
        <v>149</v>
      </c>
      <c r="H364" s="40">
        <v>518</v>
      </c>
      <c r="I364" s="40">
        <v>298</v>
      </c>
      <c r="J364" s="40">
        <v>1</v>
      </c>
      <c r="K364" s="41">
        <v>219</v>
      </c>
      <c r="M364" s="29" t="s">
        <v>120</v>
      </c>
      <c r="N364" s="34" t="s">
        <v>94</v>
      </c>
      <c r="O364" s="66">
        <f t="shared" si="319"/>
        <v>-4.7530000000000001</v>
      </c>
      <c r="P364" s="66">
        <f t="shared" si="320"/>
        <v>8.0340000000000007</v>
      </c>
      <c r="Q364" s="66">
        <f t="shared" si="321"/>
        <v>7.8760000000000003</v>
      </c>
      <c r="R364" s="66">
        <f t="shared" si="322"/>
        <v>9.0280000000000005</v>
      </c>
      <c r="S364" s="66">
        <f t="shared" si="323"/>
        <v>-3.2469999999999999</v>
      </c>
      <c r="T364" s="66">
        <f t="shared" si="324"/>
        <v>-37.363999999999997</v>
      </c>
      <c r="U364" s="66">
        <f t="shared" si="325"/>
        <v>-38.173999999999999</v>
      </c>
      <c r="V364" s="66">
        <f t="shared" si="326"/>
        <v>200</v>
      </c>
      <c r="W364" s="67">
        <f t="shared" si="327"/>
        <v>-36.704999999999998</v>
      </c>
      <c r="Y364" s="29" t="s">
        <v>120</v>
      </c>
      <c r="Z364" s="34" t="s">
        <v>94</v>
      </c>
      <c r="AA364" s="66">
        <f t="shared" si="352"/>
        <v>100</v>
      </c>
      <c r="AB364" s="66">
        <f t="shared" si="328"/>
        <v>77.2</v>
      </c>
      <c r="AC364" s="66">
        <f t="shared" si="329"/>
        <v>66.5</v>
      </c>
      <c r="AD364" s="66">
        <f t="shared" si="330"/>
        <v>10.7</v>
      </c>
      <c r="AE364" s="66">
        <f t="shared" si="331"/>
        <v>5.0999999999999996</v>
      </c>
      <c r="AF364" s="66">
        <f t="shared" si="332"/>
        <v>17.7</v>
      </c>
      <c r="AG364" s="66">
        <f t="shared" si="333"/>
        <v>10.199999999999999</v>
      </c>
      <c r="AH364" s="66">
        <f t="shared" si="334"/>
        <v>0</v>
      </c>
      <c r="AI364" s="67">
        <f t="shared" si="335"/>
        <v>7.5</v>
      </c>
      <c r="AK364" s="29" t="s">
        <v>120</v>
      </c>
      <c r="AL364" s="34" t="s">
        <v>94</v>
      </c>
      <c r="AM364" s="66">
        <f t="shared" si="353"/>
        <v>0.1</v>
      </c>
      <c r="AN364" s="66">
        <f t="shared" si="354"/>
        <v>0.1</v>
      </c>
      <c r="AO364" s="66">
        <f t="shared" si="355"/>
        <v>0.1</v>
      </c>
      <c r="AP364" s="66">
        <f t="shared" si="356"/>
        <v>0.1</v>
      </c>
      <c r="AQ364" s="66">
        <f t="shared" si="357"/>
        <v>0.1</v>
      </c>
      <c r="AR364" s="66">
        <f t="shared" si="358"/>
        <v>0.1</v>
      </c>
      <c r="AS364" s="66">
        <f t="shared" si="359"/>
        <v>0.1</v>
      </c>
      <c r="AT364" s="66">
        <f t="shared" si="360"/>
        <v>0</v>
      </c>
      <c r="AU364" s="67">
        <f t="shared" si="361"/>
        <v>0.1</v>
      </c>
      <c r="AW364" s="29" t="s">
        <v>120</v>
      </c>
      <c r="AX364" s="34" t="s">
        <v>94</v>
      </c>
      <c r="AY364" s="66">
        <f t="shared" si="362"/>
        <v>-4.7530000000000001</v>
      </c>
      <c r="AZ364" s="66">
        <f t="shared" si="336"/>
        <v>5.4690000000000003</v>
      </c>
      <c r="BA364" s="66">
        <f t="shared" si="337"/>
        <v>4.6219999999999999</v>
      </c>
      <c r="BB364" s="66">
        <f t="shared" si="338"/>
        <v>0.84599999999999997</v>
      </c>
      <c r="BC364" s="66">
        <f t="shared" si="339"/>
        <v>-0.16300000000000001</v>
      </c>
      <c r="BD364" s="66">
        <f t="shared" si="340"/>
        <v>-10.058999999999999</v>
      </c>
      <c r="BE364" s="66">
        <f t="shared" si="341"/>
        <v>-5.99</v>
      </c>
      <c r="BF364" s="66">
        <f t="shared" si="342"/>
        <v>6.5000000000000002E-2</v>
      </c>
      <c r="BG364" s="67">
        <f t="shared" si="343"/>
        <v>-4.1340000000000003</v>
      </c>
      <c r="BI364" s="29" t="s">
        <v>120</v>
      </c>
      <c r="BJ364" s="34" t="s">
        <v>94</v>
      </c>
      <c r="BK364" s="66">
        <f t="shared" si="363"/>
        <v>-4.0000000000000001E-3</v>
      </c>
      <c r="BL364" s="66">
        <f t="shared" si="364"/>
        <v>7.0000000000000001E-3</v>
      </c>
      <c r="BM364" s="66">
        <f t="shared" si="365"/>
        <v>7.0000000000000001E-3</v>
      </c>
      <c r="BN364" s="66">
        <f t="shared" si="366"/>
        <v>8.0000000000000002E-3</v>
      </c>
      <c r="BO364" s="66">
        <f t="shared" si="367"/>
        <v>-2E-3</v>
      </c>
      <c r="BP364" s="66">
        <f t="shared" si="368"/>
        <v>-0.04</v>
      </c>
      <c r="BQ364" s="66">
        <f t="shared" si="369"/>
        <v>-4.1000000000000002E-2</v>
      </c>
      <c r="BR364" s="66">
        <f t="shared" si="370"/>
        <v>0.01</v>
      </c>
      <c r="BS364" s="67">
        <f t="shared" si="371"/>
        <v>-4.1000000000000002E-2</v>
      </c>
      <c r="BU364" s="29" t="s">
        <v>120</v>
      </c>
      <c r="BV364" s="34" t="s">
        <v>94</v>
      </c>
      <c r="BW364" s="48">
        <f t="shared" si="372"/>
        <v>3072</v>
      </c>
      <c r="BX364" s="48">
        <f t="shared" si="344"/>
        <v>2091</v>
      </c>
      <c r="BY364" s="48">
        <f t="shared" si="345"/>
        <v>1803</v>
      </c>
      <c r="BZ364" s="48">
        <f t="shared" si="346"/>
        <v>288</v>
      </c>
      <c r="CA364" s="48">
        <f t="shared" si="347"/>
        <v>154</v>
      </c>
      <c r="CB364" s="48">
        <f t="shared" si="348"/>
        <v>827</v>
      </c>
      <c r="CC364" s="48">
        <f t="shared" si="349"/>
        <v>482</v>
      </c>
      <c r="CD364" s="48">
        <f t="shared" si="350"/>
        <v>-1</v>
      </c>
      <c r="CE364" s="49">
        <f t="shared" si="351"/>
        <v>346</v>
      </c>
    </row>
    <row r="365" spans="1:83" ht="16.5" customHeight="1">
      <c r="A365" s="29" t="s">
        <v>121</v>
      </c>
      <c r="B365" s="34" t="s">
        <v>95</v>
      </c>
      <c r="C365" s="40">
        <v>3043</v>
      </c>
      <c r="D365" s="40">
        <v>1988</v>
      </c>
      <c r="E365" s="40">
        <v>1704</v>
      </c>
      <c r="F365" s="40">
        <v>284</v>
      </c>
      <c r="G365" s="40">
        <v>149</v>
      </c>
      <c r="H365" s="40">
        <v>906</v>
      </c>
      <c r="I365" s="40">
        <v>629</v>
      </c>
      <c r="J365" s="40">
        <v>14</v>
      </c>
      <c r="K365" s="41">
        <v>263</v>
      </c>
      <c r="M365" s="29" t="s">
        <v>121</v>
      </c>
      <c r="N365" s="34" t="s">
        <v>95</v>
      </c>
      <c r="O365" s="66">
        <f t="shared" si="319"/>
        <v>6.4359999999999999</v>
      </c>
      <c r="P365" s="66">
        <f t="shared" si="320"/>
        <v>2.4740000000000002</v>
      </c>
      <c r="Q365" s="66">
        <f t="shared" si="321"/>
        <v>2.2810000000000001</v>
      </c>
      <c r="R365" s="66">
        <f t="shared" si="322"/>
        <v>3.65</v>
      </c>
      <c r="S365" s="66">
        <f t="shared" si="323"/>
        <v>3.472</v>
      </c>
      <c r="T365" s="66">
        <f t="shared" si="324"/>
        <v>16.902999999999999</v>
      </c>
      <c r="U365" s="66">
        <f t="shared" si="325"/>
        <v>38.851999999999997</v>
      </c>
      <c r="V365" s="66">
        <f t="shared" si="326"/>
        <v>-66.667000000000002</v>
      </c>
      <c r="W365" s="67">
        <f t="shared" si="327"/>
        <v>-6.0709999999999997</v>
      </c>
      <c r="Y365" s="29" t="s">
        <v>121</v>
      </c>
      <c r="Z365" s="34" t="s">
        <v>95</v>
      </c>
      <c r="AA365" s="66">
        <f t="shared" si="352"/>
        <v>100</v>
      </c>
      <c r="AB365" s="66">
        <f t="shared" si="328"/>
        <v>65.3</v>
      </c>
      <c r="AC365" s="66">
        <f t="shared" si="329"/>
        <v>56</v>
      </c>
      <c r="AD365" s="66">
        <f t="shared" si="330"/>
        <v>9.3000000000000007</v>
      </c>
      <c r="AE365" s="66">
        <f t="shared" si="331"/>
        <v>4.9000000000000004</v>
      </c>
      <c r="AF365" s="66">
        <f t="shared" si="332"/>
        <v>29.8</v>
      </c>
      <c r="AG365" s="66">
        <f t="shared" si="333"/>
        <v>20.7</v>
      </c>
      <c r="AH365" s="66">
        <f t="shared" si="334"/>
        <v>0.5</v>
      </c>
      <c r="AI365" s="67">
        <f t="shared" si="335"/>
        <v>8.6</v>
      </c>
      <c r="AK365" s="29" t="s">
        <v>121</v>
      </c>
      <c r="AL365" s="34" t="s">
        <v>95</v>
      </c>
      <c r="AM365" s="66">
        <f t="shared" si="353"/>
        <v>0.1</v>
      </c>
      <c r="AN365" s="66">
        <f t="shared" si="354"/>
        <v>0.1</v>
      </c>
      <c r="AO365" s="66">
        <f t="shared" si="355"/>
        <v>0.1</v>
      </c>
      <c r="AP365" s="66">
        <f t="shared" si="356"/>
        <v>0.1</v>
      </c>
      <c r="AQ365" s="66">
        <f t="shared" si="357"/>
        <v>0.1</v>
      </c>
      <c r="AR365" s="66">
        <f t="shared" si="358"/>
        <v>0.1</v>
      </c>
      <c r="AS365" s="66">
        <f t="shared" si="359"/>
        <v>0.1</v>
      </c>
      <c r="AT365" s="66">
        <f t="shared" si="360"/>
        <v>0.1</v>
      </c>
      <c r="AU365" s="67">
        <f t="shared" si="361"/>
        <v>0.1</v>
      </c>
      <c r="AW365" s="29" t="s">
        <v>121</v>
      </c>
      <c r="AX365" s="34" t="s">
        <v>95</v>
      </c>
      <c r="AY365" s="66">
        <f t="shared" si="362"/>
        <v>6.4359999999999999</v>
      </c>
      <c r="AZ365" s="66">
        <f t="shared" si="336"/>
        <v>1.679</v>
      </c>
      <c r="BA365" s="66">
        <f t="shared" si="337"/>
        <v>1.329</v>
      </c>
      <c r="BB365" s="66">
        <f t="shared" si="338"/>
        <v>0.35</v>
      </c>
      <c r="BC365" s="66">
        <f t="shared" si="339"/>
        <v>0.17499999999999999</v>
      </c>
      <c r="BD365" s="66">
        <f t="shared" si="340"/>
        <v>4.5819999999999999</v>
      </c>
      <c r="BE365" s="66">
        <f t="shared" si="341"/>
        <v>6.1559999999999997</v>
      </c>
      <c r="BF365" s="66">
        <f t="shared" si="342"/>
        <v>-0.97899999999999998</v>
      </c>
      <c r="BG365" s="67">
        <f t="shared" si="343"/>
        <v>-0.59499999999999997</v>
      </c>
      <c r="BI365" s="29" t="s">
        <v>121</v>
      </c>
      <c r="BJ365" s="34" t="s">
        <v>95</v>
      </c>
      <c r="BK365" s="66">
        <f t="shared" si="363"/>
        <v>6.0000000000000001E-3</v>
      </c>
      <c r="BL365" s="66">
        <f t="shared" si="364"/>
        <v>2E-3</v>
      </c>
      <c r="BM365" s="66">
        <f t="shared" si="365"/>
        <v>2E-3</v>
      </c>
      <c r="BN365" s="66">
        <f t="shared" si="366"/>
        <v>3.0000000000000001E-3</v>
      </c>
      <c r="BO365" s="66">
        <f t="shared" si="367"/>
        <v>2E-3</v>
      </c>
      <c r="BP365" s="66">
        <f t="shared" si="368"/>
        <v>1.7000000000000001E-2</v>
      </c>
      <c r="BQ365" s="66">
        <f t="shared" si="369"/>
        <v>0.04</v>
      </c>
      <c r="BR365" s="66">
        <f t="shared" si="370"/>
        <v>-0.13700000000000001</v>
      </c>
      <c r="BS365" s="67">
        <f t="shared" si="371"/>
        <v>-5.0000000000000001E-3</v>
      </c>
      <c r="BU365" s="29" t="s">
        <v>121</v>
      </c>
      <c r="BV365" s="34" t="s">
        <v>95</v>
      </c>
      <c r="BW365" s="48">
        <f t="shared" si="372"/>
        <v>2859</v>
      </c>
      <c r="BX365" s="48">
        <f t="shared" si="344"/>
        <v>1940</v>
      </c>
      <c r="BY365" s="48">
        <f t="shared" si="345"/>
        <v>1666</v>
      </c>
      <c r="BZ365" s="48">
        <f t="shared" si="346"/>
        <v>274</v>
      </c>
      <c r="CA365" s="48">
        <f t="shared" si="347"/>
        <v>144</v>
      </c>
      <c r="CB365" s="48">
        <f t="shared" si="348"/>
        <v>775</v>
      </c>
      <c r="CC365" s="48">
        <f t="shared" si="349"/>
        <v>453</v>
      </c>
      <c r="CD365" s="48">
        <f t="shared" si="350"/>
        <v>42</v>
      </c>
      <c r="CE365" s="49">
        <f t="shared" si="351"/>
        <v>280</v>
      </c>
    </row>
    <row r="366" spans="1:83" ht="16.5" customHeight="1">
      <c r="A366" s="29" t="s">
        <v>122</v>
      </c>
      <c r="B366" s="34" t="s">
        <v>96</v>
      </c>
      <c r="C366" s="40">
        <v>3391</v>
      </c>
      <c r="D366" s="40">
        <v>2507</v>
      </c>
      <c r="E366" s="40">
        <v>2153</v>
      </c>
      <c r="F366" s="40">
        <v>354</v>
      </c>
      <c r="G366" s="40">
        <v>157</v>
      </c>
      <c r="H366" s="40">
        <v>727</v>
      </c>
      <c r="I366" s="40">
        <v>259</v>
      </c>
      <c r="J366" s="40">
        <v>33</v>
      </c>
      <c r="K366" s="41">
        <v>435</v>
      </c>
      <c r="M366" s="29" t="s">
        <v>122</v>
      </c>
      <c r="N366" s="34" t="s">
        <v>96</v>
      </c>
      <c r="O366" s="66">
        <f t="shared" si="319"/>
        <v>-0.877</v>
      </c>
      <c r="P366" s="66">
        <f t="shared" si="320"/>
        <v>1.5389999999999999</v>
      </c>
      <c r="Q366" s="66">
        <f t="shared" si="321"/>
        <v>1.5089999999999999</v>
      </c>
      <c r="R366" s="66">
        <f t="shared" si="322"/>
        <v>1.724</v>
      </c>
      <c r="S366" s="66">
        <f t="shared" si="323"/>
        <v>-4.2679999999999998</v>
      </c>
      <c r="T366" s="66">
        <f t="shared" si="324"/>
        <v>-7.7409999999999997</v>
      </c>
      <c r="U366" s="66">
        <f t="shared" si="325"/>
        <v>-8.4809999999999999</v>
      </c>
      <c r="V366" s="66">
        <f t="shared" si="326"/>
        <v>266.66699999999997</v>
      </c>
      <c r="W366" s="67">
        <f t="shared" si="327"/>
        <v>-12.298</v>
      </c>
      <c r="Y366" s="29" t="s">
        <v>122</v>
      </c>
      <c r="Z366" s="34" t="s">
        <v>96</v>
      </c>
      <c r="AA366" s="66">
        <f t="shared" si="352"/>
        <v>100</v>
      </c>
      <c r="AB366" s="66">
        <f t="shared" si="328"/>
        <v>73.900000000000006</v>
      </c>
      <c r="AC366" s="66">
        <f t="shared" si="329"/>
        <v>63.5</v>
      </c>
      <c r="AD366" s="66">
        <f t="shared" si="330"/>
        <v>10.4</v>
      </c>
      <c r="AE366" s="66">
        <f t="shared" si="331"/>
        <v>4.5999999999999996</v>
      </c>
      <c r="AF366" s="66">
        <f t="shared" si="332"/>
        <v>21.4</v>
      </c>
      <c r="AG366" s="66">
        <f t="shared" si="333"/>
        <v>7.6</v>
      </c>
      <c r="AH366" s="66">
        <f t="shared" si="334"/>
        <v>1</v>
      </c>
      <c r="AI366" s="67">
        <f t="shared" si="335"/>
        <v>12.8</v>
      </c>
      <c r="AK366" s="29" t="s">
        <v>122</v>
      </c>
      <c r="AL366" s="34" t="s">
        <v>96</v>
      </c>
      <c r="AM366" s="66">
        <f t="shared" si="353"/>
        <v>0.1</v>
      </c>
      <c r="AN366" s="66">
        <f t="shared" si="354"/>
        <v>0.1</v>
      </c>
      <c r="AO366" s="66">
        <f t="shared" si="355"/>
        <v>0.1</v>
      </c>
      <c r="AP366" s="66">
        <f t="shared" si="356"/>
        <v>0.1</v>
      </c>
      <c r="AQ366" s="66">
        <f t="shared" si="357"/>
        <v>0.1</v>
      </c>
      <c r="AR366" s="66">
        <f t="shared" si="358"/>
        <v>0.1</v>
      </c>
      <c r="AS366" s="66">
        <f t="shared" si="359"/>
        <v>0.1</v>
      </c>
      <c r="AT366" s="66">
        <f t="shared" si="360"/>
        <v>0.2</v>
      </c>
      <c r="AU366" s="67">
        <f t="shared" si="361"/>
        <v>0.1</v>
      </c>
      <c r="AW366" s="29" t="s">
        <v>122</v>
      </c>
      <c r="AX366" s="34" t="s">
        <v>96</v>
      </c>
      <c r="AY366" s="66">
        <f t="shared" si="362"/>
        <v>-0.877</v>
      </c>
      <c r="AZ366" s="66">
        <f t="shared" si="336"/>
        <v>1.111</v>
      </c>
      <c r="BA366" s="66">
        <f t="shared" si="337"/>
        <v>0.93500000000000005</v>
      </c>
      <c r="BB366" s="66">
        <f t="shared" si="338"/>
        <v>0.17499999999999999</v>
      </c>
      <c r="BC366" s="66">
        <f t="shared" si="339"/>
        <v>-0.20499999999999999</v>
      </c>
      <c r="BD366" s="66">
        <f t="shared" si="340"/>
        <v>-1.7829999999999999</v>
      </c>
      <c r="BE366" s="66">
        <f t="shared" si="341"/>
        <v>-0.70199999999999996</v>
      </c>
      <c r="BF366" s="66">
        <f t="shared" si="342"/>
        <v>0.70199999999999996</v>
      </c>
      <c r="BG366" s="67">
        <f t="shared" si="343"/>
        <v>-1.7829999999999999</v>
      </c>
      <c r="BI366" s="29" t="s">
        <v>122</v>
      </c>
      <c r="BJ366" s="34" t="s">
        <v>96</v>
      </c>
      <c r="BK366" s="66">
        <f t="shared" si="363"/>
        <v>-1E-3</v>
      </c>
      <c r="BL366" s="66">
        <f t="shared" si="364"/>
        <v>2E-3</v>
      </c>
      <c r="BM366" s="66">
        <f t="shared" si="365"/>
        <v>2E-3</v>
      </c>
      <c r="BN366" s="66">
        <f t="shared" si="366"/>
        <v>2E-3</v>
      </c>
      <c r="BO366" s="66">
        <f t="shared" si="367"/>
        <v>-3.0000000000000001E-3</v>
      </c>
      <c r="BP366" s="66">
        <f t="shared" si="368"/>
        <v>-8.0000000000000002E-3</v>
      </c>
      <c r="BQ366" s="66">
        <f t="shared" si="369"/>
        <v>-5.0000000000000001E-3</v>
      </c>
      <c r="BR366" s="66">
        <f t="shared" si="370"/>
        <v>0.11700000000000001</v>
      </c>
      <c r="BS366" s="67">
        <f t="shared" si="371"/>
        <v>-0.02</v>
      </c>
      <c r="BU366" s="29" t="s">
        <v>122</v>
      </c>
      <c r="BV366" s="34" t="s">
        <v>96</v>
      </c>
      <c r="BW366" s="48">
        <f t="shared" si="372"/>
        <v>3421</v>
      </c>
      <c r="BX366" s="48">
        <f t="shared" si="344"/>
        <v>2469</v>
      </c>
      <c r="BY366" s="48">
        <f t="shared" si="345"/>
        <v>2121</v>
      </c>
      <c r="BZ366" s="48">
        <f t="shared" si="346"/>
        <v>348</v>
      </c>
      <c r="CA366" s="48">
        <f t="shared" si="347"/>
        <v>164</v>
      </c>
      <c r="CB366" s="48">
        <f t="shared" si="348"/>
        <v>788</v>
      </c>
      <c r="CC366" s="48">
        <f t="shared" si="349"/>
        <v>283</v>
      </c>
      <c r="CD366" s="48">
        <f t="shared" si="350"/>
        <v>9</v>
      </c>
      <c r="CE366" s="49">
        <f t="shared" si="351"/>
        <v>496</v>
      </c>
    </row>
    <row r="367" spans="1:83" ht="16.5" customHeight="1">
      <c r="A367" s="29" t="s">
        <v>123</v>
      </c>
      <c r="B367" s="34" t="s">
        <v>97</v>
      </c>
      <c r="C367" s="40">
        <v>17018</v>
      </c>
      <c r="D367" s="40">
        <v>11459</v>
      </c>
      <c r="E367" s="40">
        <v>9803</v>
      </c>
      <c r="F367" s="40">
        <v>1656</v>
      </c>
      <c r="G367" s="40">
        <v>692</v>
      </c>
      <c r="H367" s="40">
        <v>4867</v>
      </c>
      <c r="I367" s="40">
        <v>2434</v>
      </c>
      <c r="J367" s="40">
        <v>46</v>
      </c>
      <c r="K367" s="41">
        <v>2387</v>
      </c>
      <c r="M367" s="29" t="s">
        <v>123</v>
      </c>
      <c r="N367" s="34" t="s">
        <v>97</v>
      </c>
      <c r="O367" s="66">
        <f t="shared" si="319"/>
        <v>-1.4139999999999999</v>
      </c>
      <c r="P367" s="66">
        <f t="shared" si="320"/>
        <v>0.85399999999999998</v>
      </c>
      <c r="Q367" s="66">
        <f t="shared" si="321"/>
        <v>0.78100000000000003</v>
      </c>
      <c r="R367" s="66">
        <f t="shared" si="322"/>
        <v>1.284</v>
      </c>
      <c r="S367" s="66">
        <f t="shared" si="323"/>
        <v>-6.36</v>
      </c>
      <c r="T367" s="66">
        <f t="shared" si="324"/>
        <v>-5.6970000000000001</v>
      </c>
      <c r="U367" s="66">
        <f t="shared" si="325"/>
        <v>-0.73399999999999999</v>
      </c>
      <c r="V367" s="66">
        <f t="shared" si="326"/>
        <v>-22.033999999999999</v>
      </c>
      <c r="W367" s="67">
        <f t="shared" si="327"/>
        <v>-9.9250000000000007</v>
      </c>
      <c r="Y367" s="29" t="s">
        <v>123</v>
      </c>
      <c r="Z367" s="34" t="s">
        <v>97</v>
      </c>
      <c r="AA367" s="66">
        <f t="shared" si="352"/>
        <v>100</v>
      </c>
      <c r="AB367" s="66">
        <f t="shared" si="328"/>
        <v>67.3</v>
      </c>
      <c r="AC367" s="66">
        <f t="shared" si="329"/>
        <v>57.6</v>
      </c>
      <c r="AD367" s="66">
        <f t="shared" si="330"/>
        <v>9.6999999999999993</v>
      </c>
      <c r="AE367" s="66">
        <f t="shared" si="331"/>
        <v>4.0999999999999996</v>
      </c>
      <c r="AF367" s="66">
        <f t="shared" si="332"/>
        <v>28.6</v>
      </c>
      <c r="AG367" s="66">
        <f t="shared" si="333"/>
        <v>14.3</v>
      </c>
      <c r="AH367" s="66">
        <f t="shared" si="334"/>
        <v>0.3</v>
      </c>
      <c r="AI367" s="67">
        <f t="shared" si="335"/>
        <v>14</v>
      </c>
      <c r="AK367" s="29" t="s">
        <v>123</v>
      </c>
      <c r="AL367" s="34" t="s">
        <v>97</v>
      </c>
      <c r="AM367" s="66">
        <f t="shared" si="353"/>
        <v>0.5</v>
      </c>
      <c r="AN367" s="66">
        <f t="shared" si="354"/>
        <v>0.5</v>
      </c>
      <c r="AO367" s="66">
        <f t="shared" si="355"/>
        <v>0.5</v>
      </c>
      <c r="AP367" s="66">
        <f t="shared" si="356"/>
        <v>0.5</v>
      </c>
      <c r="AQ367" s="66">
        <f t="shared" si="357"/>
        <v>0.3</v>
      </c>
      <c r="AR367" s="66">
        <f t="shared" si="358"/>
        <v>0.6</v>
      </c>
      <c r="AS367" s="66">
        <f t="shared" si="359"/>
        <v>0.5</v>
      </c>
      <c r="AT367" s="66">
        <f t="shared" si="360"/>
        <v>0.3</v>
      </c>
      <c r="AU367" s="67">
        <f t="shared" si="361"/>
        <v>0.8</v>
      </c>
      <c r="AW367" s="29" t="s">
        <v>123</v>
      </c>
      <c r="AX367" s="34" t="s">
        <v>97</v>
      </c>
      <c r="AY367" s="66">
        <f t="shared" si="362"/>
        <v>-1.4139999999999999</v>
      </c>
      <c r="AZ367" s="66">
        <f t="shared" si="336"/>
        <v>0.56200000000000006</v>
      </c>
      <c r="BA367" s="66">
        <f t="shared" si="337"/>
        <v>0.44</v>
      </c>
      <c r="BB367" s="66">
        <f t="shared" si="338"/>
        <v>0.122</v>
      </c>
      <c r="BC367" s="66">
        <f t="shared" si="339"/>
        <v>-0.27200000000000002</v>
      </c>
      <c r="BD367" s="66">
        <f t="shared" si="340"/>
        <v>-1.7030000000000001</v>
      </c>
      <c r="BE367" s="66">
        <f t="shared" si="341"/>
        <v>-0.104</v>
      </c>
      <c r="BF367" s="66">
        <f t="shared" si="342"/>
        <v>-7.4999999999999997E-2</v>
      </c>
      <c r="BG367" s="67">
        <f t="shared" si="343"/>
        <v>-1.524</v>
      </c>
      <c r="BI367" s="29" t="s">
        <v>123</v>
      </c>
      <c r="BJ367" s="34" t="s">
        <v>97</v>
      </c>
      <c r="BK367" s="66">
        <f t="shared" si="363"/>
        <v>-7.0000000000000001E-3</v>
      </c>
      <c r="BL367" s="66">
        <f t="shared" si="364"/>
        <v>4.0000000000000001E-3</v>
      </c>
      <c r="BM367" s="66">
        <f t="shared" si="365"/>
        <v>4.0000000000000001E-3</v>
      </c>
      <c r="BN367" s="66">
        <f t="shared" si="366"/>
        <v>7.0000000000000001E-3</v>
      </c>
      <c r="BO367" s="66">
        <f t="shared" si="367"/>
        <v>-1.9E-2</v>
      </c>
      <c r="BP367" s="66">
        <f t="shared" si="368"/>
        <v>-3.7999999999999999E-2</v>
      </c>
      <c r="BQ367" s="66">
        <f t="shared" si="369"/>
        <v>-4.0000000000000001E-3</v>
      </c>
      <c r="BR367" s="66">
        <f t="shared" si="370"/>
        <v>-6.4000000000000001E-2</v>
      </c>
      <c r="BS367" s="67">
        <f t="shared" si="371"/>
        <v>-8.4000000000000005E-2</v>
      </c>
      <c r="BU367" s="29" t="s">
        <v>123</v>
      </c>
      <c r="BV367" s="34" t="s">
        <v>97</v>
      </c>
      <c r="BW367" s="48">
        <f t="shared" si="372"/>
        <v>17262</v>
      </c>
      <c r="BX367" s="48">
        <f t="shared" si="344"/>
        <v>11362</v>
      </c>
      <c r="BY367" s="48">
        <f t="shared" si="345"/>
        <v>9727</v>
      </c>
      <c r="BZ367" s="48">
        <f t="shared" si="346"/>
        <v>1635</v>
      </c>
      <c r="CA367" s="48">
        <f t="shared" si="347"/>
        <v>739</v>
      </c>
      <c r="CB367" s="48">
        <f t="shared" si="348"/>
        <v>5161</v>
      </c>
      <c r="CC367" s="48">
        <f t="shared" si="349"/>
        <v>2452</v>
      </c>
      <c r="CD367" s="48">
        <f t="shared" si="350"/>
        <v>59</v>
      </c>
      <c r="CE367" s="49">
        <f t="shared" si="351"/>
        <v>2650</v>
      </c>
    </row>
    <row r="368" spans="1:83" ht="16.5" customHeight="1">
      <c r="A368" s="29" t="s">
        <v>124</v>
      </c>
      <c r="B368" s="34" t="s">
        <v>98</v>
      </c>
      <c r="C368" s="40">
        <v>63579</v>
      </c>
      <c r="D368" s="40">
        <v>48740</v>
      </c>
      <c r="E368" s="40">
        <v>41918</v>
      </c>
      <c r="F368" s="40">
        <v>6822</v>
      </c>
      <c r="G368" s="40">
        <v>3094</v>
      </c>
      <c r="H368" s="40">
        <v>11745</v>
      </c>
      <c r="I368" s="40">
        <v>4044</v>
      </c>
      <c r="J368" s="40">
        <v>478</v>
      </c>
      <c r="K368" s="41">
        <v>7223</v>
      </c>
      <c r="M368" s="29" t="s">
        <v>124</v>
      </c>
      <c r="N368" s="34" t="s">
        <v>98</v>
      </c>
      <c r="O368" s="66">
        <f t="shared" si="319"/>
        <v>4.1580000000000004</v>
      </c>
      <c r="P368" s="66">
        <f t="shared" si="320"/>
        <v>4.6890000000000001</v>
      </c>
      <c r="Q368" s="66">
        <f t="shared" si="321"/>
        <v>4.5880000000000001</v>
      </c>
      <c r="R368" s="66">
        <f t="shared" si="322"/>
        <v>5.31</v>
      </c>
      <c r="S368" s="66">
        <f t="shared" si="323"/>
        <v>-0.99199999999999999</v>
      </c>
      <c r="T368" s="66">
        <f t="shared" si="324"/>
        <v>3.3980000000000001</v>
      </c>
      <c r="U368" s="66">
        <f t="shared" si="325"/>
        <v>12.146000000000001</v>
      </c>
      <c r="V368" s="66">
        <f t="shared" si="326"/>
        <v>148.958</v>
      </c>
      <c r="W368" s="67">
        <f t="shared" si="327"/>
        <v>-4.47</v>
      </c>
      <c r="Y368" s="29" t="s">
        <v>124</v>
      </c>
      <c r="Z368" s="34" t="s">
        <v>98</v>
      </c>
      <c r="AA368" s="66">
        <f t="shared" si="352"/>
        <v>100</v>
      </c>
      <c r="AB368" s="66">
        <f t="shared" si="328"/>
        <v>76.7</v>
      </c>
      <c r="AC368" s="66">
        <f t="shared" si="329"/>
        <v>65.900000000000006</v>
      </c>
      <c r="AD368" s="66">
        <f t="shared" si="330"/>
        <v>10.7</v>
      </c>
      <c r="AE368" s="66">
        <f t="shared" si="331"/>
        <v>4.9000000000000004</v>
      </c>
      <c r="AF368" s="66">
        <f t="shared" si="332"/>
        <v>18.5</v>
      </c>
      <c r="AG368" s="66">
        <f t="shared" si="333"/>
        <v>6.4</v>
      </c>
      <c r="AH368" s="66">
        <f t="shared" si="334"/>
        <v>0.8</v>
      </c>
      <c r="AI368" s="67">
        <f t="shared" si="335"/>
        <v>11.4</v>
      </c>
      <c r="AK368" s="29" t="s">
        <v>124</v>
      </c>
      <c r="AL368" s="34" t="s">
        <v>98</v>
      </c>
      <c r="AM368" s="66">
        <f t="shared" si="353"/>
        <v>1.9</v>
      </c>
      <c r="AN368" s="66">
        <f t="shared" si="354"/>
        <v>2.1</v>
      </c>
      <c r="AO368" s="66">
        <f t="shared" si="355"/>
        <v>2.1</v>
      </c>
      <c r="AP368" s="66">
        <f t="shared" si="356"/>
        <v>2.1</v>
      </c>
      <c r="AQ368" s="66">
        <f t="shared" si="357"/>
        <v>1.3</v>
      </c>
      <c r="AR368" s="66">
        <f t="shared" si="358"/>
        <v>1.5</v>
      </c>
      <c r="AS368" s="66">
        <f t="shared" si="359"/>
        <v>0.9</v>
      </c>
      <c r="AT368" s="66">
        <f t="shared" si="360"/>
        <v>3.5</v>
      </c>
      <c r="AU368" s="67">
        <f t="shared" si="361"/>
        <v>2.2999999999999998</v>
      </c>
      <c r="AW368" s="29" t="s">
        <v>124</v>
      </c>
      <c r="AX368" s="34" t="s">
        <v>98</v>
      </c>
      <c r="AY368" s="66">
        <f t="shared" si="362"/>
        <v>4.1580000000000004</v>
      </c>
      <c r="AZ368" s="66">
        <f t="shared" si="336"/>
        <v>3.5760000000000001</v>
      </c>
      <c r="BA368" s="66">
        <f t="shared" si="337"/>
        <v>3.0129999999999999</v>
      </c>
      <c r="BB368" s="66">
        <f t="shared" si="338"/>
        <v>0.56399999999999995</v>
      </c>
      <c r="BC368" s="66">
        <f t="shared" si="339"/>
        <v>-5.0999999999999997E-2</v>
      </c>
      <c r="BD368" s="66">
        <f t="shared" si="340"/>
        <v>0.63200000000000001</v>
      </c>
      <c r="BE368" s="66">
        <f t="shared" si="341"/>
        <v>0.71799999999999997</v>
      </c>
      <c r="BF368" s="66">
        <f t="shared" si="342"/>
        <v>0.46899999999999997</v>
      </c>
      <c r="BG368" s="67">
        <f t="shared" si="343"/>
        <v>-0.55400000000000005</v>
      </c>
      <c r="BI368" s="29" t="s">
        <v>124</v>
      </c>
      <c r="BJ368" s="34" t="s">
        <v>98</v>
      </c>
      <c r="BK368" s="66">
        <f t="shared" si="363"/>
        <v>7.5999999999999998E-2</v>
      </c>
      <c r="BL368" s="66">
        <f t="shared" si="364"/>
        <v>9.5000000000000001E-2</v>
      </c>
      <c r="BM368" s="66">
        <f t="shared" si="365"/>
        <v>9.2999999999999999E-2</v>
      </c>
      <c r="BN368" s="66">
        <f t="shared" si="366"/>
        <v>0.109</v>
      </c>
      <c r="BO368" s="66">
        <f t="shared" si="367"/>
        <v>-1.2E-2</v>
      </c>
      <c r="BP368" s="66">
        <f t="shared" si="368"/>
        <v>0.05</v>
      </c>
      <c r="BQ368" s="66">
        <f t="shared" si="369"/>
        <v>9.8000000000000004E-2</v>
      </c>
      <c r="BR368" s="66">
        <f t="shared" si="370"/>
        <v>1.4</v>
      </c>
      <c r="BS368" s="67">
        <f t="shared" si="371"/>
        <v>-0.109</v>
      </c>
      <c r="BU368" s="29" t="s">
        <v>124</v>
      </c>
      <c r="BV368" s="34" t="s">
        <v>98</v>
      </c>
      <c r="BW368" s="48">
        <f t="shared" si="372"/>
        <v>61041</v>
      </c>
      <c r="BX368" s="48">
        <f t="shared" si="344"/>
        <v>46557</v>
      </c>
      <c r="BY368" s="48">
        <f t="shared" si="345"/>
        <v>40079</v>
      </c>
      <c r="BZ368" s="48">
        <f t="shared" si="346"/>
        <v>6478</v>
      </c>
      <c r="CA368" s="48">
        <f t="shared" si="347"/>
        <v>3125</v>
      </c>
      <c r="CB368" s="48">
        <f t="shared" si="348"/>
        <v>11359</v>
      </c>
      <c r="CC368" s="48">
        <f t="shared" si="349"/>
        <v>3606</v>
      </c>
      <c r="CD368" s="48">
        <f t="shared" si="350"/>
        <v>192</v>
      </c>
      <c r="CE368" s="49">
        <f t="shared" si="351"/>
        <v>7561</v>
      </c>
    </row>
    <row r="369" spans="1:83" ht="16.5" customHeight="1">
      <c r="A369" s="32" t="s">
        <v>125</v>
      </c>
      <c r="B369" s="35" t="s">
        <v>99</v>
      </c>
      <c r="C369" s="46">
        <v>2941</v>
      </c>
      <c r="D369" s="46">
        <v>1695</v>
      </c>
      <c r="E369" s="46">
        <v>1450</v>
      </c>
      <c r="F369" s="46">
        <v>245</v>
      </c>
      <c r="G369" s="46">
        <v>126</v>
      </c>
      <c r="H369" s="46">
        <v>1120</v>
      </c>
      <c r="I369" s="46">
        <v>576</v>
      </c>
      <c r="J369" s="46">
        <v>27</v>
      </c>
      <c r="K369" s="47">
        <v>517</v>
      </c>
      <c r="M369" s="32" t="s">
        <v>125</v>
      </c>
      <c r="N369" s="35" t="s">
        <v>99</v>
      </c>
      <c r="O369" s="72">
        <f t="shared" si="319"/>
        <v>-15.851000000000001</v>
      </c>
      <c r="P369" s="72">
        <f t="shared" si="320"/>
        <v>1.4359999999999999</v>
      </c>
      <c r="Q369" s="72">
        <f t="shared" si="321"/>
        <v>1.47</v>
      </c>
      <c r="R369" s="72">
        <f t="shared" si="322"/>
        <v>1.24</v>
      </c>
      <c r="S369" s="72">
        <f t="shared" si="323"/>
        <v>6.78</v>
      </c>
      <c r="T369" s="72">
        <f t="shared" si="324"/>
        <v>-34.348999999999997</v>
      </c>
      <c r="U369" s="72">
        <f t="shared" si="325"/>
        <v>-45.966000000000001</v>
      </c>
      <c r="V369" s="72">
        <f t="shared" si="326"/>
        <v>145.45500000000001</v>
      </c>
      <c r="W369" s="73">
        <f t="shared" si="327"/>
        <v>-17.806000000000001</v>
      </c>
      <c r="Y369" s="32" t="s">
        <v>125</v>
      </c>
      <c r="Z369" s="35" t="s">
        <v>99</v>
      </c>
      <c r="AA369" s="72">
        <f t="shared" si="352"/>
        <v>100</v>
      </c>
      <c r="AB369" s="72">
        <f t="shared" si="328"/>
        <v>57.6</v>
      </c>
      <c r="AC369" s="72">
        <f t="shared" si="329"/>
        <v>49.3</v>
      </c>
      <c r="AD369" s="72">
        <f t="shared" si="330"/>
        <v>8.3000000000000007</v>
      </c>
      <c r="AE369" s="72">
        <f t="shared" si="331"/>
        <v>4.3</v>
      </c>
      <c r="AF369" s="72">
        <f t="shared" si="332"/>
        <v>38.1</v>
      </c>
      <c r="AG369" s="72">
        <f t="shared" si="333"/>
        <v>19.600000000000001</v>
      </c>
      <c r="AH369" s="72">
        <f t="shared" si="334"/>
        <v>0.9</v>
      </c>
      <c r="AI369" s="73">
        <f t="shared" si="335"/>
        <v>17.600000000000001</v>
      </c>
      <c r="AK369" s="32" t="s">
        <v>125</v>
      </c>
      <c r="AL369" s="35" t="s">
        <v>99</v>
      </c>
      <c r="AM369" s="72">
        <f t="shared" si="353"/>
        <v>0.1</v>
      </c>
      <c r="AN369" s="72">
        <f t="shared" si="354"/>
        <v>0.1</v>
      </c>
      <c r="AO369" s="72">
        <f t="shared" si="355"/>
        <v>0.1</v>
      </c>
      <c r="AP369" s="72">
        <f t="shared" si="356"/>
        <v>0.1</v>
      </c>
      <c r="AQ369" s="72">
        <f t="shared" si="357"/>
        <v>0.1</v>
      </c>
      <c r="AR369" s="72">
        <f t="shared" si="358"/>
        <v>0.1</v>
      </c>
      <c r="AS369" s="72">
        <f t="shared" si="359"/>
        <v>0.1</v>
      </c>
      <c r="AT369" s="72">
        <f t="shared" si="360"/>
        <v>0.2</v>
      </c>
      <c r="AU369" s="73">
        <f t="shared" si="361"/>
        <v>0.2</v>
      </c>
      <c r="AW369" s="32" t="s">
        <v>125</v>
      </c>
      <c r="AX369" s="35" t="s">
        <v>99</v>
      </c>
      <c r="AY369" s="72">
        <f t="shared" si="362"/>
        <v>-15.851000000000001</v>
      </c>
      <c r="AZ369" s="72">
        <f t="shared" si="336"/>
        <v>0.68700000000000006</v>
      </c>
      <c r="BA369" s="72">
        <f t="shared" si="337"/>
        <v>0.60099999999999998</v>
      </c>
      <c r="BB369" s="72">
        <f t="shared" si="338"/>
        <v>8.5999999999999993E-2</v>
      </c>
      <c r="BC369" s="72">
        <f t="shared" si="339"/>
        <v>0.22900000000000001</v>
      </c>
      <c r="BD369" s="72">
        <f t="shared" si="340"/>
        <v>-16.766999999999999</v>
      </c>
      <c r="BE369" s="72">
        <f t="shared" si="341"/>
        <v>-14.02</v>
      </c>
      <c r="BF369" s="72">
        <f t="shared" si="342"/>
        <v>0.45800000000000002</v>
      </c>
      <c r="BG369" s="73">
        <f t="shared" si="343"/>
        <v>-3.2050000000000001</v>
      </c>
      <c r="BI369" s="32" t="s">
        <v>125</v>
      </c>
      <c r="BJ369" s="35" t="s">
        <v>99</v>
      </c>
      <c r="BK369" s="72">
        <f t="shared" si="363"/>
        <v>-1.7000000000000001E-2</v>
      </c>
      <c r="BL369" s="72">
        <f t="shared" si="364"/>
        <v>1E-3</v>
      </c>
      <c r="BM369" s="72">
        <f t="shared" si="365"/>
        <v>1E-3</v>
      </c>
      <c r="BN369" s="72">
        <f t="shared" si="366"/>
        <v>1E-3</v>
      </c>
      <c r="BO369" s="72">
        <f t="shared" si="367"/>
        <v>3.0000000000000001E-3</v>
      </c>
      <c r="BP369" s="72">
        <f t="shared" si="368"/>
        <v>-7.4999999999999997E-2</v>
      </c>
      <c r="BQ369" s="72">
        <f t="shared" si="369"/>
        <v>-0.11</v>
      </c>
      <c r="BR369" s="72">
        <f t="shared" si="370"/>
        <v>7.8E-2</v>
      </c>
      <c r="BS369" s="73">
        <f t="shared" si="371"/>
        <v>-3.5999999999999997E-2</v>
      </c>
      <c r="BU369" s="32" t="s">
        <v>125</v>
      </c>
      <c r="BV369" s="35" t="s">
        <v>99</v>
      </c>
      <c r="BW369" s="54">
        <f t="shared" si="372"/>
        <v>3495</v>
      </c>
      <c r="BX369" s="54">
        <f t="shared" si="344"/>
        <v>1671</v>
      </c>
      <c r="BY369" s="54">
        <f t="shared" si="345"/>
        <v>1429</v>
      </c>
      <c r="BZ369" s="54">
        <f t="shared" si="346"/>
        <v>242</v>
      </c>
      <c r="CA369" s="54">
        <f t="shared" si="347"/>
        <v>118</v>
      </c>
      <c r="CB369" s="54">
        <f t="shared" si="348"/>
        <v>1706</v>
      </c>
      <c r="CC369" s="54">
        <f t="shared" si="349"/>
        <v>1066</v>
      </c>
      <c r="CD369" s="54">
        <f t="shared" si="350"/>
        <v>11</v>
      </c>
      <c r="CE369" s="55">
        <f t="shared" si="351"/>
        <v>629</v>
      </c>
    </row>
    <row r="370" spans="1:83" ht="16.5" customHeight="1">
      <c r="A370" s="31" t="s">
        <v>126</v>
      </c>
      <c r="B370" s="33" t="s">
        <v>100</v>
      </c>
      <c r="C370" s="42">
        <v>11094</v>
      </c>
      <c r="D370" s="42">
        <v>6510</v>
      </c>
      <c r="E370" s="42">
        <v>5598</v>
      </c>
      <c r="F370" s="42">
        <v>912</v>
      </c>
      <c r="G370" s="42">
        <v>453</v>
      </c>
      <c r="H370" s="42">
        <v>4131</v>
      </c>
      <c r="I370" s="42">
        <v>2346</v>
      </c>
      <c r="J370" s="42">
        <v>47</v>
      </c>
      <c r="K370" s="43">
        <v>1738</v>
      </c>
      <c r="M370" s="31" t="s">
        <v>126</v>
      </c>
      <c r="N370" s="33" t="s">
        <v>100</v>
      </c>
      <c r="O370" s="68">
        <f t="shared" si="319"/>
        <v>-0.41299999999999998</v>
      </c>
      <c r="P370" s="68">
        <f t="shared" si="320"/>
        <v>4.5999999999999999E-2</v>
      </c>
      <c r="Q370" s="68">
        <f t="shared" si="321"/>
        <v>-0.107</v>
      </c>
      <c r="R370" s="68">
        <f t="shared" si="322"/>
        <v>0.997</v>
      </c>
      <c r="S370" s="68">
        <f t="shared" si="323"/>
        <v>-8.1140000000000008</v>
      </c>
      <c r="T370" s="68">
        <f t="shared" si="324"/>
        <v>-0.217</v>
      </c>
      <c r="U370" s="68">
        <f t="shared" si="325"/>
        <v>9.32</v>
      </c>
      <c r="V370" s="68">
        <f t="shared" si="326"/>
        <v>42.423999999999999</v>
      </c>
      <c r="W370" s="69">
        <f t="shared" si="327"/>
        <v>-11.372</v>
      </c>
      <c r="Y370" s="31" t="s">
        <v>126</v>
      </c>
      <c r="Z370" s="33" t="s">
        <v>100</v>
      </c>
      <c r="AA370" s="68">
        <f t="shared" si="352"/>
        <v>100</v>
      </c>
      <c r="AB370" s="68">
        <f t="shared" si="328"/>
        <v>58.7</v>
      </c>
      <c r="AC370" s="68">
        <f t="shared" si="329"/>
        <v>50.5</v>
      </c>
      <c r="AD370" s="68">
        <f t="shared" si="330"/>
        <v>8.1999999999999993</v>
      </c>
      <c r="AE370" s="68">
        <f t="shared" si="331"/>
        <v>4.0999999999999996</v>
      </c>
      <c r="AF370" s="68">
        <f t="shared" si="332"/>
        <v>37.200000000000003</v>
      </c>
      <c r="AG370" s="68">
        <f t="shared" si="333"/>
        <v>21.1</v>
      </c>
      <c r="AH370" s="68">
        <f t="shared" si="334"/>
        <v>0.4</v>
      </c>
      <c r="AI370" s="69">
        <f t="shared" si="335"/>
        <v>15.7</v>
      </c>
      <c r="AK370" s="31" t="s">
        <v>126</v>
      </c>
      <c r="AL370" s="33" t="s">
        <v>100</v>
      </c>
      <c r="AM370" s="68">
        <f t="shared" si="353"/>
        <v>0.3</v>
      </c>
      <c r="AN370" s="68">
        <f t="shared" si="354"/>
        <v>0.3</v>
      </c>
      <c r="AO370" s="68">
        <f t="shared" si="355"/>
        <v>0.3</v>
      </c>
      <c r="AP370" s="68">
        <f t="shared" si="356"/>
        <v>0.3</v>
      </c>
      <c r="AQ370" s="68">
        <f t="shared" si="357"/>
        <v>0.2</v>
      </c>
      <c r="AR370" s="68">
        <f t="shared" si="358"/>
        <v>0.5</v>
      </c>
      <c r="AS370" s="68">
        <f t="shared" si="359"/>
        <v>0.5</v>
      </c>
      <c r="AT370" s="68">
        <f t="shared" si="360"/>
        <v>0.3</v>
      </c>
      <c r="AU370" s="69">
        <f t="shared" si="361"/>
        <v>0.6</v>
      </c>
      <c r="AW370" s="31" t="s">
        <v>126</v>
      </c>
      <c r="AX370" s="33" t="s">
        <v>100</v>
      </c>
      <c r="AY370" s="68">
        <f t="shared" si="362"/>
        <v>-0.41299999999999998</v>
      </c>
      <c r="AZ370" s="68">
        <f t="shared" si="336"/>
        <v>2.7E-2</v>
      </c>
      <c r="BA370" s="68">
        <f t="shared" si="337"/>
        <v>-5.3999999999999999E-2</v>
      </c>
      <c r="BB370" s="68">
        <f t="shared" si="338"/>
        <v>8.1000000000000003E-2</v>
      </c>
      <c r="BC370" s="68">
        <f t="shared" si="339"/>
        <v>-0.35899999999999999</v>
      </c>
      <c r="BD370" s="68">
        <f t="shared" si="340"/>
        <v>-8.1000000000000003E-2</v>
      </c>
      <c r="BE370" s="68">
        <f t="shared" si="341"/>
        <v>1.7949999999999999</v>
      </c>
      <c r="BF370" s="68">
        <f t="shared" si="342"/>
        <v>0.126</v>
      </c>
      <c r="BG370" s="69">
        <f t="shared" si="343"/>
        <v>-2.0019999999999998</v>
      </c>
      <c r="BI370" s="31" t="s">
        <v>126</v>
      </c>
      <c r="BJ370" s="33" t="s">
        <v>100</v>
      </c>
      <c r="BK370" s="68">
        <f t="shared" si="363"/>
        <v>-1E-3</v>
      </c>
      <c r="BL370" s="68">
        <f t="shared" si="364"/>
        <v>0</v>
      </c>
      <c r="BM370" s="68">
        <f t="shared" si="365"/>
        <v>0</v>
      </c>
      <c r="BN370" s="68">
        <f t="shared" si="366"/>
        <v>3.0000000000000001E-3</v>
      </c>
      <c r="BO370" s="68">
        <f t="shared" si="367"/>
        <v>-1.6E-2</v>
      </c>
      <c r="BP370" s="68">
        <f t="shared" si="368"/>
        <v>-1E-3</v>
      </c>
      <c r="BQ370" s="68">
        <f t="shared" si="369"/>
        <v>4.4999999999999998E-2</v>
      </c>
      <c r="BR370" s="68">
        <f t="shared" si="370"/>
        <v>6.9000000000000006E-2</v>
      </c>
      <c r="BS370" s="69">
        <f t="shared" si="371"/>
        <v>-7.1999999999999995E-2</v>
      </c>
      <c r="BU370" s="31" t="s">
        <v>126</v>
      </c>
      <c r="BV370" s="33" t="s">
        <v>100</v>
      </c>
      <c r="BW370" s="50">
        <f t="shared" si="372"/>
        <v>11140</v>
      </c>
      <c r="BX370" s="50">
        <f t="shared" si="344"/>
        <v>6507</v>
      </c>
      <c r="BY370" s="50">
        <f t="shared" si="345"/>
        <v>5604</v>
      </c>
      <c r="BZ370" s="50">
        <f t="shared" si="346"/>
        <v>903</v>
      </c>
      <c r="CA370" s="50">
        <f t="shared" si="347"/>
        <v>493</v>
      </c>
      <c r="CB370" s="50">
        <f t="shared" si="348"/>
        <v>4140</v>
      </c>
      <c r="CC370" s="50">
        <f t="shared" si="349"/>
        <v>2146</v>
      </c>
      <c r="CD370" s="50">
        <f t="shared" si="350"/>
        <v>33</v>
      </c>
      <c r="CE370" s="51">
        <f t="shared" si="351"/>
        <v>1961</v>
      </c>
    </row>
    <row r="371" spans="1:83" ht="16.5" customHeight="1">
      <c r="A371" s="30" t="s">
        <v>127</v>
      </c>
      <c r="B371" s="28" t="s">
        <v>101</v>
      </c>
      <c r="C371" s="44">
        <v>7274</v>
      </c>
      <c r="D371" s="44">
        <v>5770</v>
      </c>
      <c r="E371" s="44">
        <v>4892</v>
      </c>
      <c r="F371" s="44">
        <v>878</v>
      </c>
      <c r="G371" s="44">
        <v>345</v>
      </c>
      <c r="H371" s="44">
        <v>1159</v>
      </c>
      <c r="I371" s="44">
        <v>582</v>
      </c>
      <c r="J371" s="44">
        <v>58</v>
      </c>
      <c r="K371" s="45">
        <v>519</v>
      </c>
      <c r="M371" s="30" t="s">
        <v>127</v>
      </c>
      <c r="N371" s="28" t="s">
        <v>101</v>
      </c>
      <c r="O371" s="70">
        <f t="shared" si="319"/>
        <v>-2.1920000000000002</v>
      </c>
      <c r="P371" s="70">
        <f t="shared" si="320"/>
        <v>-2.17</v>
      </c>
      <c r="Q371" s="70">
        <f t="shared" si="321"/>
        <v>-2.4329999999999998</v>
      </c>
      <c r="R371" s="70">
        <f t="shared" si="322"/>
        <v>-0.67900000000000005</v>
      </c>
      <c r="S371" s="70">
        <f t="shared" si="323"/>
        <v>-7.5069999999999997</v>
      </c>
      <c r="T371" s="70">
        <f t="shared" si="324"/>
        <v>-0.6</v>
      </c>
      <c r="U371" s="70">
        <f t="shared" si="325"/>
        <v>-0.51300000000000001</v>
      </c>
      <c r="V371" s="70">
        <f t="shared" si="326"/>
        <v>176.19</v>
      </c>
      <c r="W371" s="71">
        <f t="shared" si="327"/>
        <v>-7.3209999999999997</v>
      </c>
      <c r="Y371" s="30" t="s">
        <v>127</v>
      </c>
      <c r="Z371" s="28" t="s">
        <v>101</v>
      </c>
      <c r="AA371" s="70">
        <f t="shared" si="352"/>
        <v>100</v>
      </c>
      <c r="AB371" s="70">
        <f t="shared" si="328"/>
        <v>79.3</v>
      </c>
      <c r="AC371" s="70">
        <f t="shared" si="329"/>
        <v>67.3</v>
      </c>
      <c r="AD371" s="70">
        <f t="shared" si="330"/>
        <v>12.1</v>
      </c>
      <c r="AE371" s="70">
        <f t="shared" si="331"/>
        <v>4.7</v>
      </c>
      <c r="AF371" s="70">
        <f t="shared" si="332"/>
        <v>15.9</v>
      </c>
      <c r="AG371" s="70">
        <f t="shared" si="333"/>
        <v>8</v>
      </c>
      <c r="AH371" s="70">
        <f t="shared" si="334"/>
        <v>0.8</v>
      </c>
      <c r="AI371" s="71">
        <f t="shared" si="335"/>
        <v>7.1</v>
      </c>
      <c r="AK371" s="30" t="s">
        <v>127</v>
      </c>
      <c r="AL371" s="28" t="s">
        <v>101</v>
      </c>
      <c r="AM371" s="70">
        <f t="shared" si="353"/>
        <v>0.2</v>
      </c>
      <c r="AN371" s="70">
        <f t="shared" si="354"/>
        <v>0.2</v>
      </c>
      <c r="AO371" s="70">
        <f t="shared" si="355"/>
        <v>0.2</v>
      </c>
      <c r="AP371" s="70">
        <f t="shared" si="356"/>
        <v>0.3</v>
      </c>
      <c r="AQ371" s="70">
        <f t="shared" si="357"/>
        <v>0.1</v>
      </c>
      <c r="AR371" s="70">
        <f t="shared" si="358"/>
        <v>0.1</v>
      </c>
      <c r="AS371" s="70">
        <f t="shared" si="359"/>
        <v>0.1</v>
      </c>
      <c r="AT371" s="70">
        <f t="shared" si="360"/>
        <v>0.4</v>
      </c>
      <c r="AU371" s="71">
        <f t="shared" si="361"/>
        <v>0.2</v>
      </c>
      <c r="AW371" s="30" t="s">
        <v>127</v>
      </c>
      <c r="AX371" s="28" t="s">
        <v>101</v>
      </c>
      <c r="AY371" s="70">
        <f t="shared" si="362"/>
        <v>-2.1920000000000002</v>
      </c>
      <c r="AZ371" s="70">
        <f t="shared" si="336"/>
        <v>-1.7210000000000001</v>
      </c>
      <c r="BA371" s="70">
        <f t="shared" si="337"/>
        <v>-1.64</v>
      </c>
      <c r="BB371" s="70">
        <f t="shared" si="338"/>
        <v>-8.1000000000000003E-2</v>
      </c>
      <c r="BC371" s="70">
        <f t="shared" si="339"/>
        <v>-0.376</v>
      </c>
      <c r="BD371" s="70">
        <f t="shared" si="340"/>
        <v>-9.4E-2</v>
      </c>
      <c r="BE371" s="70">
        <f t="shared" si="341"/>
        <v>-0.04</v>
      </c>
      <c r="BF371" s="70">
        <f t="shared" si="342"/>
        <v>0.498</v>
      </c>
      <c r="BG371" s="71">
        <f t="shared" si="343"/>
        <v>-0.55100000000000005</v>
      </c>
      <c r="BI371" s="30" t="s">
        <v>127</v>
      </c>
      <c r="BJ371" s="28" t="s">
        <v>101</v>
      </c>
      <c r="BK371" s="70">
        <f t="shared" si="363"/>
        <v>-5.0000000000000001E-3</v>
      </c>
      <c r="BL371" s="70">
        <f t="shared" si="364"/>
        <v>-6.0000000000000001E-3</v>
      </c>
      <c r="BM371" s="70">
        <f t="shared" si="365"/>
        <v>-6.0000000000000001E-3</v>
      </c>
      <c r="BN371" s="70">
        <f t="shared" si="366"/>
        <v>-2E-3</v>
      </c>
      <c r="BO371" s="70">
        <f t="shared" si="367"/>
        <v>-1.0999999999999999E-2</v>
      </c>
      <c r="BP371" s="70">
        <f t="shared" si="368"/>
        <v>-1E-3</v>
      </c>
      <c r="BQ371" s="70">
        <f t="shared" si="369"/>
        <v>-1E-3</v>
      </c>
      <c r="BR371" s="70">
        <f t="shared" si="370"/>
        <v>0.18099999999999999</v>
      </c>
      <c r="BS371" s="71">
        <f t="shared" si="371"/>
        <v>-1.2999999999999999E-2</v>
      </c>
      <c r="BU371" s="30" t="s">
        <v>127</v>
      </c>
      <c r="BV371" s="28" t="s">
        <v>101</v>
      </c>
      <c r="BW371" s="52">
        <f t="shared" si="372"/>
        <v>7437</v>
      </c>
      <c r="BX371" s="52">
        <f t="shared" si="344"/>
        <v>5898</v>
      </c>
      <c r="BY371" s="52">
        <f t="shared" si="345"/>
        <v>5014</v>
      </c>
      <c r="BZ371" s="52">
        <f t="shared" si="346"/>
        <v>884</v>
      </c>
      <c r="CA371" s="52">
        <f t="shared" si="347"/>
        <v>373</v>
      </c>
      <c r="CB371" s="52">
        <f t="shared" si="348"/>
        <v>1166</v>
      </c>
      <c r="CC371" s="52">
        <f t="shared" si="349"/>
        <v>585</v>
      </c>
      <c r="CD371" s="52">
        <f t="shared" si="350"/>
        <v>21</v>
      </c>
      <c r="CE371" s="53">
        <f t="shared" si="351"/>
        <v>560</v>
      </c>
    </row>
    <row r="372" spans="1:83" ht="16.5" customHeight="1">
      <c r="A372" s="31" t="s">
        <v>129</v>
      </c>
      <c r="B372" s="33" t="s">
        <v>102</v>
      </c>
      <c r="C372" s="42">
        <v>294728</v>
      </c>
      <c r="D372" s="42">
        <v>191109</v>
      </c>
      <c r="E372" s="42">
        <v>164520</v>
      </c>
      <c r="F372" s="42">
        <v>26589</v>
      </c>
      <c r="G372" s="42">
        <v>25413</v>
      </c>
      <c r="H372" s="42">
        <v>78206</v>
      </c>
      <c r="I372" s="42">
        <v>44746</v>
      </c>
      <c r="J372" s="42">
        <v>637</v>
      </c>
      <c r="K372" s="43">
        <v>32823</v>
      </c>
      <c r="M372" s="31" t="s">
        <v>129</v>
      </c>
      <c r="N372" s="33" t="s">
        <v>102</v>
      </c>
      <c r="O372" s="68">
        <f t="shared" si="319"/>
        <v>2.1890000000000001</v>
      </c>
      <c r="P372" s="68">
        <f t="shared" si="320"/>
        <v>2.3380000000000001</v>
      </c>
      <c r="Q372" s="68">
        <f t="shared" si="321"/>
        <v>2.1930000000000001</v>
      </c>
      <c r="R372" s="68">
        <f t="shared" si="322"/>
        <v>3.242</v>
      </c>
      <c r="S372" s="68">
        <f t="shared" si="323"/>
        <v>-0.98199999999999998</v>
      </c>
      <c r="T372" s="68">
        <f t="shared" si="324"/>
        <v>2.8929999999999998</v>
      </c>
      <c r="U372" s="68">
        <f t="shared" si="325"/>
        <v>11.286</v>
      </c>
      <c r="V372" s="68">
        <f t="shared" si="326"/>
        <v>-42.353000000000002</v>
      </c>
      <c r="W372" s="69">
        <f t="shared" si="327"/>
        <v>-5.3929999999999998</v>
      </c>
      <c r="Y372" s="31" t="s">
        <v>129</v>
      </c>
      <c r="Z372" s="33" t="s">
        <v>102</v>
      </c>
      <c r="AA372" s="68">
        <f t="shared" si="352"/>
        <v>100</v>
      </c>
      <c r="AB372" s="68">
        <f t="shared" si="328"/>
        <v>64.8</v>
      </c>
      <c r="AC372" s="68">
        <f t="shared" si="329"/>
        <v>55.8</v>
      </c>
      <c r="AD372" s="68">
        <f t="shared" si="330"/>
        <v>9</v>
      </c>
      <c r="AE372" s="68">
        <f t="shared" si="331"/>
        <v>8.6</v>
      </c>
      <c r="AF372" s="68">
        <f t="shared" si="332"/>
        <v>26.5</v>
      </c>
      <c r="AG372" s="68">
        <f t="shared" si="333"/>
        <v>15.2</v>
      </c>
      <c r="AH372" s="68">
        <f t="shared" si="334"/>
        <v>0.2</v>
      </c>
      <c r="AI372" s="69">
        <f t="shared" si="335"/>
        <v>11.1</v>
      </c>
      <c r="AK372" s="31" t="s">
        <v>129</v>
      </c>
      <c r="AL372" s="33" t="s">
        <v>102</v>
      </c>
      <c r="AM372" s="68">
        <f t="shared" si="353"/>
        <v>8.6999999999999993</v>
      </c>
      <c r="AN372" s="68">
        <f t="shared" si="354"/>
        <v>8.1</v>
      </c>
      <c r="AO372" s="68">
        <f t="shared" si="355"/>
        <v>8.1</v>
      </c>
      <c r="AP372" s="68">
        <f t="shared" si="356"/>
        <v>8.1</v>
      </c>
      <c r="AQ372" s="68">
        <f t="shared" si="357"/>
        <v>10.5</v>
      </c>
      <c r="AR372" s="68">
        <f t="shared" si="358"/>
        <v>10</v>
      </c>
      <c r="AS372" s="68">
        <f t="shared" si="359"/>
        <v>9.9</v>
      </c>
      <c r="AT372" s="68">
        <f t="shared" si="360"/>
        <v>4.5999999999999996</v>
      </c>
      <c r="AU372" s="69">
        <f t="shared" si="361"/>
        <v>10.6</v>
      </c>
      <c r="AW372" s="31" t="s">
        <v>129</v>
      </c>
      <c r="AX372" s="33" t="s">
        <v>102</v>
      </c>
      <c r="AY372" s="68">
        <f t="shared" si="362"/>
        <v>2.1890000000000001</v>
      </c>
      <c r="AZ372" s="68">
        <f t="shared" si="336"/>
        <v>1.514</v>
      </c>
      <c r="BA372" s="68">
        <f t="shared" si="337"/>
        <v>1.224</v>
      </c>
      <c r="BB372" s="68">
        <f t="shared" si="338"/>
        <v>0.28999999999999998</v>
      </c>
      <c r="BC372" s="68">
        <f t="shared" si="339"/>
        <v>-8.6999999999999994E-2</v>
      </c>
      <c r="BD372" s="68">
        <f t="shared" si="340"/>
        <v>0.76200000000000001</v>
      </c>
      <c r="BE372" s="68">
        <f t="shared" si="341"/>
        <v>1.573</v>
      </c>
      <c r="BF372" s="68">
        <f t="shared" si="342"/>
        <v>-0.16200000000000001</v>
      </c>
      <c r="BG372" s="69">
        <f t="shared" si="343"/>
        <v>-0.64900000000000002</v>
      </c>
      <c r="BI372" s="31" t="s">
        <v>129</v>
      </c>
      <c r="BJ372" s="33" t="s">
        <v>102</v>
      </c>
      <c r="BK372" s="68">
        <f t="shared" si="363"/>
        <v>0.19</v>
      </c>
      <c r="BL372" s="68">
        <f t="shared" si="364"/>
        <v>0.19</v>
      </c>
      <c r="BM372" s="68">
        <f t="shared" si="365"/>
        <v>0.17899999999999999</v>
      </c>
      <c r="BN372" s="68">
        <f t="shared" si="366"/>
        <v>0.26400000000000001</v>
      </c>
      <c r="BO372" s="68">
        <f t="shared" si="367"/>
        <v>-0.1</v>
      </c>
      <c r="BP372" s="68">
        <f t="shared" si="368"/>
        <v>0.28299999999999997</v>
      </c>
      <c r="BQ372" s="68">
        <f t="shared" si="369"/>
        <v>1.0189999999999999</v>
      </c>
      <c r="BR372" s="68">
        <f t="shared" si="370"/>
        <v>-2.2909999999999999</v>
      </c>
      <c r="BS372" s="69">
        <f t="shared" si="371"/>
        <v>-0.60099999999999998</v>
      </c>
      <c r="BU372" s="31" t="s">
        <v>129</v>
      </c>
      <c r="BV372" s="33" t="s">
        <v>102</v>
      </c>
      <c r="BW372" s="50">
        <f t="shared" si="372"/>
        <v>288415</v>
      </c>
      <c r="BX372" s="50">
        <f t="shared" si="344"/>
        <v>186743</v>
      </c>
      <c r="BY372" s="50">
        <f t="shared" si="345"/>
        <v>160989</v>
      </c>
      <c r="BZ372" s="50">
        <f t="shared" si="346"/>
        <v>25754</v>
      </c>
      <c r="CA372" s="50">
        <f t="shared" si="347"/>
        <v>25665</v>
      </c>
      <c r="CB372" s="50">
        <f t="shared" si="348"/>
        <v>76007</v>
      </c>
      <c r="CC372" s="50">
        <f t="shared" si="349"/>
        <v>40208</v>
      </c>
      <c r="CD372" s="50">
        <f t="shared" si="350"/>
        <v>1105</v>
      </c>
      <c r="CE372" s="51">
        <f t="shared" si="351"/>
        <v>34694</v>
      </c>
    </row>
    <row r="373" spans="1:83" ht="16.5" customHeight="1">
      <c r="A373" s="29" t="s">
        <v>36</v>
      </c>
      <c r="B373" s="34" t="s">
        <v>103</v>
      </c>
      <c r="C373" s="40">
        <v>1384684</v>
      </c>
      <c r="D373" s="40">
        <v>958938</v>
      </c>
      <c r="E373" s="40">
        <v>826087</v>
      </c>
      <c r="F373" s="40">
        <v>132851</v>
      </c>
      <c r="G373" s="40">
        <v>131455</v>
      </c>
      <c r="H373" s="40">
        <v>294291</v>
      </c>
      <c r="I373" s="40">
        <v>159848</v>
      </c>
      <c r="J373" s="40">
        <v>9506</v>
      </c>
      <c r="K373" s="41">
        <v>124937</v>
      </c>
      <c r="M373" s="29" t="s">
        <v>36</v>
      </c>
      <c r="N373" s="34" t="s">
        <v>103</v>
      </c>
      <c r="O373" s="66">
        <f t="shared" si="319"/>
        <v>1.9059999999999999</v>
      </c>
      <c r="P373" s="66">
        <f t="shared" si="320"/>
        <v>2.1379999999999999</v>
      </c>
      <c r="Q373" s="66">
        <f t="shared" si="321"/>
        <v>1.972</v>
      </c>
      <c r="R373" s="66">
        <f t="shared" si="322"/>
        <v>3.1859999999999999</v>
      </c>
      <c r="S373" s="66">
        <f t="shared" si="323"/>
        <v>-0.88</v>
      </c>
      <c r="T373" s="66">
        <f t="shared" si="324"/>
        <v>2.4329999999999998</v>
      </c>
      <c r="U373" s="66">
        <f t="shared" si="325"/>
        <v>1.607</v>
      </c>
      <c r="V373" s="66">
        <f t="shared" si="326"/>
        <v>19.138000000000002</v>
      </c>
      <c r="W373" s="67">
        <f t="shared" si="327"/>
        <v>2.4049999999999998</v>
      </c>
      <c r="Y373" s="29" t="s">
        <v>36</v>
      </c>
      <c r="Z373" s="34" t="s">
        <v>103</v>
      </c>
      <c r="AA373" s="66">
        <f t="shared" si="352"/>
        <v>100</v>
      </c>
      <c r="AB373" s="66">
        <f t="shared" si="328"/>
        <v>69.3</v>
      </c>
      <c r="AC373" s="66">
        <f t="shared" si="329"/>
        <v>59.7</v>
      </c>
      <c r="AD373" s="66">
        <f t="shared" si="330"/>
        <v>9.6</v>
      </c>
      <c r="AE373" s="66">
        <f t="shared" si="331"/>
        <v>9.5</v>
      </c>
      <c r="AF373" s="66">
        <f t="shared" si="332"/>
        <v>21.3</v>
      </c>
      <c r="AG373" s="66">
        <f t="shared" si="333"/>
        <v>11.5</v>
      </c>
      <c r="AH373" s="66">
        <f t="shared" si="334"/>
        <v>0.7</v>
      </c>
      <c r="AI373" s="67">
        <f t="shared" si="335"/>
        <v>9</v>
      </c>
      <c r="AK373" s="29" t="s">
        <v>36</v>
      </c>
      <c r="AL373" s="34" t="s">
        <v>103</v>
      </c>
      <c r="AM373" s="66">
        <f t="shared" si="353"/>
        <v>41.1</v>
      </c>
      <c r="AN373" s="66">
        <f t="shared" si="354"/>
        <v>40.799999999999997</v>
      </c>
      <c r="AO373" s="66">
        <f t="shared" si="355"/>
        <v>40.9</v>
      </c>
      <c r="AP373" s="66">
        <f t="shared" si="356"/>
        <v>40.6</v>
      </c>
      <c r="AQ373" s="66">
        <f t="shared" si="357"/>
        <v>54.1</v>
      </c>
      <c r="AR373" s="66">
        <f t="shared" si="358"/>
        <v>37.799999999999997</v>
      </c>
      <c r="AS373" s="66">
        <f t="shared" si="359"/>
        <v>35.200000000000003</v>
      </c>
      <c r="AT373" s="66">
        <f t="shared" si="360"/>
        <v>68.7</v>
      </c>
      <c r="AU373" s="67">
        <f t="shared" si="361"/>
        <v>40.200000000000003</v>
      </c>
      <c r="AW373" s="29" t="s">
        <v>36</v>
      </c>
      <c r="AX373" s="34" t="s">
        <v>103</v>
      </c>
      <c r="AY373" s="66">
        <f t="shared" si="362"/>
        <v>1.9059999999999999</v>
      </c>
      <c r="AZ373" s="66">
        <f t="shared" si="336"/>
        <v>1.478</v>
      </c>
      <c r="BA373" s="66">
        <f t="shared" si="337"/>
        <v>1.1759999999999999</v>
      </c>
      <c r="BB373" s="66">
        <f t="shared" si="338"/>
        <v>0.30199999999999999</v>
      </c>
      <c r="BC373" s="66">
        <f t="shared" si="339"/>
        <v>-8.5999999999999993E-2</v>
      </c>
      <c r="BD373" s="66">
        <f t="shared" si="340"/>
        <v>0.51400000000000001</v>
      </c>
      <c r="BE373" s="66">
        <f t="shared" si="341"/>
        <v>0.186</v>
      </c>
      <c r="BF373" s="66">
        <f t="shared" si="342"/>
        <v>0.112</v>
      </c>
      <c r="BG373" s="67">
        <f t="shared" si="343"/>
        <v>0.216</v>
      </c>
      <c r="BI373" s="29" t="s">
        <v>36</v>
      </c>
      <c r="BJ373" s="34" t="s">
        <v>103</v>
      </c>
      <c r="BK373" s="66">
        <f t="shared" si="363"/>
        <v>0.78</v>
      </c>
      <c r="BL373" s="66">
        <f t="shared" si="364"/>
        <v>0.876</v>
      </c>
      <c r="BM373" s="66">
        <f t="shared" si="365"/>
        <v>0.80800000000000005</v>
      </c>
      <c r="BN373" s="66">
        <f t="shared" si="366"/>
        <v>1.296</v>
      </c>
      <c r="BO373" s="66">
        <f t="shared" si="367"/>
        <v>-0.46400000000000002</v>
      </c>
      <c r="BP373" s="66">
        <f t="shared" si="368"/>
        <v>0.89900000000000002</v>
      </c>
      <c r="BQ373" s="66">
        <f t="shared" si="369"/>
        <v>0.56799999999999995</v>
      </c>
      <c r="BR373" s="66">
        <f t="shared" si="370"/>
        <v>7.4749999999999996</v>
      </c>
      <c r="BS373" s="67">
        <f t="shared" si="371"/>
        <v>0.94199999999999995</v>
      </c>
      <c r="BU373" s="29" t="s">
        <v>36</v>
      </c>
      <c r="BV373" s="34" t="s">
        <v>103</v>
      </c>
      <c r="BW373" s="48">
        <f t="shared" si="372"/>
        <v>1358785</v>
      </c>
      <c r="BX373" s="48">
        <f t="shared" si="344"/>
        <v>938861</v>
      </c>
      <c r="BY373" s="48">
        <f t="shared" si="345"/>
        <v>810112</v>
      </c>
      <c r="BZ373" s="48">
        <f t="shared" si="346"/>
        <v>128749</v>
      </c>
      <c r="CA373" s="48">
        <f t="shared" si="347"/>
        <v>132622</v>
      </c>
      <c r="CB373" s="48">
        <f t="shared" si="348"/>
        <v>287302</v>
      </c>
      <c r="CC373" s="48">
        <f t="shared" si="349"/>
        <v>157320</v>
      </c>
      <c r="CD373" s="48">
        <f t="shared" si="350"/>
        <v>7979</v>
      </c>
      <c r="CE373" s="49">
        <f t="shared" si="351"/>
        <v>122003</v>
      </c>
    </row>
    <row r="374" spans="1:83" ht="16.5" customHeight="1">
      <c r="A374" s="29" t="s">
        <v>37</v>
      </c>
      <c r="B374" s="34" t="s">
        <v>104</v>
      </c>
      <c r="C374" s="40">
        <v>579732</v>
      </c>
      <c r="D374" s="40">
        <v>443153</v>
      </c>
      <c r="E374" s="40">
        <v>381751</v>
      </c>
      <c r="F374" s="40">
        <v>61402</v>
      </c>
      <c r="G374" s="40">
        <v>27787</v>
      </c>
      <c r="H374" s="40">
        <v>108792</v>
      </c>
      <c r="I374" s="40">
        <v>49849</v>
      </c>
      <c r="J374" s="40">
        <v>1258</v>
      </c>
      <c r="K374" s="41">
        <v>57685</v>
      </c>
      <c r="M374" s="29" t="s">
        <v>37</v>
      </c>
      <c r="N374" s="34" t="s">
        <v>104</v>
      </c>
      <c r="O374" s="66">
        <f t="shared" si="319"/>
        <v>1.8340000000000001</v>
      </c>
      <c r="P374" s="66">
        <f t="shared" si="320"/>
        <v>3.3210000000000002</v>
      </c>
      <c r="Q374" s="66">
        <f t="shared" si="321"/>
        <v>3.206</v>
      </c>
      <c r="R374" s="66">
        <f t="shared" si="322"/>
        <v>4.0460000000000003</v>
      </c>
      <c r="S374" s="66">
        <f t="shared" si="323"/>
        <v>-1.996</v>
      </c>
      <c r="T374" s="66">
        <f t="shared" si="324"/>
        <v>-2.8929999999999998</v>
      </c>
      <c r="U374" s="66">
        <f t="shared" si="325"/>
        <v>-3.5819999999999999</v>
      </c>
      <c r="V374" s="66">
        <f t="shared" si="326"/>
        <v>-24.399000000000001</v>
      </c>
      <c r="W374" s="67">
        <f t="shared" si="327"/>
        <v>-1.6759999999999999</v>
      </c>
      <c r="Y374" s="29" t="s">
        <v>37</v>
      </c>
      <c r="Z374" s="34" t="s">
        <v>104</v>
      </c>
      <c r="AA374" s="66">
        <f t="shared" si="352"/>
        <v>100</v>
      </c>
      <c r="AB374" s="66">
        <f t="shared" si="328"/>
        <v>76.400000000000006</v>
      </c>
      <c r="AC374" s="66">
        <f t="shared" si="329"/>
        <v>65.8</v>
      </c>
      <c r="AD374" s="66">
        <f t="shared" si="330"/>
        <v>10.6</v>
      </c>
      <c r="AE374" s="66">
        <f t="shared" si="331"/>
        <v>4.8</v>
      </c>
      <c r="AF374" s="66">
        <f t="shared" si="332"/>
        <v>18.8</v>
      </c>
      <c r="AG374" s="66">
        <f t="shared" si="333"/>
        <v>8.6</v>
      </c>
      <c r="AH374" s="66">
        <f t="shared" si="334"/>
        <v>0.2</v>
      </c>
      <c r="AI374" s="67">
        <f t="shared" si="335"/>
        <v>10</v>
      </c>
      <c r="AK374" s="29" t="s">
        <v>37</v>
      </c>
      <c r="AL374" s="34" t="s">
        <v>104</v>
      </c>
      <c r="AM374" s="66">
        <f t="shared" si="353"/>
        <v>17.2</v>
      </c>
      <c r="AN374" s="66">
        <f t="shared" si="354"/>
        <v>18.899999999999999</v>
      </c>
      <c r="AO374" s="66">
        <f t="shared" si="355"/>
        <v>18.899999999999999</v>
      </c>
      <c r="AP374" s="66">
        <f t="shared" si="356"/>
        <v>18.8</v>
      </c>
      <c r="AQ374" s="66">
        <f t="shared" si="357"/>
        <v>11.4</v>
      </c>
      <c r="AR374" s="66">
        <f t="shared" si="358"/>
        <v>14</v>
      </c>
      <c r="AS374" s="66">
        <f t="shared" si="359"/>
        <v>11</v>
      </c>
      <c r="AT374" s="66">
        <f t="shared" si="360"/>
        <v>9.1</v>
      </c>
      <c r="AU374" s="67">
        <f t="shared" si="361"/>
        <v>18.600000000000001</v>
      </c>
      <c r="AW374" s="29" t="s">
        <v>37</v>
      </c>
      <c r="AX374" s="34" t="s">
        <v>104</v>
      </c>
      <c r="AY374" s="66">
        <f t="shared" si="362"/>
        <v>1.8340000000000001</v>
      </c>
      <c r="AZ374" s="66">
        <f t="shared" si="336"/>
        <v>2.5019999999999998</v>
      </c>
      <c r="BA374" s="66">
        <f t="shared" si="337"/>
        <v>2.0830000000000002</v>
      </c>
      <c r="BB374" s="66">
        <f t="shared" si="338"/>
        <v>0.41899999999999998</v>
      </c>
      <c r="BC374" s="66">
        <f t="shared" si="339"/>
        <v>-9.9000000000000005E-2</v>
      </c>
      <c r="BD374" s="66">
        <f t="shared" si="340"/>
        <v>-0.56899999999999995</v>
      </c>
      <c r="BE374" s="66">
        <f t="shared" si="341"/>
        <v>-0.32500000000000001</v>
      </c>
      <c r="BF374" s="66">
        <f t="shared" si="342"/>
        <v>-7.0999999999999994E-2</v>
      </c>
      <c r="BG374" s="67">
        <f t="shared" si="343"/>
        <v>-0.17299999999999999</v>
      </c>
      <c r="BI374" s="29" t="s">
        <v>37</v>
      </c>
      <c r="BJ374" s="34" t="s">
        <v>104</v>
      </c>
      <c r="BK374" s="66">
        <f t="shared" si="363"/>
        <v>0.314</v>
      </c>
      <c r="BL374" s="66">
        <f t="shared" si="364"/>
        <v>0.621</v>
      </c>
      <c r="BM374" s="66">
        <f t="shared" si="365"/>
        <v>0.6</v>
      </c>
      <c r="BN374" s="66">
        <f t="shared" si="366"/>
        <v>0.755</v>
      </c>
      <c r="BO374" s="66">
        <f t="shared" si="367"/>
        <v>-0.22500000000000001</v>
      </c>
      <c r="BP374" s="66">
        <f t="shared" si="368"/>
        <v>-0.41699999999999998</v>
      </c>
      <c r="BQ374" s="66">
        <f t="shared" si="369"/>
        <v>-0.41599999999999998</v>
      </c>
      <c r="BR374" s="66">
        <f t="shared" si="370"/>
        <v>-1.9870000000000001</v>
      </c>
      <c r="BS374" s="67">
        <f t="shared" si="371"/>
        <v>-0.316</v>
      </c>
      <c r="BU374" s="29" t="s">
        <v>37</v>
      </c>
      <c r="BV374" s="34" t="s">
        <v>104</v>
      </c>
      <c r="BW374" s="48">
        <f t="shared" si="372"/>
        <v>569293</v>
      </c>
      <c r="BX374" s="48">
        <f t="shared" si="344"/>
        <v>428907</v>
      </c>
      <c r="BY374" s="48">
        <f t="shared" si="345"/>
        <v>369893</v>
      </c>
      <c r="BZ374" s="48">
        <f t="shared" si="346"/>
        <v>59014</v>
      </c>
      <c r="CA374" s="48">
        <f t="shared" si="347"/>
        <v>28353</v>
      </c>
      <c r="CB374" s="48">
        <f t="shared" si="348"/>
        <v>112033</v>
      </c>
      <c r="CC374" s="48">
        <f t="shared" si="349"/>
        <v>51701</v>
      </c>
      <c r="CD374" s="48">
        <f t="shared" si="350"/>
        <v>1664</v>
      </c>
      <c r="CE374" s="49">
        <f t="shared" si="351"/>
        <v>58668</v>
      </c>
    </row>
    <row r="375" spans="1:83" ht="16.5" customHeight="1">
      <c r="A375" s="29" t="s">
        <v>130</v>
      </c>
      <c r="B375" s="34" t="s">
        <v>105</v>
      </c>
      <c r="C375" s="40">
        <v>854486</v>
      </c>
      <c r="D375" s="40">
        <v>585677</v>
      </c>
      <c r="E375" s="40">
        <v>503508</v>
      </c>
      <c r="F375" s="40">
        <v>82169</v>
      </c>
      <c r="G375" s="40">
        <v>47671</v>
      </c>
      <c r="H375" s="40">
        <v>221138</v>
      </c>
      <c r="I375" s="40">
        <v>155125</v>
      </c>
      <c r="J375" s="40">
        <v>1428</v>
      </c>
      <c r="K375" s="41">
        <v>64585</v>
      </c>
      <c r="M375" s="29" t="s">
        <v>130</v>
      </c>
      <c r="N375" s="34" t="s">
        <v>105</v>
      </c>
      <c r="O375" s="66">
        <f t="shared" si="319"/>
        <v>0.44800000000000001</v>
      </c>
      <c r="P375" s="66">
        <f t="shared" si="320"/>
        <v>2.57</v>
      </c>
      <c r="Q375" s="66">
        <f t="shared" si="321"/>
        <v>2.4409999999999998</v>
      </c>
      <c r="R375" s="66">
        <f t="shared" si="322"/>
        <v>3.3639999999999999</v>
      </c>
      <c r="S375" s="66">
        <f t="shared" si="323"/>
        <v>-11</v>
      </c>
      <c r="T375" s="66">
        <f t="shared" si="324"/>
        <v>-2.1960000000000002</v>
      </c>
      <c r="U375" s="66">
        <f t="shared" si="325"/>
        <v>-0.13500000000000001</v>
      </c>
      <c r="V375" s="66">
        <f t="shared" si="326"/>
        <v>-83.088999999999999</v>
      </c>
      <c r="W375" s="67">
        <f t="shared" si="327"/>
        <v>3.6259999999999999</v>
      </c>
      <c r="Y375" s="29" t="s">
        <v>130</v>
      </c>
      <c r="Z375" s="34" t="s">
        <v>105</v>
      </c>
      <c r="AA375" s="66">
        <f t="shared" si="352"/>
        <v>100</v>
      </c>
      <c r="AB375" s="66">
        <f t="shared" si="328"/>
        <v>68.5</v>
      </c>
      <c r="AC375" s="66">
        <f t="shared" si="329"/>
        <v>58.9</v>
      </c>
      <c r="AD375" s="66">
        <f t="shared" si="330"/>
        <v>9.6</v>
      </c>
      <c r="AE375" s="66">
        <f t="shared" si="331"/>
        <v>5.6</v>
      </c>
      <c r="AF375" s="66">
        <f t="shared" si="332"/>
        <v>25.9</v>
      </c>
      <c r="AG375" s="66">
        <f t="shared" si="333"/>
        <v>18.2</v>
      </c>
      <c r="AH375" s="66">
        <f t="shared" si="334"/>
        <v>0.2</v>
      </c>
      <c r="AI375" s="67">
        <f t="shared" si="335"/>
        <v>7.6</v>
      </c>
      <c r="AK375" s="29" t="s">
        <v>130</v>
      </c>
      <c r="AL375" s="34" t="s">
        <v>105</v>
      </c>
      <c r="AM375" s="66">
        <f t="shared" si="353"/>
        <v>25.4</v>
      </c>
      <c r="AN375" s="66">
        <f t="shared" si="354"/>
        <v>24.9</v>
      </c>
      <c r="AO375" s="66">
        <f t="shared" si="355"/>
        <v>24.9</v>
      </c>
      <c r="AP375" s="66">
        <f t="shared" si="356"/>
        <v>25.1</v>
      </c>
      <c r="AQ375" s="66">
        <f t="shared" si="357"/>
        <v>19.600000000000001</v>
      </c>
      <c r="AR375" s="66">
        <f t="shared" si="358"/>
        <v>28.4</v>
      </c>
      <c r="AS375" s="66">
        <f t="shared" si="359"/>
        <v>34.200000000000003</v>
      </c>
      <c r="AT375" s="66">
        <f t="shared" si="360"/>
        <v>10.3</v>
      </c>
      <c r="AU375" s="67">
        <f t="shared" si="361"/>
        <v>20.8</v>
      </c>
      <c r="AW375" s="29" t="s">
        <v>130</v>
      </c>
      <c r="AX375" s="34" t="s">
        <v>105</v>
      </c>
      <c r="AY375" s="66">
        <f t="shared" si="362"/>
        <v>0.44800000000000001</v>
      </c>
      <c r="AZ375" s="66">
        <f t="shared" si="336"/>
        <v>1.7250000000000001</v>
      </c>
      <c r="BA375" s="66">
        <f t="shared" si="337"/>
        <v>1.41</v>
      </c>
      <c r="BB375" s="66">
        <f t="shared" si="338"/>
        <v>0.314</v>
      </c>
      <c r="BC375" s="66">
        <f t="shared" si="339"/>
        <v>-0.69299999999999995</v>
      </c>
      <c r="BD375" s="66">
        <f t="shared" si="340"/>
        <v>-0.58399999999999996</v>
      </c>
      <c r="BE375" s="66">
        <f t="shared" si="341"/>
        <v>-2.5000000000000001E-2</v>
      </c>
      <c r="BF375" s="66">
        <f t="shared" si="342"/>
        <v>-0.82499999999999996</v>
      </c>
      <c r="BG375" s="67">
        <f t="shared" si="343"/>
        <v>0.26600000000000001</v>
      </c>
      <c r="BI375" s="29" t="s">
        <v>130</v>
      </c>
      <c r="BJ375" s="34" t="s">
        <v>105</v>
      </c>
      <c r="BK375" s="66">
        <f t="shared" si="363"/>
        <v>0.115</v>
      </c>
      <c r="BL375" s="66">
        <f t="shared" si="364"/>
        <v>0.64</v>
      </c>
      <c r="BM375" s="66">
        <f t="shared" si="365"/>
        <v>0.60699999999999998</v>
      </c>
      <c r="BN375" s="66">
        <f t="shared" si="366"/>
        <v>0.84499999999999997</v>
      </c>
      <c r="BO375" s="66">
        <f t="shared" si="367"/>
        <v>-2.3450000000000002</v>
      </c>
      <c r="BP375" s="66">
        <f t="shared" si="368"/>
        <v>-0.63900000000000001</v>
      </c>
      <c r="BQ375" s="66">
        <f t="shared" si="369"/>
        <v>-4.7E-2</v>
      </c>
      <c r="BR375" s="66">
        <f t="shared" si="370"/>
        <v>-34.344999999999999</v>
      </c>
      <c r="BS375" s="67">
        <f t="shared" si="371"/>
        <v>0.72599999999999998</v>
      </c>
      <c r="BU375" s="29" t="s">
        <v>130</v>
      </c>
      <c r="BV375" s="34" t="s">
        <v>105</v>
      </c>
      <c r="BW375" s="48">
        <f t="shared" si="372"/>
        <v>850671</v>
      </c>
      <c r="BX375" s="48">
        <f t="shared" si="344"/>
        <v>571005</v>
      </c>
      <c r="BY375" s="48">
        <f t="shared" si="345"/>
        <v>491510</v>
      </c>
      <c r="BZ375" s="48">
        <f t="shared" si="346"/>
        <v>79495</v>
      </c>
      <c r="CA375" s="48">
        <f t="shared" si="347"/>
        <v>53563</v>
      </c>
      <c r="CB375" s="48">
        <f t="shared" si="348"/>
        <v>226103</v>
      </c>
      <c r="CC375" s="48">
        <f t="shared" si="349"/>
        <v>155334</v>
      </c>
      <c r="CD375" s="48">
        <f t="shared" si="350"/>
        <v>8444</v>
      </c>
      <c r="CE375" s="49">
        <f t="shared" si="351"/>
        <v>62325</v>
      </c>
    </row>
    <row r="376" spans="1:83" ht="16.5" customHeight="1">
      <c r="A376" s="29" t="s">
        <v>131</v>
      </c>
      <c r="B376" s="34" t="s">
        <v>106</v>
      </c>
      <c r="C376" s="40">
        <v>123232</v>
      </c>
      <c r="D376" s="40">
        <v>81017</v>
      </c>
      <c r="E376" s="40">
        <v>69677</v>
      </c>
      <c r="F376" s="40">
        <v>11340</v>
      </c>
      <c r="G376" s="40">
        <v>5095</v>
      </c>
      <c r="H376" s="40">
        <v>37120</v>
      </c>
      <c r="I376" s="40">
        <v>22043</v>
      </c>
      <c r="J376" s="40">
        <v>477</v>
      </c>
      <c r="K376" s="41">
        <v>14600</v>
      </c>
      <c r="M376" s="29" t="s">
        <v>131</v>
      </c>
      <c r="N376" s="34" t="s">
        <v>106</v>
      </c>
      <c r="O376" s="66">
        <f t="shared" si="319"/>
        <v>0.93300000000000005</v>
      </c>
      <c r="P376" s="66">
        <f t="shared" si="320"/>
        <v>2.387</v>
      </c>
      <c r="Q376" s="66">
        <f t="shared" si="321"/>
        <v>2.3319999999999999</v>
      </c>
      <c r="R376" s="66">
        <f t="shared" si="322"/>
        <v>2.7269999999999999</v>
      </c>
      <c r="S376" s="66">
        <f t="shared" si="323"/>
        <v>-4.6589999999999998</v>
      </c>
      <c r="T376" s="66">
        <f t="shared" si="324"/>
        <v>-1.3320000000000001</v>
      </c>
      <c r="U376" s="66">
        <f t="shared" si="325"/>
        <v>7.806</v>
      </c>
      <c r="V376" s="66">
        <f t="shared" si="326"/>
        <v>-28.806000000000001</v>
      </c>
      <c r="W376" s="67">
        <f t="shared" si="327"/>
        <v>-11.537000000000001</v>
      </c>
      <c r="Y376" s="29" t="s">
        <v>131</v>
      </c>
      <c r="Z376" s="34" t="s">
        <v>106</v>
      </c>
      <c r="AA376" s="66">
        <f t="shared" si="352"/>
        <v>100</v>
      </c>
      <c r="AB376" s="66">
        <f t="shared" si="328"/>
        <v>65.7</v>
      </c>
      <c r="AC376" s="66">
        <f t="shared" si="329"/>
        <v>56.5</v>
      </c>
      <c r="AD376" s="66">
        <f t="shared" si="330"/>
        <v>9.1999999999999993</v>
      </c>
      <c r="AE376" s="66">
        <f t="shared" si="331"/>
        <v>4.0999999999999996</v>
      </c>
      <c r="AF376" s="66">
        <f t="shared" si="332"/>
        <v>30.1</v>
      </c>
      <c r="AG376" s="66">
        <f t="shared" si="333"/>
        <v>17.899999999999999</v>
      </c>
      <c r="AH376" s="66">
        <f t="shared" si="334"/>
        <v>0.4</v>
      </c>
      <c r="AI376" s="67">
        <f t="shared" si="335"/>
        <v>11.8</v>
      </c>
      <c r="AK376" s="29" t="s">
        <v>131</v>
      </c>
      <c r="AL376" s="34" t="s">
        <v>106</v>
      </c>
      <c r="AM376" s="66">
        <f t="shared" si="353"/>
        <v>3.7</v>
      </c>
      <c r="AN376" s="66">
        <f t="shared" si="354"/>
        <v>3.4</v>
      </c>
      <c r="AO376" s="66">
        <f t="shared" si="355"/>
        <v>3.4</v>
      </c>
      <c r="AP376" s="66">
        <f t="shared" si="356"/>
        <v>3.5</v>
      </c>
      <c r="AQ376" s="66">
        <f t="shared" si="357"/>
        <v>2.1</v>
      </c>
      <c r="AR376" s="66">
        <f t="shared" si="358"/>
        <v>4.8</v>
      </c>
      <c r="AS376" s="66">
        <f t="shared" si="359"/>
        <v>4.9000000000000004</v>
      </c>
      <c r="AT376" s="66">
        <f t="shared" si="360"/>
        <v>3.4</v>
      </c>
      <c r="AU376" s="67">
        <f t="shared" si="361"/>
        <v>4.7</v>
      </c>
      <c r="AW376" s="29" t="s">
        <v>131</v>
      </c>
      <c r="AX376" s="34" t="s">
        <v>106</v>
      </c>
      <c r="AY376" s="66">
        <f t="shared" si="362"/>
        <v>0.93300000000000005</v>
      </c>
      <c r="AZ376" s="66">
        <f t="shared" si="336"/>
        <v>1.5469999999999999</v>
      </c>
      <c r="BA376" s="66">
        <f t="shared" si="337"/>
        <v>1.3009999999999999</v>
      </c>
      <c r="BB376" s="66">
        <f t="shared" si="338"/>
        <v>0.247</v>
      </c>
      <c r="BC376" s="66">
        <f t="shared" si="339"/>
        <v>-0.20399999999999999</v>
      </c>
      <c r="BD376" s="66">
        <f t="shared" si="340"/>
        <v>-0.41</v>
      </c>
      <c r="BE376" s="66">
        <f t="shared" si="341"/>
        <v>1.3069999999999999</v>
      </c>
      <c r="BF376" s="66">
        <f t="shared" si="342"/>
        <v>-0.158</v>
      </c>
      <c r="BG376" s="67">
        <f t="shared" si="343"/>
        <v>-1.5589999999999999</v>
      </c>
      <c r="BI376" s="29" t="s">
        <v>131</v>
      </c>
      <c r="BJ376" s="34" t="s">
        <v>106</v>
      </c>
      <c r="BK376" s="66">
        <f t="shared" si="363"/>
        <v>3.4000000000000002E-2</v>
      </c>
      <c r="BL376" s="66">
        <f t="shared" si="364"/>
        <v>8.2000000000000003E-2</v>
      </c>
      <c r="BM376" s="66">
        <f t="shared" si="365"/>
        <v>0.08</v>
      </c>
      <c r="BN376" s="66">
        <f t="shared" si="366"/>
        <v>9.5000000000000001E-2</v>
      </c>
      <c r="BO376" s="66">
        <f t="shared" si="367"/>
        <v>-9.9000000000000005E-2</v>
      </c>
      <c r="BP376" s="66">
        <f t="shared" si="368"/>
        <v>-6.4000000000000001E-2</v>
      </c>
      <c r="BQ376" s="66">
        <f t="shared" si="369"/>
        <v>0.35799999999999998</v>
      </c>
      <c r="BR376" s="66">
        <f t="shared" si="370"/>
        <v>-0.94499999999999995</v>
      </c>
      <c r="BS376" s="67">
        <f t="shared" si="371"/>
        <v>-0.61199999999999999</v>
      </c>
      <c r="BU376" s="29" t="s">
        <v>131</v>
      </c>
      <c r="BV376" s="34" t="s">
        <v>106</v>
      </c>
      <c r="BW376" s="48">
        <f t="shared" si="372"/>
        <v>122093</v>
      </c>
      <c r="BX376" s="48">
        <f t="shared" si="344"/>
        <v>79128</v>
      </c>
      <c r="BY376" s="48">
        <f t="shared" si="345"/>
        <v>68089</v>
      </c>
      <c r="BZ376" s="48">
        <f t="shared" si="346"/>
        <v>11039</v>
      </c>
      <c r="CA376" s="48">
        <f t="shared" si="347"/>
        <v>5344</v>
      </c>
      <c r="CB376" s="48">
        <f t="shared" si="348"/>
        <v>37621</v>
      </c>
      <c r="CC376" s="48">
        <f t="shared" si="349"/>
        <v>20447</v>
      </c>
      <c r="CD376" s="48">
        <f t="shared" si="350"/>
        <v>670</v>
      </c>
      <c r="CE376" s="49">
        <f t="shared" si="351"/>
        <v>16504</v>
      </c>
    </row>
    <row r="377" spans="1:83" ht="16.5" customHeight="1">
      <c r="A377" s="30" t="s">
        <v>132</v>
      </c>
      <c r="B377" s="28" t="s">
        <v>107</v>
      </c>
      <c r="C377" s="44">
        <v>132636</v>
      </c>
      <c r="D377" s="44">
        <v>88492</v>
      </c>
      <c r="E377" s="44">
        <v>75989</v>
      </c>
      <c r="F377" s="44">
        <v>12503</v>
      </c>
      <c r="G377" s="44">
        <v>5424</v>
      </c>
      <c r="H377" s="44">
        <v>38720</v>
      </c>
      <c r="I377" s="44">
        <v>21896</v>
      </c>
      <c r="J377" s="44">
        <v>533</v>
      </c>
      <c r="K377" s="45">
        <v>16291</v>
      </c>
      <c r="M377" s="30" t="s">
        <v>132</v>
      </c>
      <c r="N377" s="28" t="s">
        <v>107</v>
      </c>
      <c r="O377" s="70">
        <f t="shared" si="319"/>
        <v>0.33100000000000002</v>
      </c>
      <c r="P377" s="70">
        <f t="shared" si="320"/>
        <v>0.191</v>
      </c>
      <c r="Q377" s="70">
        <f t="shared" si="321"/>
        <v>4.1000000000000002E-2</v>
      </c>
      <c r="R377" s="70">
        <f t="shared" si="322"/>
        <v>1.1160000000000001</v>
      </c>
      <c r="S377" s="70">
        <f t="shared" si="323"/>
        <v>-5.5049999999999999</v>
      </c>
      <c r="T377" s="70">
        <f t="shared" si="324"/>
        <v>1.534</v>
      </c>
      <c r="U377" s="70">
        <f t="shared" si="325"/>
        <v>7.2859999999999996</v>
      </c>
      <c r="V377" s="70">
        <f t="shared" si="326"/>
        <v>-5.83</v>
      </c>
      <c r="W377" s="71">
        <f t="shared" si="327"/>
        <v>-5.0640000000000001</v>
      </c>
      <c r="Y377" s="30" t="s">
        <v>132</v>
      </c>
      <c r="Z377" s="28" t="s">
        <v>107</v>
      </c>
      <c r="AA377" s="70">
        <f t="shared" si="352"/>
        <v>100</v>
      </c>
      <c r="AB377" s="70">
        <f t="shared" si="328"/>
        <v>66.7</v>
      </c>
      <c r="AC377" s="70">
        <f t="shared" si="329"/>
        <v>57.3</v>
      </c>
      <c r="AD377" s="70">
        <f t="shared" si="330"/>
        <v>9.4</v>
      </c>
      <c r="AE377" s="70">
        <f t="shared" si="331"/>
        <v>4.0999999999999996</v>
      </c>
      <c r="AF377" s="70">
        <f t="shared" si="332"/>
        <v>29.2</v>
      </c>
      <c r="AG377" s="70">
        <f t="shared" si="333"/>
        <v>16.5</v>
      </c>
      <c r="AH377" s="70">
        <f t="shared" si="334"/>
        <v>0.4</v>
      </c>
      <c r="AI377" s="71">
        <f t="shared" si="335"/>
        <v>12.3</v>
      </c>
      <c r="AK377" s="30" t="s">
        <v>132</v>
      </c>
      <c r="AL377" s="28" t="s">
        <v>107</v>
      </c>
      <c r="AM377" s="70">
        <f t="shared" si="353"/>
        <v>3.9</v>
      </c>
      <c r="AN377" s="70">
        <f t="shared" si="354"/>
        <v>3.8</v>
      </c>
      <c r="AO377" s="70">
        <f t="shared" si="355"/>
        <v>3.8</v>
      </c>
      <c r="AP377" s="70">
        <f t="shared" si="356"/>
        <v>3.8</v>
      </c>
      <c r="AQ377" s="70">
        <f t="shared" si="357"/>
        <v>2.2000000000000002</v>
      </c>
      <c r="AR377" s="70">
        <f t="shared" si="358"/>
        <v>5</v>
      </c>
      <c r="AS377" s="70">
        <f t="shared" si="359"/>
        <v>4.8</v>
      </c>
      <c r="AT377" s="70">
        <f t="shared" si="360"/>
        <v>3.9</v>
      </c>
      <c r="AU377" s="71">
        <f t="shared" si="361"/>
        <v>5.2</v>
      </c>
      <c r="AW377" s="30" t="s">
        <v>132</v>
      </c>
      <c r="AX377" s="28" t="s">
        <v>107</v>
      </c>
      <c r="AY377" s="70">
        <f t="shared" si="362"/>
        <v>0.33100000000000002</v>
      </c>
      <c r="AZ377" s="70">
        <f t="shared" si="336"/>
        <v>0.128</v>
      </c>
      <c r="BA377" s="70">
        <f t="shared" si="337"/>
        <v>2.3E-2</v>
      </c>
      <c r="BB377" s="70">
        <f t="shared" si="338"/>
        <v>0.104</v>
      </c>
      <c r="BC377" s="70">
        <f t="shared" si="339"/>
        <v>-0.23899999999999999</v>
      </c>
      <c r="BD377" s="70">
        <f t="shared" si="340"/>
        <v>0.443</v>
      </c>
      <c r="BE377" s="70">
        <f t="shared" si="341"/>
        <v>1.125</v>
      </c>
      <c r="BF377" s="70">
        <f t="shared" si="342"/>
        <v>-2.5000000000000001E-2</v>
      </c>
      <c r="BG377" s="71">
        <f t="shared" si="343"/>
        <v>-0.65700000000000003</v>
      </c>
      <c r="BI377" s="30" t="s">
        <v>132</v>
      </c>
      <c r="BJ377" s="28" t="s">
        <v>107</v>
      </c>
      <c r="BK377" s="70">
        <f t="shared" si="363"/>
        <v>1.2999999999999999E-2</v>
      </c>
      <c r="BL377" s="70">
        <f t="shared" si="364"/>
        <v>7.0000000000000001E-3</v>
      </c>
      <c r="BM377" s="70">
        <f t="shared" si="365"/>
        <v>2E-3</v>
      </c>
      <c r="BN377" s="70">
        <f t="shared" si="366"/>
        <v>4.3999999999999997E-2</v>
      </c>
      <c r="BO377" s="70">
        <f t="shared" si="367"/>
        <v>-0.126</v>
      </c>
      <c r="BP377" s="70">
        <f t="shared" si="368"/>
        <v>7.4999999999999997E-2</v>
      </c>
      <c r="BQ377" s="70">
        <f t="shared" si="369"/>
        <v>0.33400000000000002</v>
      </c>
      <c r="BR377" s="70">
        <f t="shared" si="370"/>
        <v>-0.16200000000000001</v>
      </c>
      <c r="BS377" s="71">
        <f t="shared" si="371"/>
        <v>-0.27900000000000003</v>
      </c>
      <c r="BU377" s="30" t="s">
        <v>132</v>
      </c>
      <c r="BV377" s="28" t="s">
        <v>107</v>
      </c>
      <c r="BW377" s="52">
        <f t="shared" si="372"/>
        <v>132198</v>
      </c>
      <c r="BX377" s="52">
        <f t="shared" si="344"/>
        <v>88323</v>
      </c>
      <c r="BY377" s="52">
        <f t="shared" si="345"/>
        <v>75958</v>
      </c>
      <c r="BZ377" s="52">
        <f t="shared" si="346"/>
        <v>12365</v>
      </c>
      <c r="CA377" s="52">
        <f t="shared" si="347"/>
        <v>5740</v>
      </c>
      <c r="CB377" s="52">
        <f t="shared" si="348"/>
        <v>38135</v>
      </c>
      <c r="CC377" s="52">
        <f t="shared" si="349"/>
        <v>20409</v>
      </c>
      <c r="CD377" s="52">
        <f t="shared" si="350"/>
        <v>566</v>
      </c>
      <c r="CE377" s="53">
        <f t="shared" si="351"/>
        <v>17160</v>
      </c>
    </row>
    <row r="378" spans="1:83" ht="16.5" customHeight="1">
      <c r="A378" s="78" t="s">
        <v>180</v>
      </c>
    </row>
    <row r="379" spans="1:83" ht="16.5" customHeight="1">
      <c r="A379" s="78" t="s">
        <v>179</v>
      </c>
    </row>
    <row r="380" spans="1:83" ht="16.5" customHeight="1">
      <c r="A380" s="36">
        <f>A326+1</f>
        <v>30</v>
      </c>
      <c r="B380" s="20" t="str">
        <f>IF(A380&lt;22,"令和"&amp;A380&amp;"年度","平成"&amp;A380&amp;"年度")</f>
        <v>平成30年度</v>
      </c>
      <c r="C380" s="1" t="s">
        <v>49</v>
      </c>
      <c r="N380" s="20" t="str">
        <f>B380</f>
        <v>平成30年度</v>
      </c>
      <c r="O380" s="1" t="s">
        <v>134</v>
      </c>
      <c r="Z380" s="20" t="str">
        <f>B380</f>
        <v>平成30年度</v>
      </c>
      <c r="AA380" s="1" t="s">
        <v>135</v>
      </c>
      <c r="AL380" s="20" t="str">
        <f>B380</f>
        <v>平成30年度</v>
      </c>
      <c r="AM380" s="1" t="s">
        <v>136</v>
      </c>
      <c r="AX380" s="20" t="str">
        <f>N380</f>
        <v>平成30年度</v>
      </c>
      <c r="AY380" s="1" t="s">
        <v>137</v>
      </c>
      <c r="BJ380" s="20" t="str">
        <f>Z380</f>
        <v>平成30年度</v>
      </c>
      <c r="BK380" s="1" t="s">
        <v>138</v>
      </c>
      <c r="BU380" s="36">
        <f>IF(A380=1,30,A380-1)</f>
        <v>29</v>
      </c>
      <c r="BV380" s="20" t="str">
        <f>IF(BU380&lt;22,"令和"&amp;BU380&amp;"年度","平成"&amp;BU380&amp;"年度")</f>
        <v>平成29年度</v>
      </c>
      <c r="BW380" s="1" t="s">
        <v>133</v>
      </c>
    </row>
    <row r="381" spans="1:83" ht="16.5" customHeight="1">
      <c r="A381" s="21"/>
      <c r="B381" s="5"/>
      <c r="C381" s="4" t="s">
        <v>50</v>
      </c>
      <c r="D381" s="24"/>
      <c r="E381" s="24"/>
      <c r="F381" s="24"/>
      <c r="G381" s="24"/>
      <c r="H381" s="24"/>
      <c r="I381" s="24"/>
      <c r="J381" s="24"/>
      <c r="K381" s="15"/>
      <c r="M381" s="21"/>
      <c r="N381" s="5"/>
      <c r="O381" s="4" t="s">
        <v>50</v>
      </c>
      <c r="P381" s="24"/>
      <c r="Q381" s="24"/>
      <c r="R381" s="24"/>
      <c r="S381" s="24"/>
      <c r="T381" s="24"/>
      <c r="U381" s="24"/>
      <c r="V381" s="24"/>
      <c r="W381" s="15"/>
      <c r="Y381" s="21"/>
      <c r="Z381" s="5"/>
      <c r="AA381" s="4" t="s">
        <v>50</v>
      </c>
      <c r="AB381" s="24"/>
      <c r="AC381" s="24"/>
      <c r="AD381" s="24"/>
      <c r="AE381" s="24"/>
      <c r="AF381" s="24"/>
      <c r="AG381" s="24"/>
      <c r="AH381" s="24"/>
      <c r="AI381" s="15"/>
      <c r="AK381" s="21"/>
      <c r="AL381" s="5"/>
      <c r="AM381" s="4" t="s">
        <v>50</v>
      </c>
      <c r="AN381" s="24"/>
      <c r="AO381" s="24"/>
      <c r="AP381" s="24"/>
      <c r="AQ381" s="24"/>
      <c r="AR381" s="24"/>
      <c r="AS381" s="24"/>
      <c r="AT381" s="24"/>
      <c r="AU381" s="15"/>
      <c r="AW381" s="21"/>
      <c r="AX381" s="5"/>
      <c r="AY381" s="4" t="s">
        <v>50</v>
      </c>
      <c r="AZ381" s="24"/>
      <c r="BA381" s="24"/>
      <c r="BB381" s="24"/>
      <c r="BC381" s="24"/>
      <c r="BD381" s="24"/>
      <c r="BE381" s="24"/>
      <c r="BF381" s="24"/>
      <c r="BG381" s="15"/>
      <c r="BI381" s="21"/>
      <c r="BJ381" s="5"/>
      <c r="BK381" s="4" t="s">
        <v>50</v>
      </c>
      <c r="BL381" s="24"/>
      <c r="BM381" s="24"/>
      <c r="BN381" s="24"/>
      <c r="BO381" s="24"/>
      <c r="BP381" s="24"/>
      <c r="BQ381" s="24"/>
      <c r="BR381" s="24"/>
      <c r="BS381" s="15"/>
      <c r="BU381" s="21"/>
      <c r="BV381" s="5"/>
      <c r="BW381" s="4" t="s">
        <v>50</v>
      </c>
      <c r="BX381" s="24"/>
      <c r="BY381" s="24"/>
      <c r="BZ381" s="24"/>
      <c r="CA381" s="24"/>
      <c r="CB381" s="24"/>
      <c r="CC381" s="24"/>
      <c r="CD381" s="24"/>
      <c r="CE381" s="15"/>
    </row>
    <row r="382" spans="1:83" ht="16.5" customHeight="1">
      <c r="A382" s="22"/>
      <c r="B382" s="8"/>
      <c r="C382" s="7"/>
      <c r="D382" s="27" t="s">
        <v>51</v>
      </c>
      <c r="E382" s="24"/>
      <c r="F382" s="15"/>
      <c r="G382" s="6" t="s">
        <v>54</v>
      </c>
      <c r="H382" s="27" t="s">
        <v>55</v>
      </c>
      <c r="I382" s="24"/>
      <c r="J382" s="24"/>
      <c r="K382" s="15"/>
      <c r="M382" s="22"/>
      <c r="N382" s="8"/>
      <c r="O382" s="7"/>
      <c r="P382" s="27" t="s">
        <v>51</v>
      </c>
      <c r="Q382" s="24"/>
      <c r="R382" s="15"/>
      <c r="S382" s="6" t="s">
        <v>54</v>
      </c>
      <c r="T382" s="27" t="s">
        <v>55</v>
      </c>
      <c r="U382" s="24"/>
      <c r="V382" s="24"/>
      <c r="W382" s="15"/>
      <c r="Y382" s="22"/>
      <c r="Z382" s="8"/>
      <c r="AA382" s="7"/>
      <c r="AB382" s="27" t="s">
        <v>51</v>
      </c>
      <c r="AC382" s="24"/>
      <c r="AD382" s="15"/>
      <c r="AE382" s="6" t="s">
        <v>54</v>
      </c>
      <c r="AF382" s="27" t="s">
        <v>55</v>
      </c>
      <c r="AG382" s="24"/>
      <c r="AH382" s="24"/>
      <c r="AI382" s="15"/>
      <c r="AK382" s="22"/>
      <c r="AL382" s="8"/>
      <c r="AM382" s="7"/>
      <c r="AN382" s="27" t="s">
        <v>51</v>
      </c>
      <c r="AO382" s="24"/>
      <c r="AP382" s="15"/>
      <c r="AQ382" s="6" t="s">
        <v>54</v>
      </c>
      <c r="AR382" s="27" t="s">
        <v>55</v>
      </c>
      <c r="AS382" s="24"/>
      <c r="AT382" s="24"/>
      <c r="AU382" s="15"/>
      <c r="AW382" s="22"/>
      <c r="AX382" s="8"/>
      <c r="AY382" s="7"/>
      <c r="AZ382" s="27" t="s">
        <v>51</v>
      </c>
      <c r="BA382" s="24"/>
      <c r="BB382" s="15"/>
      <c r="BC382" s="6" t="s">
        <v>54</v>
      </c>
      <c r="BD382" s="27" t="s">
        <v>55</v>
      </c>
      <c r="BE382" s="24"/>
      <c r="BF382" s="24"/>
      <c r="BG382" s="15"/>
      <c r="BI382" s="22"/>
      <c r="BJ382" s="8"/>
      <c r="BK382" s="7"/>
      <c r="BL382" s="27" t="s">
        <v>51</v>
      </c>
      <c r="BM382" s="24"/>
      <c r="BN382" s="15"/>
      <c r="BO382" s="6" t="s">
        <v>54</v>
      </c>
      <c r="BP382" s="27" t="s">
        <v>55</v>
      </c>
      <c r="BQ382" s="24"/>
      <c r="BR382" s="24"/>
      <c r="BS382" s="15"/>
      <c r="BU382" s="22"/>
      <c r="BV382" s="8"/>
      <c r="BW382" s="7"/>
      <c r="BX382" s="27" t="s">
        <v>51</v>
      </c>
      <c r="BY382" s="24"/>
      <c r="BZ382" s="15"/>
      <c r="CA382" s="6" t="s">
        <v>54</v>
      </c>
      <c r="CB382" s="27" t="s">
        <v>55</v>
      </c>
      <c r="CC382" s="24"/>
      <c r="CD382" s="24"/>
      <c r="CE382" s="15"/>
    </row>
    <row r="383" spans="1:83" ht="27" customHeight="1">
      <c r="A383" s="23"/>
      <c r="B383" s="11"/>
      <c r="C383" s="10"/>
      <c r="D383" s="10"/>
      <c r="E383" s="16" t="s">
        <v>52</v>
      </c>
      <c r="F383" s="26" t="s">
        <v>53</v>
      </c>
      <c r="G383" s="12"/>
      <c r="H383" s="12"/>
      <c r="I383" s="16" t="s">
        <v>56</v>
      </c>
      <c r="J383" s="16" t="s">
        <v>57</v>
      </c>
      <c r="K383" s="16" t="s">
        <v>58</v>
      </c>
      <c r="M383" s="23"/>
      <c r="N383" s="11"/>
      <c r="O383" s="10"/>
      <c r="P383" s="10"/>
      <c r="Q383" s="16" t="s">
        <v>52</v>
      </c>
      <c r="R383" s="26" t="s">
        <v>53</v>
      </c>
      <c r="S383" s="12"/>
      <c r="T383" s="12"/>
      <c r="U383" s="16" t="s">
        <v>56</v>
      </c>
      <c r="V383" s="16" t="s">
        <v>57</v>
      </c>
      <c r="W383" s="16" t="s">
        <v>58</v>
      </c>
      <c r="Y383" s="23"/>
      <c r="Z383" s="11"/>
      <c r="AA383" s="10"/>
      <c r="AB383" s="10"/>
      <c r="AC383" s="16" t="s">
        <v>52</v>
      </c>
      <c r="AD383" s="26" t="s">
        <v>53</v>
      </c>
      <c r="AE383" s="12"/>
      <c r="AF383" s="12"/>
      <c r="AG383" s="16" t="s">
        <v>56</v>
      </c>
      <c r="AH383" s="16" t="s">
        <v>57</v>
      </c>
      <c r="AI383" s="16" t="s">
        <v>58</v>
      </c>
      <c r="AK383" s="23"/>
      <c r="AL383" s="11"/>
      <c r="AM383" s="10"/>
      <c r="AN383" s="10"/>
      <c r="AO383" s="16" t="s">
        <v>52</v>
      </c>
      <c r="AP383" s="26" t="s">
        <v>53</v>
      </c>
      <c r="AQ383" s="12"/>
      <c r="AR383" s="12"/>
      <c r="AS383" s="16" t="s">
        <v>56</v>
      </c>
      <c r="AT383" s="16" t="s">
        <v>57</v>
      </c>
      <c r="AU383" s="16" t="s">
        <v>58</v>
      </c>
      <c r="AW383" s="23"/>
      <c r="AX383" s="11"/>
      <c r="AY383" s="10"/>
      <c r="AZ383" s="10"/>
      <c r="BA383" s="16" t="s">
        <v>52</v>
      </c>
      <c r="BB383" s="26" t="s">
        <v>53</v>
      </c>
      <c r="BC383" s="12"/>
      <c r="BD383" s="12"/>
      <c r="BE383" s="16" t="s">
        <v>56</v>
      </c>
      <c r="BF383" s="16" t="s">
        <v>57</v>
      </c>
      <c r="BG383" s="16" t="s">
        <v>58</v>
      </c>
      <c r="BI383" s="23"/>
      <c r="BJ383" s="11"/>
      <c r="BK383" s="10"/>
      <c r="BL383" s="10"/>
      <c r="BM383" s="16" t="s">
        <v>52</v>
      </c>
      <c r="BN383" s="26" t="s">
        <v>53</v>
      </c>
      <c r="BO383" s="12"/>
      <c r="BP383" s="12"/>
      <c r="BQ383" s="16" t="s">
        <v>56</v>
      </c>
      <c r="BR383" s="16" t="s">
        <v>57</v>
      </c>
      <c r="BS383" s="16" t="s">
        <v>58</v>
      </c>
      <c r="BU383" s="23"/>
      <c r="BV383" s="11"/>
      <c r="BW383" s="10"/>
      <c r="BX383" s="10"/>
      <c r="BY383" s="16" t="s">
        <v>52</v>
      </c>
      <c r="BZ383" s="26" t="s">
        <v>53</v>
      </c>
      <c r="CA383" s="12"/>
      <c r="CB383" s="12"/>
      <c r="CC383" s="16" t="s">
        <v>56</v>
      </c>
      <c r="CD383" s="16" t="s">
        <v>57</v>
      </c>
      <c r="CE383" s="16" t="s">
        <v>58</v>
      </c>
    </row>
    <row r="384" spans="1:83" ht="16.5" customHeight="1">
      <c r="A384" s="31" t="s">
        <v>60</v>
      </c>
      <c r="B384" s="33" t="s">
        <v>108</v>
      </c>
      <c r="C384" s="13">
        <v>3380136</v>
      </c>
      <c r="D384" s="13">
        <v>2378310</v>
      </c>
      <c r="E384" s="13">
        <v>2037806</v>
      </c>
      <c r="F384" s="13">
        <v>340504</v>
      </c>
      <c r="G384" s="13">
        <v>251664</v>
      </c>
      <c r="H384" s="13">
        <v>750162</v>
      </c>
      <c r="I384" s="13">
        <v>415162</v>
      </c>
      <c r="J384" s="13">
        <v>11535</v>
      </c>
      <c r="K384" s="14">
        <v>323465</v>
      </c>
      <c r="M384" s="31" t="s">
        <v>60</v>
      </c>
      <c r="N384" s="33" t="s">
        <v>108</v>
      </c>
      <c r="O384" s="66">
        <f t="shared" ref="O384:O431" si="373">IF(C384="X","X",IF(BW384="X","X",IF(BW384&lt;&gt;0,ROUND((C384-BW384)/ABS(BW384)*100,3),"-")))</f>
        <v>0.316</v>
      </c>
      <c r="P384" s="66">
        <f t="shared" ref="P384:P431" si="374">IF(D384="X","X",IF(BX384="X","X",IF(BX384&lt;&gt;0,ROUND((D384-BX384)/ABS(BX384)*100,3),"-")))</f>
        <v>1.274</v>
      </c>
      <c r="Q384" s="66">
        <f t="shared" ref="Q384:Q431" si="375">IF(E384="X","X",IF(BY384="X","X",IF(BY384&lt;&gt;0,ROUND((E384-BY384)/ABS(BY384)*100,3),"-")))</f>
        <v>0.80500000000000005</v>
      </c>
      <c r="R384" s="66">
        <f t="shared" ref="R384:R431" si="376">IF(F384="X","X",IF(BZ384="X","X",IF(BZ384&lt;&gt;0,ROUND((F384-BZ384)/ABS(BZ384)*100,3),"-")))</f>
        <v>4.1760000000000002</v>
      </c>
      <c r="S384" s="66">
        <f t="shared" ref="S384:S431" si="377">IF(G384="X","X",IF(CA384="X","X",IF(CA384&lt;&gt;0,ROUND((G384-CA384)/ABS(CA384)*100,3),"-")))</f>
        <v>3.6320000000000001</v>
      </c>
      <c r="T384" s="66">
        <f t="shared" ref="T384:T431" si="378">IF(H384="X","X",IF(CB384="X","X",IF(CB384&lt;&gt;0,ROUND((H384-CB384)/ABS(CB384)*100,3),"-")))</f>
        <v>-3.6110000000000002</v>
      </c>
      <c r="U384" s="66">
        <f t="shared" ref="U384:U431" si="379">IF(I384="X","X",IF(CC384="X","X",IF(CC384&lt;&gt;0,ROUND((I384-CC384)/ABS(CC384)*100,3),"-")))</f>
        <v>-8.4550000000000001</v>
      </c>
      <c r="V384" s="66">
        <f t="shared" ref="V384:V431" si="380">IF(J384="X","X",IF(CD384="X","X",IF(CD384&lt;&gt;0,ROUND((J384-CD384)/ABS(CD384)*100,3),"-")))</f>
        <v>-16.649000000000001</v>
      </c>
      <c r="W384" s="67">
        <f t="shared" ref="W384:W431" si="381">IF(K384="X","X",IF(CE384="X","X",IF(CE384&lt;&gt;0,ROUND((K384-CE384)/ABS(CE384)*100,3),"-")))</f>
        <v>4.0339999999999998</v>
      </c>
      <c r="Y384" s="31" t="s">
        <v>60</v>
      </c>
      <c r="Z384" s="33" t="s">
        <v>108</v>
      </c>
      <c r="AA384" s="66">
        <f>IF(C384=0,"-",IF(C384="X","X",ROUND(C384/$C384*100,1)))</f>
        <v>100</v>
      </c>
      <c r="AB384" s="66">
        <f t="shared" ref="AB384:AB431" si="382">IF(D384=0,"-",IF(D384="X","X",ROUND(D384/$C384*100,1)))</f>
        <v>70.400000000000006</v>
      </c>
      <c r="AC384" s="66">
        <f t="shared" ref="AC384:AC431" si="383">IF(E384=0,"-",IF(E384="X","X",ROUND(E384/$C384*100,1)))</f>
        <v>60.3</v>
      </c>
      <c r="AD384" s="66">
        <f t="shared" ref="AD384:AD431" si="384">IF(F384=0,"-",IF(F384="X","X",ROUND(F384/$C384*100,1)))</f>
        <v>10.1</v>
      </c>
      <c r="AE384" s="66">
        <f t="shared" ref="AE384:AE431" si="385">IF(G384=0,"-",IF(G384="X","X",ROUND(G384/$C384*100,1)))</f>
        <v>7.4</v>
      </c>
      <c r="AF384" s="66">
        <f t="shared" ref="AF384:AF431" si="386">IF(H384=0,"-",IF(H384="X","X",ROUND(H384/$C384*100,1)))</f>
        <v>22.2</v>
      </c>
      <c r="AG384" s="66">
        <f t="shared" ref="AG384:AG431" si="387">IF(I384=0,"-",IF(I384="X","X",ROUND(I384/$C384*100,1)))</f>
        <v>12.3</v>
      </c>
      <c r="AH384" s="66">
        <f t="shared" ref="AH384:AH431" si="388">IF(J384=0,"-",IF(J384="X","X",ROUND(J384/$C384*100,1)))</f>
        <v>0.3</v>
      </c>
      <c r="AI384" s="67">
        <f t="shared" ref="AI384:AI431" si="389">IF(K384=0,"-",IF(K384="X","X",ROUND(K384/$C384*100,1)))</f>
        <v>9.6</v>
      </c>
      <c r="AK384" s="31" t="s">
        <v>60</v>
      </c>
      <c r="AL384" s="33" t="s">
        <v>108</v>
      </c>
      <c r="AM384" s="66">
        <f>IF(C384=0,"-",IF(C384="X","X",ROUND(C384/$C$384*100,1)))</f>
        <v>100</v>
      </c>
      <c r="AN384" s="66">
        <f>IF(D384=0,"-",IF(D384="X","X",ROUND(D384/$D$384*100,1)))</f>
        <v>100</v>
      </c>
      <c r="AO384" s="66">
        <f>IF(E384=0,"-",IF(E384="X","X",ROUND(E384/$E$384*100,1)))</f>
        <v>100</v>
      </c>
      <c r="AP384" s="66">
        <f>IF(F384=0,"-",IF(F384="X","X",ROUND(F384/$F$384*100,1)))</f>
        <v>100</v>
      </c>
      <c r="AQ384" s="66">
        <f>IF(G384=0,"-",IF(G384="X","X",ROUND(G384/$G$384*100,1)))</f>
        <v>100</v>
      </c>
      <c r="AR384" s="66">
        <f>IF(H384=0,"-",IF(H384="X","X",ROUND(H384/$H$384*100,1)))</f>
        <v>100</v>
      </c>
      <c r="AS384" s="66">
        <f>IF(I384=0,"-",IF(I384="X","X",ROUND(I384/$I$384*100,1)))</f>
        <v>100</v>
      </c>
      <c r="AT384" s="66">
        <f>IF(J384=0,"-",IF(J384="X","X",ROUND(J384/$J$384*100,1)))</f>
        <v>100</v>
      </c>
      <c r="AU384" s="67">
        <f>IF(K384=0,"-",IF(K384="X","X",ROUND(K384/$K$384*100,1)))</f>
        <v>100</v>
      </c>
      <c r="AW384" s="31" t="s">
        <v>60</v>
      </c>
      <c r="AX384" s="33" t="s">
        <v>108</v>
      </c>
      <c r="AY384" s="66">
        <f>IF(C384="X","X",IF(BW384="X","X",IF(BW384&lt;&gt;0,ROUND((C384-BW384)/$BW384*100,3),"-")))</f>
        <v>0.316</v>
      </c>
      <c r="AZ384" s="66">
        <f t="shared" ref="AZ384:AZ431" si="390">IF(D384="X","X",IF(BX384="X","X",IF(BX384&lt;&gt;0,ROUND((D384-BX384)/$BW384*100,3),"-")))</f>
        <v>0.88800000000000001</v>
      </c>
      <c r="BA384" s="66">
        <f t="shared" ref="BA384:BA431" si="391">IF(E384="X","X",IF(BY384="X","X",IF(BY384&lt;&gt;0,ROUND((E384-BY384)/$BW384*100,3),"-")))</f>
        <v>0.48299999999999998</v>
      </c>
      <c r="BB384" s="66">
        <f t="shared" ref="BB384:BB431" si="392">IF(F384="X","X",IF(BZ384="X","X",IF(BZ384&lt;&gt;0,ROUND((F384-BZ384)/$BW384*100,3),"-")))</f>
        <v>0.40500000000000003</v>
      </c>
      <c r="BC384" s="66">
        <f t="shared" ref="BC384:BC431" si="393">IF(G384="X","X",IF(CA384="X","X",IF(CA384&lt;&gt;0,ROUND((G384-CA384)/$BW384*100,3),"-")))</f>
        <v>0.26200000000000001</v>
      </c>
      <c r="BD384" s="66">
        <f t="shared" ref="BD384:BD431" si="394">IF(H384="X","X",IF(CB384="X","X",IF(CB384&lt;&gt;0,ROUND((H384-CB384)/$BW384*100,3),"-")))</f>
        <v>-0.83399999999999996</v>
      </c>
      <c r="BE384" s="66">
        <f t="shared" ref="BE384:BE431" si="395">IF(I384="X","X",IF(CC384="X","X",IF(CC384&lt;&gt;0,ROUND((I384-CC384)/$BW384*100,3),"-")))</f>
        <v>-1.1379999999999999</v>
      </c>
      <c r="BF384" s="66">
        <f t="shared" ref="BF384:BF431" si="396">IF(J384="X","X",IF(CD384="X","X",IF(CD384&lt;&gt;0,ROUND((J384-CD384)/$BW384*100,3),"-")))</f>
        <v>-6.8000000000000005E-2</v>
      </c>
      <c r="BG384" s="67">
        <f t="shared" ref="BG384:BG431" si="397">IF(K384="X","X",IF(CE384="X","X",IF(CE384&lt;&gt;0,ROUND((K384-CE384)/$BW384*100,3),"-")))</f>
        <v>0.372</v>
      </c>
      <c r="BI384" s="31" t="s">
        <v>60</v>
      </c>
      <c r="BJ384" s="33" t="s">
        <v>108</v>
      </c>
      <c r="BK384" s="66">
        <f>IF(C384="X","X",IF(BW384="X","X",IF(BW384&lt;&gt;0,ROUND((C384-BW384)/$BW$384*100,3),"-")))</f>
        <v>0.316</v>
      </c>
      <c r="BL384" s="66">
        <f>IF(D384="X","X",IF(BX384="X","X",IF(BX384&lt;&gt;0,ROUND((D384-BX384)/$BX$384*100,3),"-")))</f>
        <v>1.274</v>
      </c>
      <c r="BM384" s="66">
        <f>IF(E384="X","X",IF(BY384="X","X",IF(BY384&lt;&gt;0,ROUND((E384-BY384)/$BY$384*100,3),"-")))</f>
        <v>0.80500000000000005</v>
      </c>
      <c r="BN384" s="66">
        <f>IF(F384="X","X",IF(BZ384="X","X",IF(BZ384&lt;&gt;0,ROUND((F384-BZ384)/$BZ$384*100,3),"-")))</f>
        <v>4.1760000000000002</v>
      </c>
      <c r="BO384" s="66">
        <f>IF(G384="X","X",IF(CA384="X","X",IF(CA384&lt;&gt;0,ROUND((G384-CA384)/$CA$384*100,3),"-")))</f>
        <v>3.6320000000000001</v>
      </c>
      <c r="BP384" s="66">
        <f>IF(H384="X","X",IF(CB384="X","X",IF(CB384&lt;&gt;0,ROUND((H384-CB384)/$CB$384*100,3),"-")))</f>
        <v>-3.6110000000000002</v>
      </c>
      <c r="BQ384" s="66">
        <f>IF(I384="X","X",IF(CC384="X","X",IF(CC384&lt;&gt;0,ROUND((I384-CC384)/$CC$384*100,3),"-")))</f>
        <v>-8.4550000000000001</v>
      </c>
      <c r="BR384" s="66">
        <f>IF(J384="X","X",IF(CD384="X","X",IF(CD384&lt;&gt;0,ROUND((J384-CD384)/$CD$384*100,3),"-")))</f>
        <v>-16.649000000000001</v>
      </c>
      <c r="BS384" s="67">
        <f>IF(K384="X","X",IF(CE384="X","X",IF(CE384&lt;&gt;0,ROUND((K384-CE384)/$CE$384*100,3),"-")))</f>
        <v>4.0339999999999998</v>
      </c>
      <c r="BU384" s="31" t="s">
        <v>60</v>
      </c>
      <c r="BV384" s="33" t="s">
        <v>108</v>
      </c>
      <c r="BW384" s="48">
        <f>C330</f>
        <v>3369498</v>
      </c>
      <c r="BX384" s="48">
        <f t="shared" ref="BX384:BX431" si="398">D330</f>
        <v>2348386</v>
      </c>
      <c r="BY384" s="48">
        <f t="shared" ref="BY384:BY431" si="399">E330</f>
        <v>2021532</v>
      </c>
      <c r="BZ384" s="48">
        <f t="shared" ref="BZ384:BZ431" si="400">F330</f>
        <v>326854</v>
      </c>
      <c r="CA384" s="48">
        <f t="shared" ref="CA384:CA431" si="401">G330</f>
        <v>242845</v>
      </c>
      <c r="CB384" s="48">
        <f t="shared" ref="CB384:CB431" si="402">H330</f>
        <v>778267</v>
      </c>
      <c r="CC384" s="48">
        <f t="shared" ref="CC384:CC431" si="403">I330</f>
        <v>453507</v>
      </c>
      <c r="CD384" s="48">
        <f t="shared" ref="CD384:CD431" si="404">J330</f>
        <v>13839</v>
      </c>
      <c r="CE384" s="49">
        <f t="shared" ref="CE384:CE431" si="405">K330</f>
        <v>310921</v>
      </c>
    </row>
    <row r="385" spans="1:83" ht="16.5" customHeight="1">
      <c r="A385" s="29" t="s">
        <v>109</v>
      </c>
      <c r="B385" s="34" t="s">
        <v>61</v>
      </c>
      <c r="C385" s="40">
        <v>857677</v>
      </c>
      <c r="D385" s="40">
        <v>596464</v>
      </c>
      <c r="E385" s="40">
        <v>510284</v>
      </c>
      <c r="F385" s="40">
        <v>86180</v>
      </c>
      <c r="G385" s="40">
        <v>53994</v>
      </c>
      <c r="H385" s="40">
        <v>207219</v>
      </c>
      <c r="I385" s="40">
        <v>139998</v>
      </c>
      <c r="J385" s="40">
        <v>42</v>
      </c>
      <c r="K385" s="41">
        <v>67179</v>
      </c>
      <c r="M385" s="29" t="s">
        <v>109</v>
      </c>
      <c r="N385" s="34" t="s">
        <v>61</v>
      </c>
      <c r="O385" s="66">
        <f t="shared" si="373"/>
        <v>0.373</v>
      </c>
      <c r="P385" s="66">
        <f t="shared" si="374"/>
        <v>1.8420000000000001</v>
      </c>
      <c r="Q385" s="66">
        <f t="shared" si="375"/>
        <v>1.3460000000000001</v>
      </c>
      <c r="R385" s="66">
        <f t="shared" si="376"/>
        <v>4.8810000000000002</v>
      </c>
      <c r="S385" s="66">
        <f t="shared" si="377"/>
        <v>13.263999999999999</v>
      </c>
      <c r="T385" s="66">
        <f t="shared" si="378"/>
        <v>-6.2939999999999996</v>
      </c>
      <c r="U385" s="66">
        <f t="shared" si="379"/>
        <v>-9.7509999999999994</v>
      </c>
      <c r="V385" s="66">
        <f t="shared" si="380"/>
        <v>-97.058999999999997</v>
      </c>
      <c r="W385" s="67">
        <f t="shared" si="381"/>
        <v>4.016</v>
      </c>
      <c r="Y385" s="29" t="s">
        <v>109</v>
      </c>
      <c r="Z385" s="34" t="s">
        <v>61</v>
      </c>
      <c r="AA385" s="66">
        <f t="shared" ref="AA385:AA431" si="406">IF(C385=0,"-",IF(C385="X","X",ROUND(C385/$C385*100,1)))</f>
        <v>100</v>
      </c>
      <c r="AB385" s="66">
        <f t="shared" si="382"/>
        <v>69.5</v>
      </c>
      <c r="AC385" s="66">
        <f t="shared" si="383"/>
        <v>59.5</v>
      </c>
      <c r="AD385" s="66">
        <f t="shared" si="384"/>
        <v>10</v>
      </c>
      <c r="AE385" s="66">
        <f t="shared" si="385"/>
        <v>6.3</v>
      </c>
      <c r="AF385" s="66">
        <f t="shared" si="386"/>
        <v>24.2</v>
      </c>
      <c r="AG385" s="66">
        <f t="shared" si="387"/>
        <v>16.3</v>
      </c>
      <c r="AH385" s="66">
        <f t="shared" si="388"/>
        <v>0</v>
      </c>
      <c r="AI385" s="67">
        <f t="shared" si="389"/>
        <v>7.8</v>
      </c>
      <c r="AK385" s="29" t="s">
        <v>109</v>
      </c>
      <c r="AL385" s="34" t="s">
        <v>61</v>
      </c>
      <c r="AM385" s="66">
        <f t="shared" ref="AM385:AM431" si="407">IF(C385=0,"-",IF(C385="X","X",ROUND(C385/$C$384*100,1)))</f>
        <v>25.4</v>
      </c>
      <c r="AN385" s="66">
        <f t="shared" ref="AN385:AN431" si="408">IF(D385=0,"-",IF(D385="X","X",ROUND(D385/$D$384*100,1)))</f>
        <v>25.1</v>
      </c>
      <c r="AO385" s="66">
        <f t="shared" ref="AO385:AO431" si="409">IF(E385=0,"-",IF(E385="X","X",ROUND(E385/$E$384*100,1)))</f>
        <v>25</v>
      </c>
      <c r="AP385" s="66">
        <f t="shared" ref="AP385:AP431" si="410">IF(F385=0,"-",IF(F385="X","X",ROUND(F385/$F$384*100,1)))</f>
        <v>25.3</v>
      </c>
      <c r="AQ385" s="66">
        <f t="shared" ref="AQ385:AQ431" si="411">IF(G385=0,"-",IF(G385="X","X",ROUND(G385/$G$384*100,1)))</f>
        <v>21.5</v>
      </c>
      <c r="AR385" s="66">
        <f t="shared" ref="AR385:AR431" si="412">IF(H385=0,"-",IF(H385="X","X",ROUND(H385/$H$384*100,1)))</f>
        <v>27.6</v>
      </c>
      <c r="AS385" s="66">
        <f t="shared" ref="AS385:AS431" si="413">IF(I385=0,"-",IF(I385="X","X",ROUND(I385/$I$384*100,1)))</f>
        <v>33.700000000000003</v>
      </c>
      <c r="AT385" s="66">
        <f t="shared" ref="AT385:AT431" si="414">IF(J385=0,"-",IF(J385="X","X",ROUND(J385/$J$384*100,1)))</f>
        <v>0.4</v>
      </c>
      <c r="AU385" s="67">
        <f t="shared" ref="AU385:AU431" si="415">IF(K385=0,"-",IF(K385="X","X",ROUND(K385/$K$384*100,1)))</f>
        <v>20.8</v>
      </c>
      <c r="AW385" s="29" t="s">
        <v>109</v>
      </c>
      <c r="AX385" s="34" t="s">
        <v>61</v>
      </c>
      <c r="AY385" s="66">
        <f t="shared" ref="AY385:AY431" si="416">IF(C385="X","X",IF(BW385="X","X",IF(BW385&lt;&gt;0,ROUND((C385-BW385)/$BW385*100,3),"-")))</f>
        <v>0.373</v>
      </c>
      <c r="AZ385" s="66">
        <f t="shared" si="390"/>
        <v>1.262</v>
      </c>
      <c r="BA385" s="66">
        <f t="shared" si="391"/>
        <v>0.79300000000000004</v>
      </c>
      <c r="BB385" s="66">
        <f t="shared" si="392"/>
        <v>0.46899999999999997</v>
      </c>
      <c r="BC385" s="66">
        <f t="shared" si="393"/>
        <v>0.74</v>
      </c>
      <c r="BD385" s="66">
        <f t="shared" si="394"/>
        <v>-1.629</v>
      </c>
      <c r="BE385" s="66">
        <f t="shared" si="395"/>
        <v>-1.77</v>
      </c>
      <c r="BF385" s="66">
        <f t="shared" si="396"/>
        <v>-0.16200000000000001</v>
      </c>
      <c r="BG385" s="67">
        <f t="shared" si="397"/>
        <v>0.30399999999999999</v>
      </c>
      <c r="BI385" s="29" t="s">
        <v>109</v>
      </c>
      <c r="BJ385" s="34" t="s">
        <v>61</v>
      </c>
      <c r="BK385" s="66">
        <f t="shared" ref="BK385:BK431" si="417">IF(C385="X","X",IF(BW385="X","X",IF(BW385&lt;&gt;0,ROUND((C385-BW385)/$BW$384*100,3),"-")))</f>
        <v>9.5000000000000001E-2</v>
      </c>
      <c r="BL385" s="66">
        <f t="shared" ref="BL385:BL431" si="418">IF(D385="X","X",IF(BX385="X","X",IF(BX385&lt;&gt;0,ROUND((D385-BX385)/$BX$384*100,3),"-")))</f>
        <v>0.45900000000000002</v>
      </c>
      <c r="BM385" s="66">
        <f t="shared" ref="BM385:BM431" si="419">IF(E385="X","X",IF(BY385="X","X",IF(BY385&lt;&gt;0,ROUND((E385-BY385)/$BY$384*100,3),"-")))</f>
        <v>0.33500000000000002</v>
      </c>
      <c r="BN385" s="66">
        <f t="shared" ref="BN385:BN431" si="420">IF(F385="X","X",IF(BZ385="X","X",IF(BZ385&lt;&gt;0,ROUND((F385-BZ385)/$BZ$384*100,3),"-")))</f>
        <v>1.2270000000000001</v>
      </c>
      <c r="BO385" s="66">
        <f t="shared" ref="BO385:BO431" si="421">IF(G385="X","X",IF(CA385="X","X",IF(CA385&lt;&gt;0,ROUND((G385-CA385)/$CA$384*100,3),"-")))</f>
        <v>2.6040000000000001</v>
      </c>
      <c r="BP385" s="66">
        <f t="shared" ref="BP385:BP431" si="422">IF(H385="X","X",IF(CB385="X","X",IF(CB385&lt;&gt;0,ROUND((H385-CB385)/$CB$384*100,3),"-")))</f>
        <v>-1.788</v>
      </c>
      <c r="BQ385" s="66">
        <f t="shared" ref="BQ385:BQ431" si="423">IF(I385="X","X",IF(CC385="X","X",IF(CC385&lt;&gt;0,ROUND((I385-CC385)/$CC$384*100,3),"-")))</f>
        <v>-3.3359999999999999</v>
      </c>
      <c r="BR385" s="66">
        <f t="shared" ref="BR385:BR431" si="424">IF(J385="X","X",IF(CD385="X","X",IF(CD385&lt;&gt;0,ROUND((J385-CD385)/$CD$384*100,3),"-")))</f>
        <v>-10.015000000000001</v>
      </c>
      <c r="BS385" s="67">
        <f t="shared" ref="BS385:BS431" si="425">IF(K385="X","X",IF(CE385="X","X",IF(CE385&lt;&gt;0,ROUND((K385-CE385)/$CE$384*100,3),"-")))</f>
        <v>0.83399999999999996</v>
      </c>
      <c r="BU385" s="29" t="s">
        <v>109</v>
      </c>
      <c r="BV385" s="34" t="s">
        <v>61</v>
      </c>
      <c r="BW385" s="48">
        <f t="shared" ref="BW385:BW431" si="426">C331</f>
        <v>854486</v>
      </c>
      <c r="BX385" s="48">
        <f t="shared" si="398"/>
        <v>585677</v>
      </c>
      <c r="BY385" s="48">
        <f t="shared" si="399"/>
        <v>503508</v>
      </c>
      <c r="BZ385" s="48">
        <f t="shared" si="400"/>
        <v>82169</v>
      </c>
      <c r="CA385" s="48">
        <f t="shared" si="401"/>
        <v>47671</v>
      </c>
      <c r="CB385" s="48">
        <f t="shared" si="402"/>
        <v>221138</v>
      </c>
      <c r="CC385" s="48">
        <f t="shared" si="403"/>
        <v>155125</v>
      </c>
      <c r="CD385" s="48">
        <f t="shared" si="404"/>
        <v>1428</v>
      </c>
      <c r="CE385" s="49">
        <f t="shared" si="405"/>
        <v>64585</v>
      </c>
    </row>
    <row r="386" spans="1:83" ht="16.5" customHeight="1">
      <c r="A386" s="29" t="s">
        <v>14</v>
      </c>
      <c r="B386" s="34" t="s">
        <v>62</v>
      </c>
      <c r="C386" s="40">
        <v>209965</v>
      </c>
      <c r="D386" s="40">
        <v>157248</v>
      </c>
      <c r="E386" s="40">
        <v>134963</v>
      </c>
      <c r="F386" s="40">
        <v>22285</v>
      </c>
      <c r="G386" s="40">
        <v>18805</v>
      </c>
      <c r="H386" s="40">
        <v>33912</v>
      </c>
      <c r="I386" s="40">
        <v>15327</v>
      </c>
      <c r="J386" s="40">
        <v>129</v>
      </c>
      <c r="K386" s="41">
        <v>18456</v>
      </c>
      <c r="M386" s="29" t="s">
        <v>14</v>
      </c>
      <c r="N386" s="34" t="s">
        <v>62</v>
      </c>
      <c r="O386" s="66">
        <f t="shared" si="373"/>
        <v>-6.6000000000000003E-2</v>
      </c>
      <c r="P386" s="66">
        <f t="shared" si="374"/>
        <v>0.94299999999999995</v>
      </c>
      <c r="Q386" s="66">
        <f t="shared" si="375"/>
        <v>0.496</v>
      </c>
      <c r="R386" s="66">
        <f t="shared" si="376"/>
        <v>3.738</v>
      </c>
      <c r="S386" s="66">
        <f t="shared" si="377"/>
        <v>0.379</v>
      </c>
      <c r="T386" s="66">
        <f t="shared" si="378"/>
        <v>-4.7149999999999999</v>
      </c>
      <c r="U386" s="66">
        <f t="shared" si="379"/>
        <v>-8.3810000000000002</v>
      </c>
      <c r="V386" s="66">
        <f t="shared" si="380"/>
        <v>-87.772999999999996</v>
      </c>
      <c r="W386" s="67">
        <f t="shared" si="381"/>
        <v>3.65</v>
      </c>
      <c r="Y386" s="29" t="s">
        <v>14</v>
      </c>
      <c r="Z386" s="34" t="s">
        <v>62</v>
      </c>
      <c r="AA386" s="66">
        <f t="shared" si="406"/>
        <v>100</v>
      </c>
      <c r="AB386" s="66">
        <f t="shared" si="382"/>
        <v>74.900000000000006</v>
      </c>
      <c r="AC386" s="66">
        <f t="shared" si="383"/>
        <v>64.3</v>
      </c>
      <c r="AD386" s="66">
        <f t="shared" si="384"/>
        <v>10.6</v>
      </c>
      <c r="AE386" s="66">
        <f t="shared" si="385"/>
        <v>9</v>
      </c>
      <c r="AF386" s="66">
        <f t="shared" si="386"/>
        <v>16.2</v>
      </c>
      <c r="AG386" s="66">
        <f t="shared" si="387"/>
        <v>7.3</v>
      </c>
      <c r="AH386" s="66">
        <f t="shared" si="388"/>
        <v>0.1</v>
      </c>
      <c r="AI386" s="67">
        <f t="shared" si="389"/>
        <v>8.8000000000000007</v>
      </c>
      <c r="AK386" s="29" t="s">
        <v>14</v>
      </c>
      <c r="AL386" s="34" t="s">
        <v>62</v>
      </c>
      <c r="AM386" s="66">
        <f t="shared" si="407"/>
        <v>6.2</v>
      </c>
      <c r="AN386" s="66">
        <f t="shared" si="408"/>
        <v>6.6</v>
      </c>
      <c r="AO386" s="66">
        <f t="shared" si="409"/>
        <v>6.6</v>
      </c>
      <c r="AP386" s="66">
        <f t="shared" si="410"/>
        <v>6.5</v>
      </c>
      <c r="AQ386" s="66">
        <f t="shared" si="411"/>
        <v>7.5</v>
      </c>
      <c r="AR386" s="66">
        <f t="shared" si="412"/>
        <v>4.5</v>
      </c>
      <c r="AS386" s="66">
        <f t="shared" si="413"/>
        <v>3.7</v>
      </c>
      <c r="AT386" s="66">
        <f t="shared" si="414"/>
        <v>1.1000000000000001</v>
      </c>
      <c r="AU386" s="67">
        <f t="shared" si="415"/>
        <v>5.7</v>
      </c>
      <c r="AW386" s="29" t="s">
        <v>14</v>
      </c>
      <c r="AX386" s="34" t="s">
        <v>62</v>
      </c>
      <c r="AY386" s="66">
        <f t="shared" si="416"/>
        <v>-6.6000000000000003E-2</v>
      </c>
      <c r="AZ386" s="66">
        <f t="shared" si="390"/>
        <v>0.69899999999999995</v>
      </c>
      <c r="BA386" s="66">
        <f t="shared" si="391"/>
        <v>0.317</v>
      </c>
      <c r="BB386" s="66">
        <f t="shared" si="392"/>
        <v>0.38200000000000001</v>
      </c>
      <c r="BC386" s="66">
        <f t="shared" si="393"/>
        <v>3.4000000000000002E-2</v>
      </c>
      <c r="BD386" s="66">
        <f t="shared" si="394"/>
        <v>-0.79900000000000004</v>
      </c>
      <c r="BE386" s="66">
        <f t="shared" si="395"/>
        <v>-0.66700000000000004</v>
      </c>
      <c r="BF386" s="66">
        <f t="shared" si="396"/>
        <v>-0.441</v>
      </c>
      <c r="BG386" s="67">
        <f t="shared" si="397"/>
        <v>0.309</v>
      </c>
      <c r="BI386" s="29" t="s">
        <v>14</v>
      </c>
      <c r="BJ386" s="34" t="s">
        <v>62</v>
      </c>
      <c r="BK386" s="66">
        <f t="shared" si="417"/>
        <v>-4.0000000000000001E-3</v>
      </c>
      <c r="BL386" s="66">
        <f t="shared" si="418"/>
        <v>6.3E-2</v>
      </c>
      <c r="BM386" s="66">
        <f t="shared" si="419"/>
        <v>3.3000000000000002E-2</v>
      </c>
      <c r="BN386" s="66">
        <f t="shared" si="420"/>
        <v>0.246</v>
      </c>
      <c r="BO386" s="66">
        <f t="shared" si="421"/>
        <v>2.9000000000000001E-2</v>
      </c>
      <c r="BP386" s="66">
        <f t="shared" si="422"/>
        <v>-0.216</v>
      </c>
      <c r="BQ386" s="66">
        <f t="shared" si="423"/>
        <v>-0.309</v>
      </c>
      <c r="BR386" s="66">
        <f t="shared" si="424"/>
        <v>-6.6909999999999998</v>
      </c>
      <c r="BS386" s="67">
        <f t="shared" si="425"/>
        <v>0.20899999999999999</v>
      </c>
      <c r="BU386" s="29" t="s">
        <v>14</v>
      </c>
      <c r="BV386" s="34" t="s">
        <v>62</v>
      </c>
      <c r="BW386" s="48">
        <f t="shared" si="426"/>
        <v>210103</v>
      </c>
      <c r="BX386" s="48">
        <f t="shared" si="398"/>
        <v>155779</v>
      </c>
      <c r="BY386" s="48">
        <f t="shared" si="399"/>
        <v>134297</v>
      </c>
      <c r="BZ386" s="48">
        <f t="shared" si="400"/>
        <v>21482</v>
      </c>
      <c r="CA386" s="48">
        <f t="shared" si="401"/>
        <v>18734</v>
      </c>
      <c r="CB386" s="48">
        <f t="shared" si="402"/>
        <v>35590</v>
      </c>
      <c r="CC386" s="48">
        <f t="shared" si="403"/>
        <v>16729</v>
      </c>
      <c r="CD386" s="48">
        <f t="shared" si="404"/>
        <v>1055</v>
      </c>
      <c r="CE386" s="49">
        <f t="shared" si="405"/>
        <v>17806</v>
      </c>
    </row>
    <row r="387" spans="1:83" ht="16.5" customHeight="1">
      <c r="A387" s="29" t="s">
        <v>15</v>
      </c>
      <c r="B387" s="34" t="s">
        <v>63</v>
      </c>
      <c r="C387" s="40">
        <v>113022</v>
      </c>
      <c r="D387" s="40">
        <v>75322</v>
      </c>
      <c r="E387" s="40">
        <v>64390</v>
      </c>
      <c r="F387" s="40">
        <v>10932</v>
      </c>
      <c r="G387" s="40">
        <v>4617</v>
      </c>
      <c r="H387" s="40">
        <v>33083</v>
      </c>
      <c r="I387" s="40">
        <v>17990</v>
      </c>
      <c r="J387" s="40">
        <v>777</v>
      </c>
      <c r="K387" s="41">
        <v>14316</v>
      </c>
      <c r="M387" s="29" t="s">
        <v>15</v>
      </c>
      <c r="N387" s="34" t="s">
        <v>63</v>
      </c>
      <c r="O387" s="66">
        <f t="shared" si="373"/>
        <v>-1.0900000000000001</v>
      </c>
      <c r="P387" s="66">
        <f t="shared" si="374"/>
        <v>-1.1679999999999999</v>
      </c>
      <c r="Q387" s="66">
        <f t="shared" si="375"/>
        <v>-1.6930000000000001</v>
      </c>
      <c r="R387" s="66">
        <f t="shared" si="376"/>
        <v>2.044</v>
      </c>
      <c r="S387" s="66">
        <f t="shared" si="377"/>
        <v>-0.19500000000000001</v>
      </c>
      <c r="T387" s="66">
        <f t="shared" si="378"/>
        <v>-1.038</v>
      </c>
      <c r="U387" s="66">
        <f t="shared" si="379"/>
        <v>-5.1559999999999997</v>
      </c>
      <c r="V387" s="66">
        <f t="shared" si="380"/>
        <v>81.542000000000002</v>
      </c>
      <c r="W387" s="67">
        <f t="shared" si="381"/>
        <v>2.0089999999999999</v>
      </c>
      <c r="Y387" s="29" t="s">
        <v>15</v>
      </c>
      <c r="Z387" s="34" t="s">
        <v>63</v>
      </c>
      <c r="AA387" s="66">
        <f t="shared" si="406"/>
        <v>100</v>
      </c>
      <c r="AB387" s="66">
        <f t="shared" si="382"/>
        <v>66.599999999999994</v>
      </c>
      <c r="AC387" s="66">
        <f t="shared" si="383"/>
        <v>57</v>
      </c>
      <c r="AD387" s="66">
        <f t="shared" si="384"/>
        <v>9.6999999999999993</v>
      </c>
      <c r="AE387" s="66">
        <f t="shared" si="385"/>
        <v>4.0999999999999996</v>
      </c>
      <c r="AF387" s="66">
        <f t="shared" si="386"/>
        <v>29.3</v>
      </c>
      <c r="AG387" s="66">
        <f t="shared" si="387"/>
        <v>15.9</v>
      </c>
      <c r="AH387" s="66">
        <f t="shared" si="388"/>
        <v>0.7</v>
      </c>
      <c r="AI387" s="67">
        <f t="shared" si="389"/>
        <v>12.7</v>
      </c>
      <c r="AK387" s="29" t="s">
        <v>15</v>
      </c>
      <c r="AL387" s="34" t="s">
        <v>63</v>
      </c>
      <c r="AM387" s="66">
        <f t="shared" si="407"/>
        <v>3.3</v>
      </c>
      <c r="AN387" s="66">
        <f t="shared" si="408"/>
        <v>3.2</v>
      </c>
      <c r="AO387" s="66">
        <f t="shared" si="409"/>
        <v>3.2</v>
      </c>
      <c r="AP387" s="66">
        <f t="shared" si="410"/>
        <v>3.2</v>
      </c>
      <c r="AQ387" s="66">
        <f t="shared" si="411"/>
        <v>1.8</v>
      </c>
      <c r="AR387" s="66">
        <f t="shared" si="412"/>
        <v>4.4000000000000004</v>
      </c>
      <c r="AS387" s="66">
        <f t="shared" si="413"/>
        <v>4.3</v>
      </c>
      <c r="AT387" s="66">
        <f t="shared" si="414"/>
        <v>6.7</v>
      </c>
      <c r="AU387" s="67">
        <f t="shared" si="415"/>
        <v>4.4000000000000004</v>
      </c>
      <c r="AW387" s="29" t="s">
        <v>15</v>
      </c>
      <c r="AX387" s="34" t="s">
        <v>63</v>
      </c>
      <c r="AY387" s="66">
        <f t="shared" si="416"/>
        <v>-1.0900000000000001</v>
      </c>
      <c r="AZ387" s="66">
        <f t="shared" si="390"/>
        <v>-0.77900000000000003</v>
      </c>
      <c r="BA387" s="66">
        <f t="shared" si="391"/>
        <v>-0.97099999999999997</v>
      </c>
      <c r="BB387" s="66">
        <f t="shared" si="392"/>
        <v>0.192</v>
      </c>
      <c r="BC387" s="66">
        <f t="shared" si="393"/>
        <v>-8.0000000000000002E-3</v>
      </c>
      <c r="BD387" s="66">
        <f t="shared" si="394"/>
        <v>-0.30399999999999999</v>
      </c>
      <c r="BE387" s="66">
        <f t="shared" si="395"/>
        <v>-0.85599999999999998</v>
      </c>
      <c r="BF387" s="66">
        <f t="shared" si="396"/>
        <v>0.30499999999999999</v>
      </c>
      <c r="BG387" s="67">
        <f t="shared" si="397"/>
        <v>0.247</v>
      </c>
      <c r="BI387" s="29" t="s">
        <v>15</v>
      </c>
      <c r="BJ387" s="34" t="s">
        <v>63</v>
      </c>
      <c r="BK387" s="66">
        <f t="shared" si="417"/>
        <v>-3.6999999999999998E-2</v>
      </c>
      <c r="BL387" s="66">
        <f t="shared" si="418"/>
        <v>-3.7999999999999999E-2</v>
      </c>
      <c r="BM387" s="66">
        <f t="shared" si="419"/>
        <v>-5.5E-2</v>
      </c>
      <c r="BN387" s="66">
        <f t="shared" si="420"/>
        <v>6.7000000000000004E-2</v>
      </c>
      <c r="BO387" s="66">
        <f t="shared" si="421"/>
        <v>-4.0000000000000001E-3</v>
      </c>
      <c r="BP387" s="66">
        <f t="shared" si="422"/>
        <v>-4.4999999999999998E-2</v>
      </c>
      <c r="BQ387" s="66">
        <f t="shared" si="423"/>
        <v>-0.216</v>
      </c>
      <c r="BR387" s="66">
        <f t="shared" si="424"/>
        <v>2.5219999999999998</v>
      </c>
      <c r="BS387" s="67">
        <f t="shared" si="425"/>
        <v>9.0999999999999998E-2</v>
      </c>
      <c r="BU387" s="29" t="s">
        <v>15</v>
      </c>
      <c r="BV387" s="34" t="s">
        <v>63</v>
      </c>
      <c r="BW387" s="48">
        <f t="shared" si="426"/>
        <v>114268</v>
      </c>
      <c r="BX387" s="48">
        <f t="shared" si="398"/>
        <v>76212</v>
      </c>
      <c r="BY387" s="48">
        <f t="shared" si="399"/>
        <v>65499</v>
      </c>
      <c r="BZ387" s="48">
        <f t="shared" si="400"/>
        <v>10713</v>
      </c>
      <c r="CA387" s="48">
        <f t="shared" si="401"/>
        <v>4626</v>
      </c>
      <c r="CB387" s="48">
        <f t="shared" si="402"/>
        <v>33430</v>
      </c>
      <c r="CC387" s="48">
        <f t="shared" si="403"/>
        <v>18968</v>
      </c>
      <c r="CD387" s="48">
        <f t="shared" si="404"/>
        <v>428</v>
      </c>
      <c r="CE387" s="49">
        <f t="shared" si="405"/>
        <v>14034</v>
      </c>
    </row>
    <row r="388" spans="1:83" ht="16.5" customHeight="1">
      <c r="A388" s="29" t="s">
        <v>16</v>
      </c>
      <c r="B388" s="34" t="s">
        <v>64</v>
      </c>
      <c r="C388" s="40">
        <v>288940</v>
      </c>
      <c r="D388" s="40">
        <v>201675</v>
      </c>
      <c r="E388" s="40">
        <v>173053</v>
      </c>
      <c r="F388" s="40">
        <v>28622</v>
      </c>
      <c r="G388" s="40">
        <v>17414</v>
      </c>
      <c r="H388" s="40">
        <v>69851</v>
      </c>
      <c r="I388" s="40">
        <v>40473</v>
      </c>
      <c r="J388" s="40">
        <v>7581</v>
      </c>
      <c r="K388" s="41">
        <v>21797</v>
      </c>
      <c r="M388" s="29" t="s">
        <v>16</v>
      </c>
      <c r="N388" s="34" t="s">
        <v>64</v>
      </c>
      <c r="O388" s="66">
        <f t="shared" si="373"/>
        <v>-0.70699999999999996</v>
      </c>
      <c r="P388" s="66">
        <f t="shared" si="374"/>
        <v>1.5680000000000001</v>
      </c>
      <c r="Q388" s="66">
        <f t="shared" si="375"/>
        <v>1.123</v>
      </c>
      <c r="R388" s="66">
        <f t="shared" si="376"/>
        <v>4.3460000000000001</v>
      </c>
      <c r="S388" s="66">
        <f t="shared" si="377"/>
        <v>1.3380000000000001</v>
      </c>
      <c r="T388" s="66">
        <f t="shared" si="378"/>
        <v>-7.1760000000000002</v>
      </c>
      <c r="U388" s="66">
        <f t="shared" si="379"/>
        <v>-8.4610000000000003</v>
      </c>
      <c r="V388" s="66">
        <f t="shared" si="380"/>
        <v>-25.420999999999999</v>
      </c>
      <c r="W388" s="67">
        <f t="shared" si="381"/>
        <v>4.4320000000000004</v>
      </c>
      <c r="Y388" s="29" t="s">
        <v>16</v>
      </c>
      <c r="Z388" s="34" t="s">
        <v>64</v>
      </c>
      <c r="AA388" s="66">
        <f t="shared" si="406"/>
        <v>100</v>
      </c>
      <c r="AB388" s="66">
        <f t="shared" si="382"/>
        <v>69.8</v>
      </c>
      <c r="AC388" s="66">
        <f t="shared" si="383"/>
        <v>59.9</v>
      </c>
      <c r="AD388" s="66">
        <f t="shared" si="384"/>
        <v>9.9</v>
      </c>
      <c r="AE388" s="66">
        <f t="shared" si="385"/>
        <v>6</v>
      </c>
      <c r="AF388" s="66">
        <f t="shared" si="386"/>
        <v>24.2</v>
      </c>
      <c r="AG388" s="66">
        <f t="shared" si="387"/>
        <v>14</v>
      </c>
      <c r="AH388" s="66">
        <f t="shared" si="388"/>
        <v>2.6</v>
      </c>
      <c r="AI388" s="67">
        <f t="shared" si="389"/>
        <v>7.5</v>
      </c>
      <c r="AK388" s="29" t="s">
        <v>16</v>
      </c>
      <c r="AL388" s="34" t="s">
        <v>64</v>
      </c>
      <c r="AM388" s="66">
        <f t="shared" si="407"/>
        <v>8.5</v>
      </c>
      <c r="AN388" s="66">
        <f t="shared" si="408"/>
        <v>8.5</v>
      </c>
      <c r="AO388" s="66">
        <f t="shared" si="409"/>
        <v>8.5</v>
      </c>
      <c r="AP388" s="66">
        <f t="shared" si="410"/>
        <v>8.4</v>
      </c>
      <c r="AQ388" s="66">
        <f t="shared" si="411"/>
        <v>6.9</v>
      </c>
      <c r="AR388" s="66">
        <f t="shared" si="412"/>
        <v>9.3000000000000007</v>
      </c>
      <c r="AS388" s="66">
        <f t="shared" si="413"/>
        <v>9.6999999999999993</v>
      </c>
      <c r="AT388" s="66">
        <f t="shared" si="414"/>
        <v>65.7</v>
      </c>
      <c r="AU388" s="67">
        <f t="shared" si="415"/>
        <v>6.7</v>
      </c>
      <c r="AW388" s="29" t="s">
        <v>16</v>
      </c>
      <c r="AX388" s="34" t="s">
        <v>64</v>
      </c>
      <c r="AY388" s="66">
        <f t="shared" si="416"/>
        <v>-0.70699999999999996</v>
      </c>
      <c r="AZ388" s="66">
        <f t="shared" si="390"/>
        <v>1.07</v>
      </c>
      <c r="BA388" s="66">
        <f t="shared" si="391"/>
        <v>0.66</v>
      </c>
      <c r="BB388" s="66">
        <f t="shared" si="392"/>
        <v>0.41</v>
      </c>
      <c r="BC388" s="66">
        <f t="shared" si="393"/>
        <v>7.9000000000000001E-2</v>
      </c>
      <c r="BD388" s="66">
        <f t="shared" si="394"/>
        <v>-1.8560000000000001</v>
      </c>
      <c r="BE388" s="66">
        <f t="shared" si="395"/>
        <v>-1.286</v>
      </c>
      <c r="BF388" s="66">
        <f t="shared" si="396"/>
        <v>-0.88800000000000001</v>
      </c>
      <c r="BG388" s="67">
        <f t="shared" si="397"/>
        <v>0.318</v>
      </c>
      <c r="BI388" s="29" t="s">
        <v>16</v>
      </c>
      <c r="BJ388" s="34" t="s">
        <v>64</v>
      </c>
      <c r="BK388" s="66">
        <f t="shared" si="417"/>
        <v>-6.0999999999999999E-2</v>
      </c>
      <c r="BL388" s="66">
        <f t="shared" si="418"/>
        <v>0.13300000000000001</v>
      </c>
      <c r="BM388" s="66">
        <f t="shared" si="419"/>
        <v>9.5000000000000001E-2</v>
      </c>
      <c r="BN388" s="66">
        <f t="shared" si="420"/>
        <v>0.36499999999999999</v>
      </c>
      <c r="BO388" s="66">
        <f t="shared" si="421"/>
        <v>9.5000000000000001E-2</v>
      </c>
      <c r="BP388" s="66">
        <f t="shared" si="422"/>
        <v>-0.69399999999999995</v>
      </c>
      <c r="BQ388" s="66">
        <f t="shared" si="423"/>
        <v>-0.82499999999999996</v>
      </c>
      <c r="BR388" s="66">
        <f t="shared" si="424"/>
        <v>-18.672000000000001</v>
      </c>
      <c r="BS388" s="67">
        <f t="shared" si="425"/>
        <v>0.29799999999999999</v>
      </c>
      <c r="BU388" s="29" t="s">
        <v>16</v>
      </c>
      <c r="BV388" s="34" t="s">
        <v>64</v>
      </c>
      <c r="BW388" s="48">
        <f t="shared" si="426"/>
        <v>290997</v>
      </c>
      <c r="BX388" s="48">
        <f t="shared" si="398"/>
        <v>198562</v>
      </c>
      <c r="BY388" s="48">
        <f t="shared" si="399"/>
        <v>171132</v>
      </c>
      <c r="BZ388" s="48">
        <f t="shared" si="400"/>
        <v>27430</v>
      </c>
      <c r="CA388" s="48">
        <f t="shared" si="401"/>
        <v>17184</v>
      </c>
      <c r="CB388" s="48">
        <f t="shared" si="402"/>
        <v>75251</v>
      </c>
      <c r="CC388" s="48">
        <f t="shared" si="403"/>
        <v>44214</v>
      </c>
      <c r="CD388" s="48">
        <f t="shared" si="404"/>
        <v>10165</v>
      </c>
      <c r="CE388" s="49">
        <f t="shared" si="405"/>
        <v>20872</v>
      </c>
    </row>
    <row r="389" spans="1:83" ht="16.5" customHeight="1">
      <c r="A389" s="29" t="s">
        <v>17</v>
      </c>
      <c r="B389" s="34" t="s">
        <v>65</v>
      </c>
      <c r="C389" s="40">
        <v>140214</v>
      </c>
      <c r="D389" s="40">
        <v>96950</v>
      </c>
      <c r="E389" s="40">
        <v>83153</v>
      </c>
      <c r="F389" s="40">
        <v>13797</v>
      </c>
      <c r="G389" s="40">
        <v>9350</v>
      </c>
      <c r="H389" s="40">
        <v>33914</v>
      </c>
      <c r="I389" s="40">
        <v>20239</v>
      </c>
      <c r="J389" s="40">
        <v>782</v>
      </c>
      <c r="K389" s="41">
        <v>12893</v>
      </c>
      <c r="M389" s="29" t="s">
        <v>17</v>
      </c>
      <c r="N389" s="34" t="s">
        <v>65</v>
      </c>
      <c r="O389" s="66">
        <f t="shared" si="373"/>
        <v>-0.41299999999999998</v>
      </c>
      <c r="P389" s="66">
        <f t="shared" si="374"/>
        <v>2.0329999999999999</v>
      </c>
      <c r="Q389" s="66">
        <f t="shared" si="375"/>
        <v>1.5509999999999999</v>
      </c>
      <c r="R389" s="66">
        <f t="shared" si="376"/>
        <v>5.04</v>
      </c>
      <c r="S389" s="66">
        <f t="shared" si="377"/>
        <v>1.3220000000000001</v>
      </c>
      <c r="T389" s="66">
        <f t="shared" si="378"/>
        <v>-7.2119999999999997</v>
      </c>
      <c r="U389" s="66">
        <f t="shared" si="379"/>
        <v>-14.567</v>
      </c>
      <c r="V389" s="66">
        <f t="shared" si="380"/>
        <v>78.132000000000005</v>
      </c>
      <c r="W389" s="67">
        <f t="shared" si="381"/>
        <v>3.8</v>
      </c>
      <c r="Y389" s="29" t="s">
        <v>17</v>
      </c>
      <c r="Z389" s="34" t="s">
        <v>65</v>
      </c>
      <c r="AA389" s="66">
        <f t="shared" si="406"/>
        <v>100</v>
      </c>
      <c r="AB389" s="66">
        <f t="shared" si="382"/>
        <v>69.099999999999994</v>
      </c>
      <c r="AC389" s="66">
        <f t="shared" si="383"/>
        <v>59.3</v>
      </c>
      <c r="AD389" s="66">
        <f t="shared" si="384"/>
        <v>9.8000000000000007</v>
      </c>
      <c r="AE389" s="66">
        <f t="shared" si="385"/>
        <v>6.7</v>
      </c>
      <c r="AF389" s="66">
        <f t="shared" si="386"/>
        <v>24.2</v>
      </c>
      <c r="AG389" s="66">
        <f t="shared" si="387"/>
        <v>14.4</v>
      </c>
      <c r="AH389" s="66">
        <f t="shared" si="388"/>
        <v>0.6</v>
      </c>
      <c r="AI389" s="67">
        <f t="shared" si="389"/>
        <v>9.1999999999999993</v>
      </c>
      <c r="AK389" s="29" t="s">
        <v>17</v>
      </c>
      <c r="AL389" s="34" t="s">
        <v>65</v>
      </c>
      <c r="AM389" s="66">
        <f t="shared" si="407"/>
        <v>4.0999999999999996</v>
      </c>
      <c r="AN389" s="66">
        <f t="shared" si="408"/>
        <v>4.0999999999999996</v>
      </c>
      <c r="AO389" s="66">
        <f t="shared" si="409"/>
        <v>4.0999999999999996</v>
      </c>
      <c r="AP389" s="66">
        <f t="shared" si="410"/>
        <v>4.0999999999999996</v>
      </c>
      <c r="AQ389" s="66">
        <f t="shared" si="411"/>
        <v>3.7</v>
      </c>
      <c r="AR389" s="66">
        <f t="shared" si="412"/>
        <v>4.5</v>
      </c>
      <c r="AS389" s="66">
        <f t="shared" si="413"/>
        <v>4.9000000000000004</v>
      </c>
      <c r="AT389" s="66">
        <f t="shared" si="414"/>
        <v>6.8</v>
      </c>
      <c r="AU389" s="67">
        <f t="shared" si="415"/>
        <v>4</v>
      </c>
      <c r="AW389" s="29" t="s">
        <v>17</v>
      </c>
      <c r="AX389" s="34" t="s">
        <v>65</v>
      </c>
      <c r="AY389" s="66">
        <f t="shared" si="416"/>
        <v>-0.41299999999999998</v>
      </c>
      <c r="AZ389" s="66">
        <f t="shared" si="390"/>
        <v>1.3720000000000001</v>
      </c>
      <c r="BA389" s="66">
        <f t="shared" si="391"/>
        <v>0.90200000000000002</v>
      </c>
      <c r="BB389" s="66">
        <f t="shared" si="392"/>
        <v>0.47</v>
      </c>
      <c r="BC389" s="66">
        <f t="shared" si="393"/>
        <v>8.6999999999999994E-2</v>
      </c>
      <c r="BD389" s="66">
        <f t="shared" si="394"/>
        <v>-1.8720000000000001</v>
      </c>
      <c r="BE389" s="66">
        <f t="shared" si="395"/>
        <v>-2.4510000000000001</v>
      </c>
      <c r="BF389" s="66">
        <f t="shared" si="396"/>
        <v>0.24399999999999999</v>
      </c>
      <c r="BG389" s="67">
        <f t="shared" si="397"/>
        <v>0.33500000000000002</v>
      </c>
      <c r="BI389" s="29" t="s">
        <v>17</v>
      </c>
      <c r="BJ389" s="34" t="s">
        <v>65</v>
      </c>
      <c r="BK389" s="66">
        <f t="shared" si="417"/>
        <v>-1.7000000000000001E-2</v>
      </c>
      <c r="BL389" s="66">
        <f t="shared" si="418"/>
        <v>8.2000000000000003E-2</v>
      </c>
      <c r="BM389" s="66">
        <f t="shared" si="419"/>
        <v>6.3E-2</v>
      </c>
      <c r="BN389" s="66">
        <f t="shared" si="420"/>
        <v>0.20300000000000001</v>
      </c>
      <c r="BO389" s="66">
        <f t="shared" si="421"/>
        <v>0.05</v>
      </c>
      <c r="BP389" s="66">
        <f t="shared" si="422"/>
        <v>-0.33900000000000002</v>
      </c>
      <c r="BQ389" s="66">
        <f t="shared" si="423"/>
        <v>-0.76100000000000001</v>
      </c>
      <c r="BR389" s="66">
        <f t="shared" si="424"/>
        <v>2.4790000000000001</v>
      </c>
      <c r="BS389" s="67">
        <f t="shared" si="425"/>
        <v>0.152</v>
      </c>
      <c r="BU389" s="29" t="s">
        <v>17</v>
      </c>
      <c r="BV389" s="34" t="s">
        <v>65</v>
      </c>
      <c r="BW389" s="48">
        <f t="shared" si="426"/>
        <v>140796</v>
      </c>
      <c r="BX389" s="48">
        <f t="shared" si="398"/>
        <v>95018</v>
      </c>
      <c r="BY389" s="48">
        <f t="shared" si="399"/>
        <v>81883</v>
      </c>
      <c r="BZ389" s="48">
        <f t="shared" si="400"/>
        <v>13135</v>
      </c>
      <c r="CA389" s="48">
        <f t="shared" si="401"/>
        <v>9228</v>
      </c>
      <c r="CB389" s="48">
        <f t="shared" si="402"/>
        <v>36550</v>
      </c>
      <c r="CC389" s="48">
        <f t="shared" si="403"/>
        <v>23690</v>
      </c>
      <c r="CD389" s="48">
        <f t="shared" si="404"/>
        <v>439</v>
      </c>
      <c r="CE389" s="49">
        <f t="shared" si="405"/>
        <v>12421</v>
      </c>
    </row>
    <row r="390" spans="1:83" ht="16.5" customHeight="1">
      <c r="A390" s="29" t="s">
        <v>18</v>
      </c>
      <c r="B390" s="34" t="s">
        <v>66</v>
      </c>
      <c r="C390" s="40">
        <v>123244</v>
      </c>
      <c r="D390" s="40">
        <v>93830</v>
      </c>
      <c r="E390" s="40">
        <v>80599</v>
      </c>
      <c r="F390" s="40">
        <v>13231</v>
      </c>
      <c r="G390" s="40">
        <v>6143</v>
      </c>
      <c r="H390" s="40">
        <v>23271</v>
      </c>
      <c r="I390" s="40">
        <v>9911</v>
      </c>
      <c r="J390" s="40">
        <v>240</v>
      </c>
      <c r="K390" s="41">
        <v>13120</v>
      </c>
      <c r="M390" s="29" t="s">
        <v>18</v>
      </c>
      <c r="N390" s="34" t="s">
        <v>66</v>
      </c>
      <c r="O390" s="66">
        <f t="shared" si="373"/>
        <v>-0.67500000000000004</v>
      </c>
      <c r="P390" s="66">
        <f t="shared" si="374"/>
        <v>0.14599999999999999</v>
      </c>
      <c r="Q390" s="66">
        <f t="shared" si="375"/>
        <v>-0.31900000000000001</v>
      </c>
      <c r="R390" s="66">
        <f t="shared" si="376"/>
        <v>3.077</v>
      </c>
      <c r="S390" s="66">
        <f t="shared" si="377"/>
        <v>1.554</v>
      </c>
      <c r="T390" s="66">
        <f t="shared" si="378"/>
        <v>-4.3879999999999999</v>
      </c>
      <c r="U390" s="66">
        <f t="shared" si="379"/>
        <v>-12.423999999999999</v>
      </c>
      <c r="V390" s="66">
        <f t="shared" si="380"/>
        <v>-22.33</v>
      </c>
      <c r="W390" s="67">
        <f t="shared" si="381"/>
        <v>3.2010000000000001</v>
      </c>
      <c r="Y390" s="29" t="s">
        <v>18</v>
      </c>
      <c r="Z390" s="34" t="s">
        <v>66</v>
      </c>
      <c r="AA390" s="66">
        <f t="shared" si="406"/>
        <v>100</v>
      </c>
      <c r="AB390" s="66">
        <f t="shared" si="382"/>
        <v>76.099999999999994</v>
      </c>
      <c r="AC390" s="66">
        <f t="shared" si="383"/>
        <v>65.400000000000006</v>
      </c>
      <c r="AD390" s="66">
        <f t="shared" si="384"/>
        <v>10.7</v>
      </c>
      <c r="AE390" s="66">
        <f t="shared" si="385"/>
        <v>5</v>
      </c>
      <c r="AF390" s="66">
        <f t="shared" si="386"/>
        <v>18.899999999999999</v>
      </c>
      <c r="AG390" s="66">
        <f t="shared" si="387"/>
        <v>8</v>
      </c>
      <c r="AH390" s="66">
        <f t="shared" si="388"/>
        <v>0.2</v>
      </c>
      <c r="AI390" s="67">
        <f t="shared" si="389"/>
        <v>10.6</v>
      </c>
      <c r="AK390" s="29" t="s">
        <v>18</v>
      </c>
      <c r="AL390" s="34" t="s">
        <v>66</v>
      </c>
      <c r="AM390" s="66">
        <f t="shared" si="407"/>
        <v>3.6</v>
      </c>
      <c r="AN390" s="66">
        <f t="shared" si="408"/>
        <v>3.9</v>
      </c>
      <c r="AO390" s="66">
        <f t="shared" si="409"/>
        <v>4</v>
      </c>
      <c r="AP390" s="66">
        <f t="shared" si="410"/>
        <v>3.9</v>
      </c>
      <c r="AQ390" s="66">
        <f t="shared" si="411"/>
        <v>2.4</v>
      </c>
      <c r="AR390" s="66">
        <f t="shared" si="412"/>
        <v>3.1</v>
      </c>
      <c r="AS390" s="66">
        <f t="shared" si="413"/>
        <v>2.4</v>
      </c>
      <c r="AT390" s="66">
        <f t="shared" si="414"/>
        <v>2.1</v>
      </c>
      <c r="AU390" s="67">
        <f t="shared" si="415"/>
        <v>4.0999999999999996</v>
      </c>
      <c r="AW390" s="29" t="s">
        <v>18</v>
      </c>
      <c r="AX390" s="34" t="s">
        <v>66</v>
      </c>
      <c r="AY390" s="66">
        <f t="shared" si="416"/>
        <v>-0.67500000000000004</v>
      </c>
      <c r="AZ390" s="66">
        <f t="shared" si="390"/>
        <v>0.11</v>
      </c>
      <c r="BA390" s="66">
        <f t="shared" si="391"/>
        <v>-0.20799999999999999</v>
      </c>
      <c r="BB390" s="66">
        <f t="shared" si="392"/>
        <v>0.318</v>
      </c>
      <c r="BC390" s="66">
        <f t="shared" si="393"/>
        <v>7.5999999999999998E-2</v>
      </c>
      <c r="BD390" s="66">
        <f t="shared" si="394"/>
        <v>-0.86099999999999999</v>
      </c>
      <c r="BE390" s="66">
        <f t="shared" si="395"/>
        <v>-1.133</v>
      </c>
      <c r="BF390" s="66">
        <f t="shared" si="396"/>
        <v>-5.6000000000000001E-2</v>
      </c>
      <c r="BG390" s="67">
        <f t="shared" si="397"/>
        <v>0.32800000000000001</v>
      </c>
      <c r="BI390" s="29" t="s">
        <v>18</v>
      </c>
      <c r="BJ390" s="34" t="s">
        <v>66</v>
      </c>
      <c r="BK390" s="66">
        <f t="shared" si="417"/>
        <v>-2.5000000000000001E-2</v>
      </c>
      <c r="BL390" s="66">
        <f t="shared" si="418"/>
        <v>6.0000000000000001E-3</v>
      </c>
      <c r="BM390" s="66">
        <f t="shared" si="419"/>
        <v>-1.2999999999999999E-2</v>
      </c>
      <c r="BN390" s="66">
        <f t="shared" si="420"/>
        <v>0.121</v>
      </c>
      <c r="BO390" s="66">
        <f t="shared" si="421"/>
        <v>3.9E-2</v>
      </c>
      <c r="BP390" s="66">
        <f t="shared" si="422"/>
        <v>-0.13700000000000001</v>
      </c>
      <c r="BQ390" s="66">
        <f t="shared" si="423"/>
        <v>-0.31</v>
      </c>
      <c r="BR390" s="66">
        <f t="shared" si="424"/>
        <v>-0.499</v>
      </c>
      <c r="BS390" s="67">
        <f t="shared" si="425"/>
        <v>0.13100000000000001</v>
      </c>
      <c r="BU390" s="29" t="s">
        <v>18</v>
      </c>
      <c r="BV390" s="34" t="s">
        <v>66</v>
      </c>
      <c r="BW390" s="48">
        <f t="shared" si="426"/>
        <v>124081</v>
      </c>
      <c r="BX390" s="48">
        <f t="shared" si="398"/>
        <v>93693</v>
      </c>
      <c r="BY390" s="48">
        <f t="shared" si="399"/>
        <v>80857</v>
      </c>
      <c r="BZ390" s="48">
        <f t="shared" si="400"/>
        <v>12836</v>
      </c>
      <c r="CA390" s="48">
        <f t="shared" si="401"/>
        <v>6049</v>
      </c>
      <c r="CB390" s="48">
        <f t="shared" si="402"/>
        <v>24339</v>
      </c>
      <c r="CC390" s="48">
        <f t="shared" si="403"/>
        <v>11317</v>
      </c>
      <c r="CD390" s="48">
        <f t="shared" si="404"/>
        <v>309</v>
      </c>
      <c r="CE390" s="49">
        <f t="shared" si="405"/>
        <v>12713</v>
      </c>
    </row>
    <row r="391" spans="1:83" ht="16.5" customHeight="1">
      <c r="A391" s="29" t="s">
        <v>19</v>
      </c>
      <c r="B391" s="34" t="s">
        <v>67</v>
      </c>
      <c r="C391" s="40">
        <v>284653</v>
      </c>
      <c r="D391" s="40">
        <v>196176</v>
      </c>
      <c r="E391" s="40">
        <v>168143</v>
      </c>
      <c r="F391" s="40">
        <v>28033</v>
      </c>
      <c r="G391" s="40">
        <v>31018</v>
      </c>
      <c r="H391" s="40">
        <v>57459</v>
      </c>
      <c r="I391" s="40">
        <v>28756</v>
      </c>
      <c r="J391" s="40">
        <v>537</v>
      </c>
      <c r="K391" s="41">
        <v>28166</v>
      </c>
      <c r="M391" s="29" t="s">
        <v>19</v>
      </c>
      <c r="N391" s="34" t="s">
        <v>67</v>
      </c>
      <c r="O391" s="66">
        <f t="shared" si="373"/>
        <v>1.4350000000000001</v>
      </c>
      <c r="P391" s="66">
        <f t="shared" si="374"/>
        <v>2.0169999999999999</v>
      </c>
      <c r="Q391" s="66">
        <f t="shared" si="375"/>
        <v>1.5589999999999999</v>
      </c>
      <c r="R391" s="66">
        <f t="shared" si="376"/>
        <v>4.851</v>
      </c>
      <c r="S391" s="66">
        <f t="shared" si="377"/>
        <v>1.5880000000000001</v>
      </c>
      <c r="T391" s="66">
        <f t="shared" si="378"/>
        <v>-0.58099999999999996</v>
      </c>
      <c r="U391" s="66">
        <f t="shared" si="379"/>
        <v>-7.3369999999999997</v>
      </c>
      <c r="V391" s="66">
        <f t="shared" si="380"/>
        <v>73.786000000000001</v>
      </c>
      <c r="W391" s="67">
        <f t="shared" si="381"/>
        <v>6.476</v>
      </c>
      <c r="Y391" s="29" t="s">
        <v>19</v>
      </c>
      <c r="Z391" s="34" t="s">
        <v>67</v>
      </c>
      <c r="AA391" s="66">
        <f t="shared" si="406"/>
        <v>100</v>
      </c>
      <c r="AB391" s="66">
        <f t="shared" si="382"/>
        <v>68.900000000000006</v>
      </c>
      <c r="AC391" s="66">
        <f t="shared" si="383"/>
        <v>59.1</v>
      </c>
      <c r="AD391" s="66">
        <f t="shared" si="384"/>
        <v>9.8000000000000007</v>
      </c>
      <c r="AE391" s="66">
        <f t="shared" si="385"/>
        <v>10.9</v>
      </c>
      <c r="AF391" s="66">
        <f t="shared" si="386"/>
        <v>20.2</v>
      </c>
      <c r="AG391" s="66">
        <f t="shared" si="387"/>
        <v>10.1</v>
      </c>
      <c r="AH391" s="66">
        <f t="shared" si="388"/>
        <v>0.2</v>
      </c>
      <c r="AI391" s="67">
        <f t="shared" si="389"/>
        <v>9.9</v>
      </c>
      <c r="AK391" s="29" t="s">
        <v>19</v>
      </c>
      <c r="AL391" s="34" t="s">
        <v>67</v>
      </c>
      <c r="AM391" s="66">
        <f t="shared" si="407"/>
        <v>8.4</v>
      </c>
      <c r="AN391" s="66">
        <f t="shared" si="408"/>
        <v>8.1999999999999993</v>
      </c>
      <c r="AO391" s="66">
        <f t="shared" si="409"/>
        <v>8.3000000000000007</v>
      </c>
      <c r="AP391" s="66">
        <f t="shared" si="410"/>
        <v>8.1999999999999993</v>
      </c>
      <c r="AQ391" s="66">
        <f t="shared" si="411"/>
        <v>12.3</v>
      </c>
      <c r="AR391" s="66">
        <f t="shared" si="412"/>
        <v>7.7</v>
      </c>
      <c r="AS391" s="66">
        <f t="shared" si="413"/>
        <v>6.9</v>
      </c>
      <c r="AT391" s="66">
        <f t="shared" si="414"/>
        <v>4.7</v>
      </c>
      <c r="AU391" s="67">
        <f t="shared" si="415"/>
        <v>8.6999999999999993</v>
      </c>
      <c r="AW391" s="29" t="s">
        <v>19</v>
      </c>
      <c r="AX391" s="34" t="s">
        <v>67</v>
      </c>
      <c r="AY391" s="66">
        <f t="shared" si="416"/>
        <v>1.4350000000000001</v>
      </c>
      <c r="AZ391" s="66">
        <f t="shared" si="390"/>
        <v>1.3819999999999999</v>
      </c>
      <c r="BA391" s="66">
        <f t="shared" si="391"/>
        <v>0.92</v>
      </c>
      <c r="BB391" s="66">
        <f t="shared" si="392"/>
        <v>0.46200000000000002</v>
      </c>
      <c r="BC391" s="66">
        <f t="shared" si="393"/>
        <v>0.17299999999999999</v>
      </c>
      <c r="BD391" s="66">
        <f t="shared" si="394"/>
        <v>-0.12</v>
      </c>
      <c r="BE391" s="66">
        <f t="shared" si="395"/>
        <v>-0.81100000000000005</v>
      </c>
      <c r="BF391" s="66">
        <f t="shared" si="396"/>
        <v>8.1000000000000003E-2</v>
      </c>
      <c r="BG391" s="67">
        <f t="shared" si="397"/>
        <v>0.61</v>
      </c>
      <c r="BI391" s="29" t="s">
        <v>19</v>
      </c>
      <c r="BJ391" s="34" t="s">
        <v>67</v>
      </c>
      <c r="BK391" s="66">
        <f t="shared" si="417"/>
        <v>0.12</v>
      </c>
      <c r="BL391" s="66">
        <f t="shared" si="418"/>
        <v>0.16500000000000001</v>
      </c>
      <c r="BM391" s="66">
        <f t="shared" si="419"/>
        <v>0.128</v>
      </c>
      <c r="BN391" s="66">
        <f t="shared" si="420"/>
        <v>0.39700000000000002</v>
      </c>
      <c r="BO391" s="66">
        <f t="shared" si="421"/>
        <v>0.2</v>
      </c>
      <c r="BP391" s="66">
        <f t="shared" si="422"/>
        <v>-4.2999999999999997E-2</v>
      </c>
      <c r="BQ391" s="66">
        <f t="shared" si="423"/>
        <v>-0.502</v>
      </c>
      <c r="BR391" s="66">
        <f t="shared" si="424"/>
        <v>1.6479999999999999</v>
      </c>
      <c r="BS391" s="67">
        <f t="shared" si="425"/>
        <v>0.55100000000000005</v>
      </c>
      <c r="BU391" s="29" t="s">
        <v>19</v>
      </c>
      <c r="BV391" s="34" t="s">
        <v>67</v>
      </c>
      <c r="BW391" s="48">
        <f t="shared" si="426"/>
        <v>280626</v>
      </c>
      <c r="BX391" s="48">
        <f t="shared" si="398"/>
        <v>192298</v>
      </c>
      <c r="BY391" s="48">
        <f t="shared" si="399"/>
        <v>165562</v>
      </c>
      <c r="BZ391" s="48">
        <f t="shared" si="400"/>
        <v>26736</v>
      </c>
      <c r="CA391" s="48">
        <f t="shared" si="401"/>
        <v>30533</v>
      </c>
      <c r="CB391" s="48">
        <f t="shared" si="402"/>
        <v>57795</v>
      </c>
      <c r="CC391" s="48">
        <f t="shared" si="403"/>
        <v>31033</v>
      </c>
      <c r="CD391" s="48">
        <f t="shared" si="404"/>
        <v>309</v>
      </c>
      <c r="CE391" s="49">
        <f t="shared" si="405"/>
        <v>26453</v>
      </c>
    </row>
    <row r="392" spans="1:83" ht="16.5" customHeight="1">
      <c r="A392" s="29" t="s">
        <v>20</v>
      </c>
      <c r="B392" s="34" t="s">
        <v>68</v>
      </c>
      <c r="C392" s="40">
        <v>143131</v>
      </c>
      <c r="D392" s="40">
        <v>109964</v>
      </c>
      <c r="E392" s="40">
        <v>94363</v>
      </c>
      <c r="F392" s="40">
        <v>15601</v>
      </c>
      <c r="G392" s="40">
        <v>7145</v>
      </c>
      <c r="H392" s="40">
        <v>26022</v>
      </c>
      <c r="I392" s="40">
        <v>12723</v>
      </c>
      <c r="J392" s="40">
        <v>355</v>
      </c>
      <c r="K392" s="41">
        <v>12944</v>
      </c>
      <c r="M392" s="29" t="s">
        <v>20</v>
      </c>
      <c r="N392" s="34" t="s">
        <v>68</v>
      </c>
      <c r="O392" s="66">
        <f t="shared" si="373"/>
        <v>1.7749999999999999</v>
      </c>
      <c r="P392" s="66">
        <f t="shared" si="374"/>
        <v>2.7749999999999999</v>
      </c>
      <c r="Q392" s="66">
        <f t="shared" si="375"/>
        <v>2.31</v>
      </c>
      <c r="R392" s="66">
        <f t="shared" si="376"/>
        <v>5.6760000000000002</v>
      </c>
      <c r="S392" s="66">
        <f t="shared" si="377"/>
        <v>2.895</v>
      </c>
      <c r="T392" s="66">
        <f t="shared" si="378"/>
        <v>-2.5249999999999999</v>
      </c>
      <c r="U392" s="66">
        <f t="shared" si="379"/>
        <v>-8.9260000000000002</v>
      </c>
      <c r="V392" s="66">
        <f t="shared" si="380"/>
        <v>0.85199999999999998</v>
      </c>
      <c r="W392" s="67">
        <f t="shared" si="381"/>
        <v>4.6059999999999999</v>
      </c>
      <c r="Y392" s="29" t="s">
        <v>20</v>
      </c>
      <c r="Z392" s="34" t="s">
        <v>68</v>
      </c>
      <c r="AA392" s="66">
        <f t="shared" si="406"/>
        <v>100</v>
      </c>
      <c r="AB392" s="66">
        <f t="shared" si="382"/>
        <v>76.8</v>
      </c>
      <c r="AC392" s="66">
        <f t="shared" si="383"/>
        <v>65.900000000000006</v>
      </c>
      <c r="AD392" s="66">
        <f t="shared" si="384"/>
        <v>10.9</v>
      </c>
      <c r="AE392" s="66">
        <f t="shared" si="385"/>
        <v>5</v>
      </c>
      <c r="AF392" s="66">
        <f t="shared" si="386"/>
        <v>18.2</v>
      </c>
      <c r="AG392" s="66">
        <f t="shared" si="387"/>
        <v>8.9</v>
      </c>
      <c r="AH392" s="66">
        <f t="shared" si="388"/>
        <v>0.2</v>
      </c>
      <c r="AI392" s="67">
        <f t="shared" si="389"/>
        <v>9</v>
      </c>
      <c r="AK392" s="29" t="s">
        <v>20</v>
      </c>
      <c r="AL392" s="34" t="s">
        <v>68</v>
      </c>
      <c r="AM392" s="66">
        <f t="shared" si="407"/>
        <v>4.2</v>
      </c>
      <c r="AN392" s="66">
        <f t="shared" si="408"/>
        <v>4.5999999999999996</v>
      </c>
      <c r="AO392" s="66">
        <f t="shared" si="409"/>
        <v>4.5999999999999996</v>
      </c>
      <c r="AP392" s="66">
        <f t="shared" si="410"/>
        <v>4.5999999999999996</v>
      </c>
      <c r="AQ392" s="66">
        <f t="shared" si="411"/>
        <v>2.8</v>
      </c>
      <c r="AR392" s="66">
        <f t="shared" si="412"/>
        <v>3.5</v>
      </c>
      <c r="AS392" s="66">
        <f t="shared" si="413"/>
        <v>3.1</v>
      </c>
      <c r="AT392" s="66">
        <f t="shared" si="414"/>
        <v>3.1</v>
      </c>
      <c r="AU392" s="67">
        <f t="shared" si="415"/>
        <v>4</v>
      </c>
      <c r="AW392" s="29" t="s">
        <v>20</v>
      </c>
      <c r="AX392" s="34" t="s">
        <v>68</v>
      </c>
      <c r="AY392" s="66">
        <f t="shared" si="416"/>
        <v>1.7749999999999999</v>
      </c>
      <c r="AZ392" s="66">
        <f t="shared" si="390"/>
        <v>2.1110000000000002</v>
      </c>
      <c r="BA392" s="66">
        <f t="shared" si="391"/>
        <v>1.5149999999999999</v>
      </c>
      <c r="BB392" s="66">
        <f t="shared" si="392"/>
        <v>0.59599999999999997</v>
      </c>
      <c r="BC392" s="66">
        <f t="shared" si="393"/>
        <v>0.14299999999999999</v>
      </c>
      <c r="BD392" s="66">
        <f t="shared" si="394"/>
        <v>-0.47899999999999998</v>
      </c>
      <c r="BE392" s="66">
        <f t="shared" si="395"/>
        <v>-0.88700000000000001</v>
      </c>
      <c r="BF392" s="66">
        <f t="shared" si="396"/>
        <v>2E-3</v>
      </c>
      <c r="BG392" s="67">
        <f t="shared" si="397"/>
        <v>0.40500000000000003</v>
      </c>
      <c r="BI392" s="29" t="s">
        <v>20</v>
      </c>
      <c r="BJ392" s="34" t="s">
        <v>68</v>
      </c>
      <c r="BK392" s="66">
        <f t="shared" si="417"/>
        <v>7.3999999999999996E-2</v>
      </c>
      <c r="BL392" s="66">
        <f t="shared" si="418"/>
        <v>0.126</v>
      </c>
      <c r="BM392" s="66">
        <f t="shared" si="419"/>
        <v>0.105</v>
      </c>
      <c r="BN392" s="66">
        <f t="shared" si="420"/>
        <v>0.25600000000000001</v>
      </c>
      <c r="BO392" s="66">
        <f t="shared" si="421"/>
        <v>8.3000000000000004E-2</v>
      </c>
      <c r="BP392" s="66">
        <f t="shared" si="422"/>
        <v>-8.6999999999999994E-2</v>
      </c>
      <c r="BQ392" s="66">
        <f t="shared" si="423"/>
        <v>-0.27500000000000002</v>
      </c>
      <c r="BR392" s="66">
        <f t="shared" si="424"/>
        <v>2.1999999999999999E-2</v>
      </c>
      <c r="BS392" s="67">
        <f t="shared" si="425"/>
        <v>0.183</v>
      </c>
      <c r="BU392" s="29" t="s">
        <v>20</v>
      </c>
      <c r="BV392" s="34" t="s">
        <v>68</v>
      </c>
      <c r="BW392" s="48">
        <f t="shared" si="426"/>
        <v>140635</v>
      </c>
      <c r="BX392" s="48">
        <f t="shared" si="398"/>
        <v>106995</v>
      </c>
      <c r="BY392" s="48">
        <f t="shared" si="399"/>
        <v>92232</v>
      </c>
      <c r="BZ392" s="48">
        <f t="shared" si="400"/>
        <v>14763</v>
      </c>
      <c r="CA392" s="48">
        <f t="shared" si="401"/>
        <v>6944</v>
      </c>
      <c r="CB392" s="48">
        <f t="shared" si="402"/>
        <v>26696</v>
      </c>
      <c r="CC392" s="48">
        <f t="shared" si="403"/>
        <v>13970</v>
      </c>
      <c r="CD392" s="48">
        <f t="shared" si="404"/>
        <v>352</v>
      </c>
      <c r="CE392" s="49">
        <f t="shared" si="405"/>
        <v>12374</v>
      </c>
    </row>
    <row r="393" spans="1:83" ht="16.5" customHeight="1">
      <c r="A393" s="29" t="s">
        <v>21</v>
      </c>
      <c r="B393" s="34" t="s">
        <v>69</v>
      </c>
      <c r="C393" s="40">
        <v>229119</v>
      </c>
      <c r="D393" s="40">
        <v>157103</v>
      </c>
      <c r="E393" s="40">
        <v>134738</v>
      </c>
      <c r="F393" s="40">
        <v>22365</v>
      </c>
      <c r="G393" s="40">
        <v>14450</v>
      </c>
      <c r="H393" s="40">
        <v>57566</v>
      </c>
      <c r="I393" s="40">
        <v>31450</v>
      </c>
      <c r="J393" s="40">
        <v>663</v>
      </c>
      <c r="K393" s="41">
        <v>25453</v>
      </c>
      <c r="M393" s="29" t="s">
        <v>21</v>
      </c>
      <c r="N393" s="34" t="s">
        <v>69</v>
      </c>
      <c r="O393" s="66">
        <f t="shared" si="373"/>
        <v>-0.69299999999999995</v>
      </c>
      <c r="P393" s="66">
        <f t="shared" si="374"/>
        <v>0.61899999999999999</v>
      </c>
      <c r="Q393" s="66">
        <f t="shared" si="375"/>
        <v>0.156</v>
      </c>
      <c r="R393" s="66">
        <f t="shared" si="376"/>
        <v>3.4990000000000001</v>
      </c>
      <c r="S393" s="66">
        <f t="shared" si="377"/>
        <v>2.0619999999999998</v>
      </c>
      <c r="T393" s="66">
        <f t="shared" si="378"/>
        <v>-4.7270000000000003</v>
      </c>
      <c r="U393" s="66">
        <f t="shared" si="379"/>
        <v>-13.332000000000001</v>
      </c>
      <c r="V393" s="66">
        <f t="shared" si="380"/>
        <v>1263.1579999999999</v>
      </c>
      <c r="W393" s="67">
        <f t="shared" si="381"/>
        <v>5.2169999999999996</v>
      </c>
      <c r="Y393" s="29" t="s">
        <v>21</v>
      </c>
      <c r="Z393" s="34" t="s">
        <v>69</v>
      </c>
      <c r="AA393" s="66">
        <f t="shared" si="406"/>
        <v>100</v>
      </c>
      <c r="AB393" s="66">
        <f t="shared" si="382"/>
        <v>68.599999999999994</v>
      </c>
      <c r="AC393" s="66">
        <f t="shared" si="383"/>
        <v>58.8</v>
      </c>
      <c r="AD393" s="66">
        <f t="shared" si="384"/>
        <v>9.8000000000000007</v>
      </c>
      <c r="AE393" s="66">
        <f t="shared" si="385"/>
        <v>6.3</v>
      </c>
      <c r="AF393" s="66">
        <f t="shared" si="386"/>
        <v>25.1</v>
      </c>
      <c r="AG393" s="66">
        <f t="shared" si="387"/>
        <v>13.7</v>
      </c>
      <c r="AH393" s="66">
        <f t="shared" si="388"/>
        <v>0.3</v>
      </c>
      <c r="AI393" s="67">
        <f t="shared" si="389"/>
        <v>11.1</v>
      </c>
      <c r="AK393" s="29" t="s">
        <v>21</v>
      </c>
      <c r="AL393" s="34" t="s">
        <v>69</v>
      </c>
      <c r="AM393" s="66">
        <f t="shared" si="407"/>
        <v>6.8</v>
      </c>
      <c r="AN393" s="66">
        <f t="shared" si="408"/>
        <v>6.6</v>
      </c>
      <c r="AO393" s="66">
        <f t="shared" si="409"/>
        <v>6.6</v>
      </c>
      <c r="AP393" s="66">
        <f t="shared" si="410"/>
        <v>6.6</v>
      </c>
      <c r="AQ393" s="66">
        <f t="shared" si="411"/>
        <v>5.7</v>
      </c>
      <c r="AR393" s="66">
        <f t="shared" si="412"/>
        <v>7.7</v>
      </c>
      <c r="AS393" s="66">
        <f t="shared" si="413"/>
        <v>7.6</v>
      </c>
      <c r="AT393" s="66">
        <f t="shared" si="414"/>
        <v>5.7</v>
      </c>
      <c r="AU393" s="67">
        <f t="shared" si="415"/>
        <v>7.9</v>
      </c>
      <c r="AW393" s="29" t="s">
        <v>21</v>
      </c>
      <c r="AX393" s="34" t="s">
        <v>69</v>
      </c>
      <c r="AY393" s="66">
        <f t="shared" si="416"/>
        <v>-0.69299999999999995</v>
      </c>
      <c r="AZ393" s="66">
        <f t="shared" si="390"/>
        <v>0.41899999999999998</v>
      </c>
      <c r="BA393" s="66">
        <f t="shared" si="391"/>
        <v>9.0999999999999998E-2</v>
      </c>
      <c r="BB393" s="66">
        <f t="shared" si="392"/>
        <v>0.32800000000000001</v>
      </c>
      <c r="BC393" s="66">
        <f t="shared" si="393"/>
        <v>0.127</v>
      </c>
      <c r="BD393" s="66">
        <f t="shared" si="394"/>
        <v>-1.238</v>
      </c>
      <c r="BE393" s="66">
        <f t="shared" si="395"/>
        <v>-2.097</v>
      </c>
      <c r="BF393" s="66">
        <f t="shared" si="396"/>
        <v>0.312</v>
      </c>
      <c r="BG393" s="67">
        <f t="shared" si="397"/>
        <v>0.54700000000000004</v>
      </c>
      <c r="BI393" s="29" t="s">
        <v>21</v>
      </c>
      <c r="BJ393" s="34" t="s">
        <v>69</v>
      </c>
      <c r="BK393" s="66">
        <f t="shared" si="417"/>
        <v>-4.7E-2</v>
      </c>
      <c r="BL393" s="66">
        <f t="shared" si="418"/>
        <v>4.1000000000000002E-2</v>
      </c>
      <c r="BM393" s="66">
        <f t="shared" si="419"/>
        <v>0.01</v>
      </c>
      <c r="BN393" s="66">
        <f t="shared" si="420"/>
        <v>0.23100000000000001</v>
      </c>
      <c r="BO393" s="66">
        <f t="shared" si="421"/>
        <v>0.12</v>
      </c>
      <c r="BP393" s="66">
        <f t="shared" si="422"/>
        <v>-0.36699999999999999</v>
      </c>
      <c r="BQ393" s="66">
        <f t="shared" si="423"/>
        <v>-1.0669999999999999</v>
      </c>
      <c r="BR393" s="66">
        <f t="shared" si="424"/>
        <v>5.2030000000000003</v>
      </c>
      <c r="BS393" s="67">
        <f t="shared" si="425"/>
        <v>0.40600000000000003</v>
      </c>
      <c r="BU393" s="29" t="s">
        <v>21</v>
      </c>
      <c r="BV393" s="34" t="s">
        <v>69</v>
      </c>
      <c r="BW393" s="48">
        <f t="shared" si="426"/>
        <v>230717</v>
      </c>
      <c r="BX393" s="48">
        <f t="shared" si="398"/>
        <v>156137</v>
      </c>
      <c r="BY393" s="48">
        <f t="shared" si="399"/>
        <v>134528</v>
      </c>
      <c r="BZ393" s="48">
        <f t="shared" si="400"/>
        <v>21609</v>
      </c>
      <c r="CA393" s="48">
        <f t="shared" si="401"/>
        <v>14158</v>
      </c>
      <c r="CB393" s="48">
        <f t="shared" si="402"/>
        <v>60422</v>
      </c>
      <c r="CC393" s="48">
        <f t="shared" si="403"/>
        <v>36288</v>
      </c>
      <c r="CD393" s="48">
        <f t="shared" si="404"/>
        <v>-57</v>
      </c>
      <c r="CE393" s="49">
        <f t="shared" si="405"/>
        <v>24191</v>
      </c>
    </row>
    <row r="394" spans="1:83" ht="16.5" customHeight="1">
      <c r="A394" s="29" t="s">
        <v>22</v>
      </c>
      <c r="B394" s="34" t="s">
        <v>70</v>
      </c>
      <c r="C394" s="40">
        <v>120577</v>
      </c>
      <c r="D394" s="40">
        <v>79308</v>
      </c>
      <c r="E394" s="40">
        <v>67905</v>
      </c>
      <c r="F394" s="40">
        <v>11403</v>
      </c>
      <c r="G394" s="40">
        <v>5054</v>
      </c>
      <c r="H394" s="40">
        <v>36215</v>
      </c>
      <c r="I394" s="40">
        <v>21069</v>
      </c>
      <c r="J394" s="40">
        <v>800</v>
      </c>
      <c r="K394" s="41">
        <v>14346</v>
      </c>
      <c r="M394" s="29" t="s">
        <v>22</v>
      </c>
      <c r="N394" s="34" t="s">
        <v>70</v>
      </c>
      <c r="O394" s="66">
        <f t="shared" si="373"/>
        <v>0.23799999999999999</v>
      </c>
      <c r="P394" s="66">
        <f t="shared" si="374"/>
        <v>-1.7999999999999999E-2</v>
      </c>
      <c r="Q394" s="66">
        <f t="shared" si="375"/>
        <v>-0.47199999999999998</v>
      </c>
      <c r="R394" s="66">
        <f t="shared" si="376"/>
        <v>2.7759999999999998</v>
      </c>
      <c r="S394" s="66">
        <f t="shared" si="377"/>
        <v>1.7110000000000001</v>
      </c>
      <c r="T394" s="66">
        <f t="shared" si="378"/>
        <v>0.59699999999999998</v>
      </c>
      <c r="U394" s="66">
        <f t="shared" si="379"/>
        <v>-1.8540000000000001</v>
      </c>
      <c r="V394" s="66">
        <f t="shared" si="380"/>
        <v>77.778000000000006</v>
      </c>
      <c r="W394" s="67">
        <f t="shared" si="381"/>
        <v>1.867</v>
      </c>
      <c r="Y394" s="29" t="s">
        <v>22</v>
      </c>
      <c r="Z394" s="34" t="s">
        <v>70</v>
      </c>
      <c r="AA394" s="66">
        <f t="shared" si="406"/>
        <v>100</v>
      </c>
      <c r="AB394" s="66">
        <f t="shared" si="382"/>
        <v>65.8</v>
      </c>
      <c r="AC394" s="66">
        <f t="shared" si="383"/>
        <v>56.3</v>
      </c>
      <c r="AD394" s="66">
        <f t="shared" si="384"/>
        <v>9.5</v>
      </c>
      <c r="AE394" s="66">
        <f t="shared" si="385"/>
        <v>4.2</v>
      </c>
      <c r="AF394" s="66">
        <f t="shared" si="386"/>
        <v>30</v>
      </c>
      <c r="AG394" s="66">
        <f t="shared" si="387"/>
        <v>17.5</v>
      </c>
      <c r="AH394" s="66">
        <f t="shared" si="388"/>
        <v>0.7</v>
      </c>
      <c r="AI394" s="67">
        <f t="shared" si="389"/>
        <v>11.9</v>
      </c>
      <c r="AK394" s="29" t="s">
        <v>22</v>
      </c>
      <c r="AL394" s="34" t="s">
        <v>70</v>
      </c>
      <c r="AM394" s="66">
        <f t="shared" si="407"/>
        <v>3.6</v>
      </c>
      <c r="AN394" s="66">
        <f t="shared" si="408"/>
        <v>3.3</v>
      </c>
      <c r="AO394" s="66">
        <f t="shared" si="409"/>
        <v>3.3</v>
      </c>
      <c r="AP394" s="66">
        <f t="shared" si="410"/>
        <v>3.3</v>
      </c>
      <c r="AQ394" s="66">
        <f t="shared" si="411"/>
        <v>2</v>
      </c>
      <c r="AR394" s="66">
        <f t="shared" si="412"/>
        <v>4.8</v>
      </c>
      <c r="AS394" s="66">
        <f t="shared" si="413"/>
        <v>5.0999999999999996</v>
      </c>
      <c r="AT394" s="66">
        <f t="shared" si="414"/>
        <v>6.9</v>
      </c>
      <c r="AU394" s="67">
        <f t="shared" si="415"/>
        <v>4.4000000000000004</v>
      </c>
      <c r="AW394" s="29" t="s">
        <v>22</v>
      </c>
      <c r="AX394" s="34" t="s">
        <v>70</v>
      </c>
      <c r="AY394" s="66">
        <f t="shared" si="416"/>
        <v>0.23799999999999999</v>
      </c>
      <c r="AZ394" s="66">
        <f t="shared" si="390"/>
        <v>-1.2E-2</v>
      </c>
      <c r="BA394" s="66">
        <f t="shared" si="391"/>
        <v>-0.26800000000000002</v>
      </c>
      <c r="BB394" s="66">
        <f t="shared" si="392"/>
        <v>0.25600000000000001</v>
      </c>
      <c r="BC394" s="66">
        <f t="shared" si="393"/>
        <v>7.0999999999999994E-2</v>
      </c>
      <c r="BD394" s="66">
        <f t="shared" si="394"/>
        <v>0.17899999999999999</v>
      </c>
      <c r="BE394" s="66">
        <f t="shared" si="395"/>
        <v>-0.33100000000000002</v>
      </c>
      <c r="BF394" s="66">
        <f t="shared" si="396"/>
        <v>0.29099999999999998</v>
      </c>
      <c r="BG394" s="67">
        <f t="shared" si="397"/>
        <v>0.219</v>
      </c>
      <c r="BI394" s="29" t="s">
        <v>22</v>
      </c>
      <c r="BJ394" s="34" t="s">
        <v>70</v>
      </c>
      <c r="BK394" s="66">
        <f t="shared" si="417"/>
        <v>8.0000000000000002E-3</v>
      </c>
      <c r="BL394" s="66">
        <f t="shared" si="418"/>
        <v>-1E-3</v>
      </c>
      <c r="BM394" s="66">
        <f t="shared" si="419"/>
        <v>-1.6E-2</v>
      </c>
      <c r="BN394" s="66">
        <f t="shared" si="420"/>
        <v>9.4E-2</v>
      </c>
      <c r="BO394" s="66">
        <f t="shared" si="421"/>
        <v>3.5000000000000003E-2</v>
      </c>
      <c r="BP394" s="66">
        <f t="shared" si="422"/>
        <v>2.8000000000000001E-2</v>
      </c>
      <c r="BQ394" s="66">
        <f t="shared" si="423"/>
        <v>-8.7999999999999995E-2</v>
      </c>
      <c r="BR394" s="66">
        <f t="shared" si="424"/>
        <v>2.5289999999999999</v>
      </c>
      <c r="BS394" s="67">
        <f t="shared" si="425"/>
        <v>8.5000000000000006E-2</v>
      </c>
      <c r="BU394" s="29" t="s">
        <v>22</v>
      </c>
      <c r="BV394" s="34" t="s">
        <v>70</v>
      </c>
      <c r="BW394" s="48">
        <f t="shared" si="426"/>
        <v>120291</v>
      </c>
      <c r="BX394" s="48">
        <f t="shared" si="398"/>
        <v>79322</v>
      </c>
      <c r="BY394" s="48">
        <f t="shared" si="399"/>
        <v>68227</v>
      </c>
      <c r="BZ394" s="48">
        <f t="shared" si="400"/>
        <v>11095</v>
      </c>
      <c r="CA394" s="48">
        <f t="shared" si="401"/>
        <v>4969</v>
      </c>
      <c r="CB394" s="48">
        <f t="shared" si="402"/>
        <v>36000</v>
      </c>
      <c r="CC394" s="48">
        <f t="shared" si="403"/>
        <v>21467</v>
      </c>
      <c r="CD394" s="48">
        <f t="shared" si="404"/>
        <v>450</v>
      </c>
      <c r="CE394" s="49">
        <f t="shared" si="405"/>
        <v>14083</v>
      </c>
    </row>
    <row r="395" spans="1:83" ht="16.5" customHeight="1">
      <c r="A395" s="29" t="s">
        <v>23</v>
      </c>
      <c r="B395" s="34" t="s">
        <v>71</v>
      </c>
      <c r="C395" s="40">
        <v>89733</v>
      </c>
      <c r="D395" s="40">
        <v>68363</v>
      </c>
      <c r="E395" s="40">
        <v>58558</v>
      </c>
      <c r="F395" s="40">
        <v>9805</v>
      </c>
      <c r="G395" s="40">
        <v>4423</v>
      </c>
      <c r="H395" s="40">
        <v>16947</v>
      </c>
      <c r="I395" s="40">
        <v>6247</v>
      </c>
      <c r="J395" s="40">
        <v>139</v>
      </c>
      <c r="K395" s="41">
        <v>10561</v>
      </c>
      <c r="M395" s="29" t="s">
        <v>23</v>
      </c>
      <c r="N395" s="34" t="s">
        <v>71</v>
      </c>
      <c r="O395" s="66">
        <f t="shared" si="373"/>
        <v>1.3120000000000001</v>
      </c>
      <c r="P395" s="66">
        <f t="shared" si="374"/>
        <v>1.417</v>
      </c>
      <c r="Q395" s="66">
        <f t="shared" si="375"/>
        <v>1.004</v>
      </c>
      <c r="R395" s="66">
        <f t="shared" si="376"/>
        <v>3.9550000000000001</v>
      </c>
      <c r="S395" s="66">
        <f t="shared" si="377"/>
        <v>2.7890000000000001</v>
      </c>
      <c r="T395" s="66">
        <f t="shared" si="378"/>
        <v>0.51600000000000001</v>
      </c>
      <c r="U395" s="66">
        <f t="shared" si="379"/>
        <v>-2.6040000000000001</v>
      </c>
      <c r="V395" s="66">
        <f t="shared" si="380"/>
        <v>3.7309999999999999</v>
      </c>
      <c r="W395" s="67">
        <f t="shared" si="381"/>
        <v>2.415</v>
      </c>
      <c r="Y395" s="29" t="s">
        <v>23</v>
      </c>
      <c r="Z395" s="34" t="s">
        <v>71</v>
      </c>
      <c r="AA395" s="66">
        <f t="shared" si="406"/>
        <v>100</v>
      </c>
      <c r="AB395" s="66">
        <f t="shared" si="382"/>
        <v>76.2</v>
      </c>
      <c r="AC395" s="66">
        <f t="shared" si="383"/>
        <v>65.3</v>
      </c>
      <c r="AD395" s="66">
        <f t="shared" si="384"/>
        <v>10.9</v>
      </c>
      <c r="AE395" s="66">
        <f t="shared" si="385"/>
        <v>4.9000000000000004</v>
      </c>
      <c r="AF395" s="66">
        <f t="shared" si="386"/>
        <v>18.899999999999999</v>
      </c>
      <c r="AG395" s="66">
        <f t="shared" si="387"/>
        <v>7</v>
      </c>
      <c r="AH395" s="66">
        <f t="shared" si="388"/>
        <v>0.2</v>
      </c>
      <c r="AI395" s="67">
        <f t="shared" si="389"/>
        <v>11.8</v>
      </c>
      <c r="AK395" s="29" t="s">
        <v>23</v>
      </c>
      <c r="AL395" s="34" t="s">
        <v>71</v>
      </c>
      <c r="AM395" s="66">
        <f t="shared" si="407"/>
        <v>2.7</v>
      </c>
      <c r="AN395" s="66">
        <f t="shared" si="408"/>
        <v>2.9</v>
      </c>
      <c r="AO395" s="66">
        <f t="shared" si="409"/>
        <v>2.9</v>
      </c>
      <c r="AP395" s="66">
        <f t="shared" si="410"/>
        <v>2.9</v>
      </c>
      <c r="AQ395" s="66">
        <f t="shared" si="411"/>
        <v>1.8</v>
      </c>
      <c r="AR395" s="66">
        <f t="shared" si="412"/>
        <v>2.2999999999999998</v>
      </c>
      <c r="AS395" s="66">
        <f t="shared" si="413"/>
        <v>1.5</v>
      </c>
      <c r="AT395" s="66">
        <f t="shared" si="414"/>
        <v>1.2</v>
      </c>
      <c r="AU395" s="67">
        <f t="shared" si="415"/>
        <v>3.3</v>
      </c>
      <c r="AW395" s="29" t="s">
        <v>23</v>
      </c>
      <c r="AX395" s="34" t="s">
        <v>71</v>
      </c>
      <c r="AY395" s="66">
        <f t="shared" si="416"/>
        <v>1.3120000000000001</v>
      </c>
      <c r="AZ395" s="66">
        <f t="shared" si="390"/>
        <v>1.0780000000000001</v>
      </c>
      <c r="BA395" s="66">
        <f t="shared" si="391"/>
        <v>0.65700000000000003</v>
      </c>
      <c r="BB395" s="66">
        <f t="shared" si="392"/>
        <v>0.42099999999999999</v>
      </c>
      <c r="BC395" s="66">
        <f t="shared" si="393"/>
        <v>0.13500000000000001</v>
      </c>
      <c r="BD395" s="66">
        <f t="shared" si="394"/>
        <v>9.8000000000000004E-2</v>
      </c>
      <c r="BE395" s="66">
        <f t="shared" si="395"/>
        <v>-0.189</v>
      </c>
      <c r="BF395" s="66">
        <f t="shared" si="396"/>
        <v>6.0000000000000001E-3</v>
      </c>
      <c r="BG395" s="67">
        <f t="shared" si="397"/>
        <v>0.28100000000000003</v>
      </c>
      <c r="BI395" s="29" t="s">
        <v>23</v>
      </c>
      <c r="BJ395" s="34" t="s">
        <v>71</v>
      </c>
      <c r="BK395" s="66">
        <f t="shared" si="417"/>
        <v>3.4000000000000002E-2</v>
      </c>
      <c r="BL395" s="66">
        <f t="shared" si="418"/>
        <v>4.1000000000000002E-2</v>
      </c>
      <c r="BM395" s="66">
        <f t="shared" si="419"/>
        <v>2.9000000000000001E-2</v>
      </c>
      <c r="BN395" s="66">
        <f t="shared" si="420"/>
        <v>0.114</v>
      </c>
      <c r="BO395" s="66">
        <f t="shared" si="421"/>
        <v>4.9000000000000002E-2</v>
      </c>
      <c r="BP395" s="66">
        <f t="shared" si="422"/>
        <v>1.0999999999999999E-2</v>
      </c>
      <c r="BQ395" s="66">
        <f t="shared" si="423"/>
        <v>-3.6999999999999998E-2</v>
      </c>
      <c r="BR395" s="66">
        <f t="shared" si="424"/>
        <v>3.5999999999999997E-2</v>
      </c>
      <c r="BS395" s="67">
        <f t="shared" si="425"/>
        <v>0.08</v>
      </c>
      <c r="BU395" s="29" t="s">
        <v>23</v>
      </c>
      <c r="BV395" s="34" t="s">
        <v>71</v>
      </c>
      <c r="BW395" s="48">
        <f t="shared" si="426"/>
        <v>88571</v>
      </c>
      <c r="BX395" s="48">
        <f t="shared" si="398"/>
        <v>67408</v>
      </c>
      <c r="BY395" s="48">
        <f t="shared" si="399"/>
        <v>57976</v>
      </c>
      <c r="BZ395" s="48">
        <f t="shared" si="400"/>
        <v>9432</v>
      </c>
      <c r="CA395" s="48">
        <f t="shared" si="401"/>
        <v>4303</v>
      </c>
      <c r="CB395" s="48">
        <f t="shared" si="402"/>
        <v>16860</v>
      </c>
      <c r="CC395" s="48">
        <f t="shared" si="403"/>
        <v>6414</v>
      </c>
      <c r="CD395" s="48">
        <f t="shared" si="404"/>
        <v>134</v>
      </c>
      <c r="CE395" s="49">
        <f t="shared" si="405"/>
        <v>10312</v>
      </c>
    </row>
    <row r="396" spans="1:83" ht="16.5" customHeight="1">
      <c r="A396" s="31" t="s">
        <v>24</v>
      </c>
      <c r="B396" s="33" t="s">
        <v>72</v>
      </c>
      <c r="C396" s="42">
        <v>9965</v>
      </c>
      <c r="D396" s="42">
        <v>6955</v>
      </c>
      <c r="E396" s="42">
        <v>5928</v>
      </c>
      <c r="F396" s="42">
        <v>1027</v>
      </c>
      <c r="G396" s="42">
        <v>697</v>
      </c>
      <c r="H396" s="42">
        <v>2313</v>
      </c>
      <c r="I396" s="42">
        <v>1192</v>
      </c>
      <c r="J396" s="42">
        <v>-576</v>
      </c>
      <c r="K396" s="43">
        <v>1697</v>
      </c>
      <c r="M396" s="31" t="s">
        <v>24</v>
      </c>
      <c r="N396" s="33" t="s">
        <v>72</v>
      </c>
      <c r="O396" s="68">
        <f t="shared" si="373"/>
        <v>-5.3659999999999997</v>
      </c>
      <c r="P396" s="68">
        <f t="shared" si="374"/>
        <v>0.46200000000000002</v>
      </c>
      <c r="Q396" s="68">
        <f t="shared" si="375"/>
        <v>3.4000000000000002E-2</v>
      </c>
      <c r="R396" s="68">
        <f t="shared" si="376"/>
        <v>3.0089999999999999</v>
      </c>
      <c r="S396" s="68">
        <f t="shared" si="377"/>
        <v>1.456</v>
      </c>
      <c r="T396" s="68">
        <f t="shared" si="378"/>
        <v>-20.788</v>
      </c>
      <c r="U396" s="68">
        <f t="shared" si="379"/>
        <v>-0.251</v>
      </c>
      <c r="V396" s="68">
        <f t="shared" si="380"/>
        <v>-4014.2860000000001</v>
      </c>
      <c r="W396" s="69">
        <f t="shared" si="381"/>
        <v>-2.415</v>
      </c>
      <c r="Y396" s="31" t="s">
        <v>24</v>
      </c>
      <c r="Z396" s="33" t="s">
        <v>72</v>
      </c>
      <c r="AA396" s="68">
        <f t="shared" si="406"/>
        <v>100</v>
      </c>
      <c r="AB396" s="68">
        <f t="shared" si="382"/>
        <v>69.8</v>
      </c>
      <c r="AC396" s="68">
        <f t="shared" si="383"/>
        <v>59.5</v>
      </c>
      <c r="AD396" s="68">
        <f t="shared" si="384"/>
        <v>10.3</v>
      </c>
      <c r="AE396" s="68">
        <f t="shared" si="385"/>
        <v>7</v>
      </c>
      <c r="AF396" s="68">
        <f t="shared" si="386"/>
        <v>23.2</v>
      </c>
      <c r="AG396" s="68">
        <f t="shared" si="387"/>
        <v>12</v>
      </c>
      <c r="AH396" s="68">
        <f t="shared" si="388"/>
        <v>-5.8</v>
      </c>
      <c r="AI396" s="69">
        <f t="shared" si="389"/>
        <v>17</v>
      </c>
      <c r="AK396" s="31" t="s">
        <v>24</v>
      </c>
      <c r="AL396" s="33" t="s">
        <v>72</v>
      </c>
      <c r="AM396" s="68">
        <f t="shared" si="407"/>
        <v>0.3</v>
      </c>
      <c r="AN396" s="68">
        <f t="shared" si="408"/>
        <v>0.3</v>
      </c>
      <c r="AO396" s="68">
        <f t="shared" si="409"/>
        <v>0.3</v>
      </c>
      <c r="AP396" s="68">
        <f t="shared" si="410"/>
        <v>0.3</v>
      </c>
      <c r="AQ396" s="68">
        <f t="shared" si="411"/>
        <v>0.3</v>
      </c>
      <c r="AR396" s="68">
        <f t="shared" si="412"/>
        <v>0.3</v>
      </c>
      <c r="AS396" s="68">
        <f t="shared" si="413"/>
        <v>0.3</v>
      </c>
      <c r="AT396" s="68">
        <f t="shared" si="414"/>
        <v>-5</v>
      </c>
      <c r="AU396" s="69">
        <f t="shared" si="415"/>
        <v>0.5</v>
      </c>
      <c r="AW396" s="31" t="s">
        <v>24</v>
      </c>
      <c r="AX396" s="33" t="s">
        <v>72</v>
      </c>
      <c r="AY396" s="68">
        <f t="shared" si="416"/>
        <v>-5.3659999999999997</v>
      </c>
      <c r="AZ396" s="68">
        <f t="shared" si="390"/>
        <v>0.30399999999999999</v>
      </c>
      <c r="BA396" s="68">
        <f t="shared" si="391"/>
        <v>1.9E-2</v>
      </c>
      <c r="BB396" s="68">
        <f t="shared" si="392"/>
        <v>0.28499999999999998</v>
      </c>
      <c r="BC396" s="68">
        <f t="shared" si="393"/>
        <v>9.5000000000000001E-2</v>
      </c>
      <c r="BD396" s="68">
        <f t="shared" si="394"/>
        <v>-5.7640000000000002</v>
      </c>
      <c r="BE396" s="68">
        <f t="shared" si="395"/>
        <v>-2.8000000000000001E-2</v>
      </c>
      <c r="BF396" s="68">
        <f t="shared" si="396"/>
        <v>-5.3369999999999997</v>
      </c>
      <c r="BG396" s="69">
        <f t="shared" si="397"/>
        <v>-0.39900000000000002</v>
      </c>
      <c r="BI396" s="31" t="s">
        <v>24</v>
      </c>
      <c r="BJ396" s="33" t="s">
        <v>72</v>
      </c>
      <c r="BK396" s="68">
        <f t="shared" si="417"/>
        <v>-1.7000000000000001E-2</v>
      </c>
      <c r="BL396" s="68">
        <f t="shared" si="418"/>
        <v>1E-3</v>
      </c>
      <c r="BM396" s="68">
        <f t="shared" si="419"/>
        <v>0</v>
      </c>
      <c r="BN396" s="68">
        <f t="shared" si="420"/>
        <v>8.9999999999999993E-3</v>
      </c>
      <c r="BO396" s="68">
        <f t="shared" si="421"/>
        <v>4.0000000000000001E-3</v>
      </c>
      <c r="BP396" s="68">
        <f t="shared" si="422"/>
        <v>-7.8E-2</v>
      </c>
      <c r="BQ396" s="68">
        <f t="shared" si="423"/>
        <v>-1E-3</v>
      </c>
      <c r="BR396" s="68">
        <f t="shared" si="424"/>
        <v>-4.0609999999999999</v>
      </c>
      <c r="BS396" s="69">
        <f t="shared" si="425"/>
        <v>-1.4E-2</v>
      </c>
      <c r="BU396" s="31" t="s">
        <v>24</v>
      </c>
      <c r="BV396" s="33" t="s">
        <v>72</v>
      </c>
      <c r="BW396" s="50">
        <f t="shared" si="426"/>
        <v>10530</v>
      </c>
      <c r="BX396" s="50">
        <f t="shared" si="398"/>
        <v>6923</v>
      </c>
      <c r="BY396" s="50">
        <f t="shared" si="399"/>
        <v>5926</v>
      </c>
      <c r="BZ396" s="50">
        <f t="shared" si="400"/>
        <v>997</v>
      </c>
      <c r="CA396" s="50">
        <f t="shared" si="401"/>
        <v>687</v>
      </c>
      <c r="CB396" s="50">
        <f t="shared" si="402"/>
        <v>2920</v>
      </c>
      <c r="CC396" s="50">
        <f t="shared" si="403"/>
        <v>1195</v>
      </c>
      <c r="CD396" s="50">
        <f t="shared" si="404"/>
        <v>-14</v>
      </c>
      <c r="CE396" s="51">
        <f t="shared" si="405"/>
        <v>1739</v>
      </c>
    </row>
    <row r="397" spans="1:83" ht="16.5" customHeight="1">
      <c r="A397" s="29" t="s">
        <v>25</v>
      </c>
      <c r="B397" s="34" t="s">
        <v>73</v>
      </c>
      <c r="C397" s="40">
        <v>6108</v>
      </c>
      <c r="D397" s="40">
        <v>3665</v>
      </c>
      <c r="E397" s="40">
        <v>3132</v>
      </c>
      <c r="F397" s="40">
        <v>533</v>
      </c>
      <c r="G397" s="40">
        <v>301</v>
      </c>
      <c r="H397" s="40">
        <v>2142</v>
      </c>
      <c r="I397" s="40">
        <v>605</v>
      </c>
      <c r="J397" s="40">
        <v>213</v>
      </c>
      <c r="K397" s="41">
        <v>1324</v>
      </c>
      <c r="M397" s="29" t="s">
        <v>25</v>
      </c>
      <c r="N397" s="34" t="s">
        <v>73</v>
      </c>
      <c r="O397" s="66">
        <f t="shared" si="373"/>
        <v>5.4740000000000002</v>
      </c>
      <c r="P397" s="66">
        <f t="shared" si="374"/>
        <v>0.96399999999999997</v>
      </c>
      <c r="Q397" s="66">
        <f t="shared" si="375"/>
        <v>0.57799999999999996</v>
      </c>
      <c r="R397" s="66">
        <f t="shared" si="376"/>
        <v>3.2949999999999999</v>
      </c>
      <c r="S397" s="66">
        <f t="shared" si="377"/>
        <v>13.157999999999999</v>
      </c>
      <c r="T397" s="66">
        <f t="shared" si="378"/>
        <v>13.034000000000001</v>
      </c>
      <c r="U397" s="66">
        <f t="shared" si="379"/>
        <v>1.002</v>
      </c>
      <c r="V397" s="66">
        <f t="shared" si="380"/>
        <v>1738.462</v>
      </c>
      <c r="W397" s="67">
        <f t="shared" si="381"/>
        <v>1.1459999999999999</v>
      </c>
      <c r="Y397" s="29" t="s">
        <v>25</v>
      </c>
      <c r="Z397" s="34" t="s">
        <v>73</v>
      </c>
      <c r="AA397" s="66">
        <f t="shared" si="406"/>
        <v>100</v>
      </c>
      <c r="AB397" s="66">
        <f t="shared" si="382"/>
        <v>60</v>
      </c>
      <c r="AC397" s="66">
        <f t="shared" si="383"/>
        <v>51.3</v>
      </c>
      <c r="AD397" s="66">
        <f t="shared" si="384"/>
        <v>8.6999999999999993</v>
      </c>
      <c r="AE397" s="66">
        <f t="shared" si="385"/>
        <v>4.9000000000000004</v>
      </c>
      <c r="AF397" s="66">
        <f t="shared" si="386"/>
        <v>35.1</v>
      </c>
      <c r="AG397" s="66">
        <f t="shared" si="387"/>
        <v>9.9</v>
      </c>
      <c r="AH397" s="66">
        <f t="shared" si="388"/>
        <v>3.5</v>
      </c>
      <c r="AI397" s="67">
        <f t="shared" si="389"/>
        <v>21.7</v>
      </c>
      <c r="AK397" s="29" t="s">
        <v>25</v>
      </c>
      <c r="AL397" s="34" t="s">
        <v>73</v>
      </c>
      <c r="AM397" s="66">
        <f t="shared" si="407"/>
        <v>0.2</v>
      </c>
      <c r="AN397" s="66">
        <f t="shared" si="408"/>
        <v>0.2</v>
      </c>
      <c r="AO397" s="66">
        <f t="shared" si="409"/>
        <v>0.2</v>
      </c>
      <c r="AP397" s="66">
        <f t="shared" si="410"/>
        <v>0.2</v>
      </c>
      <c r="AQ397" s="66">
        <f t="shared" si="411"/>
        <v>0.1</v>
      </c>
      <c r="AR397" s="66">
        <f t="shared" si="412"/>
        <v>0.3</v>
      </c>
      <c r="AS397" s="66">
        <f t="shared" si="413"/>
        <v>0.1</v>
      </c>
      <c r="AT397" s="66">
        <f t="shared" si="414"/>
        <v>1.8</v>
      </c>
      <c r="AU397" s="67">
        <f t="shared" si="415"/>
        <v>0.4</v>
      </c>
      <c r="AW397" s="29" t="s">
        <v>25</v>
      </c>
      <c r="AX397" s="34" t="s">
        <v>73</v>
      </c>
      <c r="AY397" s="66">
        <f t="shared" si="416"/>
        <v>5.4740000000000002</v>
      </c>
      <c r="AZ397" s="66">
        <f t="shared" si="390"/>
        <v>0.60399999999999998</v>
      </c>
      <c r="BA397" s="66">
        <f t="shared" si="391"/>
        <v>0.311</v>
      </c>
      <c r="BB397" s="66">
        <f t="shared" si="392"/>
        <v>0.29399999999999998</v>
      </c>
      <c r="BC397" s="66">
        <f t="shared" si="393"/>
        <v>0.60399999999999998</v>
      </c>
      <c r="BD397" s="66">
        <f t="shared" si="394"/>
        <v>4.2649999999999997</v>
      </c>
      <c r="BE397" s="66">
        <f t="shared" si="395"/>
        <v>0.104</v>
      </c>
      <c r="BF397" s="66">
        <f t="shared" si="396"/>
        <v>3.903</v>
      </c>
      <c r="BG397" s="67">
        <f t="shared" si="397"/>
        <v>0.25900000000000001</v>
      </c>
      <c r="BI397" s="29" t="s">
        <v>25</v>
      </c>
      <c r="BJ397" s="34" t="s">
        <v>73</v>
      </c>
      <c r="BK397" s="66">
        <f t="shared" si="417"/>
        <v>8.9999999999999993E-3</v>
      </c>
      <c r="BL397" s="66">
        <f t="shared" si="418"/>
        <v>1E-3</v>
      </c>
      <c r="BM397" s="66">
        <f t="shared" si="419"/>
        <v>1E-3</v>
      </c>
      <c r="BN397" s="66">
        <f t="shared" si="420"/>
        <v>5.0000000000000001E-3</v>
      </c>
      <c r="BO397" s="66">
        <f t="shared" si="421"/>
        <v>1.4E-2</v>
      </c>
      <c r="BP397" s="66">
        <f t="shared" si="422"/>
        <v>3.2000000000000001E-2</v>
      </c>
      <c r="BQ397" s="66">
        <f t="shared" si="423"/>
        <v>1E-3</v>
      </c>
      <c r="BR397" s="66">
        <f t="shared" si="424"/>
        <v>1.633</v>
      </c>
      <c r="BS397" s="67">
        <f t="shared" si="425"/>
        <v>5.0000000000000001E-3</v>
      </c>
      <c r="BU397" s="29" t="s">
        <v>25</v>
      </c>
      <c r="BV397" s="34" t="s">
        <v>73</v>
      </c>
      <c r="BW397" s="48">
        <f t="shared" si="426"/>
        <v>5791</v>
      </c>
      <c r="BX397" s="48">
        <f t="shared" si="398"/>
        <v>3630</v>
      </c>
      <c r="BY397" s="48">
        <f t="shared" si="399"/>
        <v>3114</v>
      </c>
      <c r="BZ397" s="48">
        <f t="shared" si="400"/>
        <v>516</v>
      </c>
      <c r="CA397" s="48">
        <f t="shared" si="401"/>
        <v>266</v>
      </c>
      <c r="CB397" s="48">
        <f t="shared" si="402"/>
        <v>1895</v>
      </c>
      <c r="CC397" s="48">
        <f t="shared" si="403"/>
        <v>599</v>
      </c>
      <c r="CD397" s="48">
        <f t="shared" si="404"/>
        <v>-13</v>
      </c>
      <c r="CE397" s="49">
        <f t="shared" si="405"/>
        <v>1309</v>
      </c>
    </row>
    <row r="398" spans="1:83" ht="16.5" customHeight="1">
      <c r="A398" s="29" t="s">
        <v>26</v>
      </c>
      <c r="B398" s="34" t="s">
        <v>74</v>
      </c>
      <c r="C398" s="40">
        <v>4007</v>
      </c>
      <c r="D398" s="40">
        <v>2383</v>
      </c>
      <c r="E398" s="40">
        <v>2026</v>
      </c>
      <c r="F398" s="40">
        <v>357</v>
      </c>
      <c r="G398" s="40">
        <v>174</v>
      </c>
      <c r="H398" s="40">
        <v>1450</v>
      </c>
      <c r="I398" s="40">
        <v>580</v>
      </c>
      <c r="J398" s="40">
        <v>107</v>
      </c>
      <c r="K398" s="41">
        <v>763</v>
      </c>
      <c r="M398" s="29" t="s">
        <v>26</v>
      </c>
      <c r="N398" s="34" t="s">
        <v>74</v>
      </c>
      <c r="O398" s="66">
        <f t="shared" si="373"/>
        <v>-5.8280000000000003</v>
      </c>
      <c r="P398" s="66">
        <f t="shared" si="374"/>
        <v>0.379</v>
      </c>
      <c r="Q398" s="66">
        <f t="shared" si="375"/>
        <v>-0.14799999999999999</v>
      </c>
      <c r="R398" s="66">
        <f t="shared" si="376"/>
        <v>3.4780000000000002</v>
      </c>
      <c r="S398" s="66">
        <f t="shared" si="377"/>
        <v>0</v>
      </c>
      <c r="T398" s="66">
        <f t="shared" si="378"/>
        <v>-15.055999999999999</v>
      </c>
      <c r="U398" s="66">
        <f t="shared" si="379"/>
        <v>-22.872</v>
      </c>
      <c r="V398" s="66">
        <f t="shared" si="380"/>
        <v>2040</v>
      </c>
      <c r="W398" s="67">
        <f t="shared" si="381"/>
        <v>-19.684000000000001</v>
      </c>
      <c r="Y398" s="29" t="s">
        <v>26</v>
      </c>
      <c r="Z398" s="34" t="s">
        <v>74</v>
      </c>
      <c r="AA398" s="66">
        <f t="shared" si="406"/>
        <v>100</v>
      </c>
      <c r="AB398" s="66">
        <f t="shared" si="382"/>
        <v>59.5</v>
      </c>
      <c r="AC398" s="66">
        <f t="shared" si="383"/>
        <v>50.6</v>
      </c>
      <c r="AD398" s="66">
        <f t="shared" si="384"/>
        <v>8.9</v>
      </c>
      <c r="AE398" s="66">
        <f t="shared" si="385"/>
        <v>4.3</v>
      </c>
      <c r="AF398" s="66">
        <f t="shared" si="386"/>
        <v>36.200000000000003</v>
      </c>
      <c r="AG398" s="66">
        <f t="shared" si="387"/>
        <v>14.5</v>
      </c>
      <c r="AH398" s="66">
        <f t="shared" si="388"/>
        <v>2.7</v>
      </c>
      <c r="AI398" s="67">
        <f t="shared" si="389"/>
        <v>19</v>
      </c>
      <c r="AK398" s="29" t="s">
        <v>26</v>
      </c>
      <c r="AL398" s="34" t="s">
        <v>74</v>
      </c>
      <c r="AM398" s="66">
        <f t="shared" si="407"/>
        <v>0.1</v>
      </c>
      <c r="AN398" s="66">
        <f t="shared" si="408"/>
        <v>0.1</v>
      </c>
      <c r="AO398" s="66">
        <f t="shared" si="409"/>
        <v>0.1</v>
      </c>
      <c r="AP398" s="66">
        <f t="shared" si="410"/>
        <v>0.1</v>
      </c>
      <c r="AQ398" s="66">
        <f t="shared" si="411"/>
        <v>0.1</v>
      </c>
      <c r="AR398" s="66">
        <f t="shared" si="412"/>
        <v>0.2</v>
      </c>
      <c r="AS398" s="66">
        <f t="shared" si="413"/>
        <v>0.1</v>
      </c>
      <c r="AT398" s="66">
        <f t="shared" si="414"/>
        <v>0.9</v>
      </c>
      <c r="AU398" s="67">
        <f t="shared" si="415"/>
        <v>0.2</v>
      </c>
      <c r="AW398" s="29" t="s">
        <v>26</v>
      </c>
      <c r="AX398" s="34" t="s">
        <v>74</v>
      </c>
      <c r="AY398" s="66">
        <f t="shared" si="416"/>
        <v>-5.8280000000000003</v>
      </c>
      <c r="AZ398" s="66">
        <f t="shared" si="390"/>
        <v>0.21199999999999999</v>
      </c>
      <c r="BA398" s="66">
        <f t="shared" si="391"/>
        <v>-7.0999999999999994E-2</v>
      </c>
      <c r="BB398" s="66">
        <f t="shared" si="392"/>
        <v>0.28199999999999997</v>
      </c>
      <c r="BC398" s="66">
        <f t="shared" si="393"/>
        <v>0</v>
      </c>
      <c r="BD398" s="66">
        <f t="shared" si="394"/>
        <v>-6.04</v>
      </c>
      <c r="BE398" s="66">
        <f t="shared" si="395"/>
        <v>-4.0419999999999998</v>
      </c>
      <c r="BF398" s="66">
        <f t="shared" si="396"/>
        <v>2.3969999999999998</v>
      </c>
      <c r="BG398" s="67">
        <f t="shared" si="397"/>
        <v>-4.3949999999999996</v>
      </c>
      <c r="BI398" s="29" t="s">
        <v>26</v>
      </c>
      <c r="BJ398" s="34" t="s">
        <v>74</v>
      </c>
      <c r="BK398" s="66">
        <f t="shared" si="417"/>
        <v>-7.0000000000000001E-3</v>
      </c>
      <c r="BL398" s="66">
        <f t="shared" si="418"/>
        <v>0</v>
      </c>
      <c r="BM398" s="66">
        <f t="shared" si="419"/>
        <v>0</v>
      </c>
      <c r="BN398" s="66">
        <f t="shared" si="420"/>
        <v>4.0000000000000001E-3</v>
      </c>
      <c r="BO398" s="66">
        <f t="shared" si="421"/>
        <v>0</v>
      </c>
      <c r="BP398" s="66">
        <f t="shared" si="422"/>
        <v>-3.3000000000000002E-2</v>
      </c>
      <c r="BQ398" s="66">
        <f t="shared" si="423"/>
        <v>-3.7999999999999999E-2</v>
      </c>
      <c r="BR398" s="66">
        <f t="shared" si="424"/>
        <v>0.73699999999999999</v>
      </c>
      <c r="BS398" s="67">
        <f t="shared" si="425"/>
        <v>-0.06</v>
      </c>
      <c r="BU398" s="29" t="s">
        <v>26</v>
      </c>
      <c r="BV398" s="34" t="s">
        <v>74</v>
      </c>
      <c r="BW398" s="48">
        <f t="shared" si="426"/>
        <v>4255</v>
      </c>
      <c r="BX398" s="48">
        <f t="shared" si="398"/>
        <v>2374</v>
      </c>
      <c r="BY398" s="48">
        <f t="shared" si="399"/>
        <v>2029</v>
      </c>
      <c r="BZ398" s="48">
        <f t="shared" si="400"/>
        <v>345</v>
      </c>
      <c r="CA398" s="48">
        <f t="shared" si="401"/>
        <v>174</v>
      </c>
      <c r="CB398" s="48">
        <f t="shared" si="402"/>
        <v>1707</v>
      </c>
      <c r="CC398" s="48">
        <f t="shared" si="403"/>
        <v>752</v>
      </c>
      <c r="CD398" s="48">
        <f t="shared" si="404"/>
        <v>5</v>
      </c>
      <c r="CE398" s="49">
        <f t="shared" si="405"/>
        <v>950</v>
      </c>
    </row>
    <row r="399" spans="1:83" ht="16.5" customHeight="1">
      <c r="A399" s="29" t="s">
        <v>27</v>
      </c>
      <c r="B399" s="34" t="s">
        <v>75</v>
      </c>
      <c r="C399" s="40">
        <v>15921</v>
      </c>
      <c r="D399" s="40">
        <v>11105</v>
      </c>
      <c r="E399" s="40">
        <v>9529</v>
      </c>
      <c r="F399" s="40">
        <v>1576</v>
      </c>
      <c r="G399" s="40">
        <v>717</v>
      </c>
      <c r="H399" s="40">
        <v>4099</v>
      </c>
      <c r="I399" s="40">
        <v>1483</v>
      </c>
      <c r="J399" s="40">
        <v>-28</v>
      </c>
      <c r="K399" s="41">
        <v>2644</v>
      </c>
      <c r="M399" s="29" t="s">
        <v>27</v>
      </c>
      <c r="N399" s="34" t="s">
        <v>75</v>
      </c>
      <c r="O399" s="66">
        <f t="shared" si="373"/>
        <v>-0.79800000000000004</v>
      </c>
      <c r="P399" s="66">
        <f t="shared" si="374"/>
        <v>1.194</v>
      </c>
      <c r="Q399" s="66">
        <f t="shared" si="375"/>
        <v>0.74</v>
      </c>
      <c r="R399" s="66">
        <f t="shared" si="376"/>
        <v>4.0259999999999998</v>
      </c>
      <c r="S399" s="66">
        <f t="shared" si="377"/>
        <v>1.2709999999999999</v>
      </c>
      <c r="T399" s="66">
        <f t="shared" si="378"/>
        <v>-6.1369999999999996</v>
      </c>
      <c r="U399" s="66">
        <f t="shared" si="379"/>
        <v>-14.672000000000001</v>
      </c>
      <c r="V399" s="66">
        <f t="shared" si="380"/>
        <v>22.222000000000001</v>
      </c>
      <c r="W399" s="67">
        <f t="shared" si="381"/>
        <v>-0.78800000000000003</v>
      </c>
      <c r="Y399" s="29" t="s">
        <v>27</v>
      </c>
      <c r="Z399" s="34" t="s">
        <v>75</v>
      </c>
      <c r="AA399" s="66">
        <f t="shared" si="406"/>
        <v>100</v>
      </c>
      <c r="AB399" s="66">
        <f t="shared" si="382"/>
        <v>69.8</v>
      </c>
      <c r="AC399" s="66">
        <f t="shared" si="383"/>
        <v>59.9</v>
      </c>
      <c r="AD399" s="66">
        <f t="shared" si="384"/>
        <v>9.9</v>
      </c>
      <c r="AE399" s="66">
        <f t="shared" si="385"/>
        <v>4.5</v>
      </c>
      <c r="AF399" s="66">
        <f t="shared" si="386"/>
        <v>25.7</v>
      </c>
      <c r="AG399" s="66">
        <f t="shared" si="387"/>
        <v>9.3000000000000007</v>
      </c>
      <c r="AH399" s="66">
        <f t="shared" si="388"/>
        <v>-0.2</v>
      </c>
      <c r="AI399" s="67">
        <f t="shared" si="389"/>
        <v>16.600000000000001</v>
      </c>
      <c r="AK399" s="29" t="s">
        <v>27</v>
      </c>
      <c r="AL399" s="34" t="s">
        <v>75</v>
      </c>
      <c r="AM399" s="66">
        <f t="shared" si="407"/>
        <v>0.5</v>
      </c>
      <c r="AN399" s="66">
        <f t="shared" si="408"/>
        <v>0.5</v>
      </c>
      <c r="AO399" s="66">
        <f t="shared" si="409"/>
        <v>0.5</v>
      </c>
      <c r="AP399" s="66">
        <f t="shared" si="410"/>
        <v>0.5</v>
      </c>
      <c r="AQ399" s="66">
        <f t="shared" si="411"/>
        <v>0.3</v>
      </c>
      <c r="AR399" s="66">
        <f t="shared" si="412"/>
        <v>0.5</v>
      </c>
      <c r="AS399" s="66">
        <f t="shared" si="413"/>
        <v>0.4</v>
      </c>
      <c r="AT399" s="66">
        <f t="shared" si="414"/>
        <v>-0.2</v>
      </c>
      <c r="AU399" s="67">
        <f t="shared" si="415"/>
        <v>0.8</v>
      </c>
      <c r="AW399" s="29" t="s">
        <v>27</v>
      </c>
      <c r="AX399" s="34" t="s">
        <v>75</v>
      </c>
      <c r="AY399" s="66">
        <f t="shared" si="416"/>
        <v>-0.79800000000000004</v>
      </c>
      <c r="AZ399" s="66">
        <f t="shared" si="390"/>
        <v>0.81599999999999995</v>
      </c>
      <c r="BA399" s="66">
        <f t="shared" si="391"/>
        <v>0.436</v>
      </c>
      <c r="BB399" s="66">
        <f t="shared" si="392"/>
        <v>0.38</v>
      </c>
      <c r="BC399" s="66">
        <f t="shared" si="393"/>
        <v>5.6000000000000001E-2</v>
      </c>
      <c r="BD399" s="66">
        <f t="shared" si="394"/>
        <v>-1.67</v>
      </c>
      <c r="BE399" s="66">
        <f t="shared" si="395"/>
        <v>-1.589</v>
      </c>
      <c r="BF399" s="66">
        <f t="shared" si="396"/>
        <v>0.05</v>
      </c>
      <c r="BG399" s="67">
        <f t="shared" si="397"/>
        <v>-0.13100000000000001</v>
      </c>
      <c r="BI399" s="29" t="s">
        <v>27</v>
      </c>
      <c r="BJ399" s="34" t="s">
        <v>75</v>
      </c>
      <c r="BK399" s="66">
        <f t="shared" si="417"/>
        <v>-4.0000000000000001E-3</v>
      </c>
      <c r="BL399" s="66">
        <f t="shared" si="418"/>
        <v>6.0000000000000001E-3</v>
      </c>
      <c r="BM399" s="66">
        <f t="shared" si="419"/>
        <v>3.0000000000000001E-3</v>
      </c>
      <c r="BN399" s="66">
        <f t="shared" si="420"/>
        <v>1.9E-2</v>
      </c>
      <c r="BO399" s="66">
        <f t="shared" si="421"/>
        <v>4.0000000000000001E-3</v>
      </c>
      <c r="BP399" s="66">
        <f t="shared" si="422"/>
        <v>-3.4000000000000002E-2</v>
      </c>
      <c r="BQ399" s="66">
        <f t="shared" si="423"/>
        <v>-5.6000000000000001E-2</v>
      </c>
      <c r="BR399" s="66">
        <f t="shared" si="424"/>
        <v>5.8000000000000003E-2</v>
      </c>
      <c r="BS399" s="67">
        <f t="shared" si="425"/>
        <v>-7.0000000000000001E-3</v>
      </c>
      <c r="BU399" s="29" t="s">
        <v>27</v>
      </c>
      <c r="BV399" s="34" t="s">
        <v>75</v>
      </c>
      <c r="BW399" s="48">
        <f t="shared" si="426"/>
        <v>16049</v>
      </c>
      <c r="BX399" s="48">
        <f t="shared" si="398"/>
        <v>10974</v>
      </c>
      <c r="BY399" s="48">
        <f t="shared" si="399"/>
        <v>9459</v>
      </c>
      <c r="BZ399" s="48">
        <f t="shared" si="400"/>
        <v>1515</v>
      </c>
      <c r="CA399" s="48">
        <f t="shared" si="401"/>
        <v>708</v>
      </c>
      <c r="CB399" s="48">
        <f t="shared" si="402"/>
        <v>4367</v>
      </c>
      <c r="CC399" s="48">
        <f t="shared" si="403"/>
        <v>1738</v>
      </c>
      <c r="CD399" s="48">
        <f t="shared" si="404"/>
        <v>-36</v>
      </c>
      <c r="CE399" s="49">
        <f t="shared" si="405"/>
        <v>2665</v>
      </c>
    </row>
    <row r="400" spans="1:83" ht="16.5" customHeight="1">
      <c r="A400" s="29" t="s">
        <v>28</v>
      </c>
      <c r="B400" s="34" t="s">
        <v>76</v>
      </c>
      <c r="C400" s="40">
        <v>27094</v>
      </c>
      <c r="D400" s="40">
        <v>17932</v>
      </c>
      <c r="E400" s="40">
        <v>15446</v>
      </c>
      <c r="F400" s="40">
        <v>2486</v>
      </c>
      <c r="G400" s="40">
        <v>1136</v>
      </c>
      <c r="H400" s="40">
        <v>8026</v>
      </c>
      <c r="I400" s="40">
        <v>4025</v>
      </c>
      <c r="J400" s="40">
        <v>90</v>
      </c>
      <c r="K400" s="41">
        <v>3911</v>
      </c>
      <c r="M400" s="29" t="s">
        <v>28</v>
      </c>
      <c r="N400" s="34" t="s">
        <v>76</v>
      </c>
      <c r="O400" s="66">
        <f t="shared" si="373"/>
        <v>1.3620000000000001</v>
      </c>
      <c r="P400" s="66">
        <f t="shared" si="374"/>
        <v>1.2589999999999999</v>
      </c>
      <c r="Q400" s="66">
        <f t="shared" si="375"/>
        <v>0.77</v>
      </c>
      <c r="R400" s="66">
        <f t="shared" si="376"/>
        <v>4.41</v>
      </c>
      <c r="S400" s="66">
        <f t="shared" si="377"/>
        <v>2.8050000000000002</v>
      </c>
      <c r="T400" s="66">
        <f t="shared" si="378"/>
        <v>1.39</v>
      </c>
      <c r="U400" s="66">
        <f t="shared" si="379"/>
        <v>-0.27300000000000002</v>
      </c>
      <c r="V400" s="66">
        <f t="shared" si="380"/>
        <v>8.4339999999999993</v>
      </c>
      <c r="W400" s="67">
        <f t="shared" si="381"/>
        <v>3.0019999999999998</v>
      </c>
      <c r="Y400" s="29" t="s">
        <v>28</v>
      </c>
      <c r="Z400" s="34" t="s">
        <v>76</v>
      </c>
      <c r="AA400" s="66">
        <f t="shared" si="406"/>
        <v>100</v>
      </c>
      <c r="AB400" s="66">
        <f t="shared" si="382"/>
        <v>66.2</v>
      </c>
      <c r="AC400" s="66">
        <f t="shared" si="383"/>
        <v>57</v>
      </c>
      <c r="AD400" s="66">
        <f t="shared" si="384"/>
        <v>9.1999999999999993</v>
      </c>
      <c r="AE400" s="66">
        <f t="shared" si="385"/>
        <v>4.2</v>
      </c>
      <c r="AF400" s="66">
        <f t="shared" si="386"/>
        <v>29.6</v>
      </c>
      <c r="AG400" s="66">
        <f t="shared" si="387"/>
        <v>14.9</v>
      </c>
      <c r="AH400" s="66">
        <f t="shared" si="388"/>
        <v>0.3</v>
      </c>
      <c r="AI400" s="67">
        <f t="shared" si="389"/>
        <v>14.4</v>
      </c>
      <c r="AK400" s="29" t="s">
        <v>28</v>
      </c>
      <c r="AL400" s="34" t="s">
        <v>76</v>
      </c>
      <c r="AM400" s="66">
        <f t="shared" si="407"/>
        <v>0.8</v>
      </c>
      <c r="AN400" s="66">
        <f t="shared" si="408"/>
        <v>0.8</v>
      </c>
      <c r="AO400" s="66">
        <f t="shared" si="409"/>
        <v>0.8</v>
      </c>
      <c r="AP400" s="66">
        <f t="shared" si="410"/>
        <v>0.7</v>
      </c>
      <c r="AQ400" s="66">
        <f t="shared" si="411"/>
        <v>0.5</v>
      </c>
      <c r="AR400" s="66">
        <f t="shared" si="412"/>
        <v>1.1000000000000001</v>
      </c>
      <c r="AS400" s="66">
        <f t="shared" si="413"/>
        <v>1</v>
      </c>
      <c r="AT400" s="66">
        <f t="shared" si="414"/>
        <v>0.8</v>
      </c>
      <c r="AU400" s="67">
        <f t="shared" si="415"/>
        <v>1.2</v>
      </c>
      <c r="AW400" s="29" t="s">
        <v>28</v>
      </c>
      <c r="AX400" s="34" t="s">
        <v>76</v>
      </c>
      <c r="AY400" s="66">
        <f t="shared" si="416"/>
        <v>1.3620000000000001</v>
      </c>
      <c r="AZ400" s="66">
        <f t="shared" si="390"/>
        <v>0.83399999999999996</v>
      </c>
      <c r="BA400" s="66">
        <f t="shared" si="391"/>
        <v>0.441</v>
      </c>
      <c r="BB400" s="66">
        <f t="shared" si="392"/>
        <v>0.39300000000000002</v>
      </c>
      <c r="BC400" s="66">
        <f t="shared" si="393"/>
        <v>0.11600000000000001</v>
      </c>
      <c r="BD400" s="66">
        <f t="shared" si="394"/>
        <v>0.41199999999999998</v>
      </c>
      <c r="BE400" s="66">
        <f t="shared" si="395"/>
        <v>-4.1000000000000002E-2</v>
      </c>
      <c r="BF400" s="66">
        <f t="shared" si="396"/>
        <v>2.5999999999999999E-2</v>
      </c>
      <c r="BG400" s="67">
        <f t="shared" si="397"/>
        <v>0.42599999999999999</v>
      </c>
      <c r="BI400" s="29" t="s">
        <v>28</v>
      </c>
      <c r="BJ400" s="34" t="s">
        <v>76</v>
      </c>
      <c r="BK400" s="66">
        <f t="shared" si="417"/>
        <v>1.0999999999999999E-2</v>
      </c>
      <c r="BL400" s="66">
        <f t="shared" si="418"/>
        <v>8.9999999999999993E-3</v>
      </c>
      <c r="BM400" s="66">
        <f t="shared" si="419"/>
        <v>6.0000000000000001E-3</v>
      </c>
      <c r="BN400" s="66">
        <f t="shared" si="420"/>
        <v>3.2000000000000001E-2</v>
      </c>
      <c r="BO400" s="66">
        <f t="shared" si="421"/>
        <v>1.2999999999999999E-2</v>
      </c>
      <c r="BP400" s="66">
        <f t="shared" si="422"/>
        <v>1.4E-2</v>
      </c>
      <c r="BQ400" s="66">
        <f t="shared" si="423"/>
        <v>-2E-3</v>
      </c>
      <c r="BR400" s="66">
        <f t="shared" si="424"/>
        <v>5.0999999999999997E-2</v>
      </c>
      <c r="BS400" s="67">
        <f t="shared" si="425"/>
        <v>3.6999999999999998E-2</v>
      </c>
      <c r="BU400" s="29" t="s">
        <v>28</v>
      </c>
      <c r="BV400" s="34" t="s">
        <v>76</v>
      </c>
      <c r="BW400" s="48">
        <f t="shared" si="426"/>
        <v>26730</v>
      </c>
      <c r="BX400" s="48">
        <f t="shared" si="398"/>
        <v>17709</v>
      </c>
      <c r="BY400" s="48">
        <f t="shared" si="399"/>
        <v>15328</v>
      </c>
      <c r="BZ400" s="48">
        <f t="shared" si="400"/>
        <v>2381</v>
      </c>
      <c r="CA400" s="48">
        <f t="shared" si="401"/>
        <v>1105</v>
      </c>
      <c r="CB400" s="48">
        <f t="shared" si="402"/>
        <v>7916</v>
      </c>
      <c r="CC400" s="48">
        <f t="shared" si="403"/>
        <v>4036</v>
      </c>
      <c r="CD400" s="48">
        <f t="shared" si="404"/>
        <v>83</v>
      </c>
      <c r="CE400" s="49">
        <f t="shared" si="405"/>
        <v>3797</v>
      </c>
    </row>
    <row r="401" spans="1:83" ht="16.5" customHeight="1">
      <c r="A401" s="29" t="s">
        <v>29</v>
      </c>
      <c r="B401" s="34" t="s">
        <v>77</v>
      </c>
      <c r="C401" s="40">
        <v>31151</v>
      </c>
      <c r="D401" s="40">
        <v>19213</v>
      </c>
      <c r="E401" s="40">
        <v>16444</v>
      </c>
      <c r="F401" s="40">
        <v>2769</v>
      </c>
      <c r="G401" s="40">
        <v>3380</v>
      </c>
      <c r="H401" s="40">
        <v>8558</v>
      </c>
      <c r="I401" s="40">
        <v>5144</v>
      </c>
      <c r="J401" s="40">
        <v>124</v>
      </c>
      <c r="K401" s="41">
        <v>3290</v>
      </c>
      <c r="M401" s="29" t="s">
        <v>29</v>
      </c>
      <c r="N401" s="34" t="s">
        <v>77</v>
      </c>
      <c r="O401" s="66">
        <f t="shared" si="373"/>
        <v>3.3540000000000001</v>
      </c>
      <c r="P401" s="66">
        <f t="shared" si="374"/>
        <v>-0.88200000000000001</v>
      </c>
      <c r="Q401" s="66">
        <f t="shared" si="375"/>
        <v>-1.302</v>
      </c>
      <c r="R401" s="66">
        <f t="shared" si="376"/>
        <v>1.6890000000000001</v>
      </c>
      <c r="S401" s="66">
        <f t="shared" si="377"/>
        <v>-1.744</v>
      </c>
      <c r="T401" s="66">
        <f t="shared" si="378"/>
        <v>16.975999999999999</v>
      </c>
      <c r="U401" s="66">
        <f t="shared" si="379"/>
        <v>25.832000000000001</v>
      </c>
      <c r="V401" s="66">
        <f t="shared" si="380"/>
        <v>103.279</v>
      </c>
      <c r="W401" s="67">
        <f t="shared" si="381"/>
        <v>3.8839999999999999</v>
      </c>
      <c r="Y401" s="29" t="s">
        <v>29</v>
      </c>
      <c r="Z401" s="34" t="s">
        <v>77</v>
      </c>
      <c r="AA401" s="66">
        <f t="shared" si="406"/>
        <v>100</v>
      </c>
      <c r="AB401" s="66">
        <f t="shared" si="382"/>
        <v>61.7</v>
      </c>
      <c r="AC401" s="66">
        <f t="shared" si="383"/>
        <v>52.8</v>
      </c>
      <c r="AD401" s="66">
        <f t="shared" si="384"/>
        <v>8.9</v>
      </c>
      <c r="AE401" s="66">
        <f t="shared" si="385"/>
        <v>10.9</v>
      </c>
      <c r="AF401" s="66">
        <f t="shared" si="386"/>
        <v>27.5</v>
      </c>
      <c r="AG401" s="66">
        <f t="shared" si="387"/>
        <v>16.5</v>
      </c>
      <c r="AH401" s="66">
        <f t="shared" si="388"/>
        <v>0.4</v>
      </c>
      <c r="AI401" s="67">
        <f t="shared" si="389"/>
        <v>10.6</v>
      </c>
      <c r="AK401" s="29" t="s">
        <v>29</v>
      </c>
      <c r="AL401" s="34" t="s">
        <v>77</v>
      </c>
      <c r="AM401" s="66">
        <f t="shared" si="407"/>
        <v>0.9</v>
      </c>
      <c r="AN401" s="66">
        <f t="shared" si="408"/>
        <v>0.8</v>
      </c>
      <c r="AO401" s="66">
        <f t="shared" si="409"/>
        <v>0.8</v>
      </c>
      <c r="AP401" s="66">
        <f t="shared" si="410"/>
        <v>0.8</v>
      </c>
      <c r="AQ401" s="66">
        <f t="shared" si="411"/>
        <v>1.3</v>
      </c>
      <c r="AR401" s="66">
        <f t="shared" si="412"/>
        <v>1.1000000000000001</v>
      </c>
      <c r="AS401" s="66">
        <f t="shared" si="413"/>
        <v>1.2</v>
      </c>
      <c r="AT401" s="66">
        <f t="shared" si="414"/>
        <v>1.1000000000000001</v>
      </c>
      <c r="AU401" s="67">
        <f t="shared" si="415"/>
        <v>1</v>
      </c>
      <c r="AW401" s="29" t="s">
        <v>29</v>
      </c>
      <c r="AX401" s="34" t="s">
        <v>77</v>
      </c>
      <c r="AY401" s="66">
        <f t="shared" si="416"/>
        <v>3.3540000000000001</v>
      </c>
      <c r="AZ401" s="66">
        <f t="shared" si="390"/>
        <v>-0.56699999999999995</v>
      </c>
      <c r="BA401" s="66">
        <f t="shared" si="391"/>
        <v>-0.72</v>
      </c>
      <c r="BB401" s="66">
        <f t="shared" si="392"/>
        <v>0.153</v>
      </c>
      <c r="BC401" s="66">
        <f t="shared" si="393"/>
        <v>-0.19900000000000001</v>
      </c>
      <c r="BD401" s="66">
        <f t="shared" si="394"/>
        <v>4.1210000000000004</v>
      </c>
      <c r="BE401" s="66">
        <f t="shared" si="395"/>
        <v>3.504</v>
      </c>
      <c r="BF401" s="66">
        <f t="shared" si="396"/>
        <v>0.20899999999999999</v>
      </c>
      <c r="BG401" s="67">
        <f t="shared" si="397"/>
        <v>0.40799999999999997</v>
      </c>
      <c r="BI401" s="29" t="s">
        <v>29</v>
      </c>
      <c r="BJ401" s="34" t="s">
        <v>77</v>
      </c>
      <c r="BK401" s="66">
        <f t="shared" si="417"/>
        <v>0.03</v>
      </c>
      <c r="BL401" s="66">
        <f t="shared" si="418"/>
        <v>-7.0000000000000001E-3</v>
      </c>
      <c r="BM401" s="66">
        <f t="shared" si="419"/>
        <v>-1.0999999999999999E-2</v>
      </c>
      <c r="BN401" s="66">
        <f t="shared" si="420"/>
        <v>1.4E-2</v>
      </c>
      <c r="BO401" s="66">
        <f t="shared" si="421"/>
        <v>-2.5000000000000001E-2</v>
      </c>
      <c r="BP401" s="66">
        <f t="shared" si="422"/>
        <v>0.16</v>
      </c>
      <c r="BQ401" s="66">
        <f t="shared" si="423"/>
        <v>0.23300000000000001</v>
      </c>
      <c r="BR401" s="66">
        <f t="shared" si="424"/>
        <v>0.45500000000000002</v>
      </c>
      <c r="BS401" s="67">
        <f t="shared" si="425"/>
        <v>0.04</v>
      </c>
      <c r="BU401" s="29" t="s">
        <v>29</v>
      </c>
      <c r="BV401" s="34" t="s">
        <v>77</v>
      </c>
      <c r="BW401" s="48">
        <f t="shared" si="426"/>
        <v>30140</v>
      </c>
      <c r="BX401" s="48">
        <f t="shared" si="398"/>
        <v>19384</v>
      </c>
      <c r="BY401" s="48">
        <f t="shared" si="399"/>
        <v>16661</v>
      </c>
      <c r="BZ401" s="48">
        <f t="shared" si="400"/>
        <v>2723</v>
      </c>
      <c r="CA401" s="48">
        <f t="shared" si="401"/>
        <v>3440</v>
      </c>
      <c r="CB401" s="48">
        <f t="shared" si="402"/>
        <v>7316</v>
      </c>
      <c r="CC401" s="48">
        <f t="shared" si="403"/>
        <v>4088</v>
      </c>
      <c r="CD401" s="48">
        <f t="shared" si="404"/>
        <v>61</v>
      </c>
      <c r="CE401" s="49">
        <f t="shared" si="405"/>
        <v>3167</v>
      </c>
    </row>
    <row r="402" spans="1:83" ht="16.5" customHeight="1">
      <c r="A402" s="29" t="s">
        <v>30</v>
      </c>
      <c r="B402" s="34" t="s">
        <v>78</v>
      </c>
      <c r="C402" s="40">
        <v>15302</v>
      </c>
      <c r="D402" s="40">
        <v>9713</v>
      </c>
      <c r="E402" s="40">
        <v>8269</v>
      </c>
      <c r="F402" s="40">
        <v>1444</v>
      </c>
      <c r="G402" s="40">
        <v>2430</v>
      </c>
      <c r="H402" s="40">
        <v>3159</v>
      </c>
      <c r="I402" s="40">
        <v>1541</v>
      </c>
      <c r="J402" s="40">
        <v>60</v>
      </c>
      <c r="K402" s="41">
        <v>1558</v>
      </c>
      <c r="M402" s="29" t="s">
        <v>30</v>
      </c>
      <c r="N402" s="34" t="s">
        <v>78</v>
      </c>
      <c r="O402" s="66">
        <f t="shared" si="373"/>
        <v>-1.645</v>
      </c>
      <c r="P402" s="66">
        <f t="shared" si="374"/>
        <v>2.5550000000000002</v>
      </c>
      <c r="Q402" s="66">
        <f t="shared" si="375"/>
        <v>2.1240000000000001</v>
      </c>
      <c r="R402" s="66">
        <f t="shared" si="376"/>
        <v>5.0949999999999998</v>
      </c>
      <c r="S402" s="66">
        <f t="shared" si="377"/>
        <v>-1.0589999999999999</v>
      </c>
      <c r="T402" s="66">
        <f t="shared" si="378"/>
        <v>-12.999000000000001</v>
      </c>
      <c r="U402" s="66">
        <f t="shared" si="379"/>
        <v>-23.448</v>
      </c>
      <c r="V402" s="66">
        <f t="shared" si="380"/>
        <v>17.646999999999998</v>
      </c>
      <c r="W402" s="67">
        <f t="shared" si="381"/>
        <v>-0.57399999999999995</v>
      </c>
      <c r="Y402" s="29" t="s">
        <v>30</v>
      </c>
      <c r="Z402" s="34" t="s">
        <v>78</v>
      </c>
      <c r="AA402" s="66">
        <f t="shared" si="406"/>
        <v>100</v>
      </c>
      <c r="AB402" s="66">
        <f t="shared" si="382"/>
        <v>63.5</v>
      </c>
      <c r="AC402" s="66">
        <f t="shared" si="383"/>
        <v>54</v>
      </c>
      <c r="AD402" s="66">
        <f t="shared" si="384"/>
        <v>9.4</v>
      </c>
      <c r="AE402" s="66">
        <f t="shared" si="385"/>
        <v>15.9</v>
      </c>
      <c r="AF402" s="66">
        <f t="shared" si="386"/>
        <v>20.6</v>
      </c>
      <c r="AG402" s="66">
        <f t="shared" si="387"/>
        <v>10.1</v>
      </c>
      <c r="AH402" s="66">
        <f t="shared" si="388"/>
        <v>0.4</v>
      </c>
      <c r="AI402" s="67">
        <f t="shared" si="389"/>
        <v>10.199999999999999</v>
      </c>
      <c r="AK402" s="29" t="s">
        <v>30</v>
      </c>
      <c r="AL402" s="34" t="s">
        <v>78</v>
      </c>
      <c r="AM402" s="66">
        <f t="shared" si="407"/>
        <v>0.5</v>
      </c>
      <c r="AN402" s="66">
        <f t="shared" si="408"/>
        <v>0.4</v>
      </c>
      <c r="AO402" s="66">
        <f t="shared" si="409"/>
        <v>0.4</v>
      </c>
      <c r="AP402" s="66">
        <f t="shared" si="410"/>
        <v>0.4</v>
      </c>
      <c r="AQ402" s="66">
        <f t="shared" si="411"/>
        <v>1</v>
      </c>
      <c r="AR402" s="66">
        <f t="shared" si="412"/>
        <v>0.4</v>
      </c>
      <c r="AS402" s="66">
        <f t="shared" si="413"/>
        <v>0.4</v>
      </c>
      <c r="AT402" s="66">
        <f t="shared" si="414"/>
        <v>0.5</v>
      </c>
      <c r="AU402" s="67">
        <f t="shared" si="415"/>
        <v>0.5</v>
      </c>
      <c r="AW402" s="29" t="s">
        <v>30</v>
      </c>
      <c r="AX402" s="34" t="s">
        <v>78</v>
      </c>
      <c r="AY402" s="66">
        <f t="shared" si="416"/>
        <v>-1.645</v>
      </c>
      <c r="AZ402" s="66">
        <f t="shared" si="390"/>
        <v>1.5549999999999999</v>
      </c>
      <c r="BA402" s="66">
        <f t="shared" si="391"/>
        <v>1.1060000000000001</v>
      </c>
      <c r="BB402" s="66">
        <f t="shared" si="392"/>
        <v>0.45</v>
      </c>
      <c r="BC402" s="66">
        <f t="shared" si="393"/>
        <v>-0.16700000000000001</v>
      </c>
      <c r="BD402" s="66">
        <f t="shared" si="394"/>
        <v>-3.0339999999999998</v>
      </c>
      <c r="BE402" s="66">
        <f t="shared" si="395"/>
        <v>-3.0339999999999998</v>
      </c>
      <c r="BF402" s="66">
        <f t="shared" si="396"/>
        <v>5.8000000000000003E-2</v>
      </c>
      <c r="BG402" s="67">
        <f t="shared" si="397"/>
        <v>-5.8000000000000003E-2</v>
      </c>
      <c r="BI402" s="29" t="s">
        <v>30</v>
      </c>
      <c r="BJ402" s="34" t="s">
        <v>78</v>
      </c>
      <c r="BK402" s="66">
        <f t="shared" si="417"/>
        <v>-8.0000000000000002E-3</v>
      </c>
      <c r="BL402" s="66">
        <f t="shared" si="418"/>
        <v>0.01</v>
      </c>
      <c r="BM402" s="66">
        <f t="shared" si="419"/>
        <v>8.9999999999999993E-3</v>
      </c>
      <c r="BN402" s="66">
        <f t="shared" si="420"/>
        <v>2.1000000000000001E-2</v>
      </c>
      <c r="BO402" s="66">
        <f t="shared" si="421"/>
        <v>-1.0999999999999999E-2</v>
      </c>
      <c r="BP402" s="66">
        <f t="shared" si="422"/>
        <v>-6.0999999999999999E-2</v>
      </c>
      <c r="BQ402" s="66">
        <f t="shared" si="423"/>
        <v>-0.104</v>
      </c>
      <c r="BR402" s="66">
        <f t="shared" si="424"/>
        <v>6.5000000000000002E-2</v>
      </c>
      <c r="BS402" s="67">
        <f t="shared" si="425"/>
        <v>-3.0000000000000001E-3</v>
      </c>
      <c r="BU402" s="29" t="s">
        <v>30</v>
      </c>
      <c r="BV402" s="34" t="s">
        <v>78</v>
      </c>
      <c r="BW402" s="48">
        <f t="shared" si="426"/>
        <v>15558</v>
      </c>
      <c r="BX402" s="48">
        <f t="shared" si="398"/>
        <v>9471</v>
      </c>
      <c r="BY402" s="48">
        <f t="shared" si="399"/>
        <v>8097</v>
      </c>
      <c r="BZ402" s="48">
        <f t="shared" si="400"/>
        <v>1374</v>
      </c>
      <c r="CA402" s="48">
        <f t="shared" si="401"/>
        <v>2456</v>
      </c>
      <c r="CB402" s="48">
        <f t="shared" si="402"/>
        <v>3631</v>
      </c>
      <c r="CC402" s="48">
        <f t="shared" si="403"/>
        <v>2013</v>
      </c>
      <c r="CD402" s="48">
        <f t="shared" si="404"/>
        <v>51</v>
      </c>
      <c r="CE402" s="49">
        <f t="shared" si="405"/>
        <v>1567</v>
      </c>
    </row>
    <row r="403" spans="1:83" ht="16.5" customHeight="1">
      <c r="A403" s="29" t="s">
        <v>31</v>
      </c>
      <c r="B403" s="34" t="s">
        <v>79</v>
      </c>
      <c r="C403" s="40">
        <v>28333</v>
      </c>
      <c r="D403" s="40">
        <v>16422</v>
      </c>
      <c r="E403" s="40">
        <v>14060</v>
      </c>
      <c r="F403" s="40">
        <v>2362</v>
      </c>
      <c r="G403" s="40">
        <v>5039</v>
      </c>
      <c r="H403" s="40">
        <v>6872</v>
      </c>
      <c r="I403" s="40">
        <v>4267</v>
      </c>
      <c r="J403" s="40">
        <v>16</v>
      </c>
      <c r="K403" s="41">
        <v>2589</v>
      </c>
      <c r="M403" s="29" t="s">
        <v>31</v>
      </c>
      <c r="N403" s="34" t="s">
        <v>79</v>
      </c>
      <c r="O403" s="66">
        <f t="shared" si="373"/>
        <v>-0.61699999999999999</v>
      </c>
      <c r="P403" s="66">
        <f t="shared" si="374"/>
        <v>0.94</v>
      </c>
      <c r="Q403" s="66">
        <f t="shared" si="375"/>
        <v>0.49299999999999999</v>
      </c>
      <c r="R403" s="66">
        <f t="shared" si="376"/>
        <v>3.6869999999999998</v>
      </c>
      <c r="S403" s="66">
        <f t="shared" si="377"/>
        <v>-0.35599999999999998</v>
      </c>
      <c r="T403" s="66">
        <f t="shared" si="378"/>
        <v>-4.33</v>
      </c>
      <c r="U403" s="66">
        <f t="shared" si="379"/>
        <v>-7.5410000000000004</v>
      </c>
      <c r="V403" s="66">
        <f t="shared" si="380"/>
        <v>128.571</v>
      </c>
      <c r="W403" s="67">
        <f t="shared" si="381"/>
        <v>1.093</v>
      </c>
      <c r="Y403" s="29" t="s">
        <v>31</v>
      </c>
      <c r="Z403" s="34" t="s">
        <v>79</v>
      </c>
      <c r="AA403" s="66">
        <f t="shared" si="406"/>
        <v>100</v>
      </c>
      <c r="AB403" s="66">
        <f t="shared" si="382"/>
        <v>58</v>
      </c>
      <c r="AC403" s="66">
        <f t="shared" si="383"/>
        <v>49.6</v>
      </c>
      <c r="AD403" s="66">
        <f t="shared" si="384"/>
        <v>8.3000000000000007</v>
      </c>
      <c r="AE403" s="66">
        <f t="shared" si="385"/>
        <v>17.8</v>
      </c>
      <c r="AF403" s="66">
        <f t="shared" si="386"/>
        <v>24.3</v>
      </c>
      <c r="AG403" s="66">
        <f t="shared" si="387"/>
        <v>15.1</v>
      </c>
      <c r="AH403" s="66">
        <f t="shared" si="388"/>
        <v>0.1</v>
      </c>
      <c r="AI403" s="67">
        <f t="shared" si="389"/>
        <v>9.1</v>
      </c>
      <c r="AK403" s="29" t="s">
        <v>31</v>
      </c>
      <c r="AL403" s="34" t="s">
        <v>79</v>
      </c>
      <c r="AM403" s="66">
        <f t="shared" si="407"/>
        <v>0.8</v>
      </c>
      <c r="AN403" s="66">
        <f t="shared" si="408"/>
        <v>0.7</v>
      </c>
      <c r="AO403" s="66">
        <f t="shared" si="409"/>
        <v>0.7</v>
      </c>
      <c r="AP403" s="66">
        <f t="shared" si="410"/>
        <v>0.7</v>
      </c>
      <c r="AQ403" s="66">
        <f t="shared" si="411"/>
        <v>2</v>
      </c>
      <c r="AR403" s="66">
        <f t="shared" si="412"/>
        <v>0.9</v>
      </c>
      <c r="AS403" s="66">
        <f t="shared" si="413"/>
        <v>1</v>
      </c>
      <c r="AT403" s="66">
        <f t="shared" si="414"/>
        <v>0.1</v>
      </c>
      <c r="AU403" s="67">
        <f t="shared" si="415"/>
        <v>0.8</v>
      </c>
      <c r="AW403" s="29" t="s">
        <v>31</v>
      </c>
      <c r="AX403" s="34" t="s">
        <v>79</v>
      </c>
      <c r="AY403" s="66">
        <f t="shared" si="416"/>
        <v>-0.61699999999999999</v>
      </c>
      <c r="AZ403" s="66">
        <f t="shared" si="390"/>
        <v>0.53700000000000003</v>
      </c>
      <c r="BA403" s="66">
        <f t="shared" si="391"/>
        <v>0.24199999999999999</v>
      </c>
      <c r="BB403" s="66">
        <f t="shared" si="392"/>
        <v>0.29499999999999998</v>
      </c>
      <c r="BC403" s="66">
        <f t="shared" si="393"/>
        <v>-6.3E-2</v>
      </c>
      <c r="BD403" s="66">
        <f t="shared" si="394"/>
        <v>-1.091</v>
      </c>
      <c r="BE403" s="66">
        <f t="shared" si="395"/>
        <v>-1.2210000000000001</v>
      </c>
      <c r="BF403" s="66">
        <f t="shared" si="396"/>
        <v>3.2000000000000001E-2</v>
      </c>
      <c r="BG403" s="67">
        <f t="shared" si="397"/>
        <v>9.8000000000000004E-2</v>
      </c>
      <c r="BI403" s="29" t="s">
        <v>31</v>
      </c>
      <c r="BJ403" s="34" t="s">
        <v>79</v>
      </c>
      <c r="BK403" s="66">
        <f t="shared" si="417"/>
        <v>-5.0000000000000001E-3</v>
      </c>
      <c r="BL403" s="66">
        <f t="shared" si="418"/>
        <v>7.0000000000000001E-3</v>
      </c>
      <c r="BM403" s="66">
        <f t="shared" si="419"/>
        <v>3.0000000000000001E-3</v>
      </c>
      <c r="BN403" s="66">
        <f t="shared" si="420"/>
        <v>2.5999999999999999E-2</v>
      </c>
      <c r="BO403" s="66">
        <f t="shared" si="421"/>
        <v>-7.0000000000000001E-3</v>
      </c>
      <c r="BP403" s="66">
        <f t="shared" si="422"/>
        <v>-0.04</v>
      </c>
      <c r="BQ403" s="66">
        <f t="shared" si="423"/>
        <v>-7.6999999999999999E-2</v>
      </c>
      <c r="BR403" s="66">
        <f t="shared" si="424"/>
        <v>6.5000000000000002E-2</v>
      </c>
      <c r="BS403" s="67">
        <f t="shared" si="425"/>
        <v>8.9999999999999993E-3</v>
      </c>
      <c r="BU403" s="29" t="s">
        <v>31</v>
      </c>
      <c r="BV403" s="34" t="s">
        <v>79</v>
      </c>
      <c r="BW403" s="48">
        <f t="shared" si="426"/>
        <v>28509</v>
      </c>
      <c r="BX403" s="48">
        <f t="shared" si="398"/>
        <v>16269</v>
      </c>
      <c r="BY403" s="48">
        <f t="shared" si="399"/>
        <v>13991</v>
      </c>
      <c r="BZ403" s="48">
        <f t="shared" si="400"/>
        <v>2278</v>
      </c>
      <c r="CA403" s="48">
        <f t="shared" si="401"/>
        <v>5057</v>
      </c>
      <c r="CB403" s="48">
        <f t="shared" si="402"/>
        <v>7183</v>
      </c>
      <c r="CC403" s="48">
        <f t="shared" si="403"/>
        <v>4615</v>
      </c>
      <c r="CD403" s="48">
        <f t="shared" si="404"/>
        <v>7</v>
      </c>
      <c r="CE403" s="49">
        <f t="shared" si="405"/>
        <v>2561</v>
      </c>
    </row>
    <row r="404" spans="1:83" ht="16.5" customHeight="1">
      <c r="A404" s="30" t="s">
        <v>32</v>
      </c>
      <c r="B404" s="28" t="s">
        <v>80</v>
      </c>
      <c r="C404" s="44">
        <v>9864</v>
      </c>
      <c r="D404" s="44">
        <v>4884</v>
      </c>
      <c r="E404" s="44">
        <v>4170</v>
      </c>
      <c r="F404" s="44">
        <v>714</v>
      </c>
      <c r="G404" s="44">
        <v>1980</v>
      </c>
      <c r="H404" s="44">
        <v>3000</v>
      </c>
      <c r="I404" s="44">
        <v>1217</v>
      </c>
      <c r="J404" s="44">
        <v>-67</v>
      </c>
      <c r="K404" s="45">
        <v>1850</v>
      </c>
      <c r="M404" s="30" t="s">
        <v>32</v>
      </c>
      <c r="N404" s="28" t="s">
        <v>80</v>
      </c>
      <c r="O404" s="70">
        <f t="shared" si="373"/>
        <v>-0.72499999999999998</v>
      </c>
      <c r="P404" s="70">
        <f t="shared" si="374"/>
        <v>0.45200000000000001</v>
      </c>
      <c r="Q404" s="70">
        <f t="shared" si="375"/>
        <v>-0.12</v>
      </c>
      <c r="R404" s="70">
        <f t="shared" si="376"/>
        <v>3.93</v>
      </c>
      <c r="S404" s="70">
        <f t="shared" si="377"/>
        <v>-0.30199999999999999</v>
      </c>
      <c r="T404" s="70">
        <f t="shared" si="378"/>
        <v>-2.85</v>
      </c>
      <c r="U404" s="70">
        <f t="shared" si="379"/>
        <v>7.5090000000000003</v>
      </c>
      <c r="V404" s="70">
        <f t="shared" si="380"/>
        <v>-1057.143</v>
      </c>
      <c r="W404" s="71">
        <f t="shared" si="381"/>
        <v>-5.08</v>
      </c>
      <c r="Y404" s="30" t="s">
        <v>32</v>
      </c>
      <c r="Z404" s="28" t="s">
        <v>80</v>
      </c>
      <c r="AA404" s="70">
        <f t="shared" si="406"/>
        <v>100</v>
      </c>
      <c r="AB404" s="70">
        <f t="shared" si="382"/>
        <v>49.5</v>
      </c>
      <c r="AC404" s="70">
        <f t="shared" si="383"/>
        <v>42.3</v>
      </c>
      <c r="AD404" s="70">
        <f t="shared" si="384"/>
        <v>7.2</v>
      </c>
      <c r="AE404" s="70">
        <f t="shared" si="385"/>
        <v>20.100000000000001</v>
      </c>
      <c r="AF404" s="70">
        <f t="shared" si="386"/>
        <v>30.4</v>
      </c>
      <c r="AG404" s="70">
        <f t="shared" si="387"/>
        <v>12.3</v>
      </c>
      <c r="AH404" s="70">
        <f t="shared" si="388"/>
        <v>-0.7</v>
      </c>
      <c r="AI404" s="71">
        <f t="shared" si="389"/>
        <v>18.8</v>
      </c>
      <c r="AK404" s="30" t="s">
        <v>32</v>
      </c>
      <c r="AL404" s="28" t="s">
        <v>80</v>
      </c>
      <c r="AM404" s="70">
        <f t="shared" si="407"/>
        <v>0.3</v>
      </c>
      <c r="AN404" s="70">
        <f t="shared" si="408"/>
        <v>0.2</v>
      </c>
      <c r="AO404" s="70">
        <f t="shared" si="409"/>
        <v>0.2</v>
      </c>
      <c r="AP404" s="70">
        <f t="shared" si="410"/>
        <v>0.2</v>
      </c>
      <c r="AQ404" s="70">
        <f t="shared" si="411"/>
        <v>0.8</v>
      </c>
      <c r="AR404" s="70">
        <f t="shared" si="412"/>
        <v>0.4</v>
      </c>
      <c r="AS404" s="70">
        <f t="shared" si="413"/>
        <v>0.3</v>
      </c>
      <c r="AT404" s="70">
        <f t="shared" si="414"/>
        <v>-0.6</v>
      </c>
      <c r="AU404" s="71">
        <f t="shared" si="415"/>
        <v>0.6</v>
      </c>
      <c r="AW404" s="30" t="s">
        <v>32</v>
      </c>
      <c r="AX404" s="28" t="s">
        <v>80</v>
      </c>
      <c r="AY404" s="70">
        <f t="shared" si="416"/>
        <v>-0.72499999999999998</v>
      </c>
      <c r="AZ404" s="70">
        <f t="shared" si="390"/>
        <v>0.221</v>
      </c>
      <c r="BA404" s="70">
        <f t="shared" si="391"/>
        <v>-0.05</v>
      </c>
      <c r="BB404" s="70">
        <f t="shared" si="392"/>
        <v>0.27200000000000002</v>
      </c>
      <c r="BC404" s="70">
        <f t="shared" si="393"/>
        <v>-0.06</v>
      </c>
      <c r="BD404" s="70">
        <f t="shared" si="394"/>
        <v>-0.88600000000000001</v>
      </c>
      <c r="BE404" s="70">
        <f t="shared" si="395"/>
        <v>0.85499999999999998</v>
      </c>
      <c r="BF404" s="70">
        <f t="shared" si="396"/>
        <v>-0.745</v>
      </c>
      <c r="BG404" s="71">
        <f t="shared" si="397"/>
        <v>-0.996</v>
      </c>
      <c r="BI404" s="30" t="s">
        <v>32</v>
      </c>
      <c r="BJ404" s="28" t="s">
        <v>80</v>
      </c>
      <c r="BK404" s="70">
        <f t="shared" si="417"/>
        <v>-2E-3</v>
      </c>
      <c r="BL404" s="70">
        <f t="shared" si="418"/>
        <v>1E-3</v>
      </c>
      <c r="BM404" s="70">
        <f t="shared" si="419"/>
        <v>0</v>
      </c>
      <c r="BN404" s="70">
        <f t="shared" si="420"/>
        <v>8.0000000000000002E-3</v>
      </c>
      <c r="BO404" s="70">
        <f t="shared" si="421"/>
        <v>-2E-3</v>
      </c>
      <c r="BP404" s="70">
        <f t="shared" si="422"/>
        <v>-1.0999999999999999E-2</v>
      </c>
      <c r="BQ404" s="70">
        <f t="shared" si="423"/>
        <v>1.9E-2</v>
      </c>
      <c r="BR404" s="70">
        <f t="shared" si="424"/>
        <v>-0.53500000000000003</v>
      </c>
      <c r="BS404" s="71">
        <f t="shared" si="425"/>
        <v>-3.2000000000000001E-2</v>
      </c>
      <c r="BU404" s="30" t="s">
        <v>32</v>
      </c>
      <c r="BV404" s="28" t="s">
        <v>80</v>
      </c>
      <c r="BW404" s="52">
        <f t="shared" si="426"/>
        <v>9936</v>
      </c>
      <c r="BX404" s="52">
        <f t="shared" si="398"/>
        <v>4862</v>
      </c>
      <c r="BY404" s="52">
        <f t="shared" si="399"/>
        <v>4175</v>
      </c>
      <c r="BZ404" s="52">
        <f t="shared" si="400"/>
        <v>687</v>
      </c>
      <c r="CA404" s="52">
        <f t="shared" si="401"/>
        <v>1986</v>
      </c>
      <c r="CB404" s="52">
        <f t="shared" si="402"/>
        <v>3088</v>
      </c>
      <c r="CC404" s="52">
        <f t="shared" si="403"/>
        <v>1132</v>
      </c>
      <c r="CD404" s="52">
        <f t="shared" si="404"/>
        <v>7</v>
      </c>
      <c r="CE404" s="53">
        <f t="shared" si="405"/>
        <v>1949</v>
      </c>
    </row>
    <row r="405" spans="1:83" ht="16.5" customHeight="1">
      <c r="A405" s="29" t="s">
        <v>33</v>
      </c>
      <c r="B405" s="34" t="s">
        <v>81</v>
      </c>
      <c r="C405" s="40">
        <v>84891</v>
      </c>
      <c r="D405" s="40">
        <v>60104</v>
      </c>
      <c r="E405" s="40">
        <v>51495</v>
      </c>
      <c r="F405" s="40">
        <v>8609</v>
      </c>
      <c r="G405" s="40">
        <v>10013</v>
      </c>
      <c r="H405" s="40">
        <v>14774</v>
      </c>
      <c r="I405" s="40">
        <v>4089</v>
      </c>
      <c r="J405" s="40">
        <v>177</v>
      </c>
      <c r="K405" s="41">
        <v>10508</v>
      </c>
      <c r="M405" s="29" t="s">
        <v>33</v>
      </c>
      <c r="N405" s="34" t="s">
        <v>81</v>
      </c>
      <c r="O405" s="66">
        <f t="shared" si="373"/>
        <v>0.64100000000000001</v>
      </c>
      <c r="P405" s="66">
        <f t="shared" si="374"/>
        <v>1.129</v>
      </c>
      <c r="Q405" s="66">
        <f t="shared" si="375"/>
        <v>0.68200000000000005</v>
      </c>
      <c r="R405" s="66">
        <f t="shared" si="376"/>
        <v>3.8860000000000001</v>
      </c>
      <c r="S405" s="66">
        <f t="shared" si="377"/>
        <v>1.3360000000000001</v>
      </c>
      <c r="T405" s="66">
        <f t="shared" si="378"/>
        <v>-1.742</v>
      </c>
      <c r="U405" s="66">
        <f t="shared" si="379"/>
        <v>-14.42</v>
      </c>
      <c r="V405" s="66">
        <f t="shared" si="380"/>
        <v>0.56799999999999995</v>
      </c>
      <c r="W405" s="67">
        <f t="shared" si="381"/>
        <v>4.2249999999999996</v>
      </c>
      <c r="Y405" s="29" t="s">
        <v>33</v>
      </c>
      <c r="Z405" s="34" t="s">
        <v>81</v>
      </c>
      <c r="AA405" s="66">
        <f t="shared" si="406"/>
        <v>100</v>
      </c>
      <c r="AB405" s="66">
        <f t="shared" si="382"/>
        <v>70.8</v>
      </c>
      <c r="AC405" s="66">
        <f t="shared" si="383"/>
        <v>60.7</v>
      </c>
      <c r="AD405" s="66">
        <f t="shared" si="384"/>
        <v>10.1</v>
      </c>
      <c r="AE405" s="66">
        <f t="shared" si="385"/>
        <v>11.8</v>
      </c>
      <c r="AF405" s="66">
        <f t="shared" si="386"/>
        <v>17.399999999999999</v>
      </c>
      <c r="AG405" s="66">
        <f t="shared" si="387"/>
        <v>4.8</v>
      </c>
      <c r="AH405" s="66">
        <f t="shared" si="388"/>
        <v>0.2</v>
      </c>
      <c r="AI405" s="67">
        <f t="shared" si="389"/>
        <v>12.4</v>
      </c>
      <c r="AK405" s="29" t="s">
        <v>33</v>
      </c>
      <c r="AL405" s="34" t="s">
        <v>81</v>
      </c>
      <c r="AM405" s="66">
        <f t="shared" si="407"/>
        <v>2.5</v>
      </c>
      <c r="AN405" s="66">
        <f t="shared" si="408"/>
        <v>2.5</v>
      </c>
      <c r="AO405" s="66">
        <f t="shared" si="409"/>
        <v>2.5</v>
      </c>
      <c r="AP405" s="66">
        <f t="shared" si="410"/>
        <v>2.5</v>
      </c>
      <c r="AQ405" s="66">
        <f t="shared" si="411"/>
        <v>4</v>
      </c>
      <c r="AR405" s="66">
        <f t="shared" si="412"/>
        <v>2</v>
      </c>
      <c r="AS405" s="66">
        <f t="shared" si="413"/>
        <v>1</v>
      </c>
      <c r="AT405" s="66">
        <f t="shared" si="414"/>
        <v>1.5</v>
      </c>
      <c r="AU405" s="67">
        <f t="shared" si="415"/>
        <v>3.2</v>
      </c>
      <c r="AW405" s="29" t="s">
        <v>33</v>
      </c>
      <c r="AX405" s="34" t="s">
        <v>81</v>
      </c>
      <c r="AY405" s="66">
        <f t="shared" si="416"/>
        <v>0.64100000000000001</v>
      </c>
      <c r="AZ405" s="66">
        <f t="shared" si="390"/>
        <v>0.79500000000000004</v>
      </c>
      <c r="BA405" s="66">
        <f t="shared" si="391"/>
        <v>0.41399999999999998</v>
      </c>
      <c r="BB405" s="66">
        <f t="shared" si="392"/>
        <v>0.38200000000000001</v>
      </c>
      <c r="BC405" s="66">
        <f t="shared" si="393"/>
        <v>0.156</v>
      </c>
      <c r="BD405" s="66">
        <f t="shared" si="394"/>
        <v>-0.311</v>
      </c>
      <c r="BE405" s="66">
        <f t="shared" si="395"/>
        <v>-0.81699999999999995</v>
      </c>
      <c r="BF405" s="66">
        <f t="shared" si="396"/>
        <v>1E-3</v>
      </c>
      <c r="BG405" s="67">
        <f t="shared" si="397"/>
        <v>0.505</v>
      </c>
      <c r="BI405" s="29" t="s">
        <v>33</v>
      </c>
      <c r="BJ405" s="34" t="s">
        <v>81</v>
      </c>
      <c r="BK405" s="66">
        <f t="shared" si="417"/>
        <v>1.6E-2</v>
      </c>
      <c r="BL405" s="66">
        <f t="shared" si="418"/>
        <v>2.9000000000000001E-2</v>
      </c>
      <c r="BM405" s="66">
        <f t="shared" si="419"/>
        <v>1.7000000000000001E-2</v>
      </c>
      <c r="BN405" s="66">
        <f t="shared" si="420"/>
        <v>9.9000000000000005E-2</v>
      </c>
      <c r="BO405" s="66">
        <f t="shared" si="421"/>
        <v>5.3999999999999999E-2</v>
      </c>
      <c r="BP405" s="66">
        <f t="shared" si="422"/>
        <v>-3.4000000000000002E-2</v>
      </c>
      <c r="BQ405" s="66">
        <f t="shared" si="423"/>
        <v>-0.152</v>
      </c>
      <c r="BR405" s="66">
        <f t="shared" si="424"/>
        <v>7.0000000000000001E-3</v>
      </c>
      <c r="BS405" s="67">
        <f t="shared" si="425"/>
        <v>0.13700000000000001</v>
      </c>
      <c r="BU405" s="29" t="s">
        <v>33</v>
      </c>
      <c r="BV405" s="34" t="s">
        <v>81</v>
      </c>
      <c r="BW405" s="48">
        <f t="shared" si="426"/>
        <v>84350</v>
      </c>
      <c r="BX405" s="48">
        <f t="shared" si="398"/>
        <v>59433</v>
      </c>
      <c r="BY405" s="48">
        <f t="shared" si="399"/>
        <v>51146</v>
      </c>
      <c r="BZ405" s="48">
        <f t="shared" si="400"/>
        <v>8287</v>
      </c>
      <c r="CA405" s="48">
        <f t="shared" si="401"/>
        <v>9881</v>
      </c>
      <c r="CB405" s="48">
        <f t="shared" si="402"/>
        <v>15036</v>
      </c>
      <c r="CC405" s="48">
        <f t="shared" si="403"/>
        <v>4778</v>
      </c>
      <c r="CD405" s="48">
        <f t="shared" si="404"/>
        <v>176</v>
      </c>
      <c r="CE405" s="49">
        <f t="shared" si="405"/>
        <v>10082</v>
      </c>
    </row>
    <row r="406" spans="1:83" ht="16.5" customHeight="1">
      <c r="A406" s="29" t="s">
        <v>34</v>
      </c>
      <c r="B406" s="34" t="s">
        <v>82</v>
      </c>
      <c r="C406" s="40">
        <v>42079</v>
      </c>
      <c r="D406" s="40">
        <v>21486</v>
      </c>
      <c r="E406" s="40">
        <v>18258</v>
      </c>
      <c r="F406" s="40">
        <v>3228</v>
      </c>
      <c r="G406" s="40">
        <v>15841</v>
      </c>
      <c r="H406" s="40">
        <v>4752</v>
      </c>
      <c r="I406" s="40">
        <v>1895</v>
      </c>
      <c r="J406" s="40">
        <v>6</v>
      </c>
      <c r="K406" s="41">
        <v>2851</v>
      </c>
      <c r="M406" s="29" t="s">
        <v>34</v>
      </c>
      <c r="N406" s="34" t="s">
        <v>82</v>
      </c>
      <c r="O406" s="66">
        <f t="shared" si="373"/>
        <v>0.16200000000000001</v>
      </c>
      <c r="P406" s="66">
        <f t="shared" si="374"/>
        <v>1.139</v>
      </c>
      <c r="Q406" s="66">
        <f t="shared" si="375"/>
        <v>0.70599999999999996</v>
      </c>
      <c r="R406" s="66">
        <f t="shared" si="376"/>
        <v>3.661</v>
      </c>
      <c r="S406" s="66">
        <f t="shared" si="377"/>
        <v>0.83399999999999996</v>
      </c>
      <c r="T406" s="66">
        <f t="shared" si="378"/>
        <v>-6.0309999999999997</v>
      </c>
      <c r="U406" s="66">
        <f t="shared" si="379"/>
        <v>-20.076000000000001</v>
      </c>
      <c r="V406" s="66">
        <f t="shared" si="380"/>
        <v>500</v>
      </c>
      <c r="W406" s="67">
        <f t="shared" si="381"/>
        <v>6.1820000000000004</v>
      </c>
      <c r="Y406" s="29" t="s">
        <v>34</v>
      </c>
      <c r="Z406" s="34" t="s">
        <v>82</v>
      </c>
      <c r="AA406" s="66">
        <f t="shared" si="406"/>
        <v>100</v>
      </c>
      <c r="AB406" s="66">
        <f t="shared" si="382"/>
        <v>51.1</v>
      </c>
      <c r="AC406" s="66">
        <f t="shared" si="383"/>
        <v>43.4</v>
      </c>
      <c r="AD406" s="66">
        <f t="shared" si="384"/>
        <v>7.7</v>
      </c>
      <c r="AE406" s="66">
        <f t="shared" si="385"/>
        <v>37.6</v>
      </c>
      <c r="AF406" s="66">
        <f t="shared" si="386"/>
        <v>11.3</v>
      </c>
      <c r="AG406" s="66">
        <f t="shared" si="387"/>
        <v>4.5</v>
      </c>
      <c r="AH406" s="66">
        <f t="shared" si="388"/>
        <v>0</v>
      </c>
      <c r="AI406" s="67">
        <f t="shared" si="389"/>
        <v>6.8</v>
      </c>
      <c r="AK406" s="29" t="s">
        <v>34</v>
      </c>
      <c r="AL406" s="34" t="s">
        <v>82</v>
      </c>
      <c r="AM406" s="66">
        <f t="shared" si="407"/>
        <v>1.2</v>
      </c>
      <c r="AN406" s="66">
        <f t="shared" si="408"/>
        <v>0.9</v>
      </c>
      <c r="AO406" s="66">
        <f t="shared" si="409"/>
        <v>0.9</v>
      </c>
      <c r="AP406" s="66">
        <f t="shared" si="410"/>
        <v>0.9</v>
      </c>
      <c r="AQ406" s="66">
        <f t="shared" si="411"/>
        <v>6.3</v>
      </c>
      <c r="AR406" s="66">
        <f t="shared" si="412"/>
        <v>0.6</v>
      </c>
      <c r="AS406" s="66">
        <f t="shared" si="413"/>
        <v>0.5</v>
      </c>
      <c r="AT406" s="66">
        <f t="shared" si="414"/>
        <v>0.1</v>
      </c>
      <c r="AU406" s="67">
        <f t="shared" si="415"/>
        <v>0.9</v>
      </c>
      <c r="AW406" s="29" t="s">
        <v>34</v>
      </c>
      <c r="AX406" s="34" t="s">
        <v>82</v>
      </c>
      <c r="AY406" s="66">
        <f t="shared" si="416"/>
        <v>0.16200000000000001</v>
      </c>
      <c r="AZ406" s="66">
        <f t="shared" si="390"/>
        <v>0.57599999999999996</v>
      </c>
      <c r="BA406" s="66">
        <f t="shared" si="391"/>
        <v>0.30499999999999999</v>
      </c>
      <c r="BB406" s="66">
        <f t="shared" si="392"/>
        <v>0.27100000000000002</v>
      </c>
      <c r="BC406" s="66">
        <f t="shared" si="393"/>
        <v>0.312</v>
      </c>
      <c r="BD406" s="66">
        <f t="shared" si="394"/>
        <v>-0.72599999999999998</v>
      </c>
      <c r="BE406" s="66">
        <f t="shared" si="395"/>
        <v>-1.133</v>
      </c>
      <c r="BF406" s="66">
        <f t="shared" si="396"/>
        <v>1.2E-2</v>
      </c>
      <c r="BG406" s="67">
        <f t="shared" si="397"/>
        <v>0.39500000000000002</v>
      </c>
      <c r="BI406" s="29" t="s">
        <v>34</v>
      </c>
      <c r="BJ406" s="34" t="s">
        <v>82</v>
      </c>
      <c r="BK406" s="66">
        <f t="shared" si="417"/>
        <v>2E-3</v>
      </c>
      <c r="BL406" s="66">
        <f t="shared" si="418"/>
        <v>0.01</v>
      </c>
      <c r="BM406" s="66">
        <f t="shared" si="419"/>
        <v>6.0000000000000001E-3</v>
      </c>
      <c r="BN406" s="66">
        <f t="shared" si="420"/>
        <v>3.5000000000000003E-2</v>
      </c>
      <c r="BO406" s="66">
        <f t="shared" si="421"/>
        <v>5.3999999999999999E-2</v>
      </c>
      <c r="BP406" s="66">
        <f t="shared" si="422"/>
        <v>-3.9E-2</v>
      </c>
      <c r="BQ406" s="66">
        <f t="shared" si="423"/>
        <v>-0.105</v>
      </c>
      <c r="BR406" s="66">
        <f t="shared" si="424"/>
        <v>3.5999999999999997E-2</v>
      </c>
      <c r="BS406" s="67">
        <f t="shared" si="425"/>
        <v>5.2999999999999999E-2</v>
      </c>
      <c r="BU406" s="29" t="s">
        <v>34</v>
      </c>
      <c r="BV406" s="34" t="s">
        <v>82</v>
      </c>
      <c r="BW406" s="48">
        <f t="shared" si="426"/>
        <v>42011</v>
      </c>
      <c r="BX406" s="48">
        <f t="shared" si="398"/>
        <v>21244</v>
      </c>
      <c r="BY406" s="48">
        <f t="shared" si="399"/>
        <v>18130</v>
      </c>
      <c r="BZ406" s="48">
        <f t="shared" si="400"/>
        <v>3114</v>
      </c>
      <c r="CA406" s="48">
        <f t="shared" si="401"/>
        <v>15710</v>
      </c>
      <c r="CB406" s="48">
        <f t="shared" si="402"/>
        <v>5057</v>
      </c>
      <c r="CC406" s="48">
        <f t="shared" si="403"/>
        <v>2371</v>
      </c>
      <c r="CD406" s="48">
        <f t="shared" si="404"/>
        <v>1</v>
      </c>
      <c r="CE406" s="49">
        <f t="shared" si="405"/>
        <v>2685</v>
      </c>
    </row>
    <row r="407" spans="1:83" ht="16.5" customHeight="1">
      <c r="A407" s="29" t="s">
        <v>35</v>
      </c>
      <c r="B407" s="34" t="s">
        <v>83</v>
      </c>
      <c r="C407" s="40">
        <v>76907</v>
      </c>
      <c r="D407" s="40">
        <v>46339</v>
      </c>
      <c r="E407" s="40">
        <v>39694</v>
      </c>
      <c r="F407" s="40">
        <v>6645</v>
      </c>
      <c r="G407" s="40">
        <v>15058</v>
      </c>
      <c r="H407" s="40">
        <v>15510</v>
      </c>
      <c r="I407" s="40">
        <v>7028</v>
      </c>
      <c r="J407" s="40">
        <v>173</v>
      </c>
      <c r="K407" s="41">
        <v>8309</v>
      </c>
      <c r="M407" s="29" t="s">
        <v>35</v>
      </c>
      <c r="N407" s="34" t="s">
        <v>83</v>
      </c>
      <c r="O407" s="66">
        <f t="shared" si="373"/>
        <v>1.1919999999999999</v>
      </c>
      <c r="P407" s="66">
        <f t="shared" si="374"/>
        <v>0.86199999999999999</v>
      </c>
      <c r="Q407" s="66">
        <f t="shared" si="375"/>
        <v>0.443</v>
      </c>
      <c r="R407" s="66">
        <f t="shared" si="376"/>
        <v>3.44</v>
      </c>
      <c r="S407" s="66">
        <f t="shared" si="377"/>
        <v>0.83</v>
      </c>
      <c r="T407" s="66">
        <f t="shared" si="378"/>
        <v>2.552</v>
      </c>
      <c r="U407" s="66">
        <f t="shared" si="379"/>
        <v>-0.70599999999999996</v>
      </c>
      <c r="V407" s="66">
        <f t="shared" si="380"/>
        <v>-20.276</v>
      </c>
      <c r="W407" s="67">
        <f t="shared" si="381"/>
        <v>6.1310000000000002</v>
      </c>
      <c r="Y407" s="29" t="s">
        <v>35</v>
      </c>
      <c r="Z407" s="34" t="s">
        <v>83</v>
      </c>
      <c r="AA407" s="66">
        <f t="shared" si="406"/>
        <v>100</v>
      </c>
      <c r="AB407" s="66">
        <f t="shared" si="382"/>
        <v>60.3</v>
      </c>
      <c r="AC407" s="66">
        <f t="shared" si="383"/>
        <v>51.6</v>
      </c>
      <c r="AD407" s="66">
        <f t="shared" si="384"/>
        <v>8.6</v>
      </c>
      <c r="AE407" s="66">
        <f t="shared" si="385"/>
        <v>19.600000000000001</v>
      </c>
      <c r="AF407" s="66">
        <f t="shared" si="386"/>
        <v>20.2</v>
      </c>
      <c r="AG407" s="66">
        <f t="shared" si="387"/>
        <v>9.1</v>
      </c>
      <c r="AH407" s="66">
        <f t="shared" si="388"/>
        <v>0.2</v>
      </c>
      <c r="AI407" s="67">
        <f t="shared" si="389"/>
        <v>10.8</v>
      </c>
      <c r="AK407" s="29" t="s">
        <v>35</v>
      </c>
      <c r="AL407" s="34" t="s">
        <v>83</v>
      </c>
      <c r="AM407" s="66">
        <f t="shared" si="407"/>
        <v>2.2999999999999998</v>
      </c>
      <c r="AN407" s="66">
        <f t="shared" si="408"/>
        <v>1.9</v>
      </c>
      <c r="AO407" s="66">
        <f t="shared" si="409"/>
        <v>1.9</v>
      </c>
      <c r="AP407" s="66">
        <f t="shared" si="410"/>
        <v>2</v>
      </c>
      <c r="AQ407" s="66">
        <f t="shared" si="411"/>
        <v>6</v>
      </c>
      <c r="AR407" s="66">
        <f t="shared" si="412"/>
        <v>2.1</v>
      </c>
      <c r="AS407" s="66">
        <f t="shared" si="413"/>
        <v>1.7</v>
      </c>
      <c r="AT407" s="66">
        <f t="shared" si="414"/>
        <v>1.5</v>
      </c>
      <c r="AU407" s="67">
        <f t="shared" si="415"/>
        <v>2.6</v>
      </c>
      <c r="AW407" s="29" t="s">
        <v>35</v>
      </c>
      <c r="AX407" s="34" t="s">
        <v>83</v>
      </c>
      <c r="AY407" s="66">
        <f t="shared" si="416"/>
        <v>1.1919999999999999</v>
      </c>
      <c r="AZ407" s="66">
        <f t="shared" si="390"/>
        <v>0.52100000000000002</v>
      </c>
      <c r="BA407" s="66">
        <f t="shared" si="391"/>
        <v>0.23</v>
      </c>
      <c r="BB407" s="66">
        <f t="shared" si="392"/>
        <v>0.29099999999999998</v>
      </c>
      <c r="BC407" s="66">
        <f t="shared" si="393"/>
        <v>0.16300000000000001</v>
      </c>
      <c r="BD407" s="66">
        <f t="shared" si="394"/>
        <v>0.50800000000000001</v>
      </c>
      <c r="BE407" s="66">
        <f t="shared" si="395"/>
        <v>-6.6000000000000003E-2</v>
      </c>
      <c r="BF407" s="66">
        <f t="shared" si="396"/>
        <v>-5.8000000000000003E-2</v>
      </c>
      <c r="BG407" s="67">
        <f t="shared" si="397"/>
        <v>0.63200000000000001</v>
      </c>
      <c r="BI407" s="29" t="s">
        <v>35</v>
      </c>
      <c r="BJ407" s="34" t="s">
        <v>83</v>
      </c>
      <c r="BK407" s="66">
        <f t="shared" si="417"/>
        <v>2.7E-2</v>
      </c>
      <c r="BL407" s="66">
        <f t="shared" si="418"/>
        <v>1.7000000000000001E-2</v>
      </c>
      <c r="BM407" s="66">
        <f t="shared" si="419"/>
        <v>8.9999999999999993E-3</v>
      </c>
      <c r="BN407" s="66">
        <f t="shared" si="420"/>
        <v>6.8000000000000005E-2</v>
      </c>
      <c r="BO407" s="66">
        <f t="shared" si="421"/>
        <v>5.0999999999999997E-2</v>
      </c>
      <c r="BP407" s="66">
        <f t="shared" si="422"/>
        <v>0.05</v>
      </c>
      <c r="BQ407" s="66">
        <f t="shared" si="423"/>
        <v>-1.0999999999999999E-2</v>
      </c>
      <c r="BR407" s="66">
        <f t="shared" si="424"/>
        <v>-0.318</v>
      </c>
      <c r="BS407" s="67">
        <f t="shared" si="425"/>
        <v>0.154</v>
      </c>
      <c r="BU407" s="29" t="s">
        <v>35</v>
      </c>
      <c r="BV407" s="34" t="s">
        <v>83</v>
      </c>
      <c r="BW407" s="48">
        <f t="shared" si="426"/>
        <v>76001</v>
      </c>
      <c r="BX407" s="48">
        <f t="shared" si="398"/>
        <v>45943</v>
      </c>
      <c r="BY407" s="48">
        <f t="shared" si="399"/>
        <v>39519</v>
      </c>
      <c r="BZ407" s="48">
        <f t="shared" si="400"/>
        <v>6424</v>
      </c>
      <c r="CA407" s="48">
        <f t="shared" si="401"/>
        <v>14934</v>
      </c>
      <c r="CB407" s="48">
        <f t="shared" si="402"/>
        <v>15124</v>
      </c>
      <c r="CC407" s="48">
        <f t="shared" si="403"/>
        <v>7078</v>
      </c>
      <c r="CD407" s="48">
        <f t="shared" si="404"/>
        <v>217</v>
      </c>
      <c r="CE407" s="49">
        <f t="shared" si="405"/>
        <v>7829</v>
      </c>
    </row>
    <row r="408" spans="1:83" ht="16.5" customHeight="1">
      <c r="A408" s="29" t="s">
        <v>110</v>
      </c>
      <c r="B408" s="34" t="s">
        <v>84</v>
      </c>
      <c r="C408" s="40">
        <v>39850</v>
      </c>
      <c r="D408" s="40">
        <v>27892</v>
      </c>
      <c r="E408" s="40">
        <v>23901</v>
      </c>
      <c r="F408" s="40">
        <v>3991</v>
      </c>
      <c r="G408" s="40">
        <v>4377</v>
      </c>
      <c r="H408" s="40">
        <v>7581</v>
      </c>
      <c r="I408" s="40">
        <v>3261</v>
      </c>
      <c r="J408" s="40">
        <v>29</v>
      </c>
      <c r="K408" s="41">
        <v>4291</v>
      </c>
      <c r="M408" s="29" t="s">
        <v>110</v>
      </c>
      <c r="N408" s="34" t="s">
        <v>84</v>
      </c>
      <c r="O408" s="66">
        <f t="shared" si="373"/>
        <v>6.0149999999999997</v>
      </c>
      <c r="P408" s="66">
        <f t="shared" si="374"/>
        <v>1.37</v>
      </c>
      <c r="Q408" s="66">
        <f t="shared" si="375"/>
        <v>0.91600000000000004</v>
      </c>
      <c r="R408" s="66">
        <f t="shared" si="376"/>
        <v>4.1760000000000002</v>
      </c>
      <c r="S408" s="66">
        <f t="shared" si="377"/>
        <v>1.696</v>
      </c>
      <c r="T408" s="66">
        <f t="shared" si="378"/>
        <v>31.385999999999999</v>
      </c>
      <c r="U408" s="66">
        <f t="shared" si="379"/>
        <v>78.197000000000003</v>
      </c>
      <c r="V408" s="66">
        <f t="shared" si="380"/>
        <v>-57.353000000000002</v>
      </c>
      <c r="W408" s="67">
        <f t="shared" si="381"/>
        <v>10.821</v>
      </c>
      <c r="Y408" s="29" t="s">
        <v>110</v>
      </c>
      <c r="Z408" s="34" t="s">
        <v>84</v>
      </c>
      <c r="AA408" s="66">
        <f t="shared" si="406"/>
        <v>100</v>
      </c>
      <c r="AB408" s="66">
        <f t="shared" si="382"/>
        <v>70</v>
      </c>
      <c r="AC408" s="66">
        <f t="shared" si="383"/>
        <v>60</v>
      </c>
      <c r="AD408" s="66">
        <f t="shared" si="384"/>
        <v>10</v>
      </c>
      <c r="AE408" s="66">
        <f t="shared" si="385"/>
        <v>11</v>
      </c>
      <c r="AF408" s="66">
        <f t="shared" si="386"/>
        <v>19</v>
      </c>
      <c r="AG408" s="66">
        <f t="shared" si="387"/>
        <v>8.1999999999999993</v>
      </c>
      <c r="AH408" s="66">
        <f t="shared" si="388"/>
        <v>0.1</v>
      </c>
      <c r="AI408" s="67">
        <f t="shared" si="389"/>
        <v>10.8</v>
      </c>
      <c r="AK408" s="29" t="s">
        <v>110</v>
      </c>
      <c r="AL408" s="34" t="s">
        <v>84</v>
      </c>
      <c r="AM408" s="66">
        <f t="shared" si="407"/>
        <v>1.2</v>
      </c>
      <c r="AN408" s="66">
        <f t="shared" si="408"/>
        <v>1.2</v>
      </c>
      <c r="AO408" s="66">
        <f t="shared" si="409"/>
        <v>1.2</v>
      </c>
      <c r="AP408" s="66">
        <f t="shared" si="410"/>
        <v>1.2</v>
      </c>
      <c r="AQ408" s="66">
        <f t="shared" si="411"/>
        <v>1.7</v>
      </c>
      <c r="AR408" s="66">
        <f t="shared" si="412"/>
        <v>1</v>
      </c>
      <c r="AS408" s="66">
        <f t="shared" si="413"/>
        <v>0.8</v>
      </c>
      <c r="AT408" s="66">
        <f t="shared" si="414"/>
        <v>0.3</v>
      </c>
      <c r="AU408" s="67">
        <f t="shared" si="415"/>
        <v>1.3</v>
      </c>
      <c r="AW408" s="29" t="s">
        <v>110</v>
      </c>
      <c r="AX408" s="34" t="s">
        <v>84</v>
      </c>
      <c r="AY408" s="66">
        <f t="shared" si="416"/>
        <v>6.0149999999999997</v>
      </c>
      <c r="AZ408" s="66">
        <f t="shared" si="390"/>
        <v>1.0029999999999999</v>
      </c>
      <c r="BA408" s="66">
        <f t="shared" si="391"/>
        <v>0.57699999999999996</v>
      </c>
      <c r="BB408" s="66">
        <f t="shared" si="392"/>
        <v>0.42599999999999999</v>
      </c>
      <c r="BC408" s="66">
        <f t="shared" si="393"/>
        <v>0.19400000000000001</v>
      </c>
      <c r="BD408" s="66">
        <f t="shared" si="394"/>
        <v>4.8179999999999996</v>
      </c>
      <c r="BE408" s="66">
        <f t="shared" si="395"/>
        <v>3.8069999999999999</v>
      </c>
      <c r="BF408" s="66">
        <f t="shared" si="396"/>
        <v>-0.104</v>
      </c>
      <c r="BG408" s="67">
        <f t="shared" si="397"/>
        <v>1.115</v>
      </c>
      <c r="BI408" s="29" t="s">
        <v>110</v>
      </c>
      <c r="BJ408" s="34" t="s">
        <v>84</v>
      </c>
      <c r="BK408" s="66">
        <f t="shared" si="417"/>
        <v>6.7000000000000004E-2</v>
      </c>
      <c r="BL408" s="66">
        <f t="shared" si="418"/>
        <v>1.6E-2</v>
      </c>
      <c r="BM408" s="66">
        <f t="shared" si="419"/>
        <v>1.0999999999999999E-2</v>
      </c>
      <c r="BN408" s="66">
        <f t="shared" si="420"/>
        <v>4.9000000000000002E-2</v>
      </c>
      <c r="BO408" s="66">
        <f t="shared" si="421"/>
        <v>0.03</v>
      </c>
      <c r="BP408" s="66">
        <f t="shared" si="422"/>
        <v>0.23300000000000001</v>
      </c>
      <c r="BQ408" s="66">
        <f t="shared" si="423"/>
        <v>0.316</v>
      </c>
      <c r="BR408" s="66">
        <f t="shared" si="424"/>
        <v>-0.28199999999999997</v>
      </c>
      <c r="BS408" s="67">
        <f t="shared" si="425"/>
        <v>0.13500000000000001</v>
      </c>
      <c r="BU408" s="29" t="s">
        <v>110</v>
      </c>
      <c r="BV408" s="34" t="s">
        <v>84</v>
      </c>
      <c r="BW408" s="48">
        <f t="shared" si="426"/>
        <v>37589</v>
      </c>
      <c r="BX408" s="48">
        <f t="shared" si="398"/>
        <v>27515</v>
      </c>
      <c r="BY408" s="48">
        <f t="shared" si="399"/>
        <v>23684</v>
      </c>
      <c r="BZ408" s="48">
        <f t="shared" si="400"/>
        <v>3831</v>
      </c>
      <c r="CA408" s="48">
        <f t="shared" si="401"/>
        <v>4304</v>
      </c>
      <c r="CB408" s="48">
        <f t="shared" si="402"/>
        <v>5770</v>
      </c>
      <c r="CC408" s="48">
        <f t="shared" si="403"/>
        <v>1830</v>
      </c>
      <c r="CD408" s="48">
        <f t="shared" si="404"/>
        <v>68</v>
      </c>
      <c r="CE408" s="49">
        <f t="shared" si="405"/>
        <v>3872</v>
      </c>
    </row>
    <row r="409" spans="1:83" ht="16.5" customHeight="1">
      <c r="A409" s="29" t="s">
        <v>111</v>
      </c>
      <c r="B409" s="34" t="s">
        <v>85</v>
      </c>
      <c r="C409" s="40">
        <v>52684</v>
      </c>
      <c r="D409" s="40">
        <v>39808</v>
      </c>
      <c r="E409" s="40">
        <v>34228</v>
      </c>
      <c r="F409" s="40">
        <v>5580</v>
      </c>
      <c r="G409" s="40">
        <v>2276</v>
      </c>
      <c r="H409" s="40">
        <v>10600</v>
      </c>
      <c r="I409" s="40">
        <v>5379</v>
      </c>
      <c r="J409" s="40">
        <v>428</v>
      </c>
      <c r="K409" s="41">
        <v>4793</v>
      </c>
      <c r="M409" s="29" t="s">
        <v>111</v>
      </c>
      <c r="N409" s="34" t="s">
        <v>85</v>
      </c>
      <c r="O409" s="66">
        <f t="shared" si="373"/>
        <v>0.70499999999999996</v>
      </c>
      <c r="P409" s="66">
        <f t="shared" si="374"/>
        <v>1.53</v>
      </c>
      <c r="Q409" s="66">
        <f t="shared" si="375"/>
        <v>1.0780000000000001</v>
      </c>
      <c r="R409" s="66">
        <f t="shared" si="376"/>
        <v>4.3970000000000002</v>
      </c>
      <c r="S409" s="66">
        <f t="shared" si="377"/>
        <v>2.569</v>
      </c>
      <c r="T409" s="66">
        <f t="shared" si="378"/>
        <v>-2.645</v>
      </c>
      <c r="U409" s="66">
        <f t="shared" si="379"/>
        <v>-11.016999999999999</v>
      </c>
      <c r="V409" s="66">
        <f t="shared" si="380"/>
        <v>54.512999999999998</v>
      </c>
      <c r="W409" s="67">
        <f t="shared" si="381"/>
        <v>4.9720000000000004</v>
      </c>
      <c r="Y409" s="29" t="s">
        <v>111</v>
      </c>
      <c r="Z409" s="34" t="s">
        <v>85</v>
      </c>
      <c r="AA409" s="66">
        <f t="shared" si="406"/>
        <v>100</v>
      </c>
      <c r="AB409" s="66">
        <f t="shared" si="382"/>
        <v>75.599999999999994</v>
      </c>
      <c r="AC409" s="66">
        <f t="shared" si="383"/>
        <v>65</v>
      </c>
      <c r="AD409" s="66">
        <f t="shared" si="384"/>
        <v>10.6</v>
      </c>
      <c r="AE409" s="66">
        <f t="shared" si="385"/>
        <v>4.3</v>
      </c>
      <c r="AF409" s="66">
        <f t="shared" si="386"/>
        <v>20.100000000000001</v>
      </c>
      <c r="AG409" s="66">
        <f t="shared" si="387"/>
        <v>10.199999999999999</v>
      </c>
      <c r="AH409" s="66">
        <f t="shared" si="388"/>
        <v>0.8</v>
      </c>
      <c r="AI409" s="67">
        <f t="shared" si="389"/>
        <v>9.1</v>
      </c>
      <c r="AK409" s="29" t="s">
        <v>111</v>
      </c>
      <c r="AL409" s="34" t="s">
        <v>85</v>
      </c>
      <c r="AM409" s="66">
        <f t="shared" si="407"/>
        <v>1.6</v>
      </c>
      <c r="AN409" s="66">
        <f t="shared" si="408"/>
        <v>1.7</v>
      </c>
      <c r="AO409" s="66">
        <f t="shared" si="409"/>
        <v>1.7</v>
      </c>
      <c r="AP409" s="66">
        <f t="shared" si="410"/>
        <v>1.6</v>
      </c>
      <c r="AQ409" s="66">
        <f t="shared" si="411"/>
        <v>0.9</v>
      </c>
      <c r="AR409" s="66">
        <f t="shared" si="412"/>
        <v>1.4</v>
      </c>
      <c r="AS409" s="66">
        <f t="shared" si="413"/>
        <v>1.3</v>
      </c>
      <c r="AT409" s="66">
        <f t="shared" si="414"/>
        <v>3.7</v>
      </c>
      <c r="AU409" s="67">
        <f t="shared" si="415"/>
        <v>1.5</v>
      </c>
      <c r="AW409" s="29" t="s">
        <v>111</v>
      </c>
      <c r="AX409" s="34" t="s">
        <v>85</v>
      </c>
      <c r="AY409" s="66">
        <f t="shared" si="416"/>
        <v>0.70499999999999996</v>
      </c>
      <c r="AZ409" s="66">
        <f t="shared" si="390"/>
        <v>1.147</v>
      </c>
      <c r="BA409" s="66">
        <f t="shared" si="391"/>
        <v>0.69799999999999995</v>
      </c>
      <c r="BB409" s="66">
        <f t="shared" si="392"/>
        <v>0.44900000000000001</v>
      </c>
      <c r="BC409" s="66">
        <f t="shared" si="393"/>
        <v>0.109</v>
      </c>
      <c r="BD409" s="66">
        <f t="shared" si="394"/>
        <v>-0.55100000000000005</v>
      </c>
      <c r="BE409" s="66">
        <f t="shared" si="395"/>
        <v>-1.2729999999999999</v>
      </c>
      <c r="BF409" s="66">
        <f t="shared" si="396"/>
        <v>0.28899999999999998</v>
      </c>
      <c r="BG409" s="67">
        <f t="shared" si="397"/>
        <v>0.434</v>
      </c>
      <c r="BI409" s="29" t="s">
        <v>111</v>
      </c>
      <c r="BJ409" s="34" t="s">
        <v>85</v>
      </c>
      <c r="BK409" s="66">
        <f t="shared" si="417"/>
        <v>1.0999999999999999E-2</v>
      </c>
      <c r="BL409" s="66">
        <f t="shared" si="418"/>
        <v>2.5999999999999999E-2</v>
      </c>
      <c r="BM409" s="66">
        <f t="shared" si="419"/>
        <v>1.7999999999999999E-2</v>
      </c>
      <c r="BN409" s="66">
        <f t="shared" si="420"/>
        <v>7.1999999999999995E-2</v>
      </c>
      <c r="BO409" s="66">
        <f t="shared" si="421"/>
        <v>2.3E-2</v>
      </c>
      <c r="BP409" s="66">
        <f t="shared" si="422"/>
        <v>-3.6999999999999998E-2</v>
      </c>
      <c r="BQ409" s="66">
        <f t="shared" si="423"/>
        <v>-0.14699999999999999</v>
      </c>
      <c r="BR409" s="66">
        <f t="shared" si="424"/>
        <v>1.091</v>
      </c>
      <c r="BS409" s="67">
        <f t="shared" si="425"/>
        <v>7.2999999999999995E-2</v>
      </c>
      <c r="BU409" s="29" t="s">
        <v>111</v>
      </c>
      <c r="BV409" s="34" t="s">
        <v>85</v>
      </c>
      <c r="BW409" s="48">
        <f t="shared" si="426"/>
        <v>52315</v>
      </c>
      <c r="BX409" s="48">
        <f t="shared" si="398"/>
        <v>39208</v>
      </c>
      <c r="BY409" s="48">
        <f t="shared" si="399"/>
        <v>33863</v>
      </c>
      <c r="BZ409" s="48">
        <f t="shared" si="400"/>
        <v>5345</v>
      </c>
      <c r="CA409" s="48">
        <f t="shared" si="401"/>
        <v>2219</v>
      </c>
      <c r="CB409" s="48">
        <f t="shared" si="402"/>
        <v>10888</v>
      </c>
      <c r="CC409" s="48">
        <f t="shared" si="403"/>
        <v>6045</v>
      </c>
      <c r="CD409" s="48">
        <f t="shared" si="404"/>
        <v>277</v>
      </c>
      <c r="CE409" s="49">
        <f t="shared" si="405"/>
        <v>4566</v>
      </c>
    </row>
    <row r="410" spans="1:83" ht="16.5" customHeight="1">
      <c r="A410" s="29" t="s">
        <v>112</v>
      </c>
      <c r="B410" s="34" t="s">
        <v>86</v>
      </c>
      <c r="C410" s="40">
        <v>79829</v>
      </c>
      <c r="D410" s="40">
        <v>62684</v>
      </c>
      <c r="E410" s="40">
        <v>53855</v>
      </c>
      <c r="F410" s="40">
        <v>8829</v>
      </c>
      <c r="G410" s="40">
        <v>3826</v>
      </c>
      <c r="H410" s="40">
        <v>13319</v>
      </c>
      <c r="I410" s="40">
        <v>8836</v>
      </c>
      <c r="J410" s="40">
        <v>-2608</v>
      </c>
      <c r="K410" s="41">
        <v>7091</v>
      </c>
      <c r="M410" s="29" t="s">
        <v>112</v>
      </c>
      <c r="N410" s="34" t="s">
        <v>86</v>
      </c>
      <c r="O410" s="66">
        <f t="shared" si="373"/>
        <v>-0.183</v>
      </c>
      <c r="P410" s="66">
        <f t="shared" si="374"/>
        <v>-0.215</v>
      </c>
      <c r="Q410" s="66">
        <f t="shared" si="375"/>
        <v>-0.68400000000000005</v>
      </c>
      <c r="R410" s="66">
        <f t="shared" si="376"/>
        <v>2.746</v>
      </c>
      <c r="S410" s="66">
        <f t="shared" si="377"/>
        <v>0.73699999999999999</v>
      </c>
      <c r="T410" s="66">
        <f t="shared" si="378"/>
        <v>-0.29199999999999998</v>
      </c>
      <c r="U410" s="66">
        <f t="shared" si="379"/>
        <v>-6.8129999999999997</v>
      </c>
      <c r="V410" s="66">
        <f t="shared" si="380"/>
        <v>3.5859999999999999</v>
      </c>
      <c r="W410" s="67">
        <f t="shared" si="381"/>
        <v>7.75</v>
      </c>
      <c r="Y410" s="29" t="s">
        <v>112</v>
      </c>
      <c r="Z410" s="34" t="s">
        <v>86</v>
      </c>
      <c r="AA410" s="66">
        <f t="shared" si="406"/>
        <v>100</v>
      </c>
      <c r="AB410" s="66">
        <f t="shared" si="382"/>
        <v>78.5</v>
      </c>
      <c r="AC410" s="66">
        <f t="shared" si="383"/>
        <v>67.5</v>
      </c>
      <c r="AD410" s="66">
        <f t="shared" si="384"/>
        <v>11.1</v>
      </c>
      <c r="AE410" s="66">
        <f t="shared" si="385"/>
        <v>4.8</v>
      </c>
      <c r="AF410" s="66">
        <f t="shared" si="386"/>
        <v>16.7</v>
      </c>
      <c r="AG410" s="66">
        <f t="shared" si="387"/>
        <v>11.1</v>
      </c>
      <c r="AH410" s="66">
        <f t="shared" si="388"/>
        <v>-3.3</v>
      </c>
      <c r="AI410" s="67">
        <f t="shared" si="389"/>
        <v>8.9</v>
      </c>
      <c r="AK410" s="29" t="s">
        <v>112</v>
      </c>
      <c r="AL410" s="34" t="s">
        <v>86</v>
      </c>
      <c r="AM410" s="66">
        <f t="shared" si="407"/>
        <v>2.4</v>
      </c>
      <c r="AN410" s="66">
        <f t="shared" si="408"/>
        <v>2.6</v>
      </c>
      <c r="AO410" s="66">
        <f t="shared" si="409"/>
        <v>2.6</v>
      </c>
      <c r="AP410" s="66">
        <f t="shared" si="410"/>
        <v>2.6</v>
      </c>
      <c r="AQ410" s="66">
        <f t="shared" si="411"/>
        <v>1.5</v>
      </c>
      <c r="AR410" s="66">
        <f t="shared" si="412"/>
        <v>1.8</v>
      </c>
      <c r="AS410" s="66">
        <f t="shared" si="413"/>
        <v>2.1</v>
      </c>
      <c r="AT410" s="66">
        <f t="shared" si="414"/>
        <v>-22.6</v>
      </c>
      <c r="AU410" s="67">
        <f t="shared" si="415"/>
        <v>2.2000000000000002</v>
      </c>
      <c r="AW410" s="29" t="s">
        <v>112</v>
      </c>
      <c r="AX410" s="34" t="s">
        <v>86</v>
      </c>
      <c r="AY410" s="66">
        <f t="shared" si="416"/>
        <v>-0.183</v>
      </c>
      <c r="AZ410" s="66">
        <f t="shared" si="390"/>
        <v>-0.16900000000000001</v>
      </c>
      <c r="BA410" s="66">
        <f t="shared" si="391"/>
        <v>-0.46400000000000002</v>
      </c>
      <c r="BB410" s="66">
        <f t="shared" si="392"/>
        <v>0.29499999999999998</v>
      </c>
      <c r="BC410" s="66">
        <f t="shared" si="393"/>
        <v>3.5000000000000003E-2</v>
      </c>
      <c r="BD410" s="66">
        <f t="shared" si="394"/>
        <v>-4.9000000000000002E-2</v>
      </c>
      <c r="BE410" s="66">
        <f t="shared" si="395"/>
        <v>-0.80800000000000005</v>
      </c>
      <c r="BF410" s="66">
        <f t="shared" si="396"/>
        <v>0.121</v>
      </c>
      <c r="BG410" s="67">
        <f t="shared" si="397"/>
        <v>0.63800000000000001</v>
      </c>
      <c r="BI410" s="29" t="s">
        <v>112</v>
      </c>
      <c r="BJ410" s="34" t="s">
        <v>86</v>
      </c>
      <c r="BK410" s="66">
        <f t="shared" si="417"/>
        <v>-4.0000000000000001E-3</v>
      </c>
      <c r="BL410" s="66">
        <f t="shared" si="418"/>
        <v>-6.0000000000000001E-3</v>
      </c>
      <c r="BM410" s="66">
        <f t="shared" si="419"/>
        <v>-1.7999999999999999E-2</v>
      </c>
      <c r="BN410" s="66">
        <f t="shared" si="420"/>
        <v>7.1999999999999995E-2</v>
      </c>
      <c r="BO410" s="66">
        <f t="shared" si="421"/>
        <v>1.2E-2</v>
      </c>
      <c r="BP410" s="66">
        <f t="shared" si="422"/>
        <v>-5.0000000000000001E-3</v>
      </c>
      <c r="BQ410" s="66">
        <f t="shared" si="423"/>
        <v>-0.14199999999999999</v>
      </c>
      <c r="BR410" s="66">
        <f t="shared" si="424"/>
        <v>0.70099999999999996</v>
      </c>
      <c r="BS410" s="67">
        <f t="shared" si="425"/>
        <v>0.16400000000000001</v>
      </c>
      <c r="BU410" s="29" t="s">
        <v>112</v>
      </c>
      <c r="BV410" s="34" t="s">
        <v>86</v>
      </c>
      <c r="BW410" s="48">
        <f t="shared" si="426"/>
        <v>79975</v>
      </c>
      <c r="BX410" s="48">
        <f t="shared" si="398"/>
        <v>62819</v>
      </c>
      <c r="BY410" s="48">
        <f t="shared" si="399"/>
        <v>54226</v>
      </c>
      <c r="BZ410" s="48">
        <f t="shared" si="400"/>
        <v>8593</v>
      </c>
      <c r="CA410" s="48">
        <f t="shared" si="401"/>
        <v>3798</v>
      </c>
      <c r="CB410" s="48">
        <f t="shared" si="402"/>
        <v>13358</v>
      </c>
      <c r="CC410" s="48">
        <f t="shared" si="403"/>
        <v>9482</v>
      </c>
      <c r="CD410" s="48">
        <f t="shared" si="404"/>
        <v>-2705</v>
      </c>
      <c r="CE410" s="49">
        <f t="shared" si="405"/>
        <v>6581</v>
      </c>
    </row>
    <row r="411" spans="1:83" ht="16.5" customHeight="1">
      <c r="A411" s="31" t="s">
        <v>113</v>
      </c>
      <c r="B411" s="33" t="s">
        <v>87</v>
      </c>
      <c r="C411" s="42">
        <v>40451</v>
      </c>
      <c r="D411" s="42">
        <v>31679</v>
      </c>
      <c r="E411" s="42">
        <v>27193</v>
      </c>
      <c r="F411" s="42">
        <v>4486</v>
      </c>
      <c r="G411" s="42">
        <v>1949</v>
      </c>
      <c r="H411" s="42">
        <v>6823</v>
      </c>
      <c r="I411" s="42">
        <v>2629</v>
      </c>
      <c r="J411" s="42">
        <v>47</v>
      </c>
      <c r="K411" s="43">
        <v>4147</v>
      </c>
      <c r="M411" s="31" t="s">
        <v>113</v>
      </c>
      <c r="N411" s="33" t="s">
        <v>87</v>
      </c>
      <c r="O411" s="68">
        <f t="shared" si="373"/>
        <v>0.35</v>
      </c>
      <c r="P411" s="68">
        <f t="shared" si="374"/>
        <v>0.28199999999999997</v>
      </c>
      <c r="Q411" s="68">
        <f t="shared" si="375"/>
        <v>-0.16900000000000001</v>
      </c>
      <c r="R411" s="68">
        <f t="shared" si="376"/>
        <v>3.1030000000000002</v>
      </c>
      <c r="S411" s="68">
        <f t="shared" si="377"/>
        <v>2.7410000000000001</v>
      </c>
      <c r="T411" s="68">
        <f t="shared" si="378"/>
        <v>0</v>
      </c>
      <c r="U411" s="68">
        <f t="shared" si="379"/>
        <v>-10.577999999999999</v>
      </c>
      <c r="V411" s="68">
        <f t="shared" si="380"/>
        <v>-24.193999999999999</v>
      </c>
      <c r="W411" s="69">
        <f t="shared" si="381"/>
        <v>8.532</v>
      </c>
      <c r="Y411" s="31" t="s">
        <v>113</v>
      </c>
      <c r="Z411" s="33" t="s">
        <v>87</v>
      </c>
      <c r="AA411" s="68">
        <f t="shared" si="406"/>
        <v>100</v>
      </c>
      <c r="AB411" s="68">
        <f t="shared" si="382"/>
        <v>78.3</v>
      </c>
      <c r="AC411" s="68">
        <f t="shared" si="383"/>
        <v>67.2</v>
      </c>
      <c r="AD411" s="68">
        <f t="shared" si="384"/>
        <v>11.1</v>
      </c>
      <c r="AE411" s="68">
        <f t="shared" si="385"/>
        <v>4.8</v>
      </c>
      <c r="AF411" s="68">
        <f t="shared" si="386"/>
        <v>16.899999999999999</v>
      </c>
      <c r="AG411" s="68">
        <f t="shared" si="387"/>
        <v>6.5</v>
      </c>
      <c r="AH411" s="68">
        <f t="shared" si="388"/>
        <v>0.1</v>
      </c>
      <c r="AI411" s="69">
        <f t="shared" si="389"/>
        <v>10.3</v>
      </c>
      <c r="AK411" s="31" t="s">
        <v>113</v>
      </c>
      <c r="AL411" s="33" t="s">
        <v>87</v>
      </c>
      <c r="AM411" s="68">
        <f t="shared" si="407"/>
        <v>1.2</v>
      </c>
      <c r="AN411" s="68">
        <f t="shared" si="408"/>
        <v>1.3</v>
      </c>
      <c r="AO411" s="68">
        <f t="shared" si="409"/>
        <v>1.3</v>
      </c>
      <c r="AP411" s="68">
        <f t="shared" si="410"/>
        <v>1.3</v>
      </c>
      <c r="AQ411" s="68">
        <f t="shared" si="411"/>
        <v>0.8</v>
      </c>
      <c r="AR411" s="68">
        <f t="shared" si="412"/>
        <v>0.9</v>
      </c>
      <c r="AS411" s="68">
        <f t="shared" si="413"/>
        <v>0.6</v>
      </c>
      <c r="AT411" s="68">
        <f t="shared" si="414"/>
        <v>0.4</v>
      </c>
      <c r="AU411" s="69">
        <f t="shared" si="415"/>
        <v>1.3</v>
      </c>
      <c r="AW411" s="31" t="s">
        <v>113</v>
      </c>
      <c r="AX411" s="33" t="s">
        <v>87</v>
      </c>
      <c r="AY411" s="68">
        <f t="shared" si="416"/>
        <v>0.35</v>
      </c>
      <c r="AZ411" s="68">
        <f t="shared" si="390"/>
        <v>0.221</v>
      </c>
      <c r="BA411" s="68">
        <f t="shared" si="391"/>
        <v>-0.114</v>
      </c>
      <c r="BB411" s="68">
        <f t="shared" si="392"/>
        <v>0.33500000000000002</v>
      </c>
      <c r="BC411" s="68">
        <f t="shared" si="393"/>
        <v>0.129</v>
      </c>
      <c r="BD411" s="68">
        <f t="shared" si="394"/>
        <v>0</v>
      </c>
      <c r="BE411" s="68">
        <f t="shared" si="395"/>
        <v>-0.77200000000000002</v>
      </c>
      <c r="BF411" s="68">
        <f t="shared" si="396"/>
        <v>-3.6999999999999998E-2</v>
      </c>
      <c r="BG411" s="69">
        <f t="shared" si="397"/>
        <v>0.80900000000000005</v>
      </c>
      <c r="BI411" s="31" t="s">
        <v>113</v>
      </c>
      <c r="BJ411" s="33" t="s">
        <v>87</v>
      </c>
      <c r="BK411" s="68">
        <f t="shared" si="417"/>
        <v>4.0000000000000001E-3</v>
      </c>
      <c r="BL411" s="68">
        <f t="shared" si="418"/>
        <v>4.0000000000000001E-3</v>
      </c>
      <c r="BM411" s="68">
        <f t="shared" si="419"/>
        <v>-2E-3</v>
      </c>
      <c r="BN411" s="68">
        <f t="shared" si="420"/>
        <v>4.1000000000000002E-2</v>
      </c>
      <c r="BO411" s="68">
        <f t="shared" si="421"/>
        <v>2.1000000000000001E-2</v>
      </c>
      <c r="BP411" s="68">
        <f t="shared" si="422"/>
        <v>0</v>
      </c>
      <c r="BQ411" s="68">
        <f t="shared" si="423"/>
        <v>-6.9000000000000006E-2</v>
      </c>
      <c r="BR411" s="68">
        <f t="shared" si="424"/>
        <v>-0.108</v>
      </c>
      <c r="BS411" s="69">
        <f t="shared" si="425"/>
        <v>0.105</v>
      </c>
      <c r="BU411" s="31" t="s">
        <v>113</v>
      </c>
      <c r="BV411" s="33" t="s">
        <v>87</v>
      </c>
      <c r="BW411" s="50">
        <f t="shared" si="426"/>
        <v>40310</v>
      </c>
      <c r="BX411" s="50">
        <f t="shared" si="398"/>
        <v>31590</v>
      </c>
      <c r="BY411" s="50">
        <f t="shared" si="399"/>
        <v>27239</v>
      </c>
      <c r="BZ411" s="50">
        <f t="shared" si="400"/>
        <v>4351</v>
      </c>
      <c r="CA411" s="50">
        <f t="shared" si="401"/>
        <v>1897</v>
      </c>
      <c r="CB411" s="50">
        <f t="shared" si="402"/>
        <v>6823</v>
      </c>
      <c r="CC411" s="50">
        <f t="shared" si="403"/>
        <v>2940</v>
      </c>
      <c r="CD411" s="50">
        <f t="shared" si="404"/>
        <v>62</v>
      </c>
      <c r="CE411" s="51">
        <f t="shared" si="405"/>
        <v>3821</v>
      </c>
    </row>
    <row r="412" spans="1:83" ht="16.5" customHeight="1">
      <c r="A412" s="29" t="s">
        <v>114</v>
      </c>
      <c r="B412" s="34" t="s">
        <v>88</v>
      </c>
      <c r="C412" s="40">
        <v>91894</v>
      </c>
      <c r="D412" s="40">
        <v>73120</v>
      </c>
      <c r="E412" s="40">
        <v>62734</v>
      </c>
      <c r="F412" s="40">
        <v>10386</v>
      </c>
      <c r="G412" s="40">
        <v>4187</v>
      </c>
      <c r="H412" s="40">
        <v>14587</v>
      </c>
      <c r="I412" s="40">
        <v>6331</v>
      </c>
      <c r="J412" s="40">
        <v>409</v>
      </c>
      <c r="K412" s="41">
        <v>7847</v>
      </c>
      <c r="M412" s="29" t="s">
        <v>114</v>
      </c>
      <c r="N412" s="34" t="s">
        <v>88</v>
      </c>
      <c r="O412" s="66">
        <f t="shared" si="373"/>
        <v>2.2429999999999999</v>
      </c>
      <c r="P412" s="66">
        <f t="shared" si="374"/>
        <v>1.647</v>
      </c>
      <c r="Q412" s="66">
        <f t="shared" si="375"/>
        <v>1.1819999999999999</v>
      </c>
      <c r="R412" s="66">
        <f t="shared" si="376"/>
        <v>4.55</v>
      </c>
      <c r="S412" s="66">
        <f t="shared" si="377"/>
        <v>3.153</v>
      </c>
      <c r="T412" s="66">
        <f t="shared" si="378"/>
        <v>5.0629999999999997</v>
      </c>
      <c r="U412" s="66">
        <f t="shared" si="379"/>
        <v>-6.3739999999999997</v>
      </c>
      <c r="V412" s="66">
        <f t="shared" si="380"/>
        <v>260.392</v>
      </c>
      <c r="W412" s="67">
        <f t="shared" si="381"/>
        <v>6.3710000000000004</v>
      </c>
      <c r="Y412" s="29" t="s">
        <v>114</v>
      </c>
      <c r="Z412" s="34" t="s">
        <v>88</v>
      </c>
      <c r="AA412" s="66">
        <f t="shared" si="406"/>
        <v>100</v>
      </c>
      <c r="AB412" s="66">
        <f t="shared" si="382"/>
        <v>79.599999999999994</v>
      </c>
      <c r="AC412" s="66">
        <f t="shared" si="383"/>
        <v>68.3</v>
      </c>
      <c r="AD412" s="66">
        <f t="shared" si="384"/>
        <v>11.3</v>
      </c>
      <c r="AE412" s="66">
        <f t="shared" si="385"/>
        <v>4.5999999999999996</v>
      </c>
      <c r="AF412" s="66">
        <f t="shared" si="386"/>
        <v>15.9</v>
      </c>
      <c r="AG412" s="66">
        <f t="shared" si="387"/>
        <v>6.9</v>
      </c>
      <c r="AH412" s="66">
        <f t="shared" si="388"/>
        <v>0.4</v>
      </c>
      <c r="AI412" s="67">
        <f t="shared" si="389"/>
        <v>8.5</v>
      </c>
      <c r="AK412" s="29" t="s">
        <v>114</v>
      </c>
      <c r="AL412" s="34" t="s">
        <v>88</v>
      </c>
      <c r="AM412" s="66">
        <f t="shared" si="407"/>
        <v>2.7</v>
      </c>
      <c r="AN412" s="66">
        <f t="shared" si="408"/>
        <v>3.1</v>
      </c>
      <c r="AO412" s="66">
        <f t="shared" si="409"/>
        <v>3.1</v>
      </c>
      <c r="AP412" s="66">
        <f t="shared" si="410"/>
        <v>3.1</v>
      </c>
      <c r="AQ412" s="66">
        <f t="shared" si="411"/>
        <v>1.7</v>
      </c>
      <c r="AR412" s="66">
        <f t="shared" si="412"/>
        <v>1.9</v>
      </c>
      <c r="AS412" s="66">
        <f t="shared" si="413"/>
        <v>1.5</v>
      </c>
      <c r="AT412" s="66">
        <f t="shared" si="414"/>
        <v>3.5</v>
      </c>
      <c r="AU412" s="67">
        <f t="shared" si="415"/>
        <v>2.4</v>
      </c>
      <c r="AW412" s="29" t="s">
        <v>114</v>
      </c>
      <c r="AX412" s="34" t="s">
        <v>88</v>
      </c>
      <c r="AY412" s="66">
        <f t="shared" si="416"/>
        <v>2.2429999999999999</v>
      </c>
      <c r="AZ412" s="66">
        <f t="shared" si="390"/>
        <v>1.3180000000000001</v>
      </c>
      <c r="BA412" s="66">
        <f t="shared" si="391"/>
        <v>0.81599999999999995</v>
      </c>
      <c r="BB412" s="66">
        <f t="shared" si="392"/>
        <v>0.503</v>
      </c>
      <c r="BC412" s="66">
        <f t="shared" si="393"/>
        <v>0.14199999999999999</v>
      </c>
      <c r="BD412" s="66">
        <f t="shared" si="394"/>
        <v>0.78200000000000003</v>
      </c>
      <c r="BE412" s="66">
        <f t="shared" si="395"/>
        <v>-0.48</v>
      </c>
      <c r="BF412" s="66">
        <f t="shared" si="396"/>
        <v>0.73899999999999999</v>
      </c>
      <c r="BG412" s="67">
        <f t="shared" si="397"/>
        <v>0.52300000000000002</v>
      </c>
      <c r="BI412" s="29" t="s">
        <v>114</v>
      </c>
      <c r="BJ412" s="34" t="s">
        <v>88</v>
      </c>
      <c r="BK412" s="66">
        <f t="shared" si="417"/>
        <v>0.06</v>
      </c>
      <c r="BL412" s="66">
        <f t="shared" si="418"/>
        <v>0.05</v>
      </c>
      <c r="BM412" s="66">
        <f t="shared" si="419"/>
        <v>3.5999999999999997E-2</v>
      </c>
      <c r="BN412" s="66">
        <f t="shared" si="420"/>
        <v>0.13800000000000001</v>
      </c>
      <c r="BO412" s="66">
        <f t="shared" si="421"/>
        <v>5.2999999999999999E-2</v>
      </c>
      <c r="BP412" s="66">
        <f t="shared" si="422"/>
        <v>0.09</v>
      </c>
      <c r="BQ412" s="66">
        <f t="shared" si="423"/>
        <v>-9.5000000000000001E-2</v>
      </c>
      <c r="BR412" s="66">
        <f t="shared" si="424"/>
        <v>4.798</v>
      </c>
      <c r="BS412" s="67">
        <f t="shared" si="425"/>
        <v>0.151</v>
      </c>
      <c r="BU412" s="29" t="s">
        <v>114</v>
      </c>
      <c r="BV412" s="34" t="s">
        <v>88</v>
      </c>
      <c r="BW412" s="48">
        <f t="shared" si="426"/>
        <v>89878</v>
      </c>
      <c r="BX412" s="48">
        <f t="shared" si="398"/>
        <v>71935</v>
      </c>
      <c r="BY412" s="48">
        <f t="shared" si="399"/>
        <v>62001</v>
      </c>
      <c r="BZ412" s="48">
        <f t="shared" si="400"/>
        <v>9934</v>
      </c>
      <c r="CA412" s="48">
        <f t="shared" si="401"/>
        <v>4059</v>
      </c>
      <c r="CB412" s="48">
        <f t="shared" si="402"/>
        <v>13884</v>
      </c>
      <c r="CC412" s="48">
        <f t="shared" si="403"/>
        <v>6762</v>
      </c>
      <c r="CD412" s="48">
        <f t="shared" si="404"/>
        <v>-255</v>
      </c>
      <c r="CE412" s="49">
        <f t="shared" si="405"/>
        <v>7377</v>
      </c>
    </row>
    <row r="413" spans="1:83" ht="16.5" customHeight="1">
      <c r="A413" s="29" t="s">
        <v>115</v>
      </c>
      <c r="B413" s="34" t="s">
        <v>89</v>
      </c>
      <c r="C413" s="40">
        <v>2083</v>
      </c>
      <c r="D413" s="40">
        <v>1648</v>
      </c>
      <c r="E413" s="40">
        <v>1396</v>
      </c>
      <c r="F413" s="40">
        <v>252</v>
      </c>
      <c r="G413" s="40">
        <v>121</v>
      </c>
      <c r="H413" s="40">
        <v>314</v>
      </c>
      <c r="I413" s="40">
        <v>249</v>
      </c>
      <c r="J413" s="40">
        <v>-105</v>
      </c>
      <c r="K413" s="41">
        <v>170</v>
      </c>
      <c r="M413" s="29" t="s">
        <v>115</v>
      </c>
      <c r="N413" s="34" t="s">
        <v>89</v>
      </c>
      <c r="O413" s="66">
        <f t="shared" si="373"/>
        <v>-9.7100000000000009</v>
      </c>
      <c r="P413" s="66">
        <f t="shared" si="374"/>
        <v>-1.788</v>
      </c>
      <c r="Q413" s="66">
        <f t="shared" si="375"/>
        <v>-2.3780000000000001</v>
      </c>
      <c r="R413" s="66">
        <f t="shared" si="376"/>
        <v>1.613</v>
      </c>
      <c r="S413" s="66">
        <f t="shared" si="377"/>
        <v>1.681</v>
      </c>
      <c r="T413" s="66">
        <f t="shared" si="378"/>
        <v>-38.430999999999997</v>
      </c>
      <c r="U413" s="66">
        <f t="shared" si="379"/>
        <v>-14.726000000000001</v>
      </c>
      <c r="V413" s="66">
        <f t="shared" si="380"/>
        <v>-277.96600000000001</v>
      </c>
      <c r="W413" s="67">
        <f t="shared" si="381"/>
        <v>6.9180000000000001</v>
      </c>
      <c r="Y413" s="29" t="s">
        <v>115</v>
      </c>
      <c r="Z413" s="34" t="s">
        <v>89</v>
      </c>
      <c r="AA413" s="66">
        <f t="shared" si="406"/>
        <v>100</v>
      </c>
      <c r="AB413" s="66">
        <f t="shared" si="382"/>
        <v>79.099999999999994</v>
      </c>
      <c r="AC413" s="66">
        <f t="shared" si="383"/>
        <v>67</v>
      </c>
      <c r="AD413" s="66">
        <f t="shared" si="384"/>
        <v>12.1</v>
      </c>
      <c r="AE413" s="66">
        <f t="shared" si="385"/>
        <v>5.8</v>
      </c>
      <c r="AF413" s="66">
        <f t="shared" si="386"/>
        <v>15.1</v>
      </c>
      <c r="AG413" s="66">
        <f t="shared" si="387"/>
        <v>12</v>
      </c>
      <c r="AH413" s="66">
        <f t="shared" si="388"/>
        <v>-5</v>
      </c>
      <c r="AI413" s="67">
        <f t="shared" si="389"/>
        <v>8.1999999999999993</v>
      </c>
      <c r="AK413" s="29" t="s">
        <v>115</v>
      </c>
      <c r="AL413" s="34" t="s">
        <v>89</v>
      </c>
      <c r="AM413" s="66">
        <f t="shared" si="407"/>
        <v>0.1</v>
      </c>
      <c r="AN413" s="66">
        <f t="shared" si="408"/>
        <v>0.1</v>
      </c>
      <c r="AO413" s="66">
        <f t="shared" si="409"/>
        <v>0.1</v>
      </c>
      <c r="AP413" s="66">
        <f t="shared" si="410"/>
        <v>0.1</v>
      </c>
      <c r="AQ413" s="66">
        <f t="shared" si="411"/>
        <v>0</v>
      </c>
      <c r="AR413" s="66">
        <f t="shared" si="412"/>
        <v>0</v>
      </c>
      <c r="AS413" s="66">
        <f t="shared" si="413"/>
        <v>0.1</v>
      </c>
      <c r="AT413" s="66">
        <f t="shared" si="414"/>
        <v>-0.9</v>
      </c>
      <c r="AU413" s="67">
        <f t="shared" si="415"/>
        <v>0.1</v>
      </c>
      <c r="AW413" s="29" t="s">
        <v>115</v>
      </c>
      <c r="AX413" s="34" t="s">
        <v>89</v>
      </c>
      <c r="AY413" s="66">
        <f t="shared" si="416"/>
        <v>-9.7100000000000009</v>
      </c>
      <c r="AZ413" s="66">
        <f t="shared" si="390"/>
        <v>-1.3</v>
      </c>
      <c r="BA413" s="66">
        <f t="shared" si="391"/>
        <v>-1.474</v>
      </c>
      <c r="BB413" s="66">
        <f t="shared" si="392"/>
        <v>0.17299999999999999</v>
      </c>
      <c r="BC413" s="66">
        <f t="shared" si="393"/>
        <v>8.6999999999999994E-2</v>
      </c>
      <c r="BD413" s="66">
        <f t="shared" si="394"/>
        <v>-8.4960000000000004</v>
      </c>
      <c r="BE413" s="66">
        <f t="shared" si="395"/>
        <v>-1.8640000000000001</v>
      </c>
      <c r="BF413" s="66">
        <f t="shared" si="396"/>
        <v>-7.109</v>
      </c>
      <c r="BG413" s="67">
        <f t="shared" si="397"/>
        <v>0.47699999999999998</v>
      </c>
      <c r="BI413" s="29" t="s">
        <v>115</v>
      </c>
      <c r="BJ413" s="34" t="s">
        <v>89</v>
      </c>
      <c r="BK413" s="66">
        <f t="shared" si="417"/>
        <v>-7.0000000000000001E-3</v>
      </c>
      <c r="BL413" s="66">
        <f t="shared" si="418"/>
        <v>-1E-3</v>
      </c>
      <c r="BM413" s="66">
        <f t="shared" si="419"/>
        <v>-2E-3</v>
      </c>
      <c r="BN413" s="66">
        <f t="shared" si="420"/>
        <v>1E-3</v>
      </c>
      <c r="BO413" s="66">
        <f t="shared" si="421"/>
        <v>1E-3</v>
      </c>
      <c r="BP413" s="66">
        <f t="shared" si="422"/>
        <v>-2.5000000000000001E-2</v>
      </c>
      <c r="BQ413" s="66">
        <f t="shared" si="423"/>
        <v>-8.9999999999999993E-3</v>
      </c>
      <c r="BR413" s="66">
        <f t="shared" si="424"/>
        <v>-1.1850000000000001</v>
      </c>
      <c r="BS413" s="67">
        <f t="shared" si="425"/>
        <v>4.0000000000000001E-3</v>
      </c>
      <c r="BU413" s="29" t="s">
        <v>115</v>
      </c>
      <c r="BV413" s="34" t="s">
        <v>89</v>
      </c>
      <c r="BW413" s="48">
        <f t="shared" si="426"/>
        <v>2307</v>
      </c>
      <c r="BX413" s="48">
        <f t="shared" si="398"/>
        <v>1678</v>
      </c>
      <c r="BY413" s="48">
        <f t="shared" si="399"/>
        <v>1430</v>
      </c>
      <c r="BZ413" s="48">
        <f t="shared" si="400"/>
        <v>248</v>
      </c>
      <c r="CA413" s="48">
        <f t="shared" si="401"/>
        <v>119</v>
      </c>
      <c r="CB413" s="48">
        <f t="shared" si="402"/>
        <v>510</v>
      </c>
      <c r="CC413" s="48">
        <f t="shared" si="403"/>
        <v>292</v>
      </c>
      <c r="CD413" s="48">
        <f t="shared" si="404"/>
        <v>59</v>
      </c>
      <c r="CE413" s="49">
        <f t="shared" si="405"/>
        <v>159</v>
      </c>
    </row>
    <row r="414" spans="1:83" ht="16.5" customHeight="1">
      <c r="A414" s="29" t="s">
        <v>116</v>
      </c>
      <c r="B414" s="34" t="s">
        <v>90</v>
      </c>
      <c r="C414" s="40">
        <v>3240</v>
      </c>
      <c r="D414" s="40">
        <v>1716</v>
      </c>
      <c r="E414" s="40">
        <v>1459</v>
      </c>
      <c r="F414" s="40">
        <v>257</v>
      </c>
      <c r="G414" s="40">
        <v>125</v>
      </c>
      <c r="H414" s="40">
        <v>1399</v>
      </c>
      <c r="I414" s="40">
        <v>625</v>
      </c>
      <c r="J414" s="40">
        <v>402</v>
      </c>
      <c r="K414" s="41">
        <v>372</v>
      </c>
      <c r="M414" s="29" t="s">
        <v>116</v>
      </c>
      <c r="N414" s="34" t="s">
        <v>90</v>
      </c>
      <c r="O414" s="66">
        <f t="shared" si="373"/>
        <v>16.841000000000001</v>
      </c>
      <c r="P414" s="66">
        <f t="shared" si="374"/>
        <v>2.2040000000000002</v>
      </c>
      <c r="Q414" s="66">
        <f t="shared" si="375"/>
        <v>1.6020000000000001</v>
      </c>
      <c r="R414" s="66">
        <f t="shared" si="376"/>
        <v>5.7610000000000001</v>
      </c>
      <c r="S414" s="66">
        <f t="shared" si="377"/>
        <v>5.0419999999999998</v>
      </c>
      <c r="T414" s="66">
        <f t="shared" si="378"/>
        <v>43.487000000000002</v>
      </c>
      <c r="U414" s="66">
        <f t="shared" si="379"/>
        <v>18.146999999999998</v>
      </c>
      <c r="V414" s="66">
        <f t="shared" si="380"/>
        <v>384.33699999999999</v>
      </c>
      <c r="W414" s="67">
        <f t="shared" si="381"/>
        <v>2.4790000000000001</v>
      </c>
      <c r="Y414" s="29" t="s">
        <v>116</v>
      </c>
      <c r="Z414" s="34" t="s">
        <v>90</v>
      </c>
      <c r="AA414" s="66">
        <f t="shared" si="406"/>
        <v>100</v>
      </c>
      <c r="AB414" s="66">
        <f t="shared" si="382"/>
        <v>53</v>
      </c>
      <c r="AC414" s="66">
        <f t="shared" si="383"/>
        <v>45</v>
      </c>
      <c r="AD414" s="66">
        <f t="shared" si="384"/>
        <v>7.9</v>
      </c>
      <c r="AE414" s="66">
        <f t="shared" si="385"/>
        <v>3.9</v>
      </c>
      <c r="AF414" s="66">
        <f t="shared" si="386"/>
        <v>43.2</v>
      </c>
      <c r="AG414" s="66">
        <f t="shared" si="387"/>
        <v>19.3</v>
      </c>
      <c r="AH414" s="66">
        <f t="shared" si="388"/>
        <v>12.4</v>
      </c>
      <c r="AI414" s="67">
        <f t="shared" si="389"/>
        <v>11.5</v>
      </c>
      <c r="AK414" s="29" t="s">
        <v>116</v>
      </c>
      <c r="AL414" s="34" t="s">
        <v>90</v>
      </c>
      <c r="AM414" s="66">
        <f t="shared" si="407"/>
        <v>0.1</v>
      </c>
      <c r="AN414" s="66">
        <f t="shared" si="408"/>
        <v>0.1</v>
      </c>
      <c r="AO414" s="66">
        <f t="shared" si="409"/>
        <v>0.1</v>
      </c>
      <c r="AP414" s="66">
        <f t="shared" si="410"/>
        <v>0.1</v>
      </c>
      <c r="AQ414" s="66">
        <f t="shared" si="411"/>
        <v>0</v>
      </c>
      <c r="AR414" s="66">
        <f t="shared" si="412"/>
        <v>0.2</v>
      </c>
      <c r="AS414" s="66">
        <f t="shared" si="413"/>
        <v>0.2</v>
      </c>
      <c r="AT414" s="66">
        <f t="shared" si="414"/>
        <v>3.5</v>
      </c>
      <c r="AU414" s="67">
        <f t="shared" si="415"/>
        <v>0.1</v>
      </c>
      <c r="AW414" s="29" t="s">
        <v>116</v>
      </c>
      <c r="AX414" s="34" t="s">
        <v>90</v>
      </c>
      <c r="AY414" s="66">
        <f t="shared" si="416"/>
        <v>16.841000000000001</v>
      </c>
      <c r="AZ414" s="66">
        <f t="shared" si="390"/>
        <v>1.3340000000000001</v>
      </c>
      <c r="BA414" s="66">
        <f t="shared" si="391"/>
        <v>0.82899999999999996</v>
      </c>
      <c r="BB414" s="66">
        <f t="shared" si="392"/>
        <v>0.505</v>
      </c>
      <c r="BC414" s="66">
        <f t="shared" si="393"/>
        <v>0.216</v>
      </c>
      <c r="BD414" s="66">
        <f t="shared" si="394"/>
        <v>15.29</v>
      </c>
      <c r="BE414" s="66">
        <f t="shared" si="395"/>
        <v>3.4620000000000002</v>
      </c>
      <c r="BF414" s="66">
        <f t="shared" si="396"/>
        <v>11.504</v>
      </c>
      <c r="BG414" s="67">
        <f t="shared" si="397"/>
        <v>0.32500000000000001</v>
      </c>
      <c r="BI414" s="29" t="s">
        <v>116</v>
      </c>
      <c r="BJ414" s="34" t="s">
        <v>90</v>
      </c>
      <c r="BK414" s="66">
        <f t="shared" si="417"/>
        <v>1.4E-2</v>
      </c>
      <c r="BL414" s="66">
        <f t="shared" si="418"/>
        <v>2E-3</v>
      </c>
      <c r="BM414" s="66">
        <f t="shared" si="419"/>
        <v>1E-3</v>
      </c>
      <c r="BN414" s="66">
        <f t="shared" si="420"/>
        <v>4.0000000000000001E-3</v>
      </c>
      <c r="BO414" s="66">
        <f t="shared" si="421"/>
        <v>2E-3</v>
      </c>
      <c r="BP414" s="66">
        <f t="shared" si="422"/>
        <v>5.3999999999999999E-2</v>
      </c>
      <c r="BQ414" s="66">
        <f t="shared" si="423"/>
        <v>2.1000000000000001E-2</v>
      </c>
      <c r="BR414" s="66">
        <f t="shared" si="424"/>
        <v>2.3050000000000002</v>
      </c>
      <c r="BS414" s="67">
        <f t="shared" si="425"/>
        <v>3.0000000000000001E-3</v>
      </c>
      <c r="BU414" s="29" t="s">
        <v>116</v>
      </c>
      <c r="BV414" s="34" t="s">
        <v>90</v>
      </c>
      <c r="BW414" s="48">
        <f t="shared" si="426"/>
        <v>2773</v>
      </c>
      <c r="BX414" s="48">
        <f t="shared" si="398"/>
        <v>1679</v>
      </c>
      <c r="BY414" s="48">
        <f t="shared" si="399"/>
        <v>1436</v>
      </c>
      <c r="BZ414" s="48">
        <f t="shared" si="400"/>
        <v>243</v>
      </c>
      <c r="CA414" s="48">
        <f t="shared" si="401"/>
        <v>119</v>
      </c>
      <c r="CB414" s="48">
        <f t="shared" si="402"/>
        <v>975</v>
      </c>
      <c r="CC414" s="48">
        <f t="shared" si="403"/>
        <v>529</v>
      </c>
      <c r="CD414" s="48">
        <f t="shared" si="404"/>
        <v>83</v>
      </c>
      <c r="CE414" s="49">
        <f t="shared" si="405"/>
        <v>363</v>
      </c>
    </row>
    <row r="415" spans="1:83" ht="16.5" customHeight="1">
      <c r="A415" s="29" t="s">
        <v>117</v>
      </c>
      <c r="B415" s="34" t="s">
        <v>91</v>
      </c>
      <c r="C415" s="40">
        <v>1585</v>
      </c>
      <c r="D415" s="40">
        <v>1175</v>
      </c>
      <c r="E415" s="40">
        <v>997</v>
      </c>
      <c r="F415" s="40">
        <v>178</v>
      </c>
      <c r="G415" s="40">
        <v>81</v>
      </c>
      <c r="H415" s="40">
        <v>329</v>
      </c>
      <c r="I415" s="40">
        <v>282</v>
      </c>
      <c r="J415" s="40">
        <v>-144</v>
      </c>
      <c r="K415" s="41">
        <v>191</v>
      </c>
      <c r="M415" s="29" t="s">
        <v>117</v>
      </c>
      <c r="N415" s="34" t="s">
        <v>91</v>
      </c>
      <c r="O415" s="66">
        <f t="shared" si="373"/>
        <v>-7.3639999999999999</v>
      </c>
      <c r="P415" s="66">
        <f t="shared" si="374"/>
        <v>-4.3159999999999998</v>
      </c>
      <c r="Q415" s="66">
        <f t="shared" si="375"/>
        <v>-4.9569999999999999</v>
      </c>
      <c r="R415" s="66">
        <f t="shared" si="376"/>
        <v>-0.55900000000000005</v>
      </c>
      <c r="S415" s="66">
        <f t="shared" si="377"/>
        <v>1.25</v>
      </c>
      <c r="T415" s="66">
        <f t="shared" si="378"/>
        <v>-18.361999999999998</v>
      </c>
      <c r="U415" s="66">
        <f t="shared" si="379"/>
        <v>14.17</v>
      </c>
      <c r="V415" s="66">
        <f t="shared" si="380"/>
        <v>-1340</v>
      </c>
      <c r="W415" s="67">
        <f t="shared" si="381"/>
        <v>15.06</v>
      </c>
      <c r="Y415" s="29" t="s">
        <v>117</v>
      </c>
      <c r="Z415" s="34" t="s">
        <v>91</v>
      </c>
      <c r="AA415" s="66">
        <f t="shared" si="406"/>
        <v>100</v>
      </c>
      <c r="AB415" s="66">
        <f t="shared" si="382"/>
        <v>74.099999999999994</v>
      </c>
      <c r="AC415" s="66">
        <f t="shared" si="383"/>
        <v>62.9</v>
      </c>
      <c r="AD415" s="66">
        <f t="shared" si="384"/>
        <v>11.2</v>
      </c>
      <c r="AE415" s="66">
        <f t="shared" si="385"/>
        <v>5.0999999999999996</v>
      </c>
      <c r="AF415" s="66">
        <f t="shared" si="386"/>
        <v>20.8</v>
      </c>
      <c r="AG415" s="66">
        <f t="shared" si="387"/>
        <v>17.8</v>
      </c>
      <c r="AH415" s="66">
        <f t="shared" si="388"/>
        <v>-9.1</v>
      </c>
      <c r="AI415" s="67">
        <f t="shared" si="389"/>
        <v>12.1</v>
      </c>
      <c r="AK415" s="29" t="s">
        <v>117</v>
      </c>
      <c r="AL415" s="34" t="s">
        <v>91</v>
      </c>
      <c r="AM415" s="66">
        <f t="shared" si="407"/>
        <v>0</v>
      </c>
      <c r="AN415" s="66">
        <f t="shared" si="408"/>
        <v>0</v>
      </c>
      <c r="AO415" s="66">
        <f t="shared" si="409"/>
        <v>0</v>
      </c>
      <c r="AP415" s="66">
        <f t="shared" si="410"/>
        <v>0.1</v>
      </c>
      <c r="AQ415" s="66">
        <f t="shared" si="411"/>
        <v>0</v>
      </c>
      <c r="AR415" s="66">
        <f t="shared" si="412"/>
        <v>0</v>
      </c>
      <c r="AS415" s="66">
        <f t="shared" si="413"/>
        <v>0.1</v>
      </c>
      <c r="AT415" s="66">
        <f t="shared" si="414"/>
        <v>-1.2</v>
      </c>
      <c r="AU415" s="67">
        <f t="shared" si="415"/>
        <v>0.1</v>
      </c>
      <c r="AW415" s="29" t="s">
        <v>117</v>
      </c>
      <c r="AX415" s="34" t="s">
        <v>91</v>
      </c>
      <c r="AY415" s="66">
        <f t="shared" si="416"/>
        <v>-7.3639999999999999</v>
      </c>
      <c r="AZ415" s="66">
        <f t="shared" si="390"/>
        <v>-3.0979999999999999</v>
      </c>
      <c r="BA415" s="66">
        <f t="shared" si="391"/>
        <v>-3.0390000000000001</v>
      </c>
      <c r="BB415" s="66">
        <f t="shared" si="392"/>
        <v>-5.8000000000000003E-2</v>
      </c>
      <c r="BC415" s="66">
        <f t="shared" si="393"/>
        <v>5.8000000000000003E-2</v>
      </c>
      <c r="BD415" s="66">
        <f t="shared" si="394"/>
        <v>-4.3250000000000002</v>
      </c>
      <c r="BE415" s="66">
        <f t="shared" si="395"/>
        <v>2.0459999999999998</v>
      </c>
      <c r="BF415" s="66">
        <f t="shared" si="396"/>
        <v>-7.8319999999999999</v>
      </c>
      <c r="BG415" s="67">
        <f t="shared" si="397"/>
        <v>1.4610000000000001</v>
      </c>
      <c r="BI415" s="29" t="s">
        <v>117</v>
      </c>
      <c r="BJ415" s="34" t="s">
        <v>91</v>
      </c>
      <c r="BK415" s="66">
        <f t="shared" si="417"/>
        <v>-4.0000000000000001E-3</v>
      </c>
      <c r="BL415" s="66">
        <f t="shared" si="418"/>
        <v>-2E-3</v>
      </c>
      <c r="BM415" s="66">
        <f t="shared" si="419"/>
        <v>-3.0000000000000001E-3</v>
      </c>
      <c r="BN415" s="66">
        <f t="shared" si="420"/>
        <v>0</v>
      </c>
      <c r="BO415" s="66">
        <f t="shared" si="421"/>
        <v>0</v>
      </c>
      <c r="BP415" s="66">
        <f t="shared" si="422"/>
        <v>-0.01</v>
      </c>
      <c r="BQ415" s="66">
        <f t="shared" si="423"/>
        <v>8.0000000000000002E-3</v>
      </c>
      <c r="BR415" s="66">
        <f t="shared" si="424"/>
        <v>-0.96799999999999997</v>
      </c>
      <c r="BS415" s="67">
        <f t="shared" si="425"/>
        <v>8.0000000000000002E-3</v>
      </c>
      <c r="BU415" s="29" t="s">
        <v>117</v>
      </c>
      <c r="BV415" s="34" t="s">
        <v>91</v>
      </c>
      <c r="BW415" s="48">
        <f t="shared" si="426"/>
        <v>1711</v>
      </c>
      <c r="BX415" s="48">
        <f t="shared" si="398"/>
        <v>1228</v>
      </c>
      <c r="BY415" s="48">
        <f t="shared" si="399"/>
        <v>1049</v>
      </c>
      <c r="BZ415" s="48">
        <f t="shared" si="400"/>
        <v>179</v>
      </c>
      <c r="CA415" s="48">
        <f t="shared" si="401"/>
        <v>80</v>
      </c>
      <c r="CB415" s="48">
        <f t="shared" si="402"/>
        <v>403</v>
      </c>
      <c r="CC415" s="48">
        <f t="shared" si="403"/>
        <v>247</v>
      </c>
      <c r="CD415" s="48">
        <f t="shared" si="404"/>
        <v>-10</v>
      </c>
      <c r="CE415" s="49">
        <f t="shared" si="405"/>
        <v>166</v>
      </c>
    </row>
    <row r="416" spans="1:83" ht="16.5" customHeight="1">
      <c r="A416" s="29" t="s">
        <v>118</v>
      </c>
      <c r="B416" s="34" t="s">
        <v>92</v>
      </c>
      <c r="C416" s="40">
        <v>1483</v>
      </c>
      <c r="D416" s="40">
        <v>981</v>
      </c>
      <c r="E416" s="40">
        <v>837</v>
      </c>
      <c r="F416" s="40">
        <v>144</v>
      </c>
      <c r="G416" s="40">
        <v>65</v>
      </c>
      <c r="H416" s="40">
        <v>437</v>
      </c>
      <c r="I416" s="40">
        <v>47</v>
      </c>
      <c r="J416" s="40">
        <v>306</v>
      </c>
      <c r="K416" s="41">
        <v>84</v>
      </c>
      <c r="M416" s="29" t="s">
        <v>118</v>
      </c>
      <c r="N416" s="34" t="s">
        <v>92</v>
      </c>
      <c r="O416" s="66">
        <f t="shared" si="373"/>
        <v>15.679</v>
      </c>
      <c r="P416" s="66">
        <f t="shared" si="374"/>
        <v>-0.20300000000000001</v>
      </c>
      <c r="Q416" s="66">
        <f t="shared" si="375"/>
        <v>-1.0640000000000001</v>
      </c>
      <c r="R416" s="66">
        <f t="shared" si="376"/>
        <v>5.109</v>
      </c>
      <c r="S416" s="66">
        <f t="shared" si="377"/>
        <v>1.5629999999999999</v>
      </c>
      <c r="T416" s="66">
        <f t="shared" si="378"/>
        <v>85.956999999999994</v>
      </c>
      <c r="U416" s="66">
        <f t="shared" si="379"/>
        <v>-68.242999999999995</v>
      </c>
      <c r="V416" s="66">
        <f t="shared" si="380"/>
        <v>10100</v>
      </c>
      <c r="W416" s="67">
        <f t="shared" si="381"/>
        <v>0</v>
      </c>
      <c r="Y416" s="29" t="s">
        <v>118</v>
      </c>
      <c r="Z416" s="34" t="s">
        <v>92</v>
      </c>
      <c r="AA416" s="66">
        <f t="shared" si="406"/>
        <v>100</v>
      </c>
      <c r="AB416" s="66">
        <f t="shared" si="382"/>
        <v>66.099999999999994</v>
      </c>
      <c r="AC416" s="66">
        <f t="shared" si="383"/>
        <v>56.4</v>
      </c>
      <c r="AD416" s="66">
        <f t="shared" si="384"/>
        <v>9.6999999999999993</v>
      </c>
      <c r="AE416" s="66">
        <f t="shared" si="385"/>
        <v>4.4000000000000004</v>
      </c>
      <c r="AF416" s="66">
        <f t="shared" si="386"/>
        <v>29.5</v>
      </c>
      <c r="AG416" s="66">
        <f t="shared" si="387"/>
        <v>3.2</v>
      </c>
      <c r="AH416" s="66">
        <f t="shared" si="388"/>
        <v>20.6</v>
      </c>
      <c r="AI416" s="67">
        <f t="shared" si="389"/>
        <v>5.7</v>
      </c>
      <c r="AK416" s="29" t="s">
        <v>118</v>
      </c>
      <c r="AL416" s="34" t="s">
        <v>92</v>
      </c>
      <c r="AM416" s="66">
        <f t="shared" si="407"/>
        <v>0</v>
      </c>
      <c r="AN416" s="66">
        <f t="shared" si="408"/>
        <v>0</v>
      </c>
      <c r="AO416" s="66">
        <f t="shared" si="409"/>
        <v>0</v>
      </c>
      <c r="AP416" s="66">
        <f t="shared" si="410"/>
        <v>0</v>
      </c>
      <c r="AQ416" s="66">
        <f t="shared" si="411"/>
        <v>0</v>
      </c>
      <c r="AR416" s="66">
        <f t="shared" si="412"/>
        <v>0.1</v>
      </c>
      <c r="AS416" s="66">
        <f t="shared" si="413"/>
        <v>0</v>
      </c>
      <c r="AT416" s="66">
        <f t="shared" si="414"/>
        <v>2.7</v>
      </c>
      <c r="AU416" s="67">
        <f t="shared" si="415"/>
        <v>0</v>
      </c>
      <c r="AW416" s="29" t="s">
        <v>118</v>
      </c>
      <c r="AX416" s="34" t="s">
        <v>92</v>
      </c>
      <c r="AY416" s="66">
        <f t="shared" si="416"/>
        <v>15.679</v>
      </c>
      <c r="AZ416" s="66">
        <f t="shared" si="390"/>
        <v>-0.156</v>
      </c>
      <c r="BA416" s="66">
        <f t="shared" si="391"/>
        <v>-0.70199999999999996</v>
      </c>
      <c r="BB416" s="66">
        <f t="shared" si="392"/>
        <v>0.54600000000000004</v>
      </c>
      <c r="BC416" s="66">
        <f t="shared" si="393"/>
        <v>7.8E-2</v>
      </c>
      <c r="BD416" s="66">
        <f t="shared" si="394"/>
        <v>15.757</v>
      </c>
      <c r="BE416" s="66">
        <f t="shared" si="395"/>
        <v>-7.8780000000000001</v>
      </c>
      <c r="BF416" s="66">
        <f t="shared" si="396"/>
        <v>23.635000000000002</v>
      </c>
      <c r="BG416" s="67">
        <f t="shared" si="397"/>
        <v>0</v>
      </c>
      <c r="BI416" s="29" t="s">
        <v>118</v>
      </c>
      <c r="BJ416" s="34" t="s">
        <v>92</v>
      </c>
      <c r="BK416" s="66">
        <f t="shared" si="417"/>
        <v>6.0000000000000001E-3</v>
      </c>
      <c r="BL416" s="66">
        <f t="shared" si="418"/>
        <v>0</v>
      </c>
      <c r="BM416" s="66">
        <f t="shared" si="419"/>
        <v>0</v>
      </c>
      <c r="BN416" s="66">
        <f t="shared" si="420"/>
        <v>2E-3</v>
      </c>
      <c r="BO416" s="66">
        <f t="shared" si="421"/>
        <v>0</v>
      </c>
      <c r="BP416" s="66">
        <f t="shared" si="422"/>
        <v>2.5999999999999999E-2</v>
      </c>
      <c r="BQ416" s="66">
        <f t="shared" si="423"/>
        <v>-2.1999999999999999E-2</v>
      </c>
      <c r="BR416" s="66">
        <f t="shared" si="424"/>
        <v>2.1890000000000001</v>
      </c>
      <c r="BS416" s="67">
        <f t="shared" si="425"/>
        <v>0</v>
      </c>
      <c r="BU416" s="29" t="s">
        <v>118</v>
      </c>
      <c r="BV416" s="34" t="s">
        <v>92</v>
      </c>
      <c r="BW416" s="48">
        <f t="shared" si="426"/>
        <v>1282</v>
      </c>
      <c r="BX416" s="48">
        <f t="shared" si="398"/>
        <v>983</v>
      </c>
      <c r="BY416" s="48">
        <f t="shared" si="399"/>
        <v>846</v>
      </c>
      <c r="BZ416" s="48">
        <f t="shared" si="400"/>
        <v>137</v>
      </c>
      <c r="CA416" s="48">
        <f t="shared" si="401"/>
        <v>64</v>
      </c>
      <c r="CB416" s="48">
        <f t="shared" si="402"/>
        <v>235</v>
      </c>
      <c r="CC416" s="48">
        <f t="shared" si="403"/>
        <v>148</v>
      </c>
      <c r="CD416" s="48">
        <f t="shared" si="404"/>
        <v>3</v>
      </c>
      <c r="CE416" s="49">
        <f t="shared" si="405"/>
        <v>84</v>
      </c>
    </row>
    <row r="417" spans="1:83" ht="16.5" customHeight="1">
      <c r="A417" s="29" t="s">
        <v>119</v>
      </c>
      <c r="B417" s="34" t="s">
        <v>93</v>
      </c>
      <c r="C417" s="40">
        <v>5229</v>
      </c>
      <c r="D417" s="40">
        <v>3434</v>
      </c>
      <c r="E417" s="40">
        <v>2944</v>
      </c>
      <c r="F417" s="40">
        <v>490</v>
      </c>
      <c r="G417" s="40">
        <v>219</v>
      </c>
      <c r="H417" s="40">
        <v>1576</v>
      </c>
      <c r="I417" s="40">
        <v>681</v>
      </c>
      <c r="J417" s="40">
        <v>357</v>
      </c>
      <c r="K417" s="41">
        <v>538</v>
      </c>
      <c r="M417" s="29" t="s">
        <v>119</v>
      </c>
      <c r="N417" s="34" t="s">
        <v>93</v>
      </c>
      <c r="O417" s="66">
        <f t="shared" si="373"/>
        <v>12.186</v>
      </c>
      <c r="P417" s="66">
        <f t="shared" si="374"/>
        <v>-2.0539999999999998</v>
      </c>
      <c r="Q417" s="66">
        <f t="shared" si="375"/>
        <v>-2.484</v>
      </c>
      <c r="R417" s="66">
        <f t="shared" si="376"/>
        <v>0.61599999999999999</v>
      </c>
      <c r="S417" s="66">
        <f t="shared" si="377"/>
        <v>0.45900000000000002</v>
      </c>
      <c r="T417" s="66">
        <f t="shared" si="378"/>
        <v>68.195999999999998</v>
      </c>
      <c r="U417" s="66">
        <f t="shared" si="379"/>
        <v>50</v>
      </c>
      <c r="V417" s="66">
        <f t="shared" si="380"/>
        <v>9025</v>
      </c>
      <c r="W417" s="67">
        <f t="shared" si="381"/>
        <v>10.472</v>
      </c>
      <c r="Y417" s="29" t="s">
        <v>119</v>
      </c>
      <c r="Z417" s="34" t="s">
        <v>93</v>
      </c>
      <c r="AA417" s="66">
        <f t="shared" si="406"/>
        <v>100</v>
      </c>
      <c r="AB417" s="66">
        <f t="shared" si="382"/>
        <v>65.7</v>
      </c>
      <c r="AC417" s="66">
        <f t="shared" si="383"/>
        <v>56.3</v>
      </c>
      <c r="AD417" s="66">
        <f t="shared" si="384"/>
        <v>9.4</v>
      </c>
      <c r="AE417" s="66">
        <f t="shared" si="385"/>
        <v>4.2</v>
      </c>
      <c r="AF417" s="66">
        <f t="shared" si="386"/>
        <v>30.1</v>
      </c>
      <c r="AG417" s="66">
        <f t="shared" si="387"/>
        <v>13</v>
      </c>
      <c r="AH417" s="66">
        <f t="shared" si="388"/>
        <v>6.8</v>
      </c>
      <c r="AI417" s="67">
        <f t="shared" si="389"/>
        <v>10.3</v>
      </c>
      <c r="AK417" s="29" t="s">
        <v>119</v>
      </c>
      <c r="AL417" s="34" t="s">
        <v>93</v>
      </c>
      <c r="AM417" s="66">
        <f t="shared" si="407"/>
        <v>0.2</v>
      </c>
      <c r="AN417" s="66">
        <f t="shared" si="408"/>
        <v>0.1</v>
      </c>
      <c r="AO417" s="66">
        <f t="shared" si="409"/>
        <v>0.1</v>
      </c>
      <c r="AP417" s="66">
        <f t="shared" si="410"/>
        <v>0.1</v>
      </c>
      <c r="AQ417" s="66">
        <f t="shared" si="411"/>
        <v>0.1</v>
      </c>
      <c r="AR417" s="66">
        <f t="shared" si="412"/>
        <v>0.2</v>
      </c>
      <c r="AS417" s="66">
        <f t="shared" si="413"/>
        <v>0.2</v>
      </c>
      <c r="AT417" s="66">
        <f t="shared" si="414"/>
        <v>3.1</v>
      </c>
      <c r="AU417" s="67">
        <f t="shared" si="415"/>
        <v>0.2</v>
      </c>
      <c r="AW417" s="29" t="s">
        <v>119</v>
      </c>
      <c r="AX417" s="34" t="s">
        <v>93</v>
      </c>
      <c r="AY417" s="66">
        <f t="shared" si="416"/>
        <v>12.186</v>
      </c>
      <c r="AZ417" s="66">
        <f t="shared" si="390"/>
        <v>-1.5449999999999999</v>
      </c>
      <c r="BA417" s="66">
        <f t="shared" si="391"/>
        <v>-1.609</v>
      </c>
      <c r="BB417" s="66">
        <f t="shared" si="392"/>
        <v>6.4000000000000001E-2</v>
      </c>
      <c r="BC417" s="66">
        <f t="shared" si="393"/>
        <v>2.1000000000000001E-2</v>
      </c>
      <c r="BD417" s="66">
        <f t="shared" si="394"/>
        <v>13.71</v>
      </c>
      <c r="BE417" s="66">
        <f t="shared" si="395"/>
        <v>4.87</v>
      </c>
      <c r="BF417" s="66">
        <f t="shared" si="396"/>
        <v>7.7450000000000001</v>
      </c>
      <c r="BG417" s="67">
        <f t="shared" si="397"/>
        <v>1.0940000000000001</v>
      </c>
      <c r="BI417" s="29" t="s">
        <v>119</v>
      </c>
      <c r="BJ417" s="34" t="s">
        <v>93</v>
      </c>
      <c r="BK417" s="66">
        <f t="shared" si="417"/>
        <v>1.7000000000000001E-2</v>
      </c>
      <c r="BL417" s="66">
        <f t="shared" si="418"/>
        <v>-3.0000000000000001E-3</v>
      </c>
      <c r="BM417" s="66">
        <f t="shared" si="419"/>
        <v>-4.0000000000000001E-3</v>
      </c>
      <c r="BN417" s="66">
        <f t="shared" si="420"/>
        <v>1E-3</v>
      </c>
      <c r="BO417" s="66">
        <f t="shared" si="421"/>
        <v>0</v>
      </c>
      <c r="BP417" s="66">
        <f t="shared" si="422"/>
        <v>8.2000000000000003E-2</v>
      </c>
      <c r="BQ417" s="66">
        <f t="shared" si="423"/>
        <v>0.05</v>
      </c>
      <c r="BR417" s="66">
        <f t="shared" si="424"/>
        <v>2.609</v>
      </c>
      <c r="BS417" s="67">
        <f t="shared" si="425"/>
        <v>1.6E-2</v>
      </c>
      <c r="BU417" s="29" t="s">
        <v>119</v>
      </c>
      <c r="BV417" s="34" t="s">
        <v>93</v>
      </c>
      <c r="BW417" s="48">
        <f t="shared" si="426"/>
        <v>4661</v>
      </c>
      <c r="BX417" s="48">
        <f t="shared" si="398"/>
        <v>3506</v>
      </c>
      <c r="BY417" s="48">
        <f t="shared" si="399"/>
        <v>3019</v>
      </c>
      <c r="BZ417" s="48">
        <f t="shared" si="400"/>
        <v>487</v>
      </c>
      <c r="CA417" s="48">
        <f t="shared" si="401"/>
        <v>218</v>
      </c>
      <c r="CB417" s="48">
        <f t="shared" si="402"/>
        <v>937</v>
      </c>
      <c r="CC417" s="48">
        <f t="shared" si="403"/>
        <v>454</v>
      </c>
      <c r="CD417" s="48">
        <f t="shared" si="404"/>
        <v>-4</v>
      </c>
      <c r="CE417" s="49">
        <f t="shared" si="405"/>
        <v>487</v>
      </c>
    </row>
    <row r="418" spans="1:83" ht="16.5" customHeight="1">
      <c r="A418" s="29" t="s">
        <v>120</v>
      </c>
      <c r="B418" s="34" t="s">
        <v>94</v>
      </c>
      <c r="C418" s="40">
        <v>3024</v>
      </c>
      <c r="D418" s="40">
        <v>2094</v>
      </c>
      <c r="E418" s="40">
        <v>1793</v>
      </c>
      <c r="F418" s="40">
        <v>301</v>
      </c>
      <c r="G418" s="40">
        <v>143</v>
      </c>
      <c r="H418" s="40">
        <v>787</v>
      </c>
      <c r="I418" s="40">
        <v>183</v>
      </c>
      <c r="J418" s="40">
        <v>399</v>
      </c>
      <c r="K418" s="41">
        <v>205</v>
      </c>
      <c r="M418" s="29" t="s">
        <v>120</v>
      </c>
      <c r="N418" s="34" t="s">
        <v>94</v>
      </c>
      <c r="O418" s="66">
        <f t="shared" si="373"/>
        <v>3.3490000000000002</v>
      </c>
      <c r="P418" s="66">
        <f t="shared" si="374"/>
        <v>-7.3040000000000003</v>
      </c>
      <c r="Q418" s="66">
        <f t="shared" si="375"/>
        <v>-7.8150000000000004</v>
      </c>
      <c r="R418" s="66">
        <f t="shared" si="376"/>
        <v>-4.1399999999999997</v>
      </c>
      <c r="S418" s="66">
        <f t="shared" si="377"/>
        <v>-4.0270000000000001</v>
      </c>
      <c r="T418" s="66">
        <f t="shared" si="378"/>
        <v>51.930999999999997</v>
      </c>
      <c r="U418" s="66">
        <f t="shared" si="379"/>
        <v>-38.591000000000001</v>
      </c>
      <c r="V418" s="66">
        <f t="shared" si="380"/>
        <v>39800</v>
      </c>
      <c r="W418" s="67">
        <f t="shared" si="381"/>
        <v>-6.3929999999999998</v>
      </c>
      <c r="Y418" s="29" t="s">
        <v>120</v>
      </c>
      <c r="Z418" s="34" t="s">
        <v>94</v>
      </c>
      <c r="AA418" s="66">
        <f t="shared" si="406"/>
        <v>100</v>
      </c>
      <c r="AB418" s="66">
        <f t="shared" si="382"/>
        <v>69.2</v>
      </c>
      <c r="AC418" s="66">
        <f t="shared" si="383"/>
        <v>59.3</v>
      </c>
      <c r="AD418" s="66">
        <f t="shared" si="384"/>
        <v>10</v>
      </c>
      <c r="AE418" s="66">
        <f t="shared" si="385"/>
        <v>4.7</v>
      </c>
      <c r="AF418" s="66">
        <f t="shared" si="386"/>
        <v>26</v>
      </c>
      <c r="AG418" s="66">
        <f t="shared" si="387"/>
        <v>6.1</v>
      </c>
      <c r="AH418" s="66">
        <f t="shared" si="388"/>
        <v>13.2</v>
      </c>
      <c r="AI418" s="67">
        <f t="shared" si="389"/>
        <v>6.8</v>
      </c>
      <c r="AK418" s="29" t="s">
        <v>120</v>
      </c>
      <c r="AL418" s="34" t="s">
        <v>94</v>
      </c>
      <c r="AM418" s="66">
        <f t="shared" si="407"/>
        <v>0.1</v>
      </c>
      <c r="AN418" s="66">
        <f t="shared" si="408"/>
        <v>0.1</v>
      </c>
      <c r="AO418" s="66">
        <f t="shared" si="409"/>
        <v>0.1</v>
      </c>
      <c r="AP418" s="66">
        <f t="shared" si="410"/>
        <v>0.1</v>
      </c>
      <c r="AQ418" s="66">
        <f t="shared" si="411"/>
        <v>0.1</v>
      </c>
      <c r="AR418" s="66">
        <f t="shared" si="412"/>
        <v>0.1</v>
      </c>
      <c r="AS418" s="66">
        <f t="shared" si="413"/>
        <v>0</v>
      </c>
      <c r="AT418" s="66">
        <f t="shared" si="414"/>
        <v>3.5</v>
      </c>
      <c r="AU418" s="67">
        <f t="shared" si="415"/>
        <v>0.1</v>
      </c>
      <c r="AW418" s="29" t="s">
        <v>120</v>
      </c>
      <c r="AX418" s="34" t="s">
        <v>94</v>
      </c>
      <c r="AY418" s="66">
        <f t="shared" si="416"/>
        <v>3.3490000000000002</v>
      </c>
      <c r="AZ418" s="66">
        <f t="shared" si="390"/>
        <v>-5.6390000000000002</v>
      </c>
      <c r="BA418" s="66">
        <f t="shared" si="391"/>
        <v>-5.1950000000000003</v>
      </c>
      <c r="BB418" s="66">
        <f t="shared" si="392"/>
        <v>-0.44400000000000001</v>
      </c>
      <c r="BC418" s="66">
        <f t="shared" si="393"/>
        <v>-0.20499999999999999</v>
      </c>
      <c r="BD418" s="66">
        <f t="shared" si="394"/>
        <v>9.1929999999999996</v>
      </c>
      <c r="BE418" s="66">
        <f t="shared" si="395"/>
        <v>-3.93</v>
      </c>
      <c r="BF418" s="66">
        <f t="shared" si="396"/>
        <v>13.602</v>
      </c>
      <c r="BG418" s="67">
        <f t="shared" si="397"/>
        <v>-0.47799999999999998</v>
      </c>
      <c r="BI418" s="29" t="s">
        <v>120</v>
      </c>
      <c r="BJ418" s="34" t="s">
        <v>94</v>
      </c>
      <c r="BK418" s="66">
        <f t="shared" si="417"/>
        <v>3.0000000000000001E-3</v>
      </c>
      <c r="BL418" s="66">
        <f t="shared" si="418"/>
        <v>-7.0000000000000001E-3</v>
      </c>
      <c r="BM418" s="66">
        <f t="shared" si="419"/>
        <v>-8.0000000000000002E-3</v>
      </c>
      <c r="BN418" s="66">
        <f t="shared" si="420"/>
        <v>-4.0000000000000001E-3</v>
      </c>
      <c r="BO418" s="66">
        <f t="shared" si="421"/>
        <v>-2E-3</v>
      </c>
      <c r="BP418" s="66">
        <f t="shared" si="422"/>
        <v>3.5000000000000003E-2</v>
      </c>
      <c r="BQ418" s="66">
        <f t="shared" si="423"/>
        <v>-2.5000000000000001E-2</v>
      </c>
      <c r="BR418" s="66">
        <f t="shared" si="424"/>
        <v>2.8759999999999999</v>
      </c>
      <c r="BS418" s="67">
        <f t="shared" si="425"/>
        <v>-5.0000000000000001E-3</v>
      </c>
      <c r="BU418" s="29" t="s">
        <v>120</v>
      </c>
      <c r="BV418" s="34" t="s">
        <v>94</v>
      </c>
      <c r="BW418" s="48">
        <f t="shared" si="426"/>
        <v>2926</v>
      </c>
      <c r="BX418" s="48">
        <f t="shared" si="398"/>
        <v>2259</v>
      </c>
      <c r="BY418" s="48">
        <f t="shared" si="399"/>
        <v>1945</v>
      </c>
      <c r="BZ418" s="48">
        <f t="shared" si="400"/>
        <v>314</v>
      </c>
      <c r="CA418" s="48">
        <f t="shared" si="401"/>
        <v>149</v>
      </c>
      <c r="CB418" s="48">
        <f t="shared" si="402"/>
        <v>518</v>
      </c>
      <c r="CC418" s="48">
        <f t="shared" si="403"/>
        <v>298</v>
      </c>
      <c r="CD418" s="48">
        <f t="shared" si="404"/>
        <v>1</v>
      </c>
      <c r="CE418" s="49">
        <f t="shared" si="405"/>
        <v>219</v>
      </c>
    </row>
    <row r="419" spans="1:83" ht="16.5" customHeight="1">
      <c r="A419" s="29" t="s">
        <v>121</v>
      </c>
      <c r="B419" s="34" t="s">
        <v>95</v>
      </c>
      <c r="C419" s="40">
        <v>3029</v>
      </c>
      <c r="D419" s="40">
        <v>1992</v>
      </c>
      <c r="E419" s="40">
        <v>1696</v>
      </c>
      <c r="F419" s="40">
        <v>296</v>
      </c>
      <c r="G419" s="40">
        <v>149</v>
      </c>
      <c r="H419" s="40">
        <v>888</v>
      </c>
      <c r="I419" s="40">
        <v>461</v>
      </c>
      <c r="J419" s="40">
        <v>153</v>
      </c>
      <c r="K419" s="41">
        <v>274</v>
      </c>
      <c r="M419" s="29" t="s">
        <v>121</v>
      </c>
      <c r="N419" s="34" t="s">
        <v>95</v>
      </c>
      <c r="O419" s="66">
        <f t="shared" si="373"/>
        <v>-0.46</v>
      </c>
      <c r="P419" s="66">
        <f t="shared" si="374"/>
        <v>0.20100000000000001</v>
      </c>
      <c r="Q419" s="66">
        <f t="shared" si="375"/>
        <v>-0.46899999999999997</v>
      </c>
      <c r="R419" s="66">
        <f t="shared" si="376"/>
        <v>4.2249999999999996</v>
      </c>
      <c r="S419" s="66">
        <f t="shared" si="377"/>
        <v>0</v>
      </c>
      <c r="T419" s="66">
        <f t="shared" si="378"/>
        <v>-1.9870000000000001</v>
      </c>
      <c r="U419" s="66">
        <f t="shared" si="379"/>
        <v>-26.709</v>
      </c>
      <c r="V419" s="66">
        <f t="shared" si="380"/>
        <v>992.85699999999997</v>
      </c>
      <c r="W419" s="67">
        <f t="shared" si="381"/>
        <v>4.1829999999999998</v>
      </c>
      <c r="Y419" s="29" t="s">
        <v>121</v>
      </c>
      <c r="Z419" s="34" t="s">
        <v>95</v>
      </c>
      <c r="AA419" s="66">
        <f t="shared" si="406"/>
        <v>100</v>
      </c>
      <c r="AB419" s="66">
        <f t="shared" si="382"/>
        <v>65.8</v>
      </c>
      <c r="AC419" s="66">
        <f t="shared" si="383"/>
        <v>56</v>
      </c>
      <c r="AD419" s="66">
        <f t="shared" si="384"/>
        <v>9.8000000000000007</v>
      </c>
      <c r="AE419" s="66">
        <f t="shared" si="385"/>
        <v>4.9000000000000004</v>
      </c>
      <c r="AF419" s="66">
        <f t="shared" si="386"/>
        <v>29.3</v>
      </c>
      <c r="AG419" s="66">
        <f t="shared" si="387"/>
        <v>15.2</v>
      </c>
      <c r="AH419" s="66">
        <f t="shared" si="388"/>
        <v>5.0999999999999996</v>
      </c>
      <c r="AI419" s="67">
        <f t="shared" si="389"/>
        <v>9</v>
      </c>
      <c r="AK419" s="29" t="s">
        <v>121</v>
      </c>
      <c r="AL419" s="34" t="s">
        <v>95</v>
      </c>
      <c r="AM419" s="66">
        <f t="shared" si="407"/>
        <v>0.1</v>
      </c>
      <c r="AN419" s="66">
        <f t="shared" si="408"/>
        <v>0.1</v>
      </c>
      <c r="AO419" s="66">
        <f t="shared" si="409"/>
        <v>0.1</v>
      </c>
      <c r="AP419" s="66">
        <f t="shared" si="410"/>
        <v>0.1</v>
      </c>
      <c r="AQ419" s="66">
        <f t="shared" si="411"/>
        <v>0.1</v>
      </c>
      <c r="AR419" s="66">
        <f t="shared" si="412"/>
        <v>0.1</v>
      </c>
      <c r="AS419" s="66">
        <f t="shared" si="413"/>
        <v>0.1</v>
      </c>
      <c r="AT419" s="66">
        <f t="shared" si="414"/>
        <v>1.3</v>
      </c>
      <c r="AU419" s="67">
        <f t="shared" si="415"/>
        <v>0.1</v>
      </c>
      <c r="AW419" s="29" t="s">
        <v>121</v>
      </c>
      <c r="AX419" s="34" t="s">
        <v>95</v>
      </c>
      <c r="AY419" s="66">
        <f t="shared" si="416"/>
        <v>-0.46</v>
      </c>
      <c r="AZ419" s="66">
        <f t="shared" si="390"/>
        <v>0.13100000000000001</v>
      </c>
      <c r="BA419" s="66">
        <f t="shared" si="391"/>
        <v>-0.26300000000000001</v>
      </c>
      <c r="BB419" s="66">
        <f t="shared" si="392"/>
        <v>0.39400000000000002</v>
      </c>
      <c r="BC419" s="66">
        <f t="shared" si="393"/>
        <v>0</v>
      </c>
      <c r="BD419" s="66">
        <f t="shared" si="394"/>
        <v>-0.59199999999999997</v>
      </c>
      <c r="BE419" s="66">
        <f t="shared" si="395"/>
        <v>-5.5209999999999999</v>
      </c>
      <c r="BF419" s="66">
        <f t="shared" si="396"/>
        <v>4.5679999999999996</v>
      </c>
      <c r="BG419" s="67">
        <f t="shared" si="397"/>
        <v>0.36099999999999999</v>
      </c>
      <c r="BI419" s="29" t="s">
        <v>121</v>
      </c>
      <c r="BJ419" s="34" t="s">
        <v>95</v>
      </c>
      <c r="BK419" s="66">
        <f t="shared" si="417"/>
        <v>0</v>
      </c>
      <c r="BL419" s="66">
        <f t="shared" si="418"/>
        <v>0</v>
      </c>
      <c r="BM419" s="66">
        <f t="shared" si="419"/>
        <v>0</v>
      </c>
      <c r="BN419" s="66">
        <f t="shared" si="420"/>
        <v>4.0000000000000001E-3</v>
      </c>
      <c r="BO419" s="66">
        <f t="shared" si="421"/>
        <v>0</v>
      </c>
      <c r="BP419" s="66">
        <f t="shared" si="422"/>
        <v>-2E-3</v>
      </c>
      <c r="BQ419" s="66">
        <f t="shared" si="423"/>
        <v>-3.6999999999999998E-2</v>
      </c>
      <c r="BR419" s="66">
        <f t="shared" si="424"/>
        <v>1.004</v>
      </c>
      <c r="BS419" s="67">
        <f t="shared" si="425"/>
        <v>4.0000000000000001E-3</v>
      </c>
      <c r="BU419" s="29" t="s">
        <v>121</v>
      </c>
      <c r="BV419" s="34" t="s">
        <v>95</v>
      </c>
      <c r="BW419" s="48">
        <f t="shared" si="426"/>
        <v>3043</v>
      </c>
      <c r="BX419" s="48">
        <f t="shared" si="398"/>
        <v>1988</v>
      </c>
      <c r="BY419" s="48">
        <f t="shared" si="399"/>
        <v>1704</v>
      </c>
      <c r="BZ419" s="48">
        <f t="shared" si="400"/>
        <v>284</v>
      </c>
      <c r="CA419" s="48">
        <f t="shared" si="401"/>
        <v>149</v>
      </c>
      <c r="CB419" s="48">
        <f t="shared" si="402"/>
        <v>906</v>
      </c>
      <c r="CC419" s="48">
        <f t="shared" si="403"/>
        <v>629</v>
      </c>
      <c r="CD419" s="48">
        <f t="shared" si="404"/>
        <v>14</v>
      </c>
      <c r="CE419" s="49">
        <f t="shared" si="405"/>
        <v>263</v>
      </c>
    </row>
    <row r="420" spans="1:83" ht="16.5" customHeight="1">
      <c r="A420" s="29" t="s">
        <v>122</v>
      </c>
      <c r="B420" s="34" t="s">
        <v>96</v>
      </c>
      <c r="C420" s="40">
        <v>2776</v>
      </c>
      <c r="D420" s="40">
        <v>2430</v>
      </c>
      <c r="E420" s="40">
        <v>2077</v>
      </c>
      <c r="F420" s="40">
        <v>353</v>
      </c>
      <c r="G420" s="40">
        <v>155</v>
      </c>
      <c r="H420" s="40">
        <v>191</v>
      </c>
      <c r="I420" s="40">
        <v>444</v>
      </c>
      <c r="J420" s="40">
        <v>-673</v>
      </c>
      <c r="K420" s="41">
        <v>420</v>
      </c>
      <c r="M420" s="29" t="s">
        <v>122</v>
      </c>
      <c r="N420" s="34" t="s">
        <v>96</v>
      </c>
      <c r="O420" s="66">
        <f t="shared" si="373"/>
        <v>-18.135999999999999</v>
      </c>
      <c r="P420" s="66">
        <f t="shared" si="374"/>
        <v>-3.0710000000000002</v>
      </c>
      <c r="Q420" s="66">
        <f t="shared" si="375"/>
        <v>-3.53</v>
      </c>
      <c r="R420" s="66">
        <f t="shared" si="376"/>
        <v>-0.28199999999999997</v>
      </c>
      <c r="S420" s="66">
        <f t="shared" si="377"/>
        <v>-1.274</v>
      </c>
      <c r="T420" s="66">
        <f t="shared" si="378"/>
        <v>-73.727999999999994</v>
      </c>
      <c r="U420" s="66">
        <f t="shared" si="379"/>
        <v>71.429000000000002</v>
      </c>
      <c r="V420" s="66">
        <f t="shared" si="380"/>
        <v>-2139.3939999999998</v>
      </c>
      <c r="W420" s="67">
        <f t="shared" si="381"/>
        <v>-3.448</v>
      </c>
      <c r="Y420" s="29" t="s">
        <v>122</v>
      </c>
      <c r="Z420" s="34" t="s">
        <v>96</v>
      </c>
      <c r="AA420" s="66">
        <f t="shared" si="406"/>
        <v>100</v>
      </c>
      <c r="AB420" s="66">
        <f t="shared" si="382"/>
        <v>87.5</v>
      </c>
      <c r="AC420" s="66">
        <f t="shared" si="383"/>
        <v>74.8</v>
      </c>
      <c r="AD420" s="66">
        <f t="shared" si="384"/>
        <v>12.7</v>
      </c>
      <c r="AE420" s="66">
        <f t="shared" si="385"/>
        <v>5.6</v>
      </c>
      <c r="AF420" s="66">
        <f t="shared" si="386"/>
        <v>6.9</v>
      </c>
      <c r="AG420" s="66">
        <f t="shared" si="387"/>
        <v>16</v>
      </c>
      <c r="AH420" s="66">
        <f t="shared" si="388"/>
        <v>-24.2</v>
      </c>
      <c r="AI420" s="67">
        <f t="shared" si="389"/>
        <v>15.1</v>
      </c>
      <c r="AK420" s="29" t="s">
        <v>122</v>
      </c>
      <c r="AL420" s="34" t="s">
        <v>96</v>
      </c>
      <c r="AM420" s="66">
        <f t="shared" si="407"/>
        <v>0.1</v>
      </c>
      <c r="AN420" s="66">
        <f t="shared" si="408"/>
        <v>0.1</v>
      </c>
      <c r="AO420" s="66">
        <f t="shared" si="409"/>
        <v>0.1</v>
      </c>
      <c r="AP420" s="66">
        <f t="shared" si="410"/>
        <v>0.1</v>
      </c>
      <c r="AQ420" s="66">
        <f t="shared" si="411"/>
        <v>0.1</v>
      </c>
      <c r="AR420" s="66">
        <f t="shared" si="412"/>
        <v>0</v>
      </c>
      <c r="AS420" s="66">
        <f t="shared" si="413"/>
        <v>0.1</v>
      </c>
      <c r="AT420" s="66">
        <f t="shared" si="414"/>
        <v>-5.8</v>
      </c>
      <c r="AU420" s="67">
        <f t="shared" si="415"/>
        <v>0.1</v>
      </c>
      <c r="AW420" s="29" t="s">
        <v>122</v>
      </c>
      <c r="AX420" s="34" t="s">
        <v>96</v>
      </c>
      <c r="AY420" s="66">
        <f t="shared" si="416"/>
        <v>-18.135999999999999</v>
      </c>
      <c r="AZ420" s="66">
        <f t="shared" si="390"/>
        <v>-2.2709999999999999</v>
      </c>
      <c r="BA420" s="66">
        <f t="shared" si="391"/>
        <v>-2.2410000000000001</v>
      </c>
      <c r="BB420" s="66">
        <f t="shared" si="392"/>
        <v>-2.9000000000000001E-2</v>
      </c>
      <c r="BC420" s="66">
        <f t="shared" si="393"/>
        <v>-5.8999999999999997E-2</v>
      </c>
      <c r="BD420" s="66">
        <f t="shared" si="394"/>
        <v>-15.807</v>
      </c>
      <c r="BE420" s="66">
        <f t="shared" si="395"/>
        <v>5.4560000000000004</v>
      </c>
      <c r="BF420" s="66">
        <f t="shared" si="396"/>
        <v>-20.82</v>
      </c>
      <c r="BG420" s="67">
        <f t="shared" si="397"/>
        <v>-0.442</v>
      </c>
      <c r="BI420" s="29" t="s">
        <v>122</v>
      </c>
      <c r="BJ420" s="34" t="s">
        <v>96</v>
      </c>
      <c r="BK420" s="66">
        <f t="shared" si="417"/>
        <v>-1.7999999999999999E-2</v>
      </c>
      <c r="BL420" s="66">
        <f t="shared" si="418"/>
        <v>-3.0000000000000001E-3</v>
      </c>
      <c r="BM420" s="66">
        <f t="shared" si="419"/>
        <v>-4.0000000000000001E-3</v>
      </c>
      <c r="BN420" s="66">
        <f t="shared" si="420"/>
        <v>0</v>
      </c>
      <c r="BO420" s="66">
        <f t="shared" si="421"/>
        <v>-1E-3</v>
      </c>
      <c r="BP420" s="66">
        <f t="shared" si="422"/>
        <v>-6.9000000000000006E-2</v>
      </c>
      <c r="BQ420" s="66">
        <f t="shared" si="423"/>
        <v>4.1000000000000002E-2</v>
      </c>
      <c r="BR420" s="66">
        <f t="shared" si="424"/>
        <v>-5.1020000000000003</v>
      </c>
      <c r="BS420" s="67">
        <f t="shared" si="425"/>
        <v>-5.0000000000000001E-3</v>
      </c>
      <c r="BU420" s="29" t="s">
        <v>122</v>
      </c>
      <c r="BV420" s="34" t="s">
        <v>96</v>
      </c>
      <c r="BW420" s="48">
        <f t="shared" si="426"/>
        <v>3391</v>
      </c>
      <c r="BX420" s="48">
        <f t="shared" si="398"/>
        <v>2507</v>
      </c>
      <c r="BY420" s="48">
        <f t="shared" si="399"/>
        <v>2153</v>
      </c>
      <c r="BZ420" s="48">
        <f t="shared" si="400"/>
        <v>354</v>
      </c>
      <c r="CA420" s="48">
        <f t="shared" si="401"/>
        <v>157</v>
      </c>
      <c r="CB420" s="48">
        <f t="shared" si="402"/>
        <v>727</v>
      </c>
      <c r="CC420" s="48">
        <f t="shared" si="403"/>
        <v>259</v>
      </c>
      <c r="CD420" s="48">
        <f t="shared" si="404"/>
        <v>33</v>
      </c>
      <c r="CE420" s="49">
        <f t="shared" si="405"/>
        <v>435</v>
      </c>
    </row>
    <row r="421" spans="1:83" ht="16.5" customHeight="1">
      <c r="A421" s="29" t="s">
        <v>123</v>
      </c>
      <c r="B421" s="34" t="s">
        <v>97</v>
      </c>
      <c r="C421" s="40">
        <v>16613</v>
      </c>
      <c r="D421" s="40">
        <v>11426</v>
      </c>
      <c r="E421" s="40">
        <v>9725</v>
      </c>
      <c r="F421" s="40">
        <v>1701</v>
      </c>
      <c r="G421" s="40">
        <v>703</v>
      </c>
      <c r="H421" s="40">
        <v>4484</v>
      </c>
      <c r="I421" s="40">
        <v>2097</v>
      </c>
      <c r="J421" s="40">
        <v>51</v>
      </c>
      <c r="K421" s="41">
        <v>2336</v>
      </c>
      <c r="M421" s="29" t="s">
        <v>123</v>
      </c>
      <c r="N421" s="34" t="s">
        <v>97</v>
      </c>
      <c r="O421" s="66">
        <f t="shared" si="373"/>
        <v>-2.38</v>
      </c>
      <c r="P421" s="66">
        <f t="shared" si="374"/>
        <v>-0.28799999999999998</v>
      </c>
      <c r="Q421" s="66">
        <f t="shared" si="375"/>
        <v>-0.79600000000000004</v>
      </c>
      <c r="R421" s="66">
        <f t="shared" si="376"/>
        <v>2.7170000000000001</v>
      </c>
      <c r="S421" s="66">
        <f t="shared" si="377"/>
        <v>1.59</v>
      </c>
      <c r="T421" s="66">
        <f t="shared" si="378"/>
        <v>-7.8689999999999998</v>
      </c>
      <c r="U421" s="66">
        <f t="shared" si="379"/>
        <v>-13.846</v>
      </c>
      <c r="V421" s="66">
        <f t="shared" si="380"/>
        <v>10.87</v>
      </c>
      <c r="W421" s="67">
        <f t="shared" si="381"/>
        <v>-2.137</v>
      </c>
      <c r="Y421" s="29" t="s">
        <v>123</v>
      </c>
      <c r="Z421" s="34" t="s">
        <v>97</v>
      </c>
      <c r="AA421" s="66">
        <f t="shared" si="406"/>
        <v>100</v>
      </c>
      <c r="AB421" s="66">
        <f t="shared" si="382"/>
        <v>68.8</v>
      </c>
      <c r="AC421" s="66">
        <f t="shared" si="383"/>
        <v>58.5</v>
      </c>
      <c r="AD421" s="66">
        <f t="shared" si="384"/>
        <v>10.199999999999999</v>
      </c>
      <c r="AE421" s="66">
        <f t="shared" si="385"/>
        <v>4.2</v>
      </c>
      <c r="AF421" s="66">
        <f t="shared" si="386"/>
        <v>27</v>
      </c>
      <c r="AG421" s="66">
        <f t="shared" si="387"/>
        <v>12.6</v>
      </c>
      <c r="AH421" s="66">
        <f t="shared" si="388"/>
        <v>0.3</v>
      </c>
      <c r="AI421" s="67">
        <f t="shared" si="389"/>
        <v>14.1</v>
      </c>
      <c r="AK421" s="29" t="s">
        <v>123</v>
      </c>
      <c r="AL421" s="34" t="s">
        <v>97</v>
      </c>
      <c r="AM421" s="66">
        <f t="shared" si="407"/>
        <v>0.5</v>
      </c>
      <c r="AN421" s="66">
        <f t="shared" si="408"/>
        <v>0.5</v>
      </c>
      <c r="AO421" s="66">
        <f t="shared" si="409"/>
        <v>0.5</v>
      </c>
      <c r="AP421" s="66">
        <f t="shared" si="410"/>
        <v>0.5</v>
      </c>
      <c r="AQ421" s="66">
        <f t="shared" si="411"/>
        <v>0.3</v>
      </c>
      <c r="AR421" s="66">
        <f t="shared" si="412"/>
        <v>0.6</v>
      </c>
      <c r="AS421" s="66">
        <f t="shared" si="413"/>
        <v>0.5</v>
      </c>
      <c r="AT421" s="66">
        <f t="shared" si="414"/>
        <v>0.4</v>
      </c>
      <c r="AU421" s="67">
        <f t="shared" si="415"/>
        <v>0.7</v>
      </c>
      <c r="AW421" s="29" t="s">
        <v>123</v>
      </c>
      <c r="AX421" s="34" t="s">
        <v>97</v>
      </c>
      <c r="AY421" s="66">
        <f t="shared" si="416"/>
        <v>-2.38</v>
      </c>
      <c r="AZ421" s="66">
        <f t="shared" si="390"/>
        <v>-0.19400000000000001</v>
      </c>
      <c r="BA421" s="66">
        <f t="shared" si="391"/>
        <v>-0.45800000000000002</v>
      </c>
      <c r="BB421" s="66">
        <f t="shared" si="392"/>
        <v>0.26400000000000001</v>
      </c>
      <c r="BC421" s="66">
        <f t="shared" si="393"/>
        <v>6.5000000000000002E-2</v>
      </c>
      <c r="BD421" s="66">
        <f t="shared" si="394"/>
        <v>-2.2509999999999999</v>
      </c>
      <c r="BE421" s="66">
        <f t="shared" si="395"/>
        <v>-1.98</v>
      </c>
      <c r="BF421" s="66">
        <f t="shared" si="396"/>
        <v>2.9000000000000001E-2</v>
      </c>
      <c r="BG421" s="67">
        <f t="shared" si="397"/>
        <v>-0.3</v>
      </c>
      <c r="BI421" s="29" t="s">
        <v>123</v>
      </c>
      <c r="BJ421" s="34" t="s">
        <v>97</v>
      </c>
      <c r="BK421" s="66">
        <f t="shared" si="417"/>
        <v>-1.2E-2</v>
      </c>
      <c r="BL421" s="66">
        <f t="shared" si="418"/>
        <v>-1E-3</v>
      </c>
      <c r="BM421" s="66">
        <f t="shared" si="419"/>
        <v>-4.0000000000000001E-3</v>
      </c>
      <c r="BN421" s="66">
        <f t="shared" si="420"/>
        <v>1.4E-2</v>
      </c>
      <c r="BO421" s="66">
        <f t="shared" si="421"/>
        <v>5.0000000000000001E-3</v>
      </c>
      <c r="BP421" s="66">
        <f t="shared" si="422"/>
        <v>-4.9000000000000002E-2</v>
      </c>
      <c r="BQ421" s="66">
        <f t="shared" si="423"/>
        <v>-7.3999999999999996E-2</v>
      </c>
      <c r="BR421" s="66">
        <f t="shared" si="424"/>
        <v>3.5999999999999997E-2</v>
      </c>
      <c r="BS421" s="67">
        <f t="shared" si="425"/>
        <v>-1.6E-2</v>
      </c>
      <c r="BU421" s="29" t="s">
        <v>123</v>
      </c>
      <c r="BV421" s="34" t="s">
        <v>97</v>
      </c>
      <c r="BW421" s="48">
        <f t="shared" si="426"/>
        <v>17018</v>
      </c>
      <c r="BX421" s="48">
        <f t="shared" si="398"/>
        <v>11459</v>
      </c>
      <c r="BY421" s="48">
        <f t="shared" si="399"/>
        <v>9803</v>
      </c>
      <c r="BZ421" s="48">
        <f t="shared" si="400"/>
        <v>1656</v>
      </c>
      <c r="CA421" s="48">
        <f t="shared" si="401"/>
        <v>692</v>
      </c>
      <c r="CB421" s="48">
        <f t="shared" si="402"/>
        <v>4867</v>
      </c>
      <c r="CC421" s="48">
        <f t="shared" si="403"/>
        <v>2434</v>
      </c>
      <c r="CD421" s="48">
        <f t="shared" si="404"/>
        <v>46</v>
      </c>
      <c r="CE421" s="49">
        <f t="shared" si="405"/>
        <v>2387</v>
      </c>
    </row>
    <row r="422" spans="1:83" ht="16.5" customHeight="1">
      <c r="A422" s="29" t="s">
        <v>124</v>
      </c>
      <c r="B422" s="34" t="s">
        <v>98</v>
      </c>
      <c r="C422" s="40">
        <v>64359</v>
      </c>
      <c r="D422" s="40">
        <v>50071</v>
      </c>
      <c r="E422" s="40">
        <v>42859</v>
      </c>
      <c r="F422" s="40">
        <v>7212</v>
      </c>
      <c r="G422" s="40">
        <v>3181</v>
      </c>
      <c r="H422" s="40">
        <v>11107</v>
      </c>
      <c r="I422" s="40">
        <v>3430</v>
      </c>
      <c r="J422" s="40">
        <v>292</v>
      </c>
      <c r="K422" s="41">
        <v>7385</v>
      </c>
      <c r="M422" s="29" t="s">
        <v>124</v>
      </c>
      <c r="N422" s="34" t="s">
        <v>98</v>
      </c>
      <c r="O422" s="66">
        <f t="shared" si="373"/>
        <v>1.2270000000000001</v>
      </c>
      <c r="P422" s="66">
        <f t="shared" si="374"/>
        <v>2.7309999999999999</v>
      </c>
      <c r="Q422" s="66">
        <f t="shared" si="375"/>
        <v>2.2450000000000001</v>
      </c>
      <c r="R422" s="66">
        <f t="shared" si="376"/>
        <v>5.7169999999999996</v>
      </c>
      <c r="S422" s="66">
        <f t="shared" si="377"/>
        <v>2.8119999999999998</v>
      </c>
      <c r="T422" s="66">
        <f t="shared" si="378"/>
        <v>-5.4320000000000004</v>
      </c>
      <c r="U422" s="66">
        <f t="shared" si="379"/>
        <v>-15.183</v>
      </c>
      <c r="V422" s="66">
        <f t="shared" si="380"/>
        <v>-38.911999999999999</v>
      </c>
      <c r="W422" s="67">
        <f t="shared" si="381"/>
        <v>2.2429999999999999</v>
      </c>
      <c r="Y422" s="29" t="s">
        <v>124</v>
      </c>
      <c r="Z422" s="34" t="s">
        <v>98</v>
      </c>
      <c r="AA422" s="66">
        <f t="shared" si="406"/>
        <v>100</v>
      </c>
      <c r="AB422" s="66">
        <f t="shared" si="382"/>
        <v>77.8</v>
      </c>
      <c r="AC422" s="66">
        <f t="shared" si="383"/>
        <v>66.599999999999994</v>
      </c>
      <c r="AD422" s="66">
        <f t="shared" si="384"/>
        <v>11.2</v>
      </c>
      <c r="AE422" s="66">
        <f t="shared" si="385"/>
        <v>4.9000000000000004</v>
      </c>
      <c r="AF422" s="66">
        <f t="shared" si="386"/>
        <v>17.3</v>
      </c>
      <c r="AG422" s="66">
        <f t="shared" si="387"/>
        <v>5.3</v>
      </c>
      <c r="AH422" s="66">
        <f t="shared" si="388"/>
        <v>0.5</v>
      </c>
      <c r="AI422" s="67">
        <f t="shared" si="389"/>
        <v>11.5</v>
      </c>
      <c r="AK422" s="29" t="s">
        <v>124</v>
      </c>
      <c r="AL422" s="34" t="s">
        <v>98</v>
      </c>
      <c r="AM422" s="66">
        <f t="shared" si="407"/>
        <v>1.9</v>
      </c>
      <c r="AN422" s="66">
        <f t="shared" si="408"/>
        <v>2.1</v>
      </c>
      <c r="AO422" s="66">
        <f t="shared" si="409"/>
        <v>2.1</v>
      </c>
      <c r="AP422" s="66">
        <f t="shared" si="410"/>
        <v>2.1</v>
      </c>
      <c r="AQ422" s="66">
        <f t="shared" si="411"/>
        <v>1.3</v>
      </c>
      <c r="AR422" s="66">
        <f t="shared" si="412"/>
        <v>1.5</v>
      </c>
      <c r="AS422" s="66">
        <f t="shared" si="413"/>
        <v>0.8</v>
      </c>
      <c r="AT422" s="66">
        <f t="shared" si="414"/>
        <v>2.5</v>
      </c>
      <c r="AU422" s="67">
        <f t="shared" si="415"/>
        <v>2.2999999999999998</v>
      </c>
      <c r="AW422" s="29" t="s">
        <v>124</v>
      </c>
      <c r="AX422" s="34" t="s">
        <v>98</v>
      </c>
      <c r="AY422" s="66">
        <f t="shared" si="416"/>
        <v>1.2270000000000001</v>
      </c>
      <c r="AZ422" s="66">
        <f t="shared" si="390"/>
        <v>2.093</v>
      </c>
      <c r="BA422" s="66">
        <f t="shared" si="391"/>
        <v>1.48</v>
      </c>
      <c r="BB422" s="66">
        <f t="shared" si="392"/>
        <v>0.61299999999999999</v>
      </c>
      <c r="BC422" s="66">
        <f t="shared" si="393"/>
        <v>0.13700000000000001</v>
      </c>
      <c r="BD422" s="66">
        <f t="shared" si="394"/>
        <v>-1.0029999999999999</v>
      </c>
      <c r="BE422" s="66">
        <f t="shared" si="395"/>
        <v>-0.96599999999999997</v>
      </c>
      <c r="BF422" s="66">
        <f t="shared" si="396"/>
        <v>-0.29299999999999998</v>
      </c>
      <c r="BG422" s="67">
        <f t="shared" si="397"/>
        <v>0.255</v>
      </c>
      <c r="BI422" s="29" t="s">
        <v>124</v>
      </c>
      <c r="BJ422" s="34" t="s">
        <v>98</v>
      </c>
      <c r="BK422" s="66">
        <f t="shared" si="417"/>
        <v>2.3E-2</v>
      </c>
      <c r="BL422" s="66">
        <f t="shared" si="418"/>
        <v>5.7000000000000002E-2</v>
      </c>
      <c r="BM422" s="66">
        <f t="shared" si="419"/>
        <v>4.7E-2</v>
      </c>
      <c r="BN422" s="66">
        <f t="shared" si="420"/>
        <v>0.11899999999999999</v>
      </c>
      <c r="BO422" s="66">
        <f t="shared" si="421"/>
        <v>3.5999999999999997E-2</v>
      </c>
      <c r="BP422" s="66">
        <f t="shared" si="422"/>
        <v>-8.2000000000000003E-2</v>
      </c>
      <c r="BQ422" s="66">
        <f t="shared" si="423"/>
        <v>-0.13500000000000001</v>
      </c>
      <c r="BR422" s="66">
        <f t="shared" si="424"/>
        <v>-1.3440000000000001</v>
      </c>
      <c r="BS422" s="67">
        <f t="shared" si="425"/>
        <v>5.1999999999999998E-2</v>
      </c>
      <c r="BU422" s="29" t="s">
        <v>124</v>
      </c>
      <c r="BV422" s="34" t="s">
        <v>98</v>
      </c>
      <c r="BW422" s="48">
        <f t="shared" si="426"/>
        <v>63579</v>
      </c>
      <c r="BX422" s="48">
        <f t="shared" si="398"/>
        <v>48740</v>
      </c>
      <c r="BY422" s="48">
        <f t="shared" si="399"/>
        <v>41918</v>
      </c>
      <c r="BZ422" s="48">
        <f t="shared" si="400"/>
        <v>6822</v>
      </c>
      <c r="CA422" s="48">
        <f t="shared" si="401"/>
        <v>3094</v>
      </c>
      <c r="CB422" s="48">
        <f t="shared" si="402"/>
        <v>11745</v>
      </c>
      <c r="CC422" s="48">
        <f t="shared" si="403"/>
        <v>4044</v>
      </c>
      <c r="CD422" s="48">
        <f t="shared" si="404"/>
        <v>478</v>
      </c>
      <c r="CE422" s="49">
        <f t="shared" si="405"/>
        <v>7223</v>
      </c>
    </row>
    <row r="423" spans="1:83" ht="16.5" customHeight="1">
      <c r="A423" s="32" t="s">
        <v>125</v>
      </c>
      <c r="B423" s="35" t="s">
        <v>99</v>
      </c>
      <c r="C423" s="46">
        <v>2534</v>
      </c>
      <c r="D423" s="46">
        <v>1554</v>
      </c>
      <c r="E423" s="46">
        <v>1324</v>
      </c>
      <c r="F423" s="46">
        <v>230</v>
      </c>
      <c r="G423" s="46">
        <v>119</v>
      </c>
      <c r="H423" s="46">
        <v>861</v>
      </c>
      <c r="I423" s="46">
        <v>520</v>
      </c>
      <c r="J423" s="46">
        <v>-126</v>
      </c>
      <c r="K423" s="47">
        <v>467</v>
      </c>
      <c r="M423" s="32" t="s">
        <v>125</v>
      </c>
      <c r="N423" s="35" t="s">
        <v>99</v>
      </c>
      <c r="O423" s="72">
        <f t="shared" si="373"/>
        <v>-13.839</v>
      </c>
      <c r="P423" s="72">
        <f t="shared" si="374"/>
        <v>-8.3190000000000008</v>
      </c>
      <c r="Q423" s="72">
        <f t="shared" si="375"/>
        <v>-8.69</v>
      </c>
      <c r="R423" s="72">
        <f t="shared" si="376"/>
        <v>-6.1219999999999999</v>
      </c>
      <c r="S423" s="72">
        <f t="shared" si="377"/>
        <v>-5.556</v>
      </c>
      <c r="T423" s="72">
        <f t="shared" si="378"/>
        <v>-23.125</v>
      </c>
      <c r="U423" s="72">
        <f t="shared" si="379"/>
        <v>-9.7219999999999995</v>
      </c>
      <c r="V423" s="72">
        <f t="shared" si="380"/>
        <v>-566.66700000000003</v>
      </c>
      <c r="W423" s="73">
        <f t="shared" si="381"/>
        <v>-9.6709999999999994</v>
      </c>
      <c r="Y423" s="32" t="s">
        <v>125</v>
      </c>
      <c r="Z423" s="35" t="s">
        <v>99</v>
      </c>
      <c r="AA423" s="72">
        <f t="shared" si="406"/>
        <v>100</v>
      </c>
      <c r="AB423" s="72">
        <f t="shared" si="382"/>
        <v>61.3</v>
      </c>
      <c r="AC423" s="72">
        <f t="shared" si="383"/>
        <v>52.2</v>
      </c>
      <c r="AD423" s="72">
        <f t="shared" si="384"/>
        <v>9.1</v>
      </c>
      <c r="AE423" s="72">
        <f t="shared" si="385"/>
        <v>4.7</v>
      </c>
      <c r="AF423" s="72">
        <f t="shared" si="386"/>
        <v>34</v>
      </c>
      <c r="AG423" s="72">
        <f t="shared" si="387"/>
        <v>20.5</v>
      </c>
      <c r="AH423" s="72">
        <f t="shared" si="388"/>
        <v>-5</v>
      </c>
      <c r="AI423" s="73">
        <f t="shared" si="389"/>
        <v>18.399999999999999</v>
      </c>
      <c r="AK423" s="32" t="s">
        <v>125</v>
      </c>
      <c r="AL423" s="35" t="s">
        <v>99</v>
      </c>
      <c r="AM423" s="72">
        <f t="shared" si="407"/>
        <v>0.1</v>
      </c>
      <c r="AN423" s="72">
        <f t="shared" si="408"/>
        <v>0.1</v>
      </c>
      <c r="AO423" s="72">
        <f t="shared" si="409"/>
        <v>0.1</v>
      </c>
      <c r="AP423" s="72">
        <f t="shared" si="410"/>
        <v>0.1</v>
      </c>
      <c r="AQ423" s="72">
        <f t="shared" si="411"/>
        <v>0</v>
      </c>
      <c r="AR423" s="72">
        <f t="shared" si="412"/>
        <v>0.1</v>
      </c>
      <c r="AS423" s="72">
        <f t="shared" si="413"/>
        <v>0.1</v>
      </c>
      <c r="AT423" s="72">
        <f t="shared" si="414"/>
        <v>-1.1000000000000001</v>
      </c>
      <c r="AU423" s="73">
        <f t="shared" si="415"/>
        <v>0.1</v>
      </c>
      <c r="AW423" s="32" t="s">
        <v>125</v>
      </c>
      <c r="AX423" s="35" t="s">
        <v>99</v>
      </c>
      <c r="AY423" s="72">
        <f t="shared" si="416"/>
        <v>-13.839</v>
      </c>
      <c r="AZ423" s="72">
        <f t="shared" si="390"/>
        <v>-4.7939999999999996</v>
      </c>
      <c r="BA423" s="72">
        <f t="shared" si="391"/>
        <v>-4.2839999999999998</v>
      </c>
      <c r="BB423" s="72">
        <f t="shared" si="392"/>
        <v>-0.51</v>
      </c>
      <c r="BC423" s="72">
        <f t="shared" si="393"/>
        <v>-0.23799999999999999</v>
      </c>
      <c r="BD423" s="72">
        <f t="shared" si="394"/>
        <v>-8.8070000000000004</v>
      </c>
      <c r="BE423" s="72">
        <f t="shared" si="395"/>
        <v>-1.9039999999999999</v>
      </c>
      <c r="BF423" s="72">
        <f t="shared" si="396"/>
        <v>-5.202</v>
      </c>
      <c r="BG423" s="73">
        <f t="shared" si="397"/>
        <v>-1.7</v>
      </c>
      <c r="BI423" s="32" t="s">
        <v>125</v>
      </c>
      <c r="BJ423" s="35" t="s">
        <v>99</v>
      </c>
      <c r="BK423" s="72">
        <f t="shared" si="417"/>
        <v>-1.2E-2</v>
      </c>
      <c r="BL423" s="72">
        <f t="shared" si="418"/>
        <v>-6.0000000000000001E-3</v>
      </c>
      <c r="BM423" s="72">
        <f t="shared" si="419"/>
        <v>-6.0000000000000001E-3</v>
      </c>
      <c r="BN423" s="72">
        <f t="shared" si="420"/>
        <v>-5.0000000000000001E-3</v>
      </c>
      <c r="BO423" s="72">
        <f t="shared" si="421"/>
        <v>-3.0000000000000001E-3</v>
      </c>
      <c r="BP423" s="72">
        <f t="shared" si="422"/>
        <v>-3.3000000000000002E-2</v>
      </c>
      <c r="BQ423" s="72">
        <f t="shared" si="423"/>
        <v>-1.2E-2</v>
      </c>
      <c r="BR423" s="72">
        <f t="shared" si="424"/>
        <v>-1.1060000000000001</v>
      </c>
      <c r="BS423" s="73">
        <f t="shared" si="425"/>
        <v>-1.6E-2</v>
      </c>
      <c r="BU423" s="32" t="s">
        <v>125</v>
      </c>
      <c r="BV423" s="35" t="s">
        <v>99</v>
      </c>
      <c r="BW423" s="54">
        <f t="shared" si="426"/>
        <v>2941</v>
      </c>
      <c r="BX423" s="54">
        <f t="shared" si="398"/>
        <v>1695</v>
      </c>
      <c r="BY423" s="54">
        <f t="shared" si="399"/>
        <v>1450</v>
      </c>
      <c r="BZ423" s="54">
        <f t="shared" si="400"/>
        <v>245</v>
      </c>
      <c r="CA423" s="54">
        <f t="shared" si="401"/>
        <v>126</v>
      </c>
      <c r="CB423" s="54">
        <f t="shared" si="402"/>
        <v>1120</v>
      </c>
      <c r="CC423" s="54">
        <f t="shared" si="403"/>
        <v>576</v>
      </c>
      <c r="CD423" s="54">
        <f t="shared" si="404"/>
        <v>27</v>
      </c>
      <c r="CE423" s="55">
        <f t="shared" si="405"/>
        <v>517</v>
      </c>
    </row>
    <row r="424" spans="1:83" ht="16.5" customHeight="1">
      <c r="A424" s="31" t="s">
        <v>126</v>
      </c>
      <c r="B424" s="33" t="s">
        <v>100</v>
      </c>
      <c r="C424" s="42">
        <v>10281</v>
      </c>
      <c r="D424" s="42">
        <v>6602</v>
      </c>
      <c r="E424" s="42">
        <v>5647</v>
      </c>
      <c r="F424" s="42">
        <v>955</v>
      </c>
      <c r="G424" s="42">
        <v>474</v>
      </c>
      <c r="H424" s="42">
        <v>3205</v>
      </c>
      <c r="I424" s="42">
        <v>1768</v>
      </c>
      <c r="J424" s="42">
        <v>-369</v>
      </c>
      <c r="K424" s="43">
        <v>1806</v>
      </c>
      <c r="M424" s="31" t="s">
        <v>126</v>
      </c>
      <c r="N424" s="33" t="s">
        <v>100</v>
      </c>
      <c r="O424" s="68">
        <f t="shared" si="373"/>
        <v>-7.3280000000000003</v>
      </c>
      <c r="P424" s="68">
        <f t="shared" si="374"/>
        <v>1.413</v>
      </c>
      <c r="Q424" s="68">
        <f t="shared" si="375"/>
        <v>0.875</v>
      </c>
      <c r="R424" s="68">
        <f t="shared" si="376"/>
        <v>4.7149999999999999</v>
      </c>
      <c r="S424" s="68">
        <f t="shared" si="377"/>
        <v>4.6360000000000001</v>
      </c>
      <c r="T424" s="68">
        <f t="shared" si="378"/>
        <v>-22.416</v>
      </c>
      <c r="U424" s="68">
        <f t="shared" si="379"/>
        <v>-24.638000000000002</v>
      </c>
      <c r="V424" s="68">
        <f t="shared" si="380"/>
        <v>-885.10599999999999</v>
      </c>
      <c r="W424" s="69">
        <f t="shared" si="381"/>
        <v>3.9129999999999998</v>
      </c>
      <c r="Y424" s="31" t="s">
        <v>126</v>
      </c>
      <c r="Z424" s="33" t="s">
        <v>100</v>
      </c>
      <c r="AA424" s="68">
        <f t="shared" si="406"/>
        <v>100</v>
      </c>
      <c r="AB424" s="68">
        <f t="shared" si="382"/>
        <v>64.2</v>
      </c>
      <c r="AC424" s="68">
        <f t="shared" si="383"/>
        <v>54.9</v>
      </c>
      <c r="AD424" s="68">
        <f t="shared" si="384"/>
        <v>9.3000000000000007</v>
      </c>
      <c r="AE424" s="68">
        <f t="shared" si="385"/>
        <v>4.5999999999999996</v>
      </c>
      <c r="AF424" s="68">
        <f t="shared" si="386"/>
        <v>31.2</v>
      </c>
      <c r="AG424" s="68">
        <f t="shared" si="387"/>
        <v>17.2</v>
      </c>
      <c r="AH424" s="68">
        <f t="shared" si="388"/>
        <v>-3.6</v>
      </c>
      <c r="AI424" s="69">
        <f t="shared" si="389"/>
        <v>17.600000000000001</v>
      </c>
      <c r="AK424" s="31" t="s">
        <v>126</v>
      </c>
      <c r="AL424" s="33" t="s">
        <v>100</v>
      </c>
      <c r="AM424" s="68">
        <f t="shared" si="407"/>
        <v>0.3</v>
      </c>
      <c r="AN424" s="68">
        <f t="shared" si="408"/>
        <v>0.3</v>
      </c>
      <c r="AO424" s="68">
        <f t="shared" si="409"/>
        <v>0.3</v>
      </c>
      <c r="AP424" s="68">
        <f t="shared" si="410"/>
        <v>0.3</v>
      </c>
      <c r="AQ424" s="68">
        <f t="shared" si="411"/>
        <v>0.2</v>
      </c>
      <c r="AR424" s="68">
        <f t="shared" si="412"/>
        <v>0.4</v>
      </c>
      <c r="AS424" s="68">
        <f t="shared" si="413"/>
        <v>0.4</v>
      </c>
      <c r="AT424" s="68">
        <f t="shared" si="414"/>
        <v>-3.2</v>
      </c>
      <c r="AU424" s="69">
        <f t="shared" si="415"/>
        <v>0.6</v>
      </c>
      <c r="AW424" s="31" t="s">
        <v>126</v>
      </c>
      <c r="AX424" s="33" t="s">
        <v>100</v>
      </c>
      <c r="AY424" s="68">
        <f t="shared" si="416"/>
        <v>-7.3280000000000003</v>
      </c>
      <c r="AZ424" s="68">
        <f t="shared" si="390"/>
        <v>0.82899999999999996</v>
      </c>
      <c r="BA424" s="68">
        <f t="shared" si="391"/>
        <v>0.442</v>
      </c>
      <c r="BB424" s="68">
        <f t="shared" si="392"/>
        <v>0.38800000000000001</v>
      </c>
      <c r="BC424" s="68">
        <f t="shared" si="393"/>
        <v>0.189</v>
      </c>
      <c r="BD424" s="68">
        <f t="shared" si="394"/>
        <v>-8.3469999999999995</v>
      </c>
      <c r="BE424" s="68">
        <f t="shared" si="395"/>
        <v>-5.21</v>
      </c>
      <c r="BF424" s="68">
        <f t="shared" si="396"/>
        <v>-3.75</v>
      </c>
      <c r="BG424" s="69">
        <f t="shared" si="397"/>
        <v>0.61299999999999999</v>
      </c>
      <c r="BI424" s="31" t="s">
        <v>126</v>
      </c>
      <c r="BJ424" s="33" t="s">
        <v>100</v>
      </c>
      <c r="BK424" s="68">
        <f t="shared" si="417"/>
        <v>-2.4E-2</v>
      </c>
      <c r="BL424" s="68">
        <f t="shared" si="418"/>
        <v>4.0000000000000001E-3</v>
      </c>
      <c r="BM424" s="68">
        <f t="shared" si="419"/>
        <v>2E-3</v>
      </c>
      <c r="BN424" s="68">
        <f t="shared" si="420"/>
        <v>1.2999999999999999E-2</v>
      </c>
      <c r="BO424" s="68">
        <f t="shared" si="421"/>
        <v>8.9999999999999993E-3</v>
      </c>
      <c r="BP424" s="68">
        <f t="shared" si="422"/>
        <v>-0.11899999999999999</v>
      </c>
      <c r="BQ424" s="68">
        <f t="shared" si="423"/>
        <v>-0.127</v>
      </c>
      <c r="BR424" s="68">
        <f t="shared" si="424"/>
        <v>-3.0059999999999998</v>
      </c>
      <c r="BS424" s="69">
        <f t="shared" si="425"/>
        <v>2.1999999999999999E-2</v>
      </c>
      <c r="BU424" s="31" t="s">
        <v>126</v>
      </c>
      <c r="BV424" s="33" t="s">
        <v>100</v>
      </c>
      <c r="BW424" s="50">
        <f t="shared" si="426"/>
        <v>11094</v>
      </c>
      <c r="BX424" s="50">
        <f t="shared" si="398"/>
        <v>6510</v>
      </c>
      <c r="BY424" s="50">
        <f t="shared" si="399"/>
        <v>5598</v>
      </c>
      <c r="BZ424" s="50">
        <f t="shared" si="400"/>
        <v>912</v>
      </c>
      <c r="CA424" s="50">
        <f t="shared" si="401"/>
        <v>453</v>
      </c>
      <c r="CB424" s="50">
        <f t="shared" si="402"/>
        <v>4131</v>
      </c>
      <c r="CC424" s="50">
        <f t="shared" si="403"/>
        <v>2346</v>
      </c>
      <c r="CD424" s="50">
        <f t="shared" si="404"/>
        <v>47</v>
      </c>
      <c r="CE424" s="51">
        <f t="shared" si="405"/>
        <v>1738</v>
      </c>
    </row>
    <row r="425" spans="1:83" ht="16.5" customHeight="1">
      <c r="A425" s="30" t="s">
        <v>127</v>
      </c>
      <c r="B425" s="28" t="s">
        <v>101</v>
      </c>
      <c r="C425" s="44">
        <v>7295</v>
      </c>
      <c r="D425" s="44">
        <v>5400</v>
      </c>
      <c r="E425" s="44">
        <v>4541</v>
      </c>
      <c r="F425" s="44">
        <v>859</v>
      </c>
      <c r="G425" s="44">
        <v>335</v>
      </c>
      <c r="H425" s="44">
        <v>1560</v>
      </c>
      <c r="I425" s="44">
        <v>690</v>
      </c>
      <c r="J425" s="44">
        <v>347</v>
      </c>
      <c r="K425" s="45">
        <v>523</v>
      </c>
      <c r="M425" s="30" t="s">
        <v>127</v>
      </c>
      <c r="N425" s="28" t="s">
        <v>101</v>
      </c>
      <c r="O425" s="70">
        <f t="shared" si="373"/>
        <v>0.28899999999999998</v>
      </c>
      <c r="P425" s="70">
        <f t="shared" si="374"/>
        <v>-6.4119999999999999</v>
      </c>
      <c r="Q425" s="70">
        <f t="shared" si="375"/>
        <v>-7.1749999999999998</v>
      </c>
      <c r="R425" s="70">
        <f t="shared" si="376"/>
        <v>-2.1640000000000001</v>
      </c>
      <c r="S425" s="70">
        <f t="shared" si="377"/>
        <v>-2.899</v>
      </c>
      <c r="T425" s="70">
        <f t="shared" si="378"/>
        <v>34.598999999999997</v>
      </c>
      <c r="U425" s="70">
        <f t="shared" si="379"/>
        <v>18.556999999999999</v>
      </c>
      <c r="V425" s="70">
        <f t="shared" si="380"/>
        <v>498.27600000000001</v>
      </c>
      <c r="W425" s="71">
        <f t="shared" si="381"/>
        <v>0.77100000000000002</v>
      </c>
      <c r="Y425" s="30" t="s">
        <v>127</v>
      </c>
      <c r="Z425" s="28" t="s">
        <v>101</v>
      </c>
      <c r="AA425" s="70">
        <f t="shared" si="406"/>
        <v>100</v>
      </c>
      <c r="AB425" s="70">
        <f t="shared" si="382"/>
        <v>74</v>
      </c>
      <c r="AC425" s="70">
        <f t="shared" si="383"/>
        <v>62.2</v>
      </c>
      <c r="AD425" s="70">
        <f t="shared" si="384"/>
        <v>11.8</v>
      </c>
      <c r="AE425" s="70">
        <f t="shared" si="385"/>
        <v>4.5999999999999996</v>
      </c>
      <c r="AF425" s="70">
        <f t="shared" si="386"/>
        <v>21.4</v>
      </c>
      <c r="AG425" s="70">
        <f t="shared" si="387"/>
        <v>9.5</v>
      </c>
      <c r="AH425" s="70">
        <f t="shared" si="388"/>
        <v>4.8</v>
      </c>
      <c r="AI425" s="71">
        <f t="shared" si="389"/>
        <v>7.2</v>
      </c>
      <c r="AK425" s="30" t="s">
        <v>127</v>
      </c>
      <c r="AL425" s="28" t="s">
        <v>101</v>
      </c>
      <c r="AM425" s="70">
        <f t="shared" si="407"/>
        <v>0.2</v>
      </c>
      <c r="AN425" s="70">
        <f t="shared" si="408"/>
        <v>0.2</v>
      </c>
      <c r="AO425" s="70">
        <f t="shared" si="409"/>
        <v>0.2</v>
      </c>
      <c r="AP425" s="70">
        <f t="shared" si="410"/>
        <v>0.3</v>
      </c>
      <c r="AQ425" s="70">
        <f t="shared" si="411"/>
        <v>0.1</v>
      </c>
      <c r="AR425" s="70">
        <f t="shared" si="412"/>
        <v>0.2</v>
      </c>
      <c r="AS425" s="70">
        <f t="shared" si="413"/>
        <v>0.2</v>
      </c>
      <c r="AT425" s="70">
        <f t="shared" si="414"/>
        <v>3</v>
      </c>
      <c r="AU425" s="71">
        <f t="shared" si="415"/>
        <v>0.2</v>
      </c>
      <c r="AW425" s="30" t="s">
        <v>127</v>
      </c>
      <c r="AX425" s="28" t="s">
        <v>101</v>
      </c>
      <c r="AY425" s="70">
        <f t="shared" si="416"/>
        <v>0.28899999999999998</v>
      </c>
      <c r="AZ425" s="70">
        <f t="shared" si="390"/>
        <v>-5.0869999999999997</v>
      </c>
      <c r="BA425" s="70">
        <f t="shared" si="391"/>
        <v>-4.8250000000000002</v>
      </c>
      <c r="BB425" s="70">
        <f t="shared" si="392"/>
        <v>-0.26100000000000001</v>
      </c>
      <c r="BC425" s="70">
        <f t="shared" si="393"/>
        <v>-0.13700000000000001</v>
      </c>
      <c r="BD425" s="70">
        <f t="shared" si="394"/>
        <v>5.5129999999999999</v>
      </c>
      <c r="BE425" s="70">
        <f t="shared" si="395"/>
        <v>1.4850000000000001</v>
      </c>
      <c r="BF425" s="70">
        <f t="shared" si="396"/>
        <v>3.9729999999999999</v>
      </c>
      <c r="BG425" s="71">
        <f t="shared" si="397"/>
        <v>5.5E-2</v>
      </c>
      <c r="BI425" s="30" t="s">
        <v>127</v>
      </c>
      <c r="BJ425" s="28" t="s">
        <v>101</v>
      </c>
      <c r="BK425" s="70">
        <f t="shared" si="417"/>
        <v>1E-3</v>
      </c>
      <c r="BL425" s="70">
        <f t="shared" si="418"/>
        <v>-1.6E-2</v>
      </c>
      <c r="BM425" s="70">
        <f t="shared" si="419"/>
        <v>-1.7000000000000001E-2</v>
      </c>
      <c r="BN425" s="70">
        <f t="shared" si="420"/>
        <v>-6.0000000000000001E-3</v>
      </c>
      <c r="BO425" s="70">
        <f t="shared" si="421"/>
        <v>-4.0000000000000001E-3</v>
      </c>
      <c r="BP425" s="70">
        <f t="shared" si="422"/>
        <v>5.1999999999999998E-2</v>
      </c>
      <c r="BQ425" s="70">
        <f t="shared" si="423"/>
        <v>2.4E-2</v>
      </c>
      <c r="BR425" s="70">
        <f t="shared" si="424"/>
        <v>2.0880000000000001</v>
      </c>
      <c r="BS425" s="71">
        <f t="shared" si="425"/>
        <v>1E-3</v>
      </c>
      <c r="BU425" s="30" t="s">
        <v>127</v>
      </c>
      <c r="BV425" s="28" t="s">
        <v>101</v>
      </c>
      <c r="BW425" s="52">
        <f t="shared" si="426"/>
        <v>7274</v>
      </c>
      <c r="BX425" s="52">
        <f t="shared" si="398"/>
        <v>5770</v>
      </c>
      <c r="BY425" s="52">
        <f t="shared" si="399"/>
        <v>4892</v>
      </c>
      <c r="BZ425" s="52">
        <f t="shared" si="400"/>
        <v>878</v>
      </c>
      <c r="CA425" s="52">
        <f t="shared" si="401"/>
        <v>345</v>
      </c>
      <c r="CB425" s="52">
        <f t="shared" si="402"/>
        <v>1159</v>
      </c>
      <c r="CC425" s="52">
        <f t="shared" si="403"/>
        <v>582</v>
      </c>
      <c r="CD425" s="52">
        <f t="shared" si="404"/>
        <v>58</v>
      </c>
      <c r="CE425" s="53">
        <f t="shared" si="405"/>
        <v>519</v>
      </c>
    </row>
    <row r="426" spans="1:83" ht="16.5" customHeight="1">
      <c r="A426" s="31" t="s">
        <v>129</v>
      </c>
      <c r="B426" s="33" t="s">
        <v>102</v>
      </c>
      <c r="C426" s="42">
        <v>293764</v>
      </c>
      <c r="D426" s="42">
        <v>193644</v>
      </c>
      <c r="E426" s="42">
        <v>165930</v>
      </c>
      <c r="F426" s="42">
        <v>27714</v>
      </c>
      <c r="G426" s="42">
        <v>25508</v>
      </c>
      <c r="H426" s="42">
        <v>74612</v>
      </c>
      <c r="I426" s="42">
        <v>41198</v>
      </c>
      <c r="J426" s="42">
        <v>201</v>
      </c>
      <c r="K426" s="43">
        <v>33213</v>
      </c>
      <c r="M426" s="31" t="s">
        <v>129</v>
      </c>
      <c r="N426" s="33" t="s">
        <v>102</v>
      </c>
      <c r="O426" s="68">
        <f t="shared" si="373"/>
        <v>-0.32700000000000001</v>
      </c>
      <c r="P426" s="68">
        <f t="shared" si="374"/>
        <v>1.3260000000000001</v>
      </c>
      <c r="Q426" s="68">
        <f t="shared" si="375"/>
        <v>0.85699999999999998</v>
      </c>
      <c r="R426" s="68">
        <f t="shared" si="376"/>
        <v>4.2309999999999999</v>
      </c>
      <c r="S426" s="68">
        <f t="shared" si="377"/>
        <v>0.374</v>
      </c>
      <c r="T426" s="68">
        <f t="shared" si="378"/>
        <v>-4.5960000000000001</v>
      </c>
      <c r="U426" s="68">
        <f t="shared" si="379"/>
        <v>-7.9290000000000003</v>
      </c>
      <c r="V426" s="68">
        <f t="shared" si="380"/>
        <v>-68.445999999999998</v>
      </c>
      <c r="W426" s="69">
        <f t="shared" si="381"/>
        <v>1.1879999999999999</v>
      </c>
      <c r="Y426" s="31" t="s">
        <v>129</v>
      </c>
      <c r="Z426" s="33" t="s">
        <v>102</v>
      </c>
      <c r="AA426" s="68">
        <f t="shared" si="406"/>
        <v>100</v>
      </c>
      <c r="AB426" s="68">
        <f t="shared" si="382"/>
        <v>65.900000000000006</v>
      </c>
      <c r="AC426" s="68">
        <f t="shared" si="383"/>
        <v>56.5</v>
      </c>
      <c r="AD426" s="68">
        <f t="shared" si="384"/>
        <v>9.4</v>
      </c>
      <c r="AE426" s="68">
        <f t="shared" si="385"/>
        <v>8.6999999999999993</v>
      </c>
      <c r="AF426" s="68">
        <f t="shared" si="386"/>
        <v>25.4</v>
      </c>
      <c r="AG426" s="68">
        <f t="shared" si="387"/>
        <v>14</v>
      </c>
      <c r="AH426" s="68">
        <f t="shared" si="388"/>
        <v>0.1</v>
      </c>
      <c r="AI426" s="69">
        <f t="shared" si="389"/>
        <v>11.3</v>
      </c>
      <c r="AK426" s="31" t="s">
        <v>129</v>
      </c>
      <c r="AL426" s="33" t="s">
        <v>102</v>
      </c>
      <c r="AM426" s="68">
        <f t="shared" si="407"/>
        <v>8.6999999999999993</v>
      </c>
      <c r="AN426" s="68">
        <f t="shared" si="408"/>
        <v>8.1</v>
      </c>
      <c r="AO426" s="68">
        <f t="shared" si="409"/>
        <v>8.1</v>
      </c>
      <c r="AP426" s="68">
        <f t="shared" si="410"/>
        <v>8.1</v>
      </c>
      <c r="AQ426" s="68">
        <f t="shared" si="411"/>
        <v>10.1</v>
      </c>
      <c r="AR426" s="68">
        <f t="shared" si="412"/>
        <v>9.9</v>
      </c>
      <c r="AS426" s="68">
        <f t="shared" si="413"/>
        <v>9.9</v>
      </c>
      <c r="AT426" s="68">
        <f t="shared" si="414"/>
        <v>1.7</v>
      </c>
      <c r="AU426" s="69">
        <f t="shared" si="415"/>
        <v>10.3</v>
      </c>
      <c r="AW426" s="31" t="s">
        <v>129</v>
      </c>
      <c r="AX426" s="33" t="s">
        <v>102</v>
      </c>
      <c r="AY426" s="68">
        <f t="shared" si="416"/>
        <v>-0.32700000000000001</v>
      </c>
      <c r="AZ426" s="68">
        <f t="shared" si="390"/>
        <v>0.86</v>
      </c>
      <c r="BA426" s="68">
        <f t="shared" si="391"/>
        <v>0.47799999999999998</v>
      </c>
      <c r="BB426" s="68">
        <f t="shared" si="392"/>
        <v>0.38200000000000001</v>
      </c>
      <c r="BC426" s="68">
        <f t="shared" si="393"/>
        <v>3.2000000000000001E-2</v>
      </c>
      <c r="BD426" s="68">
        <f t="shared" si="394"/>
        <v>-1.2190000000000001</v>
      </c>
      <c r="BE426" s="68">
        <f t="shared" si="395"/>
        <v>-1.204</v>
      </c>
      <c r="BF426" s="68">
        <f t="shared" si="396"/>
        <v>-0.14799999999999999</v>
      </c>
      <c r="BG426" s="69">
        <f t="shared" si="397"/>
        <v>0.13200000000000001</v>
      </c>
      <c r="BI426" s="31" t="s">
        <v>129</v>
      </c>
      <c r="BJ426" s="33" t="s">
        <v>102</v>
      </c>
      <c r="BK426" s="68">
        <f t="shared" si="417"/>
        <v>-2.9000000000000001E-2</v>
      </c>
      <c r="BL426" s="68">
        <f t="shared" si="418"/>
        <v>0.108</v>
      </c>
      <c r="BM426" s="68">
        <f t="shared" si="419"/>
        <v>7.0000000000000007E-2</v>
      </c>
      <c r="BN426" s="68">
        <f t="shared" si="420"/>
        <v>0.34399999999999997</v>
      </c>
      <c r="BO426" s="68">
        <f t="shared" si="421"/>
        <v>3.9E-2</v>
      </c>
      <c r="BP426" s="68">
        <f t="shared" si="422"/>
        <v>-0.46200000000000002</v>
      </c>
      <c r="BQ426" s="68">
        <f t="shared" si="423"/>
        <v>-0.78200000000000003</v>
      </c>
      <c r="BR426" s="68">
        <f t="shared" si="424"/>
        <v>-3.1509999999999998</v>
      </c>
      <c r="BS426" s="69">
        <f t="shared" si="425"/>
        <v>0.125</v>
      </c>
      <c r="BU426" s="31" t="s">
        <v>129</v>
      </c>
      <c r="BV426" s="33" t="s">
        <v>102</v>
      </c>
      <c r="BW426" s="50">
        <f t="shared" si="426"/>
        <v>294728</v>
      </c>
      <c r="BX426" s="50">
        <f t="shared" si="398"/>
        <v>191109</v>
      </c>
      <c r="BY426" s="50">
        <f t="shared" si="399"/>
        <v>164520</v>
      </c>
      <c r="BZ426" s="50">
        <f t="shared" si="400"/>
        <v>26589</v>
      </c>
      <c r="CA426" s="50">
        <f t="shared" si="401"/>
        <v>25413</v>
      </c>
      <c r="CB426" s="50">
        <f t="shared" si="402"/>
        <v>78206</v>
      </c>
      <c r="CC426" s="50">
        <f t="shared" si="403"/>
        <v>44746</v>
      </c>
      <c r="CD426" s="50">
        <f t="shared" si="404"/>
        <v>637</v>
      </c>
      <c r="CE426" s="51">
        <f t="shared" si="405"/>
        <v>32823</v>
      </c>
    </row>
    <row r="427" spans="1:83" ht="16.5" customHeight="1">
      <c r="A427" s="29" t="s">
        <v>36</v>
      </c>
      <c r="B427" s="34" t="s">
        <v>103</v>
      </c>
      <c r="C427" s="40">
        <v>1388917</v>
      </c>
      <c r="D427" s="40">
        <v>970515</v>
      </c>
      <c r="E427" s="40">
        <v>832328</v>
      </c>
      <c r="F427" s="40">
        <v>138187</v>
      </c>
      <c r="G427" s="40">
        <v>133078</v>
      </c>
      <c r="H427" s="40">
        <v>285324</v>
      </c>
      <c r="I427" s="40">
        <v>146494</v>
      </c>
      <c r="J427" s="40">
        <v>7115</v>
      </c>
      <c r="K427" s="41">
        <v>131715</v>
      </c>
      <c r="M427" s="29" t="s">
        <v>36</v>
      </c>
      <c r="N427" s="34" t="s">
        <v>103</v>
      </c>
      <c r="O427" s="66">
        <f t="shared" si="373"/>
        <v>0.30599999999999999</v>
      </c>
      <c r="P427" s="66">
        <f t="shared" si="374"/>
        <v>1.2070000000000001</v>
      </c>
      <c r="Q427" s="66">
        <f t="shared" si="375"/>
        <v>0.755</v>
      </c>
      <c r="R427" s="66">
        <f t="shared" si="376"/>
        <v>4.0170000000000003</v>
      </c>
      <c r="S427" s="66">
        <f t="shared" si="377"/>
        <v>1.2350000000000001</v>
      </c>
      <c r="T427" s="66">
        <f t="shared" si="378"/>
        <v>-3.0470000000000002</v>
      </c>
      <c r="U427" s="66">
        <f t="shared" si="379"/>
        <v>-8.3539999999999992</v>
      </c>
      <c r="V427" s="66">
        <f t="shared" si="380"/>
        <v>-25.152999999999999</v>
      </c>
      <c r="W427" s="67">
        <f t="shared" si="381"/>
        <v>5.4249999999999998</v>
      </c>
      <c r="Y427" s="29" t="s">
        <v>36</v>
      </c>
      <c r="Z427" s="34" t="s">
        <v>103</v>
      </c>
      <c r="AA427" s="66">
        <f t="shared" si="406"/>
        <v>100</v>
      </c>
      <c r="AB427" s="66">
        <f t="shared" si="382"/>
        <v>69.900000000000006</v>
      </c>
      <c r="AC427" s="66">
        <f t="shared" si="383"/>
        <v>59.9</v>
      </c>
      <c r="AD427" s="66">
        <f t="shared" si="384"/>
        <v>9.9</v>
      </c>
      <c r="AE427" s="66">
        <f t="shared" si="385"/>
        <v>9.6</v>
      </c>
      <c r="AF427" s="66">
        <f t="shared" si="386"/>
        <v>20.5</v>
      </c>
      <c r="AG427" s="66">
        <f t="shared" si="387"/>
        <v>10.5</v>
      </c>
      <c r="AH427" s="66">
        <f t="shared" si="388"/>
        <v>0.5</v>
      </c>
      <c r="AI427" s="67">
        <f t="shared" si="389"/>
        <v>9.5</v>
      </c>
      <c r="AK427" s="29" t="s">
        <v>36</v>
      </c>
      <c r="AL427" s="34" t="s">
        <v>103</v>
      </c>
      <c r="AM427" s="66">
        <f t="shared" si="407"/>
        <v>41.1</v>
      </c>
      <c r="AN427" s="66">
        <f t="shared" si="408"/>
        <v>40.799999999999997</v>
      </c>
      <c r="AO427" s="66">
        <f t="shared" si="409"/>
        <v>40.799999999999997</v>
      </c>
      <c r="AP427" s="66">
        <f t="shared" si="410"/>
        <v>40.6</v>
      </c>
      <c r="AQ427" s="66">
        <f t="shared" si="411"/>
        <v>52.9</v>
      </c>
      <c r="AR427" s="66">
        <f t="shared" si="412"/>
        <v>38</v>
      </c>
      <c r="AS427" s="66">
        <f t="shared" si="413"/>
        <v>35.299999999999997</v>
      </c>
      <c r="AT427" s="66">
        <f t="shared" si="414"/>
        <v>61.7</v>
      </c>
      <c r="AU427" s="67">
        <f t="shared" si="415"/>
        <v>40.700000000000003</v>
      </c>
      <c r="AW427" s="29" t="s">
        <v>36</v>
      </c>
      <c r="AX427" s="34" t="s">
        <v>103</v>
      </c>
      <c r="AY427" s="66">
        <f t="shared" si="416"/>
        <v>0.30599999999999999</v>
      </c>
      <c r="AZ427" s="66">
        <f t="shared" si="390"/>
        <v>0.83599999999999997</v>
      </c>
      <c r="BA427" s="66">
        <f t="shared" si="391"/>
        <v>0.45100000000000001</v>
      </c>
      <c r="BB427" s="66">
        <f t="shared" si="392"/>
        <v>0.38500000000000001</v>
      </c>
      <c r="BC427" s="66">
        <f t="shared" si="393"/>
        <v>0.11700000000000001</v>
      </c>
      <c r="BD427" s="66">
        <f t="shared" si="394"/>
        <v>-0.64800000000000002</v>
      </c>
      <c r="BE427" s="66">
        <f t="shared" si="395"/>
        <v>-0.96399999999999997</v>
      </c>
      <c r="BF427" s="66">
        <f t="shared" si="396"/>
        <v>-0.17299999999999999</v>
      </c>
      <c r="BG427" s="67">
        <f t="shared" si="397"/>
        <v>0.48899999999999999</v>
      </c>
      <c r="BI427" s="29" t="s">
        <v>36</v>
      </c>
      <c r="BJ427" s="34" t="s">
        <v>103</v>
      </c>
      <c r="BK427" s="66">
        <f t="shared" si="417"/>
        <v>0.126</v>
      </c>
      <c r="BL427" s="66">
        <f t="shared" si="418"/>
        <v>0.49299999999999999</v>
      </c>
      <c r="BM427" s="66">
        <f t="shared" si="419"/>
        <v>0.309</v>
      </c>
      <c r="BN427" s="66">
        <f t="shared" si="420"/>
        <v>1.633</v>
      </c>
      <c r="BO427" s="66">
        <f t="shared" si="421"/>
        <v>0.66800000000000004</v>
      </c>
      <c r="BP427" s="66">
        <f t="shared" si="422"/>
        <v>-1.1519999999999999</v>
      </c>
      <c r="BQ427" s="66">
        <f t="shared" si="423"/>
        <v>-2.9449999999999998</v>
      </c>
      <c r="BR427" s="66">
        <f t="shared" si="424"/>
        <v>-17.277000000000001</v>
      </c>
      <c r="BS427" s="67">
        <f t="shared" si="425"/>
        <v>2.1800000000000002</v>
      </c>
      <c r="BU427" s="29" t="s">
        <v>36</v>
      </c>
      <c r="BV427" s="34" t="s">
        <v>103</v>
      </c>
      <c r="BW427" s="48">
        <f t="shared" si="426"/>
        <v>1384684</v>
      </c>
      <c r="BX427" s="48">
        <f t="shared" si="398"/>
        <v>958938</v>
      </c>
      <c r="BY427" s="48">
        <f t="shared" si="399"/>
        <v>826087</v>
      </c>
      <c r="BZ427" s="48">
        <f t="shared" si="400"/>
        <v>132851</v>
      </c>
      <c r="CA427" s="48">
        <f t="shared" si="401"/>
        <v>131455</v>
      </c>
      <c r="CB427" s="48">
        <f t="shared" si="402"/>
        <v>294291</v>
      </c>
      <c r="CC427" s="48">
        <f t="shared" si="403"/>
        <v>159848</v>
      </c>
      <c r="CD427" s="48">
        <f t="shared" si="404"/>
        <v>9506</v>
      </c>
      <c r="CE427" s="49">
        <f t="shared" si="405"/>
        <v>124937</v>
      </c>
    </row>
    <row r="428" spans="1:83" ht="16.5" customHeight="1">
      <c r="A428" s="29" t="s">
        <v>37</v>
      </c>
      <c r="B428" s="34" t="s">
        <v>104</v>
      </c>
      <c r="C428" s="40">
        <v>586069</v>
      </c>
      <c r="D428" s="40">
        <v>449501</v>
      </c>
      <c r="E428" s="40">
        <v>385457</v>
      </c>
      <c r="F428" s="40">
        <v>64044</v>
      </c>
      <c r="G428" s="40">
        <v>28485</v>
      </c>
      <c r="H428" s="40">
        <v>108083</v>
      </c>
      <c r="I428" s="40">
        <v>45435</v>
      </c>
      <c r="J428" s="40">
        <v>2748</v>
      </c>
      <c r="K428" s="41">
        <v>59900</v>
      </c>
      <c r="M428" s="29" t="s">
        <v>37</v>
      </c>
      <c r="N428" s="34" t="s">
        <v>104</v>
      </c>
      <c r="O428" s="66">
        <f t="shared" si="373"/>
        <v>1.093</v>
      </c>
      <c r="P428" s="66">
        <f t="shared" si="374"/>
        <v>1.4319999999999999</v>
      </c>
      <c r="Q428" s="66">
        <f t="shared" si="375"/>
        <v>0.97099999999999997</v>
      </c>
      <c r="R428" s="66">
        <f t="shared" si="376"/>
        <v>4.3029999999999999</v>
      </c>
      <c r="S428" s="66">
        <f t="shared" si="377"/>
        <v>2.512</v>
      </c>
      <c r="T428" s="66">
        <f t="shared" si="378"/>
        <v>-0.65200000000000002</v>
      </c>
      <c r="U428" s="66">
        <f t="shared" si="379"/>
        <v>-8.8550000000000004</v>
      </c>
      <c r="V428" s="66">
        <f t="shared" si="380"/>
        <v>118.44199999999999</v>
      </c>
      <c r="W428" s="67">
        <f t="shared" si="381"/>
        <v>3.84</v>
      </c>
      <c r="Y428" s="29" t="s">
        <v>37</v>
      </c>
      <c r="Z428" s="34" t="s">
        <v>104</v>
      </c>
      <c r="AA428" s="66">
        <f t="shared" si="406"/>
        <v>100</v>
      </c>
      <c r="AB428" s="66">
        <f t="shared" si="382"/>
        <v>76.7</v>
      </c>
      <c r="AC428" s="66">
        <f t="shared" si="383"/>
        <v>65.8</v>
      </c>
      <c r="AD428" s="66">
        <f t="shared" si="384"/>
        <v>10.9</v>
      </c>
      <c r="AE428" s="66">
        <f t="shared" si="385"/>
        <v>4.9000000000000004</v>
      </c>
      <c r="AF428" s="66">
        <f t="shared" si="386"/>
        <v>18.399999999999999</v>
      </c>
      <c r="AG428" s="66">
        <f t="shared" si="387"/>
        <v>7.8</v>
      </c>
      <c r="AH428" s="66">
        <f t="shared" si="388"/>
        <v>0.5</v>
      </c>
      <c r="AI428" s="67">
        <f t="shared" si="389"/>
        <v>10.199999999999999</v>
      </c>
      <c r="AK428" s="29" t="s">
        <v>37</v>
      </c>
      <c r="AL428" s="34" t="s">
        <v>104</v>
      </c>
      <c r="AM428" s="66">
        <f t="shared" si="407"/>
        <v>17.3</v>
      </c>
      <c r="AN428" s="66">
        <f t="shared" si="408"/>
        <v>18.899999999999999</v>
      </c>
      <c r="AO428" s="66">
        <f t="shared" si="409"/>
        <v>18.899999999999999</v>
      </c>
      <c r="AP428" s="66">
        <f t="shared" si="410"/>
        <v>18.8</v>
      </c>
      <c r="AQ428" s="66">
        <f t="shared" si="411"/>
        <v>11.3</v>
      </c>
      <c r="AR428" s="66">
        <f t="shared" si="412"/>
        <v>14.4</v>
      </c>
      <c r="AS428" s="66">
        <f t="shared" si="413"/>
        <v>10.9</v>
      </c>
      <c r="AT428" s="66">
        <f t="shared" si="414"/>
        <v>23.8</v>
      </c>
      <c r="AU428" s="67">
        <f t="shared" si="415"/>
        <v>18.5</v>
      </c>
      <c r="AW428" s="29" t="s">
        <v>37</v>
      </c>
      <c r="AX428" s="34" t="s">
        <v>104</v>
      </c>
      <c r="AY428" s="66">
        <f t="shared" si="416"/>
        <v>1.093</v>
      </c>
      <c r="AZ428" s="66">
        <f t="shared" si="390"/>
        <v>1.095</v>
      </c>
      <c r="BA428" s="66">
        <f t="shared" si="391"/>
        <v>0.63900000000000001</v>
      </c>
      <c r="BB428" s="66">
        <f t="shared" si="392"/>
        <v>0.45600000000000002</v>
      </c>
      <c r="BC428" s="66">
        <f t="shared" si="393"/>
        <v>0.12</v>
      </c>
      <c r="BD428" s="66">
        <f t="shared" si="394"/>
        <v>-0.122</v>
      </c>
      <c r="BE428" s="66">
        <f t="shared" si="395"/>
        <v>-0.76100000000000001</v>
      </c>
      <c r="BF428" s="66">
        <f t="shared" si="396"/>
        <v>0.25700000000000001</v>
      </c>
      <c r="BG428" s="67">
        <f t="shared" si="397"/>
        <v>0.38200000000000001</v>
      </c>
      <c r="BI428" s="29" t="s">
        <v>37</v>
      </c>
      <c r="BJ428" s="34" t="s">
        <v>104</v>
      </c>
      <c r="BK428" s="66">
        <f t="shared" si="417"/>
        <v>0.188</v>
      </c>
      <c r="BL428" s="66">
        <f t="shared" si="418"/>
        <v>0.27</v>
      </c>
      <c r="BM428" s="66">
        <f t="shared" si="419"/>
        <v>0.183</v>
      </c>
      <c r="BN428" s="66">
        <f t="shared" si="420"/>
        <v>0.80800000000000005</v>
      </c>
      <c r="BO428" s="66">
        <f t="shared" si="421"/>
        <v>0.28699999999999998</v>
      </c>
      <c r="BP428" s="66">
        <f t="shared" si="422"/>
        <v>-9.0999999999999998E-2</v>
      </c>
      <c r="BQ428" s="66">
        <f t="shared" si="423"/>
        <v>-0.97299999999999998</v>
      </c>
      <c r="BR428" s="66">
        <f t="shared" si="424"/>
        <v>10.766999999999999</v>
      </c>
      <c r="BS428" s="67">
        <f t="shared" si="425"/>
        <v>0.71199999999999997</v>
      </c>
      <c r="BU428" s="29" t="s">
        <v>37</v>
      </c>
      <c r="BV428" s="34" t="s">
        <v>104</v>
      </c>
      <c r="BW428" s="48">
        <f t="shared" si="426"/>
        <v>579732</v>
      </c>
      <c r="BX428" s="48">
        <f t="shared" si="398"/>
        <v>443153</v>
      </c>
      <c r="BY428" s="48">
        <f t="shared" si="399"/>
        <v>381751</v>
      </c>
      <c r="BZ428" s="48">
        <f t="shared" si="400"/>
        <v>61402</v>
      </c>
      <c r="CA428" s="48">
        <f t="shared" si="401"/>
        <v>27787</v>
      </c>
      <c r="CB428" s="48">
        <f t="shared" si="402"/>
        <v>108792</v>
      </c>
      <c r="CC428" s="48">
        <f t="shared" si="403"/>
        <v>49849</v>
      </c>
      <c r="CD428" s="48">
        <f t="shared" si="404"/>
        <v>1258</v>
      </c>
      <c r="CE428" s="49">
        <f t="shared" si="405"/>
        <v>57685</v>
      </c>
    </row>
    <row r="429" spans="1:83" ht="16.5" customHeight="1">
      <c r="A429" s="29" t="s">
        <v>130</v>
      </c>
      <c r="B429" s="34" t="s">
        <v>105</v>
      </c>
      <c r="C429" s="40">
        <v>857677</v>
      </c>
      <c r="D429" s="40">
        <v>596464</v>
      </c>
      <c r="E429" s="40">
        <v>510284</v>
      </c>
      <c r="F429" s="40">
        <v>86180</v>
      </c>
      <c r="G429" s="40">
        <v>53994</v>
      </c>
      <c r="H429" s="40">
        <v>207219</v>
      </c>
      <c r="I429" s="40">
        <v>139998</v>
      </c>
      <c r="J429" s="40">
        <v>42</v>
      </c>
      <c r="K429" s="41">
        <v>67179</v>
      </c>
      <c r="M429" s="29" t="s">
        <v>130</v>
      </c>
      <c r="N429" s="34" t="s">
        <v>105</v>
      </c>
      <c r="O429" s="66">
        <f t="shared" si="373"/>
        <v>0.373</v>
      </c>
      <c r="P429" s="66">
        <f t="shared" si="374"/>
        <v>1.8420000000000001</v>
      </c>
      <c r="Q429" s="66">
        <f t="shared" si="375"/>
        <v>1.3460000000000001</v>
      </c>
      <c r="R429" s="66">
        <f t="shared" si="376"/>
        <v>4.8810000000000002</v>
      </c>
      <c r="S429" s="66">
        <f t="shared" si="377"/>
        <v>13.263999999999999</v>
      </c>
      <c r="T429" s="66">
        <f t="shared" si="378"/>
        <v>-6.2939999999999996</v>
      </c>
      <c r="U429" s="66">
        <f t="shared" si="379"/>
        <v>-9.7509999999999994</v>
      </c>
      <c r="V429" s="66">
        <f t="shared" si="380"/>
        <v>-97.058999999999997</v>
      </c>
      <c r="W429" s="67">
        <f t="shared" si="381"/>
        <v>4.016</v>
      </c>
      <c r="Y429" s="29" t="s">
        <v>130</v>
      </c>
      <c r="Z429" s="34" t="s">
        <v>105</v>
      </c>
      <c r="AA429" s="66">
        <f t="shared" si="406"/>
        <v>100</v>
      </c>
      <c r="AB429" s="66">
        <f t="shared" si="382"/>
        <v>69.5</v>
      </c>
      <c r="AC429" s="66">
        <f t="shared" si="383"/>
        <v>59.5</v>
      </c>
      <c r="AD429" s="66">
        <f t="shared" si="384"/>
        <v>10</v>
      </c>
      <c r="AE429" s="66">
        <f t="shared" si="385"/>
        <v>6.3</v>
      </c>
      <c r="AF429" s="66">
        <f t="shared" si="386"/>
        <v>24.2</v>
      </c>
      <c r="AG429" s="66">
        <f t="shared" si="387"/>
        <v>16.3</v>
      </c>
      <c r="AH429" s="66">
        <f t="shared" si="388"/>
        <v>0</v>
      </c>
      <c r="AI429" s="67">
        <f t="shared" si="389"/>
        <v>7.8</v>
      </c>
      <c r="AK429" s="29" t="s">
        <v>130</v>
      </c>
      <c r="AL429" s="34" t="s">
        <v>105</v>
      </c>
      <c r="AM429" s="66">
        <f t="shared" si="407"/>
        <v>25.4</v>
      </c>
      <c r="AN429" s="66">
        <f t="shared" si="408"/>
        <v>25.1</v>
      </c>
      <c r="AO429" s="66">
        <f t="shared" si="409"/>
        <v>25</v>
      </c>
      <c r="AP429" s="66">
        <f t="shared" si="410"/>
        <v>25.3</v>
      </c>
      <c r="AQ429" s="66">
        <f t="shared" si="411"/>
        <v>21.5</v>
      </c>
      <c r="AR429" s="66">
        <f t="shared" si="412"/>
        <v>27.6</v>
      </c>
      <c r="AS429" s="66">
        <f t="shared" si="413"/>
        <v>33.700000000000003</v>
      </c>
      <c r="AT429" s="66">
        <f t="shared" si="414"/>
        <v>0.4</v>
      </c>
      <c r="AU429" s="67">
        <f t="shared" si="415"/>
        <v>20.8</v>
      </c>
      <c r="AW429" s="29" t="s">
        <v>130</v>
      </c>
      <c r="AX429" s="34" t="s">
        <v>105</v>
      </c>
      <c r="AY429" s="66">
        <f t="shared" si="416"/>
        <v>0.373</v>
      </c>
      <c r="AZ429" s="66">
        <f t="shared" si="390"/>
        <v>1.262</v>
      </c>
      <c r="BA429" s="66">
        <f t="shared" si="391"/>
        <v>0.79300000000000004</v>
      </c>
      <c r="BB429" s="66">
        <f t="shared" si="392"/>
        <v>0.46899999999999997</v>
      </c>
      <c r="BC429" s="66">
        <f t="shared" si="393"/>
        <v>0.74</v>
      </c>
      <c r="BD429" s="66">
        <f t="shared" si="394"/>
        <v>-1.629</v>
      </c>
      <c r="BE429" s="66">
        <f t="shared" si="395"/>
        <v>-1.77</v>
      </c>
      <c r="BF429" s="66">
        <f t="shared" si="396"/>
        <v>-0.16200000000000001</v>
      </c>
      <c r="BG429" s="67">
        <f t="shared" si="397"/>
        <v>0.30399999999999999</v>
      </c>
      <c r="BI429" s="29" t="s">
        <v>130</v>
      </c>
      <c r="BJ429" s="34" t="s">
        <v>105</v>
      </c>
      <c r="BK429" s="66">
        <f t="shared" si="417"/>
        <v>9.5000000000000001E-2</v>
      </c>
      <c r="BL429" s="66">
        <f t="shared" si="418"/>
        <v>0.45900000000000002</v>
      </c>
      <c r="BM429" s="66">
        <f t="shared" si="419"/>
        <v>0.33500000000000002</v>
      </c>
      <c r="BN429" s="66">
        <f t="shared" si="420"/>
        <v>1.2270000000000001</v>
      </c>
      <c r="BO429" s="66">
        <f t="shared" si="421"/>
        <v>2.6040000000000001</v>
      </c>
      <c r="BP429" s="66">
        <f t="shared" si="422"/>
        <v>-1.788</v>
      </c>
      <c r="BQ429" s="66">
        <f t="shared" si="423"/>
        <v>-3.3359999999999999</v>
      </c>
      <c r="BR429" s="66">
        <f t="shared" si="424"/>
        <v>-10.015000000000001</v>
      </c>
      <c r="BS429" s="67">
        <f t="shared" si="425"/>
        <v>0.83399999999999996</v>
      </c>
      <c r="BU429" s="29" t="s">
        <v>130</v>
      </c>
      <c r="BV429" s="34" t="s">
        <v>105</v>
      </c>
      <c r="BW429" s="48">
        <f t="shared" si="426"/>
        <v>854486</v>
      </c>
      <c r="BX429" s="48">
        <f t="shared" si="398"/>
        <v>585677</v>
      </c>
      <c r="BY429" s="48">
        <f t="shared" si="399"/>
        <v>503508</v>
      </c>
      <c r="BZ429" s="48">
        <f t="shared" si="400"/>
        <v>82169</v>
      </c>
      <c r="CA429" s="48">
        <f t="shared" si="401"/>
        <v>47671</v>
      </c>
      <c r="CB429" s="48">
        <f t="shared" si="402"/>
        <v>221138</v>
      </c>
      <c r="CC429" s="48">
        <f t="shared" si="403"/>
        <v>155125</v>
      </c>
      <c r="CD429" s="48">
        <f t="shared" si="404"/>
        <v>1428</v>
      </c>
      <c r="CE429" s="49">
        <f t="shared" si="405"/>
        <v>64585</v>
      </c>
    </row>
    <row r="430" spans="1:83" ht="16.5" customHeight="1">
      <c r="A430" s="29" t="s">
        <v>131</v>
      </c>
      <c r="B430" s="34" t="s">
        <v>106</v>
      </c>
      <c r="C430" s="40">
        <v>123111</v>
      </c>
      <c r="D430" s="40">
        <v>80862</v>
      </c>
      <c r="E430" s="40">
        <v>69229</v>
      </c>
      <c r="F430" s="40">
        <v>11633</v>
      </c>
      <c r="G430" s="40">
        <v>5173</v>
      </c>
      <c r="H430" s="40">
        <v>37076</v>
      </c>
      <c r="I430" s="40">
        <v>21589</v>
      </c>
      <c r="J430" s="40">
        <v>674</v>
      </c>
      <c r="K430" s="41">
        <v>14813</v>
      </c>
      <c r="M430" s="29" t="s">
        <v>131</v>
      </c>
      <c r="N430" s="34" t="s">
        <v>106</v>
      </c>
      <c r="O430" s="66">
        <f t="shared" si="373"/>
        <v>-9.8000000000000004E-2</v>
      </c>
      <c r="P430" s="66">
        <f t="shared" si="374"/>
        <v>-0.191</v>
      </c>
      <c r="Q430" s="66">
        <f t="shared" si="375"/>
        <v>-0.64300000000000002</v>
      </c>
      <c r="R430" s="66">
        <f t="shared" si="376"/>
        <v>2.5840000000000001</v>
      </c>
      <c r="S430" s="66">
        <f t="shared" si="377"/>
        <v>1.5309999999999999</v>
      </c>
      <c r="T430" s="66">
        <f t="shared" si="378"/>
        <v>-0.11899999999999999</v>
      </c>
      <c r="U430" s="66">
        <f t="shared" si="379"/>
        <v>-2.06</v>
      </c>
      <c r="V430" s="66">
        <f t="shared" si="380"/>
        <v>41.3</v>
      </c>
      <c r="W430" s="67">
        <f t="shared" si="381"/>
        <v>1.4590000000000001</v>
      </c>
      <c r="Y430" s="29" t="s">
        <v>131</v>
      </c>
      <c r="Z430" s="34" t="s">
        <v>106</v>
      </c>
      <c r="AA430" s="66">
        <f t="shared" si="406"/>
        <v>100</v>
      </c>
      <c r="AB430" s="66">
        <f t="shared" si="382"/>
        <v>65.7</v>
      </c>
      <c r="AC430" s="66">
        <f t="shared" si="383"/>
        <v>56.2</v>
      </c>
      <c r="AD430" s="66">
        <f t="shared" si="384"/>
        <v>9.4</v>
      </c>
      <c r="AE430" s="66">
        <f t="shared" si="385"/>
        <v>4.2</v>
      </c>
      <c r="AF430" s="66">
        <f t="shared" si="386"/>
        <v>30.1</v>
      </c>
      <c r="AG430" s="66">
        <f t="shared" si="387"/>
        <v>17.5</v>
      </c>
      <c r="AH430" s="66">
        <f t="shared" si="388"/>
        <v>0.5</v>
      </c>
      <c r="AI430" s="67">
        <f t="shared" si="389"/>
        <v>12</v>
      </c>
      <c r="AK430" s="29" t="s">
        <v>131</v>
      </c>
      <c r="AL430" s="34" t="s">
        <v>106</v>
      </c>
      <c r="AM430" s="66">
        <f t="shared" si="407"/>
        <v>3.6</v>
      </c>
      <c r="AN430" s="66">
        <f t="shared" si="408"/>
        <v>3.4</v>
      </c>
      <c r="AO430" s="66">
        <f t="shared" si="409"/>
        <v>3.4</v>
      </c>
      <c r="AP430" s="66">
        <f t="shared" si="410"/>
        <v>3.4</v>
      </c>
      <c r="AQ430" s="66">
        <f t="shared" si="411"/>
        <v>2.1</v>
      </c>
      <c r="AR430" s="66">
        <f t="shared" si="412"/>
        <v>4.9000000000000004</v>
      </c>
      <c r="AS430" s="66">
        <f t="shared" si="413"/>
        <v>5.2</v>
      </c>
      <c r="AT430" s="66">
        <f t="shared" si="414"/>
        <v>5.8</v>
      </c>
      <c r="AU430" s="67">
        <f t="shared" si="415"/>
        <v>4.5999999999999996</v>
      </c>
      <c r="AW430" s="29" t="s">
        <v>131</v>
      </c>
      <c r="AX430" s="34" t="s">
        <v>106</v>
      </c>
      <c r="AY430" s="66">
        <f t="shared" si="416"/>
        <v>-9.8000000000000004E-2</v>
      </c>
      <c r="AZ430" s="66">
        <f t="shared" si="390"/>
        <v>-0.126</v>
      </c>
      <c r="BA430" s="66">
        <f t="shared" si="391"/>
        <v>-0.36399999999999999</v>
      </c>
      <c r="BB430" s="66">
        <f t="shared" si="392"/>
        <v>0.23799999999999999</v>
      </c>
      <c r="BC430" s="66">
        <f t="shared" si="393"/>
        <v>6.3E-2</v>
      </c>
      <c r="BD430" s="66">
        <f t="shared" si="394"/>
        <v>-3.5999999999999997E-2</v>
      </c>
      <c r="BE430" s="66">
        <f t="shared" si="395"/>
        <v>-0.36799999999999999</v>
      </c>
      <c r="BF430" s="66">
        <f t="shared" si="396"/>
        <v>0.16</v>
      </c>
      <c r="BG430" s="67">
        <f t="shared" si="397"/>
        <v>0.17299999999999999</v>
      </c>
      <c r="BI430" s="29" t="s">
        <v>131</v>
      </c>
      <c r="BJ430" s="34" t="s">
        <v>106</v>
      </c>
      <c r="BK430" s="66">
        <f t="shared" si="417"/>
        <v>-4.0000000000000001E-3</v>
      </c>
      <c r="BL430" s="66">
        <f t="shared" si="418"/>
        <v>-7.0000000000000001E-3</v>
      </c>
      <c r="BM430" s="66">
        <f t="shared" si="419"/>
        <v>-2.1999999999999999E-2</v>
      </c>
      <c r="BN430" s="66">
        <f t="shared" si="420"/>
        <v>0.09</v>
      </c>
      <c r="BO430" s="66">
        <f t="shared" si="421"/>
        <v>3.2000000000000001E-2</v>
      </c>
      <c r="BP430" s="66">
        <f t="shared" si="422"/>
        <v>-6.0000000000000001E-3</v>
      </c>
      <c r="BQ430" s="66">
        <f t="shared" si="423"/>
        <v>-0.1</v>
      </c>
      <c r="BR430" s="66">
        <f t="shared" si="424"/>
        <v>1.4239999999999999</v>
      </c>
      <c r="BS430" s="67">
        <f t="shared" si="425"/>
        <v>6.9000000000000006E-2</v>
      </c>
      <c r="BU430" s="29" t="s">
        <v>131</v>
      </c>
      <c r="BV430" s="34" t="s">
        <v>106</v>
      </c>
      <c r="BW430" s="48">
        <f t="shared" si="426"/>
        <v>123232</v>
      </c>
      <c r="BX430" s="48">
        <f t="shared" si="398"/>
        <v>81017</v>
      </c>
      <c r="BY430" s="48">
        <f t="shared" si="399"/>
        <v>69677</v>
      </c>
      <c r="BZ430" s="48">
        <f t="shared" si="400"/>
        <v>11340</v>
      </c>
      <c r="CA430" s="48">
        <f t="shared" si="401"/>
        <v>5095</v>
      </c>
      <c r="CB430" s="48">
        <f t="shared" si="402"/>
        <v>37120</v>
      </c>
      <c r="CC430" s="48">
        <f t="shared" si="403"/>
        <v>22043</v>
      </c>
      <c r="CD430" s="48">
        <f t="shared" si="404"/>
        <v>477</v>
      </c>
      <c r="CE430" s="49">
        <f t="shared" si="405"/>
        <v>14600</v>
      </c>
    </row>
    <row r="431" spans="1:83" ht="16.5" customHeight="1">
      <c r="A431" s="30" t="s">
        <v>132</v>
      </c>
      <c r="B431" s="28" t="s">
        <v>107</v>
      </c>
      <c r="C431" s="44">
        <v>130598</v>
      </c>
      <c r="D431" s="44">
        <v>87324</v>
      </c>
      <c r="E431" s="44">
        <v>74578</v>
      </c>
      <c r="F431" s="44">
        <v>12746</v>
      </c>
      <c r="G431" s="44">
        <v>5426</v>
      </c>
      <c r="H431" s="44">
        <v>37848</v>
      </c>
      <c r="I431" s="44">
        <v>20448</v>
      </c>
      <c r="J431" s="44">
        <v>755</v>
      </c>
      <c r="K431" s="45">
        <v>16645</v>
      </c>
      <c r="M431" s="30" t="s">
        <v>132</v>
      </c>
      <c r="N431" s="28" t="s">
        <v>107</v>
      </c>
      <c r="O431" s="70">
        <f t="shared" si="373"/>
        <v>-1.5369999999999999</v>
      </c>
      <c r="P431" s="70">
        <f t="shared" si="374"/>
        <v>-1.32</v>
      </c>
      <c r="Q431" s="70">
        <f t="shared" si="375"/>
        <v>-1.857</v>
      </c>
      <c r="R431" s="70">
        <f t="shared" si="376"/>
        <v>1.944</v>
      </c>
      <c r="S431" s="70">
        <f t="shared" si="377"/>
        <v>3.6999999999999998E-2</v>
      </c>
      <c r="T431" s="70">
        <f t="shared" si="378"/>
        <v>-2.2519999999999998</v>
      </c>
      <c r="U431" s="70">
        <f t="shared" si="379"/>
        <v>-6.6130000000000004</v>
      </c>
      <c r="V431" s="70">
        <f t="shared" si="380"/>
        <v>41.651000000000003</v>
      </c>
      <c r="W431" s="71">
        <f t="shared" si="381"/>
        <v>2.173</v>
      </c>
      <c r="Y431" s="30" t="s">
        <v>132</v>
      </c>
      <c r="Z431" s="28" t="s">
        <v>107</v>
      </c>
      <c r="AA431" s="70">
        <f t="shared" si="406"/>
        <v>100</v>
      </c>
      <c r="AB431" s="70">
        <f t="shared" si="382"/>
        <v>66.900000000000006</v>
      </c>
      <c r="AC431" s="70">
        <f t="shared" si="383"/>
        <v>57.1</v>
      </c>
      <c r="AD431" s="70">
        <f t="shared" si="384"/>
        <v>9.8000000000000007</v>
      </c>
      <c r="AE431" s="70">
        <f t="shared" si="385"/>
        <v>4.2</v>
      </c>
      <c r="AF431" s="70">
        <f t="shared" si="386"/>
        <v>29</v>
      </c>
      <c r="AG431" s="70">
        <f t="shared" si="387"/>
        <v>15.7</v>
      </c>
      <c r="AH431" s="70">
        <f t="shared" si="388"/>
        <v>0.6</v>
      </c>
      <c r="AI431" s="71">
        <f t="shared" si="389"/>
        <v>12.7</v>
      </c>
      <c r="AK431" s="30" t="s">
        <v>132</v>
      </c>
      <c r="AL431" s="28" t="s">
        <v>107</v>
      </c>
      <c r="AM431" s="70">
        <f t="shared" si="407"/>
        <v>3.9</v>
      </c>
      <c r="AN431" s="70">
        <f t="shared" si="408"/>
        <v>3.7</v>
      </c>
      <c r="AO431" s="70">
        <f t="shared" si="409"/>
        <v>3.7</v>
      </c>
      <c r="AP431" s="70">
        <f t="shared" si="410"/>
        <v>3.7</v>
      </c>
      <c r="AQ431" s="70">
        <f t="shared" si="411"/>
        <v>2.2000000000000002</v>
      </c>
      <c r="AR431" s="70">
        <f t="shared" si="412"/>
        <v>5</v>
      </c>
      <c r="AS431" s="70">
        <f t="shared" si="413"/>
        <v>4.9000000000000004</v>
      </c>
      <c r="AT431" s="70">
        <f t="shared" si="414"/>
        <v>6.5</v>
      </c>
      <c r="AU431" s="71">
        <f t="shared" si="415"/>
        <v>5.0999999999999996</v>
      </c>
      <c r="AW431" s="30" t="s">
        <v>132</v>
      </c>
      <c r="AX431" s="28" t="s">
        <v>107</v>
      </c>
      <c r="AY431" s="70">
        <f t="shared" si="416"/>
        <v>-1.5369999999999999</v>
      </c>
      <c r="AZ431" s="70">
        <f t="shared" si="390"/>
        <v>-0.88100000000000001</v>
      </c>
      <c r="BA431" s="70">
        <f t="shared" si="391"/>
        <v>-1.0640000000000001</v>
      </c>
      <c r="BB431" s="70">
        <f t="shared" si="392"/>
        <v>0.183</v>
      </c>
      <c r="BC431" s="70">
        <f t="shared" si="393"/>
        <v>2E-3</v>
      </c>
      <c r="BD431" s="70">
        <f t="shared" si="394"/>
        <v>-0.65700000000000003</v>
      </c>
      <c r="BE431" s="70">
        <f t="shared" si="395"/>
        <v>-1.0920000000000001</v>
      </c>
      <c r="BF431" s="70">
        <f t="shared" si="396"/>
        <v>0.16700000000000001</v>
      </c>
      <c r="BG431" s="71">
        <f t="shared" si="397"/>
        <v>0.26700000000000002</v>
      </c>
      <c r="BI431" s="30" t="s">
        <v>132</v>
      </c>
      <c r="BJ431" s="28" t="s">
        <v>107</v>
      </c>
      <c r="BK431" s="70">
        <f t="shared" si="417"/>
        <v>-0.06</v>
      </c>
      <c r="BL431" s="70">
        <f t="shared" si="418"/>
        <v>-0.05</v>
      </c>
      <c r="BM431" s="70">
        <f t="shared" si="419"/>
        <v>-7.0000000000000007E-2</v>
      </c>
      <c r="BN431" s="70">
        <f t="shared" si="420"/>
        <v>7.3999999999999996E-2</v>
      </c>
      <c r="BO431" s="70">
        <f t="shared" si="421"/>
        <v>1E-3</v>
      </c>
      <c r="BP431" s="70">
        <f t="shared" si="422"/>
        <v>-0.112</v>
      </c>
      <c r="BQ431" s="70">
        <f t="shared" si="423"/>
        <v>-0.31900000000000001</v>
      </c>
      <c r="BR431" s="70">
        <f t="shared" si="424"/>
        <v>1.6040000000000001</v>
      </c>
      <c r="BS431" s="71">
        <f t="shared" si="425"/>
        <v>0.114</v>
      </c>
      <c r="BU431" s="30" t="s">
        <v>132</v>
      </c>
      <c r="BV431" s="28" t="s">
        <v>107</v>
      </c>
      <c r="BW431" s="52">
        <f t="shared" si="426"/>
        <v>132636</v>
      </c>
      <c r="BX431" s="52">
        <f t="shared" si="398"/>
        <v>88492</v>
      </c>
      <c r="BY431" s="52">
        <f t="shared" si="399"/>
        <v>75989</v>
      </c>
      <c r="BZ431" s="52">
        <f t="shared" si="400"/>
        <v>12503</v>
      </c>
      <c r="CA431" s="52">
        <f t="shared" si="401"/>
        <v>5424</v>
      </c>
      <c r="CB431" s="52">
        <f t="shared" si="402"/>
        <v>38720</v>
      </c>
      <c r="CC431" s="52">
        <f t="shared" si="403"/>
        <v>21896</v>
      </c>
      <c r="CD431" s="52">
        <f t="shared" si="404"/>
        <v>533</v>
      </c>
      <c r="CE431" s="53">
        <f t="shared" si="405"/>
        <v>16291</v>
      </c>
    </row>
    <row r="432" spans="1:83" ht="16.5" customHeight="1">
      <c r="A432" s="78" t="s">
        <v>180</v>
      </c>
    </row>
    <row r="433" spans="1:83" ht="16.5" customHeight="1">
      <c r="A433" s="78" t="s">
        <v>179</v>
      </c>
    </row>
    <row r="434" spans="1:83" ht="16.5" customHeight="1">
      <c r="A434" s="39">
        <v>1</v>
      </c>
      <c r="B434" s="20" t="str">
        <f>IF(A434&lt;22,"令和"&amp;A434&amp;"年度","平成"&amp;A434&amp;"年度")</f>
        <v>令和1年度</v>
      </c>
      <c r="C434" s="1" t="s">
        <v>49</v>
      </c>
      <c r="N434" s="20" t="str">
        <f>B434</f>
        <v>令和1年度</v>
      </c>
      <c r="O434" s="1" t="s">
        <v>134</v>
      </c>
      <c r="Z434" s="20" t="str">
        <f>B434</f>
        <v>令和1年度</v>
      </c>
      <c r="AA434" s="1" t="s">
        <v>135</v>
      </c>
      <c r="AL434" s="20" t="str">
        <f>B434</f>
        <v>令和1年度</v>
      </c>
      <c r="AM434" s="1" t="s">
        <v>136</v>
      </c>
      <c r="AX434" s="20" t="str">
        <f>N434</f>
        <v>令和1年度</v>
      </c>
      <c r="AY434" s="1" t="s">
        <v>137</v>
      </c>
      <c r="BJ434" s="20" t="str">
        <f>Z434</f>
        <v>令和1年度</v>
      </c>
      <c r="BK434" s="1" t="s">
        <v>138</v>
      </c>
      <c r="BU434" s="36">
        <f>IF(A434=1,30,A434-1)</f>
        <v>30</v>
      </c>
      <c r="BV434" s="20" t="str">
        <f>IF(BU434&lt;22,"令和"&amp;BU434&amp;"年度","平成"&amp;BU434&amp;"年度")</f>
        <v>平成30年度</v>
      </c>
      <c r="BW434" s="1" t="s">
        <v>133</v>
      </c>
    </row>
    <row r="435" spans="1:83" ht="16.5" customHeight="1">
      <c r="A435" s="21"/>
      <c r="B435" s="5"/>
      <c r="C435" s="4" t="s">
        <v>50</v>
      </c>
      <c r="D435" s="24"/>
      <c r="E435" s="24"/>
      <c r="F435" s="24"/>
      <c r="G435" s="24"/>
      <c r="H435" s="24"/>
      <c r="I435" s="24"/>
      <c r="J435" s="24"/>
      <c r="K435" s="15"/>
      <c r="M435" s="21"/>
      <c r="N435" s="5"/>
      <c r="O435" s="4" t="s">
        <v>50</v>
      </c>
      <c r="P435" s="24"/>
      <c r="Q435" s="24"/>
      <c r="R435" s="24"/>
      <c r="S435" s="24"/>
      <c r="T435" s="24"/>
      <c r="U435" s="24"/>
      <c r="V435" s="24"/>
      <c r="W435" s="15"/>
      <c r="Y435" s="21"/>
      <c r="Z435" s="5"/>
      <c r="AA435" s="4" t="s">
        <v>50</v>
      </c>
      <c r="AB435" s="24"/>
      <c r="AC435" s="24"/>
      <c r="AD435" s="24"/>
      <c r="AE435" s="24"/>
      <c r="AF435" s="24"/>
      <c r="AG435" s="24"/>
      <c r="AH435" s="24"/>
      <c r="AI435" s="15"/>
      <c r="AK435" s="21"/>
      <c r="AL435" s="5"/>
      <c r="AM435" s="4" t="s">
        <v>50</v>
      </c>
      <c r="AN435" s="24"/>
      <c r="AO435" s="24"/>
      <c r="AP435" s="24"/>
      <c r="AQ435" s="24"/>
      <c r="AR435" s="24"/>
      <c r="AS435" s="24"/>
      <c r="AT435" s="24"/>
      <c r="AU435" s="15"/>
      <c r="AW435" s="21"/>
      <c r="AX435" s="5"/>
      <c r="AY435" s="4" t="s">
        <v>50</v>
      </c>
      <c r="AZ435" s="24"/>
      <c r="BA435" s="24"/>
      <c r="BB435" s="24"/>
      <c r="BC435" s="24"/>
      <c r="BD435" s="24"/>
      <c r="BE435" s="24"/>
      <c r="BF435" s="24"/>
      <c r="BG435" s="15"/>
      <c r="BI435" s="21"/>
      <c r="BJ435" s="5"/>
      <c r="BK435" s="4" t="s">
        <v>50</v>
      </c>
      <c r="BL435" s="24"/>
      <c r="BM435" s="24"/>
      <c r="BN435" s="24"/>
      <c r="BO435" s="24"/>
      <c r="BP435" s="24"/>
      <c r="BQ435" s="24"/>
      <c r="BR435" s="24"/>
      <c r="BS435" s="15"/>
      <c r="BU435" s="21"/>
      <c r="BV435" s="5"/>
      <c r="BW435" s="4" t="s">
        <v>50</v>
      </c>
      <c r="BX435" s="24"/>
      <c r="BY435" s="24"/>
      <c r="BZ435" s="24"/>
      <c r="CA435" s="24"/>
      <c r="CB435" s="24"/>
      <c r="CC435" s="24"/>
      <c r="CD435" s="24"/>
      <c r="CE435" s="15"/>
    </row>
    <row r="436" spans="1:83" ht="16.5" customHeight="1">
      <c r="A436" s="22"/>
      <c r="B436" s="8"/>
      <c r="C436" s="7"/>
      <c r="D436" s="27" t="s">
        <v>51</v>
      </c>
      <c r="E436" s="24"/>
      <c r="F436" s="15"/>
      <c r="G436" s="6" t="s">
        <v>54</v>
      </c>
      <c r="H436" s="27" t="s">
        <v>55</v>
      </c>
      <c r="I436" s="24"/>
      <c r="J436" s="24"/>
      <c r="K436" s="15"/>
      <c r="M436" s="22"/>
      <c r="N436" s="8"/>
      <c r="O436" s="7"/>
      <c r="P436" s="27" t="s">
        <v>51</v>
      </c>
      <c r="Q436" s="24"/>
      <c r="R436" s="15"/>
      <c r="S436" s="6" t="s">
        <v>54</v>
      </c>
      <c r="T436" s="27" t="s">
        <v>55</v>
      </c>
      <c r="U436" s="24"/>
      <c r="V436" s="24"/>
      <c r="W436" s="15"/>
      <c r="Y436" s="22"/>
      <c r="Z436" s="8"/>
      <c r="AA436" s="7"/>
      <c r="AB436" s="27" t="s">
        <v>51</v>
      </c>
      <c r="AC436" s="24"/>
      <c r="AD436" s="15"/>
      <c r="AE436" s="6" t="s">
        <v>54</v>
      </c>
      <c r="AF436" s="27" t="s">
        <v>55</v>
      </c>
      <c r="AG436" s="24"/>
      <c r="AH436" s="24"/>
      <c r="AI436" s="15"/>
      <c r="AK436" s="22"/>
      <c r="AL436" s="8"/>
      <c r="AM436" s="7"/>
      <c r="AN436" s="27" t="s">
        <v>51</v>
      </c>
      <c r="AO436" s="24"/>
      <c r="AP436" s="15"/>
      <c r="AQ436" s="6" t="s">
        <v>54</v>
      </c>
      <c r="AR436" s="27" t="s">
        <v>55</v>
      </c>
      <c r="AS436" s="24"/>
      <c r="AT436" s="24"/>
      <c r="AU436" s="15"/>
      <c r="AW436" s="22"/>
      <c r="AX436" s="8"/>
      <c r="AY436" s="7"/>
      <c r="AZ436" s="27" t="s">
        <v>51</v>
      </c>
      <c r="BA436" s="24"/>
      <c r="BB436" s="15"/>
      <c r="BC436" s="6" t="s">
        <v>54</v>
      </c>
      <c r="BD436" s="27" t="s">
        <v>55</v>
      </c>
      <c r="BE436" s="24"/>
      <c r="BF436" s="24"/>
      <c r="BG436" s="15"/>
      <c r="BI436" s="22"/>
      <c r="BJ436" s="8"/>
      <c r="BK436" s="7"/>
      <c r="BL436" s="27" t="s">
        <v>51</v>
      </c>
      <c r="BM436" s="24"/>
      <c r="BN436" s="15"/>
      <c r="BO436" s="6" t="s">
        <v>54</v>
      </c>
      <c r="BP436" s="27" t="s">
        <v>55</v>
      </c>
      <c r="BQ436" s="24"/>
      <c r="BR436" s="24"/>
      <c r="BS436" s="15"/>
      <c r="BU436" s="22"/>
      <c r="BV436" s="8"/>
      <c r="BW436" s="7"/>
      <c r="BX436" s="27" t="s">
        <v>51</v>
      </c>
      <c r="BY436" s="24"/>
      <c r="BZ436" s="15"/>
      <c r="CA436" s="6" t="s">
        <v>54</v>
      </c>
      <c r="CB436" s="27" t="s">
        <v>55</v>
      </c>
      <c r="CC436" s="24"/>
      <c r="CD436" s="24"/>
      <c r="CE436" s="15"/>
    </row>
    <row r="437" spans="1:83" ht="27" customHeight="1">
      <c r="A437" s="23"/>
      <c r="B437" s="11"/>
      <c r="C437" s="10"/>
      <c r="D437" s="10"/>
      <c r="E437" s="16" t="s">
        <v>52</v>
      </c>
      <c r="F437" s="26" t="s">
        <v>53</v>
      </c>
      <c r="G437" s="12"/>
      <c r="H437" s="12"/>
      <c r="I437" s="16" t="s">
        <v>56</v>
      </c>
      <c r="J437" s="16" t="s">
        <v>57</v>
      </c>
      <c r="K437" s="16" t="s">
        <v>58</v>
      </c>
      <c r="M437" s="23"/>
      <c r="N437" s="11"/>
      <c r="O437" s="10"/>
      <c r="P437" s="10"/>
      <c r="Q437" s="16" t="s">
        <v>52</v>
      </c>
      <c r="R437" s="26" t="s">
        <v>53</v>
      </c>
      <c r="S437" s="12"/>
      <c r="T437" s="12"/>
      <c r="U437" s="16" t="s">
        <v>56</v>
      </c>
      <c r="V437" s="16" t="s">
        <v>57</v>
      </c>
      <c r="W437" s="16" t="s">
        <v>58</v>
      </c>
      <c r="Y437" s="23"/>
      <c r="Z437" s="11"/>
      <c r="AA437" s="10"/>
      <c r="AB437" s="10"/>
      <c r="AC437" s="16" t="s">
        <v>52</v>
      </c>
      <c r="AD437" s="26" t="s">
        <v>53</v>
      </c>
      <c r="AE437" s="12"/>
      <c r="AF437" s="12"/>
      <c r="AG437" s="16" t="s">
        <v>56</v>
      </c>
      <c r="AH437" s="16" t="s">
        <v>57</v>
      </c>
      <c r="AI437" s="16" t="s">
        <v>58</v>
      </c>
      <c r="AK437" s="23"/>
      <c r="AL437" s="11"/>
      <c r="AM437" s="10"/>
      <c r="AN437" s="10"/>
      <c r="AO437" s="16" t="s">
        <v>52</v>
      </c>
      <c r="AP437" s="26" t="s">
        <v>53</v>
      </c>
      <c r="AQ437" s="12"/>
      <c r="AR437" s="12"/>
      <c r="AS437" s="16" t="s">
        <v>56</v>
      </c>
      <c r="AT437" s="16" t="s">
        <v>57</v>
      </c>
      <c r="AU437" s="16" t="s">
        <v>58</v>
      </c>
      <c r="AW437" s="23"/>
      <c r="AX437" s="11"/>
      <c r="AY437" s="10"/>
      <c r="AZ437" s="10"/>
      <c r="BA437" s="16" t="s">
        <v>52</v>
      </c>
      <c r="BB437" s="26" t="s">
        <v>53</v>
      </c>
      <c r="BC437" s="12"/>
      <c r="BD437" s="12"/>
      <c r="BE437" s="16" t="s">
        <v>56</v>
      </c>
      <c r="BF437" s="16" t="s">
        <v>57</v>
      </c>
      <c r="BG437" s="16" t="s">
        <v>58</v>
      </c>
      <c r="BI437" s="23"/>
      <c r="BJ437" s="11"/>
      <c r="BK437" s="10"/>
      <c r="BL437" s="10"/>
      <c r="BM437" s="16" t="s">
        <v>52</v>
      </c>
      <c r="BN437" s="26" t="s">
        <v>53</v>
      </c>
      <c r="BO437" s="12"/>
      <c r="BP437" s="12"/>
      <c r="BQ437" s="16" t="s">
        <v>56</v>
      </c>
      <c r="BR437" s="16" t="s">
        <v>57</v>
      </c>
      <c r="BS437" s="16" t="s">
        <v>58</v>
      </c>
      <c r="BU437" s="23"/>
      <c r="BV437" s="11"/>
      <c r="BW437" s="10"/>
      <c r="BX437" s="10"/>
      <c r="BY437" s="16" t="s">
        <v>52</v>
      </c>
      <c r="BZ437" s="26" t="s">
        <v>53</v>
      </c>
      <c r="CA437" s="12"/>
      <c r="CB437" s="12"/>
      <c r="CC437" s="16" t="s">
        <v>56</v>
      </c>
      <c r="CD437" s="16" t="s">
        <v>57</v>
      </c>
      <c r="CE437" s="16" t="s">
        <v>58</v>
      </c>
    </row>
    <row r="438" spans="1:83" ht="16.5" customHeight="1">
      <c r="A438" s="31" t="s">
        <v>60</v>
      </c>
      <c r="B438" s="33" t="s">
        <v>108</v>
      </c>
      <c r="C438" s="13">
        <v>3406747</v>
      </c>
      <c r="D438" s="13">
        <v>2431312</v>
      </c>
      <c r="E438" s="13">
        <v>2080204</v>
      </c>
      <c r="F438" s="13">
        <v>351108</v>
      </c>
      <c r="G438" s="13">
        <v>255771</v>
      </c>
      <c r="H438" s="13">
        <v>719664</v>
      </c>
      <c r="I438" s="13">
        <v>388011</v>
      </c>
      <c r="J438" s="13">
        <v>12267</v>
      </c>
      <c r="K438" s="14">
        <v>319386</v>
      </c>
      <c r="M438" s="31" t="s">
        <v>60</v>
      </c>
      <c r="N438" s="33" t="s">
        <v>108</v>
      </c>
      <c r="O438" s="66">
        <f t="shared" ref="O438:O485" si="427">IF(C438="X","X",IF(BW438="X","X",IF(BW438&lt;&gt;0,ROUND((C438-BW438)/ABS(BW438)*100,3),"-")))</f>
        <v>0.78700000000000003</v>
      </c>
      <c r="P438" s="66">
        <f t="shared" ref="P438:P485" si="428">IF(D438="X","X",IF(BX438="X","X",IF(BX438&lt;&gt;0,ROUND((D438-BX438)/ABS(BX438)*100,3),"-")))</f>
        <v>2.2290000000000001</v>
      </c>
      <c r="Q438" s="66">
        <f t="shared" ref="Q438:Q485" si="429">IF(E438="X","X",IF(BY438="X","X",IF(BY438&lt;&gt;0,ROUND((E438-BY438)/ABS(BY438)*100,3),"-")))</f>
        <v>2.081</v>
      </c>
      <c r="R438" s="66">
        <f t="shared" ref="R438:R485" si="430">IF(F438="X","X",IF(BZ438="X","X",IF(BZ438&lt;&gt;0,ROUND((F438-BZ438)/ABS(BZ438)*100,3),"-")))</f>
        <v>3.1139999999999999</v>
      </c>
      <c r="S438" s="66">
        <f t="shared" ref="S438:S485" si="431">IF(G438="X","X",IF(CA438="X","X",IF(CA438&lt;&gt;0,ROUND((G438-CA438)/ABS(CA438)*100,3),"-")))</f>
        <v>1.6319999999999999</v>
      </c>
      <c r="T438" s="66">
        <f t="shared" ref="T438:T485" si="432">IF(H438="X","X",IF(CB438="X","X",IF(CB438&lt;&gt;0,ROUND((H438-CB438)/ABS(CB438)*100,3),"-")))</f>
        <v>-4.0659999999999998</v>
      </c>
      <c r="U438" s="66">
        <f t="shared" ref="U438:U485" si="433">IF(I438="X","X",IF(CC438="X","X",IF(CC438&lt;&gt;0,ROUND((I438-CC438)/ABS(CC438)*100,3),"-")))</f>
        <v>-6.54</v>
      </c>
      <c r="V438" s="66">
        <f t="shared" ref="V438:V485" si="434">IF(J438="X","X",IF(CD438="X","X",IF(CD438&lt;&gt;0,ROUND((J438-CD438)/ABS(CD438)*100,3),"-")))</f>
        <v>6.3460000000000001</v>
      </c>
      <c r="W438" s="67">
        <f t="shared" ref="W438:W485" si="435">IF(K438="X","X",IF(CE438="X","X",IF(CE438&lt;&gt;0,ROUND((K438-CE438)/ABS(CE438)*100,3),"-")))</f>
        <v>-1.2609999999999999</v>
      </c>
      <c r="Y438" s="31" t="s">
        <v>60</v>
      </c>
      <c r="Z438" s="33" t="s">
        <v>108</v>
      </c>
      <c r="AA438" s="66">
        <f>IF(C438=0,"-",IF(C438="X","X",ROUND(C438/$C438*100,1)))</f>
        <v>100</v>
      </c>
      <c r="AB438" s="66">
        <f t="shared" ref="AB438:AB485" si="436">IF(D438=0,"-",IF(D438="X","X",ROUND(D438/$C438*100,1)))</f>
        <v>71.400000000000006</v>
      </c>
      <c r="AC438" s="66">
        <f t="shared" ref="AC438:AC485" si="437">IF(E438=0,"-",IF(E438="X","X",ROUND(E438/$C438*100,1)))</f>
        <v>61.1</v>
      </c>
      <c r="AD438" s="66">
        <f t="shared" ref="AD438:AD485" si="438">IF(F438=0,"-",IF(F438="X","X",ROUND(F438/$C438*100,1)))</f>
        <v>10.3</v>
      </c>
      <c r="AE438" s="66">
        <f t="shared" ref="AE438:AE485" si="439">IF(G438=0,"-",IF(G438="X","X",ROUND(G438/$C438*100,1)))</f>
        <v>7.5</v>
      </c>
      <c r="AF438" s="66">
        <f t="shared" ref="AF438:AF485" si="440">IF(H438=0,"-",IF(H438="X","X",ROUND(H438/$C438*100,1)))</f>
        <v>21.1</v>
      </c>
      <c r="AG438" s="66">
        <f t="shared" ref="AG438:AG485" si="441">IF(I438=0,"-",IF(I438="X","X",ROUND(I438/$C438*100,1)))</f>
        <v>11.4</v>
      </c>
      <c r="AH438" s="66">
        <f t="shared" ref="AH438:AH485" si="442">IF(J438=0,"-",IF(J438="X","X",ROUND(J438/$C438*100,1)))</f>
        <v>0.4</v>
      </c>
      <c r="AI438" s="67">
        <f t="shared" ref="AI438:AI485" si="443">IF(K438=0,"-",IF(K438="X","X",ROUND(K438/$C438*100,1)))</f>
        <v>9.4</v>
      </c>
      <c r="AK438" s="31" t="s">
        <v>60</v>
      </c>
      <c r="AL438" s="33" t="s">
        <v>108</v>
      </c>
      <c r="AM438" s="66">
        <f>IF(C438=0,"-",IF(C438="X","X",ROUND(C438/$C$438*100,1)))</f>
        <v>100</v>
      </c>
      <c r="AN438" s="66">
        <f>IF(D438=0,"-",IF(D438="X","X",ROUND(D438/$D$438*100,1)))</f>
        <v>100</v>
      </c>
      <c r="AO438" s="66">
        <f>IF(E438=0,"-",IF(E438="X","X",ROUND(E438/$E$438*100,1)))</f>
        <v>100</v>
      </c>
      <c r="AP438" s="66">
        <f>IF(F438=0,"-",IF(F438="X","X",ROUND(F438/$F$438*100,1)))</f>
        <v>100</v>
      </c>
      <c r="AQ438" s="66">
        <f>IF(G438=0,"-",IF(G438="X","X",ROUND(G438/$G$438*100,1)))</f>
        <v>100</v>
      </c>
      <c r="AR438" s="66">
        <f>IF(H438=0,"-",IF(H438="X","X",ROUND(H438/$H$438*100,1)))</f>
        <v>100</v>
      </c>
      <c r="AS438" s="66">
        <f>IF(I438=0,"-",IF(I438="X","X",ROUND(I438/$I$438*100,1)))</f>
        <v>100</v>
      </c>
      <c r="AT438" s="66">
        <f>IF(J438=0,"-",IF(J438="X","X",ROUND(J438/$J$438*100,1)))</f>
        <v>100</v>
      </c>
      <c r="AU438" s="67">
        <f>IF(K438=0,"-",IF(K438="X","X",ROUND(K438/$K$438*100,1)))</f>
        <v>100</v>
      </c>
      <c r="AW438" s="31" t="s">
        <v>60</v>
      </c>
      <c r="AX438" s="33" t="s">
        <v>108</v>
      </c>
      <c r="AY438" s="66">
        <f>IF(C438="X","X",IF(BW438="X","X",IF(BW438&lt;&gt;0,ROUND((C438-BW438)/$BW438*100,3),"-")))</f>
        <v>0.78700000000000003</v>
      </c>
      <c r="AZ438" s="66">
        <f t="shared" ref="AZ438:AZ485" si="444">IF(D438="X","X",IF(BX438="X","X",IF(BX438&lt;&gt;0,ROUND((D438-BX438)/$BW438*100,3),"-")))</f>
        <v>1.5680000000000001</v>
      </c>
      <c r="BA438" s="66">
        <f t="shared" ref="BA438:BA485" si="445">IF(E438="X","X",IF(BY438="X","X",IF(BY438&lt;&gt;0,ROUND((E438-BY438)/$BW438*100,3),"-")))</f>
        <v>1.254</v>
      </c>
      <c r="BB438" s="66">
        <f t="shared" ref="BB438:BB485" si="446">IF(F438="X","X",IF(BZ438="X","X",IF(BZ438&lt;&gt;0,ROUND((F438-BZ438)/$BW438*100,3),"-")))</f>
        <v>0.314</v>
      </c>
      <c r="BC438" s="66">
        <f t="shared" ref="BC438:BC485" si="447">IF(G438="X","X",IF(CA438="X","X",IF(CA438&lt;&gt;0,ROUND((G438-CA438)/$BW438*100,3),"-")))</f>
        <v>0.122</v>
      </c>
      <c r="BD438" s="66">
        <f t="shared" ref="BD438:BD485" si="448">IF(H438="X","X",IF(CB438="X","X",IF(CB438&lt;&gt;0,ROUND((H438-CB438)/$BW438*100,3),"-")))</f>
        <v>-0.90200000000000002</v>
      </c>
      <c r="BE438" s="66">
        <f t="shared" ref="BE438:BE485" si="449">IF(I438="X","X",IF(CC438="X","X",IF(CC438&lt;&gt;0,ROUND((I438-CC438)/$BW438*100,3),"-")))</f>
        <v>-0.80300000000000005</v>
      </c>
      <c r="BF438" s="66">
        <f t="shared" ref="BF438:BF485" si="450">IF(J438="X","X",IF(CD438="X","X",IF(CD438&lt;&gt;0,ROUND((J438-CD438)/$BW438*100,3),"-")))</f>
        <v>2.1999999999999999E-2</v>
      </c>
      <c r="BG438" s="67">
        <f t="shared" ref="BG438:BG485" si="451">IF(K438="X","X",IF(CE438="X","X",IF(CE438&lt;&gt;0,ROUND((K438-CE438)/$BW438*100,3),"-")))</f>
        <v>-0.121</v>
      </c>
      <c r="BI438" s="31" t="s">
        <v>60</v>
      </c>
      <c r="BJ438" s="33" t="s">
        <v>108</v>
      </c>
      <c r="BK438" s="66">
        <f>IF(C438="X","X",IF(BW438="X","X",IF(BW438&lt;&gt;0,ROUND((C438-BW438)/$BW$438*100,3),"-")))</f>
        <v>0.78700000000000003</v>
      </c>
      <c r="BL438" s="66">
        <f>IF(D438="X","X",IF(BX438="X","X",IF(BX438&lt;&gt;0,ROUND((D438-BX438)/$BX$438*100,3),"-")))</f>
        <v>2.2290000000000001</v>
      </c>
      <c r="BM438" s="66">
        <f>IF(E438="X","X",IF(BY438="X","X",IF(BY438&lt;&gt;0,ROUND((E438-BY438)/$BY$438*100,3),"-")))</f>
        <v>2.081</v>
      </c>
      <c r="BN438" s="66">
        <f>IF(F438="X","X",IF(BZ438="X","X",IF(BZ438&lt;&gt;0,ROUND((F438-BZ438)/$BZ$438*100,3),"-")))</f>
        <v>3.1139999999999999</v>
      </c>
      <c r="BO438" s="66">
        <f>IF(G438="X","X",IF(CA438="X","X",IF(CA438&lt;&gt;0,ROUND((G438-CA438)/$CA$438*100,3),"-")))</f>
        <v>1.6319999999999999</v>
      </c>
      <c r="BP438" s="66">
        <f>IF(H438="X","X",IF(CB438="X","X",IF(CB438&lt;&gt;0,ROUND((H438-CB438)/$CB$438*100,3),"-")))</f>
        <v>-4.0659999999999998</v>
      </c>
      <c r="BQ438" s="66">
        <f>IF(I438="X","X",IF(CC438="X","X",IF(CC438&lt;&gt;0,ROUND((I438-CC438)/$CC$438*100,3),"-")))</f>
        <v>-6.54</v>
      </c>
      <c r="BR438" s="66">
        <f>IF(J438="X","X",IF(CD438="X","X",IF(CD438&lt;&gt;0,ROUND((J438-CD438)/$CD$438*100,3),"-")))</f>
        <v>6.3460000000000001</v>
      </c>
      <c r="BS438" s="67">
        <f>IF(K438="X","X",IF(CE438="X","X",IF(CE438&lt;&gt;0,ROUND((K438-CE438)/$CE$438*100,3),"-")))</f>
        <v>-1.2609999999999999</v>
      </c>
      <c r="BU438" s="31" t="s">
        <v>60</v>
      </c>
      <c r="BV438" s="33" t="s">
        <v>108</v>
      </c>
      <c r="BW438" s="48">
        <f>C384</f>
        <v>3380136</v>
      </c>
      <c r="BX438" s="48">
        <f t="shared" ref="BX438:BX485" si="452">D384</f>
        <v>2378310</v>
      </c>
      <c r="BY438" s="48">
        <f t="shared" ref="BY438:BY485" si="453">E384</f>
        <v>2037806</v>
      </c>
      <c r="BZ438" s="48">
        <f t="shared" ref="BZ438:BZ485" si="454">F384</f>
        <v>340504</v>
      </c>
      <c r="CA438" s="48">
        <f t="shared" ref="CA438:CA485" si="455">G384</f>
        <v>251664</v>
      </c>
      <c r="CB438" s="48">
        <f t="shared" ref="CB438:CB485" si="456">H384</f>
        <v>750162</v>
      </c>
      <c r="CC438" s="48">
        <f t="shared" ref="CC438:CC485" si="457">I384</f>
        <v>415162</v>
      </c>
      <c r="CD438" s="48">
        <f t="shared" ref="CD438:CD485" si="458">J384</f>
        <v>11535</v>
      </c>
      <c r="CE438" s="49">
        <f t="shared" ref="CE438:CE485" si="459">K384</f>
        <v>323465</v>
      </c>
    </row>
    <row r="439" spans="1:83" ht="16.5" customHeight="1">
      <c r="A439" s="29" t="s">
        <v>109</v>
      </c>
      <c r="B439" s="34" t="s">
        <v>61</v>
      </c>
      <c r="C439" s="40">
        <v>858541</v>
      </c>
      <c r="D439" s="40">
        <v>609800</v>
      </c>
      <c r="E439" s="40">
        <v>521048</v>
      </c>
      <c r="F439" s="40">
        <v>88752</v>
      </c>
      <c r="G439" s="40">
        <v>54700</v>
      </c>
      <c r="H439" s="40">
        <v>194041</v>
      </c>
      <c r="I439" s="40">
        <v>127228</v>
      </c>
      <c r="J439" s="40">
        <v>435</v>
      </c>
      <c r="K439" s="41">
        <v>66378</v>
      </c>
      <c r="M439" s="29" t="s">
        <v>109</v>
      </c>
      <c r="N439" s="34" t="s">
        <v>61</v>
      </c>
      <c r="O439" s="66">
        <f t="shared" si="427"/>
        <v>0.10100000000000001</v>
      </c>
      <c r="P439" s="66">
        <f t="shared" si="428"/>
        <v>2.2360000000000002</v>
      </c>
      <c r="Q439" s="66">
        <f t="shared" si="429"/>
        <v>2.109</v>
      </c>
      <c r="R439" s="66">
        <f t="shared" si="430"/>
        <v>2.984</v>
      </c>
      <c r="S439" s="66">
        <f t="shared" si="431"/>
        <v>1.3080000000000001</v>
      </c>
      <c r="T439" s="66">
        <f t="shared" si="432"/>
        <v>-6.359</v>
      </c>
      <c r="U439" s="66">
        <f t="shared" si="433"/>
        <v>-9.1219999999999999</v>
      </c>
      <c r="V439" s="66">
        <f t="shared" si="434"/>
        <v>935.71400000000006</v>
      </c>
      <c r="W439" s="67">
        <f t="shared" si="435"/>
        <v>-1.1919999999999999</v>
      </c>
      <c r="Y439" s="29" t="s">
        <v>109</v>
      </c>
      <c r="Z439" s="34" t="s">
        <v>61</v>
      </c>
      <c r="AA439" s="66">
        <f t="shared" ref="AA439:AA485" si="460">IF(C439=0,"-",IF(C439="X","X",ROUND(C439/$C439*100,1)))</f>
        <v>100</v>
      </c>
      <c r="AB439" s="66">
        <f t="shared" si="436"/>
        <v>71</v>
      </c>
      <c r="AC439" s="66">
        <f t="shared" si="437"/>
        <v>60.7</v>
      </c>
      <c r="AD439" s="66">
        <f t="shared" si="438"/>
        <v>10.3</v>
      </c>
      <c r="AE439" s="66">
        <f t="shared" si="439"/>
        <v>6.4</v>
      </c>
      <c r="AF439" s="66">
        <f t="shared" si="440"/>
        <v>22.6</v>
      </c>
      <c r="AG439" s="66">
        <f t="shared" si="441"/>
        <v>14.8</v>
      </c>
      <c r="AH439" s="66">
        <f t="shared" si="442"/>
        <v>0.1</v>
      </c>
      <c r="AI439" s="67">
        <f t="shared" si="443"/>
        <v>7.7</v>
      </c>
      <c r="AK439" s="29" t="s">
        <v>109</v>
      </c>
      <c r="AL439" s="34" t="s">
        <v>61</v>
      </c>
      <c r="AM439" s="66">
        <f t="shared" ref="AM439:AM485" si="461">IF(C439=0,"-",IF(C439="X","X",ROUND(C439/$C$438*100,1)))</f>
        <v>25.2</v>
      </c>
      <c r="AN439" s="66">
        <f t="shared" ref="AN439:AN485" si="462">IF(D439=0,"-",IF(D439="X","X",ROUND(D439/$D$438*100,1)))</f>
        <v>25.1</v>
      </c>
      <c r="AO439" s="66">
        <f t="shared" ref="AO439:AO485" si="463">IF(E439=0,"-",IF(E439="X","X",ROUND(E439/$E$438*100,1)))</f>
        <v>25</v>
      </c>
      <c r="AP439" s="66">
        <f t="shared" ref="AP439:AP485" si="464">IF(F439=0,"-",IF(F439="X","X",ROUND(F439/$F$438*100,1)))</f>
        <v>25.3</v>
      </c>
      <c r="AQ439" s="66">
        <f t="shared" ref="AQ439:AQ485" si="465">IF(G439=0,"-",IF(G439="X","X",ROUND(G439/$G$438*100,1)))</f>
        <v>21.4</v>
      </c>
      <c r="AR439" s="66">
        <f t="shared" ref="AR439:AR485" si="466">IF(H439=0,"-",IF(H439="X","X",ROUND(H439/$H$438*100,1)))</f>
        <v>27</v>
      </c>
      <c r="AS439" s="66">
        <f t="shared" ref="AS439:AS485" si="467">IF(I439=0,"-",IF(I439="X","X",ROUND(I439/$I$438*100,1)))</f>
        <v>32.799999999999997</v>
      </c>
      <c r="AT439" s="66">
        <f t="shared" ref="AT439:AT485" si="468">IF(J439=0,"-",IF(J439="X","X",ROUND(J439/$J$438*100,1)))</f>
        <v>3.5</v>
      </c>
      <c r="AU439" s="67">
        <f t="shared" ref="AU439:AU485" si="469">IF(K439=0,"-",IF(K439="X","X",ROUND(K439/$K$438*100,1)))</f>
        <v>20.8</v>
      </c>
      <c r="AW439" s="29" t="s">
        <v>109</v>
      </c>
      <c r="AX439" s="34" t="s">
        <v>61</v>
      </c>
      <c r="AY439" s="66">
        <f t="shared" ref="AY439:AY485" si="470">IF(C439="X","X",IF(BW439="X","X",IF(BW439&lt;&gt;0,ROUND((C439-BW439)/$BW439*100,3),"-")))</f>
        <v>0.10100000000000001</v>
      </c>
      <c r="AZ439" s="66">
        <f t="shared" si="444"/>
        <v>1.5549999999999999</v>
      </c>
      <c r="BA439" s="66">
        <f t="shared" si="445"/>
        <v>1.2549999999999999</v>
      </c>
      <c r="BB439" s="66">
        <f t="shared" si="446"/>
        <v>0.3</v>
      </c>
      <c r="BC439" s="66">
        <f t="shared" si="447"/>
        <v>8.2000000000000003E-2</v>
      </c>
      <c r="BD439" s="66">
        <f t="shared" si="448"/>
        <v>-1.536</v>
      </c>
      <c r="BE439" s="66">
        <f t="shared" si="449"/>
        <v>-1.4890000000000001</v>
      </c>
      <c r="BF439" s="66">
        <f t="shared" si="450"/>
        <v>4.5999999999999999E-2</v>
      </c>
      <c r="BG439" s="67">
        <f t="shared" si="451"/>
        <v>-9.2999999999999999E-2</v>
      </c>
      <c r="BI439" s="29" t="s">
        <v>109</v>
      </c>
      <c r="BJ439" s="34" t="s">
        <v>61</v>
      </c>
      <c r="BK439" s="66">
        <f t="shared" ref="BK439:BK485" si="471">IF(C439="X","X",IF(BW439="X","X",IF(BW439&lt;&gt;0,ROUND((C439-BW439)/$BW$438*100,3),"-")))</f>
        <v>2.5999999999999999E-2</v>
      </c>
      <c r="BL439" s="66">
        <f t="shared" ref="BL439:BL485" si="472">IF(D439="X","X",IF(BX439="X","X",IF(BX439&lt;&gt;0,ROUND((D439-BX439)/$BX$438*100,3),"-")))</f>
        <v>0.56100000000000005</v>
      </c>
      <c r="BM439" s="66">
        <f t="shared" ref="BM439:BM485" si="473">IF(E439="X","X",IF(BY439="X","X",IF(BY439&lt;&gt;0,ROUND((E439-BY439)/$BY$438*100,3),"-")))</f>
        <v>0.52800000000000002</v>
      </c>
      <c r="BN439" s="66">
        <f t="shared" ref="BN439:BN485" si="474">IF(F439="X","X",IF(BZ439="X","X",IF(BZ439&lt;&gt;0,ROUND((F439-BZ439)/$BZ$438*100,3),"-")))</f>
        <v>0.755</v>
      </c>
      <c r="BO439" s="66">
        <f t="shared" ref="BO439:BO485" si="475">IF(G439="X","X",IF(CA439="X","X",IF(CA439&lt;&gt;0,ROUND((G439-CA439)/$CA$438*100,3),"-")))</f>
        <v>0.28100000000000003</v>
      </c>
      <c r="BP439" s="66">
        <f t="shared" ref="BP439:BP485" si="476">IF(H439="X","X",IF(CB439="X","X",IF(CB439&lt;&gt;0,ROUND((H439-CB439)/$CB$438*100,3),"-")))</f>
        <v>-1.7569999999999999</v>
      </c>
      <c r="BQ439" s="66">
        <f t="shared" ref="BQ439:BQ485" si="477">IF(I439="X","X",IF(CC439="X","X",IF(CC439&lt;&gt;0,ROUND((I439-CC439)/$CC$438*100,3),"-")))</f>
        <v>-3.0760000000000001</v>
      </c>
      <c r="BR439" s="66">
        <f t="shared" ref="BR439:BR485" si="478">IF(J439="X","X",IF(CD439="X","X",IF(CD439&lt;&gt;0,ROUND((J439-CD439)/$CD$438*100,3),"-")))</f>
        <v>3.407</v>
      </c>
      <c r="BS439" s="67">
        <f t="shared" ref="BS439:BS485" si="479">IF(K439="X","X",IF(CE439="X","X",IF(CE439&lt;&gt;0,ROUND((K439-CE439)/$CE$438*100,3),"-")))</f>
        <v>-0.248</v>
      </c>
      <c r="BU439" s="29" t="s">
        <v>109</v>
      </c>
      <c r="BV439" s="34" t="s">
        <v>61</v>
      </c>
      <c r="BW439" s="48">
        <f t="shared" ref="BW439:BW485" si="480">C385</f>
        <v>857677</v>
      </c>
      <c r="BX439" s="48">
        <f t="shared" si="452"/>
        <v>596464</v>
      </c>
      <c r="BY439" s="48">
        <f t="shared" si="453"/>
        <v>510284</v>
      </c>
      <c r="BZ439" s="48">
        <f t="shared" si="454"/>
        <v>86180</v>
      </c>
      <c r="CA439" s="48">
        <f t="shared" si="455"/>
        <v>53994</v>
      </c>
      <c r="CB439" s="48">
        <f t="shared" si="456"/>
        <v>207219</v>
      </c>
      <c r="CC439" s="48">
        <f t="shared" si="457"/>
        <v>139998</v>
      </c>
      <c r="CD439" s="48">
        <f t="shared" si="458"/>
        <v>42</v>
      </c>
      <c r="CE439" s="49">
        <f t="shared" si="459"/>
        <v>67179</v>
      </c>
    </row>
    <row r="440" spans="1:83" ht="16.5" customHeight="1">
      <c r="A440" s="29" t="s">
        <v>14</v>
      </c>
      <c r="B440" s="34" t="s">
        <v>62</v>
      </c>
      <c r="C440" s="40">
        <v>211169</v>
      </c>
      <c r="D440" s="40">
        <v>159702</v>
      </c>
      <c r="E440" s="40">
        <v>136854</v>
      </c>
      <c r="F440" s="40">
        <v>22848</v>
      </c>
      <c r="G440" s="40">
        <v>18957</v>
      </c>
      <c r="H440" s="40">
        <v>32510</v>
      </c>
      <c r="I440" s="40">
        <v>14074</v>
      </c>
      <c r="J440" s="40">
        <v>27</v>
      </c>
      <c r="K440" s="41">
        <v>18409</v>
      </c>
      <c r="M440" s="29" t="s">
        <v>14</v>
      </c>
      <c r="N440" s="34" t="s">
        <v>62</v>
      </c>
      <c r="O440" s="66">
        <f t="shared" si="427"/>
        <v>0.57299999999999995</v>
      </c>
      <c r="P440" s="66">
        <f t="shared" si="428"/>
        <v>1.5609999999999999</v>
      </c>
      <c r="Q440" s="66">
        <f t="shared" si="429"/>
        <v>1.401</v>
      </c>
      <c r="R440" s="66">
        <f t="shared" si="430"/>
        <v>2.5259999999999998</v>
      </c>
      <c r="S440" s="66">
        <f t="shared" si="431"/>
        <v>0.80800000000000005</v>
      </c>
      <c r="T440" s="66">
        <f t="shared" si="432"/>
        <v>-4.1340000000000003</v>
      </c>
      <c r="U440" s="66">
        <f t="shared" si="433"/>
        <v>-8.1750000000000007</v>
      </c>
      <c r="V440" s="66">
        <f t="shared" si="434"/>
        <v>-79.069999999999993</v>
      </c>
      <c r="W440" s="67">
        <f t="shared" si="435"/>
        <v>-0.255</v>
      </c>
      <c r="Y440" s="29" t="s">
        <v>14</v>
      </c>
      <c r="Z440" s="34" t="s">
        <v>62</v>
      </c>
      <c r="AA440" s="66">
        <f t="shared" si="460"/>
        <v>100</v>
      </c>
      <c r="AB440" s="66">
        <f t="shared" si="436"/>
        <v>75.599999999999994</v>
      </c>
      <c r="AC440" s="66">
        <f t="shared" si="437"/>
        <v>64.8</v>
      </c>
      <c r="AD440" s="66">
        <f t="shared" si="438"/>
        <v>10.8</v>
      </c>
      <c r="AE440" s="66">
        <f t="shared" si="439"/>
        <v>9</v>
      </c>
      <c r="AF440" s="66">
        <f t="shared" si="440"/>
        <v>15.4</v>
      </c>
      <c r="AG440" s="66">
        <f t="shared" si="441"/>
        <v>6.7</v>
      </c>
      <c r="AH440" s="66">
        <f t="shared" si="442"/>
        <v>0</v>
      </c>
      <c r="AI440" s="67">
        <f t="shared" si="443"/>
        <v>8.6999999999999993</v>
      </c>
      <c r="AK440" s="29" t="s">
        <v>14</v>
      </c>
      <c r="AL440" s="34" t="s">
        <v>62</v>
      </c>
      <c r="AM440" s="66">
        <f t="shared" si="461"/>
        <v>6.2</v>
      </c>
      <c r="AN440" s="66">
        <f t="shared" si="462"/>
        <v>6.6</v>
      </c>
      <c r="AO440" s="66">
        <f t="shared" si="463"/>
        <v>6.6</v>
      </c>
      <c r="AP440" s="66">
        <f t="shared" si="464"/>
        <v>6.5</v>
      </c>
      <c r="AQ440" s="66">
        <f t="shared" si="465"/>
        <v>7.4</v>
      </c>
      <c r="AR440" s="66">
        <f t="shared" si="466"/>
        <v>4.5</v>
      </c>
      <c r="AS440" s="66">
        <f t="shared" si="467"/>
        <v>3.6</v>
      </c>
      <c r="AT440" s="66">
        <f t="shared" si="468"/>
        <v>0.2</v>
      </c>
      <c r="AU440" s="67">
        <f t="shared" si="469"/>
        <v>5.8</v>
      </c>
      <c r="AW440" s="29" t="s">
        <v>14</v>
      </c>
      <c r="AX440" s="34" t="s">
        <v>62</v>
      </c>
      <c r="AY440" s="66">
        <f t="shared" si="470"/>
        <v>0.57299999999999995</v>
      </c>
      <c r="AZ440" s="66">
        <f t="shared" si="444"/>
        <v>1.169</v>
      </c>
      <c r="BA440" s="66">
        <f t="shared" si="445"/>
        <v>0.90100000000000002</v>
      </c>
      <c r="BB440" s="66">
        <f t="shared" si="446"/>
        <v>0.26800000000000002</v>
      </c>
      <c r="BC440" s="66">
        <f t="shared" si="447"/>
        <v>7.1999999999999995E-2</v>
      </c>
      <c r="BD440" s="66">
        <f t="shared" si="448"/>
        <v>-0.66800000000000004</v>
      </c>
      <c r="BE440" s="66">
        <f t="shared" si="449"/>
        <v>-0.59699999999999998</v>
      </c>
      <c r="BF440" s="66">
        <f t="shared" si="450"/>
        <v>-4.9000000000000002E-2</v>
      </c>
      <c r="BG440" s="67">
        <f t="shared" si="451"/>
        <v>-2.1999999999999999E-2</v>
      </c>
      <c r="BI440" s="29" t="s">
        <v>14</v>
      </c>
      <c r="BJ440" s="34" t="s">
        <v>62</v>
      </c>
      <c r="BK440" s="66">
        <f t="shared" si="471"/>
        <v>3.5999999999999997E-2</v>
      </c>
      <c r="BL440" s="66">
        <f t="shared" si="472"/>
        <v>0.10299999999999999</v>
      </c>
      <c r="BM440" s="66">
        <f t="shared" si="473"/>
        <v>9.2999999999999999E-2</v>
      </c>
      <c r="BN440" s="66">
        <f t="shared" si="474"/>
        <v>0.16500000000000001</v>
      </c>
      <c r="BO440" s="66">
        <f t="shared" si="475"/>
        <v>0.06</v>
      </c>
      <c r="BP440" s="66">
        <f t="shared" si="476"/>
        <v>-0.187</v>
      </c>
      <c r="BQ440" s="66">
        <f t="shared" si="477"/>
        <v>-0.30199999999999999</v>
      </c>
      <c r="BR440" s="66">
        <f t="shared" si="478"/>
        <v>-0.88400000000000001</v>
      </c>
      <c r="BS440" s="67">
        <f t="shared" si="479"/>
        <v>-1.4999999999999999E-2</v>
      </c>
      <c r="BU440" s="29" t="s">
        <v>14</v>
      </c>
      <c r="BV440" s="34" t="s">
        <v>62</v>
      </c>
      <c r="BW440" s="48">
        <f t="shared" si="480"/>
        <v>209965</v>
      </c>
      <c r="BX440" s="48">
        <f t="shared" si="452"/>
        <v>157248</v>
      </c>
      <c r="BY440" s="48">
        <f t="shared" si="453"/>
        <v>134963</v>
      </c>
      <c r="BZ440" s="48">
        <f t="shared" si="454"/>
        <v>22285</v>
      </c>
      <c r="CA440" s="48">
        <f t="shared" si="455"/>
        <v>18805</v>
      </c>
      <c r="CB440" s="48">
        <f t="shared" si="456"/>
        <v>33912</v>
      </c>
      <c r="CC440" s="48">
        <f t="shared" si="457"/>
        <v>15327</v>
      </c>
      <c r="CD440" s="48">
        <f t="shared" si="458"/>
        <v>129</v>
      </c>
      <c r="CE440" s="49">
        <f t="shared" si="459"/>
        <v>18456</v>
      </c>
    </row>
    <row r="441" spans="1:83" ht="16.5" customHeight="1">
      <c r="A441" s="29" t="s">
        <v>15</v>
      </c>
      <c r="B441" s="34" t="s">
        <v>63</v>
      </c>
      <c r="C441" s="40">
        <v>111047</v>
      </c>
      <c r="D441" s="40">
        <v>74191</v>
      </c>
      <c r="E441" s="40">
        <v>63320</v>
      </c>
      <c r="F441" s="40">
        <v>10871</v>
      </c>
      <c r="G441" s="40">
        <v>4562</v>
      </c>
      <c r="H441" s="40">
        <v>32294</v>
      </c>
      <c r="I441" s="40">
        <v>18062</v>
      </c>
      <c r="J441" s="40">
        <v>758</v>
      </c>
      <c r="K441" s="41">
        <v>13474</v>
      </c>
      <c r="M441" s="29" t="s">
        <v>15</v>
      </c>
      <c r="N441" s="34" t="s">
        <v>63</v>
      </c>
      <c r="O441" s="66">
        <f t="shared" si="427"/>
        <v>-1.7470000000000001</v>
      </c>
      <c r="P441" s="66">
        <f t="shared" si="428"/>
        <v>-1.502</v>
      </c>
      <c r="Q441" s="66">
        <f t="shared" si="429"/>
        <v>-1.6619999999999999</v>
      </c>
      <c r="R441" s="66">
        <f t="shared" si="430"/>
        <v>-0.55800000000000005</v>
      </c>
      <c r="S441" s="66">
        <f t="shared" si="431"/>
        <v>-1.1910000000000001</v>
      </c>
      <c r="T441" s="66">
        <f t="shared" si="432"/>
        <v>-2.3849999999999998</v>
      </c>
      <c r="U441" s="66">
        <f t="shared" si="433"/>
        <v>0.4</v>
      </c>
      <c r="V441" s="66">
        <f t="shared" si="434"/>
        <v>-2.4449999999999998</v>
      </c>
      <c r="W441" s="67">
        <f t="shared" si="435"/>
        <v>-5.8819999999999997</v>
      </c>
      <c r="Y441" s="29" t="s">
        <v>15</v>
      </c>
      <c r="Z441" s="34" t="s">
        <v>63</v>
      </c>
      <c r="AA441" s="66">
        <f t="shared" si="460"/>
        <v>100</v>
      </c>
      <c r="AB441" s="66">
        <f t="shared" si="436"/>
        <v>66.8</v>
      </c>
      <c r="AC441" s="66">
        <f t="shared" si="437"/>
        <v>57</v>
      </c>
      <c r="AD441" s="66">
        <f t="shared" si="438"/>
        <v>9.8000000000000007</v>
      </c>
      <c r="AE441" s="66">
        <f t="shared" si="439"/>
        <v>4.0999999999999996</v>
      </c>
      <c r="AF441" s="66">
        <f t="shared" si="440"/>
        <v>29.1</v>
      </c>
      <c r="AG441" s="66">
        <f t="shared" si="441"/>
        <v>16.3</v>
      </c>
      <c r="AH441" s="66">
        <f t="shared" si="442"/>
        <v>0.7</v>
      </c>
      <c r="AI441" s="67">
        <f t="shared" si="443"/>
        <v>12.1</v>
      </c>
      <c r="AK441" s="29" t="s">
        <v>15</v>
      </c>
      <c r="AL441" s="34" t="s">
        <v>63</v>
      </c>
      <c r="AM441" s="66">
        <f t="shared" si="461"/>
        <v>3.3</v>
      </c>
      <c r="AN441" s="66">
        <f t="shared" si="462"/>
        <v>3.1</v>
      </c>
      <c r="AO441" s="66">
        <f t="shared" si="463"/>
        <v>3</v>
      </c>
      <c r="AP441" s="66">
        <f t="shared" si="464"/>
        <v>3.1</v>
      </c>
      <c r="AQ441" s="66">
        <f t="shared" si="465"/>
        <v>1.8</v>
      </c>
      <c r="AR441" s="66">
        <f t="shared" si="466"/>
        <v>4.5</v>
      </c>
      <c r="AS441" s="66">
        <f t="shared" si="467"/>
        <v>4.7</v>
      </c>
      <c r="AT441" s="66">
        <f t="shared" si="468"/>
        <v>6.2</v>
      </c>
      <c r="AU441" s="67">
        <f t="shared" si="469"/>
        <v>4.2</v>
      </c>
      <c r="AW441" s="29" t="s">
        <v>15</v>
      </c>
      <c r="AX441" s="34" t="s">
        <v>63</v>
      </c>
      <c r="AY441" s="66">
        <f t="shared" si="470"/>
        <v>-1.7470000000000001</v>
      </c>
      <c r="AZ441" s="66">
        <f t="shared" si="444"/>
        <v>-1.0009999999999999</v>
      </c>
      <c r="BA441" s="66">
        <f t="shared" si="445"/>
        <v>-0.94699999999999995</v>
      </c>
      <c r="BB441" s="66">
        <f t="shared" si="446"/>
        <v>-5.3999999999999999E-2</v>
      </c>
      <c r="BC441" s="66">
        <f t="shared" si="447"/>
        <v>-4.9000000000000002E-2</v>
      </c>
      <c r="BD441" s="66">
        <f t="shared" si="448"/>
        <v>-0.69799999999999995</v>
      </c>
      <c r="BE441" s="66">
        <f t="shared" si="449"/>
        <v>6.4000000000000001E-2</v>
      </c>
      <c r="BF441" s="66">
        <f t="shared" si="450"/>
        <v>-1.7000000000000001E-2</v>
      </c>
      <c r="BG441" s="67">
        <f t="shared" si="451"/>
        <v>-0.745</v>
      </c>
      <c r="BI441" s="29" t="s">
        <v>15</v>
      </c>
      <c r="BJ441" s="34" t="s">
        <v>63</v>
      </c>
      <c r="BK441" s="66">
        <f t="shared" si="471"/>
        <v>-5.8000000000000003E-2</v>
      </c>
      <c r="BL441" s="66">
        <f t="shared" si="472"/>
        <v>-4.8000000000000001E-2</v>
      </c>
      <c r="BM441" s="66">
        <f t="shared" si="473"/>
        <v>-5.2999999999999999E-2</v>
      </c>
      <c r="BN441" s="66">
        <f t="shared" si="474"/>
        <v>-1.7999999999999999E-2</v>
      </c>
      <c r="BO441" s="66">
        <f t="shared" si="475"/>
        <v>-2.1999999999999999E-2</v>
      </c>
      <c r="BP441" s="66">
        <f t="shared" si="476"/>
        <v>-0.105</v>
      </c>
      <c r="BQ441" s="66">
        <f t="shared" si="477"/>
        <v>1.7000000000000001E-2</v>
      </c>
      <c r="BR441" s="66">
        <f t="shared" si="478"/>
        <v>-0.16500000000000001</v>
      </c>
      <c r="BS441" s="67">
        <f t="shared" si="479"/>
        <v>-0.26</v>
      </c>
      <c r="BU441" s="29" t="s">
        <v>15</v>
      </c>
      <c r="BV441" s="34" t="s">
        <v>63</v>
      </c>
      <c r="BW441" s="48">
        <f t="shared" si="480"/>
        <v>113022</v>
      </c>
      <c r="BX441" s="48">
        <f t="shared" si="452"/>
        <v>75322</v>
      </c>
      <c r="BY441" s="48">
        <f t="shared" si="453"/>
        <v>64390</v>
      </c>
      <c r="BZ441" s="48">
        <f t="shared" si="454"/>
        <v>10932</v>
      </c>
      <c r="CA441" s="48">
        <f t="shared" si="455"/>
        <v>4617</v>
      </c>
      <c r="CB441" s="48">
        <f t="shared" si="456"/>
        <v>33083</v>
      </c>
      <c r="CC441" s="48">
        <f t="shared" si="457"/>
        <v>17990</v>
      </c>
      <c r="CD441" s="48">
        <f t="shared" si="458"/>
        <v>777</v>
      </c>
      <c r="CE441" s="49">
        <f t="shared" si="459"/>
        <v>14316</v>
      </c>
    </row>
    <row r="442" spans="1:83" ht="16.5" customHeight="1">
      <c r="A442" s="29" t="s">
        <v>16</v>
      </c>
      <c r="B442" s="34" t="s">
        <v>64</v>
      </c>
      <c r="C442" s="40">
        <v>287506</v>
      </c>
      <c r="D442" s="40">
        <v>205872</v>
      </c>
      <c r="E442" s="40">
        <v>176409</v>
      </c>
      <c r="F442" s="40">
        <v>29463</v>
      </c>
      <c r="G442" s="40">
        <v>17735</v>
      </c>
      <c r="H442" s="40">
        <v>63899</v>
      </c>
      <c r="I442" s="40">
        <v>35190</v>
      </c>
      <c r="J442" s="40">
        <v>6840</v>
      </c>
      <c r="K442" s="41">
        <v>21869</v>
      </c>
      <c r="M442" s="29" t="s">
        <v>16</v>
      </c>
      <c r="N442" s="34" t="s">
        <v>64</v>
      </c>
      <c r="O442" s="66">
        <f t="shared" si="427"/>
        <v>-0.496</v>
      </c>
      <c r="P442" s="66">
        <f t="shared" si="428"/>
        <v>2.081</v>
      </c>
      <c r="Q442" s="66">
        <f t="shared" si="429"/>
        <v>1.9390000000000001</v>
      </c>
      <c r="R442" s="66">
        <f t="shared" si="430"/>
        <v>2.9380000000000002</v>
      </c>
      <c r="S442" s="66">
        <f t="shared" si="431"/>
        <v>1.843</v>
      </c>
      <c r="T442" s="66">
        <f t="shared" si="432"/>
        <v>-8.5210000000000008</v>
      </c>
      <c r="U442" s="66">
        <f t="shared" si="433"/>
        <v>-13.053000000000001</v>
      </c>
      <c r="V442" s="66">
        <f t="shared" si="434"/>
        <v>-9.7739999999999991</v>
      </c>
      <c r="W442" s="67">
        <f t="shared" si="435"/>
        <v>0.33</v>
      </c>
      <c r="Y442" s="29" t="s">
        <v>16</v>
      </c>
      <c r="Z442" s="34" t="s">
        <v>64</v>
      </c>
      <c r="AA442" s="66">
        <f t="shared" si="460"/>
        <v>100</v>
      </c>
      <c r="AB442" s="66">
        <f t="shared" si="436"/>
        <v>71.599999999999994</v>
      </c>
      <c r="AC442" s="66">
        <f t="shared" si="437"/>
        <v>61.4</v>
      </c>
      <c r="AD442" s="66">
        <f t="shared" si="438"/>
        <v>10.199999999999999</v>
      </c>
      <c r="AE442" s="66">
        <f t="shared" si="439"/>
        <v>6.2</v>
      </c>
      <c r="AF442" s="66">
        <f t="shared" si="440"/>
        <v>22.2</v>
      </c>
      <c r="AG442" s="66">
        <f t="shared" si="441"/>
        <v>12.2</v>
      </c>
      <c r="AH442" s="66">
        <f t="shared" si="442"/>
        <v>2.4</v>
      </c>
      <c r="AI442" s="67">
        <f t="shared" si="443"/>
        <v>7.6</v>
      </c>
      <c r="AK442" s="29" t="s">
        <v>16</v>
      </c>
      <c r="AL442" s="34" t="s">
        <v>64</v>
      </c>
      <c r="AM442" s="66">
        <f t="shared" si="461"/>
        <v>8.4</v>
      </c>
      <c r="AN442" s="66">
        <f t="shared" si="462"/>
        <v>8.5</v>
      </c>
      <c r="AO442" s="66">
        <f t="shared" si="463"/>
        <v>8.5</v>
      </c>
      <c r="AP442" s="66">
        <f t="shared" si="464"/>
        <v>8.4</v>
      </c>
      <c r="AQ442" s="66">
        <f t="shared" si="465"/>
        <v>6.9</v>
      </c>
      <c r="AR442" s="66">
        <f t="shared" si="466"/>
        <v>8.9</v>
      </c>
      <c r="AS442" s="66">
        <f t="shared" si="467"/>
        <v>9.1</v>
      </c>
      <c r="AT442" s="66">
        <f t="shared" si="468"/>
        <v>55.8</v>
      </c>
      <c r="AU442" s="67">
        <f t="shared" si="469"/>
        <v>6.8</v>
      </c>
      <c r="AW442" s="29" t="s">
        <v>16</v>
      </c>
      <c r="AX442" s="34" t="s">
        <v>64</v>
      </c>
      <c r="AY442" s="66">
        <f t="shared" si="470"/>
        <v>-0.496</v>
      </c>
      <c r="AZ442" s="66">
        <f t="shared" si="444"/>
        <v>1.4530000000000001</v>
      </c>
      <c r="BA442" s="66">
        <f t="shared" si="445"/>
        <v>1.161</v>
      </c>
      <c r="BB442" s="66">
        <f t="shared" si="446"/>
        <v>0.29099999999999998</v>
      </c>
      <c r="BC442" s="66">
        <f t="shared" si="447"/>
        <v>0.111</v>
      </c>
      <c r="BD442" s="66">
        <f t="shared" si="448"/>
        <v>-2.06</v>
      </c>
      <c r="BE442" s="66">
        <f t="shared" si="449"/>
        <v>-1.8280000000000001</v>
      </c>
      <c r="BF442" s="66">
        <f t="shared" si="450"/>
        <v>-0.25600000000000001</v>
      </c>
      <c r="BG442" s="67">
        <f t="shared" si="451"/>
        <v>2.5000000000000001E-2</v>
      </c>
      <c r="BI442" s="29" t="s">
        <v>16</v>
      </c>
      <c r="BJ442" s="34" t="s">
        <v>64</v>
      </c>
      <c r="BK442" s="66">
        <f t="shared" si="471"/>
        <v>-4.2000000000000003E-2</v>
      </c>
      <c r="BL442" s="66">
        <f t="shared" si="472"/>
        <v>0.17599999999999999</v>
      </c>
      <c r="BM442" s="66">
        <f t="shared" si="473"/>
        <v>0.16500000000000001</v>
      </c>
      <c r="BN442" s="66">
        <f t="shared" si="474"/>
        <v>0.247</v>
      </c>
      <c r="BO442" s="66">
        <f t="shared" si="475"/>
        <v>0.128</v>
      </c>
      <c r="BP442" s="66">
        <f t="shared" si="476"/>
        <v>-0.79300000000000004</v>
      </c>
      <c r="BQ442" s="66">
        <f t="shared" si="477"/>
        <v>-1.2729999999999999</v>
      </c>
      <c r="BR442" s="66">
        <f t="shared" si="478"/>
        <v>-6.4240000000000004</v>
      </c>
      <c r="BS442" s="67">
        <f t="shared" si="479"/>
        <v>2.1999999999999999E-2</v>
      </c>
      <c r="BU442" s="29" t="s">
        <v>16</v>
      </c>
      <c r="BV442" s="34" t="s">
        <v>64</v>
      </c>
      <c r="BW442" s="48">
        <f t="shared" si="480"/>
        <v>288940</v>
      </c>
      <c r="BX442" s="48">
        <f t="shared" si="452"/>
        <v>201675</v>
      </c>
      <c r="BY442" s="48">
        <f t="shared" si="453"/>
        <v>173053</v>
      </c>
      <c r="BZ442" s="48">
        <f t="shared" si="454"/>
        <v>28622</v>
      </c>
      <c r="CA442" s="48">
        <f t="shared" si="455"/>
        <v>17414</v>
      </c>
      <c r="CB442" s="48">
        <f t="shared" si="456"/>
        <v>69851</v>
      </c>
      <c r="CC442" s="48">
        <f t="shared" si="457"/>
        <v>40473</v>
      </c>
      <c r="CD442" s="48">
        <f t="shared" si="458"/>
        <v>7581</v>
      </c>
      <c r="CE442" s="49">
        <f t="shared" si="459"/>
        <v>21797</v>
      </c>
    </row>
    <row r="443" spans="1:83" ht="16.5" customHeight="1">
      <c r="A443" s="29" t="s">
        <v>17</v>
      </c>
      <c r="B443" s="34" t="s">
        <v>65</v>
      </c>
      <c r="C443" s="40">
        <v>138972</v>
      </c>
      <c r="D443" s="40">
        <v>98330</v>
      </c>
      <c r="E443" s="40">
        <v>84201</v>
      </c>
      <c r="F443" s="40">
        <v>14129</v>
      </c>
      <c r="G443" s="40">
        <v>9292</v>
      </c>
      <c r="H443" s="40">
        <v>31350</v>
      </c>
      <c r="I443" s="40">
        <v>17697</v>
      </c>
      <c r="J443" s="40">
        <v>1140</v>
      </c>
      <c r="K443" s="41">
        <v>12513</v>
      </c>
      <c r="M443" s="29" t="s">
        <v>17</v>
      </c>
      <c r="N443" s="34" t="s">
        <v>65</v>
      </c>
      <c r="O443" s="66">
        <f t="shared" si="427"/>
        <v>-0.88600000000000001</v>
      </c>
      <c r="P443" s="66">
        <f t="shared" si="428"/>
        <v>1.423</v>
      </c>
      <c r="Q443" s="66">
        <f t="shared" si="429"/>
        <v>1.26</v>
      </c>
      <c r="R443" s="66">
        <f t="shared" si="430"/>
        <v>2.4060000000000001</v>
      </c>
      <c r="S443" s="66">
        <f t="shared" si="431"/>
        <v>-0.62</v>
      </c>
      <c r="T443" s="66">
        <f t="shared" si="432"/>
        <v>-7.56</v>
      </c>
      <c r="U443" s="66">
        <f t="shared" si="433"/>
        <v>-12.56</v>
      </c>
      <c r="V443" s="66">
        <f t="shared" si="434"/>
        <v>45.78</v>
      </c>
      <c r="W443" s="67">
        <f t="shared" si="435"/>
        <v>-2.9470000000000001</v>
      </c>
      <c r="Y443" s="29" t="s">
        <v>17</v>
      </c>
      <c r="Z443" s="34" t="s">
        <v>65</v>
      </c>
      <c r="AA443" s="66">
        <f t="shared" si="460"/>
        <v>100</v>
      </c>
      <c r="AB443" s="66">
        <f t="shared" si="436"/>
        <v>70.8</v>
      </c>
      <c r="AC443" s="66">
        <f t="shared" si="437"/>
        <v>60.6</v>
      </c>
      <c r="AD443" s="66">
        <f t="shared" si="438"/>
        <v>10.199999999999999</v>
      </c>
      <c r="AE443" s="66">
        <f t="shared" si="439"/>
        <v>6.7</v>
      </c>
      <c r="AF443" s="66">
        <f t="shared" si="440"/>
        <v>22.6</v>
      </c>
      <c r="AG443" s="66">
        <f t="shared" si="441"/>
        <v>12.7</v>
      </c>
      <c r="AH443" s="66">
        <f t="shared" si="442"/>
        <v>0.8</v>
      </c>
      <c r="AI443" s="67">
        <f t="shared" si="443"/>
        <v>9</v>
      </c>
      <c r="AK443" s="29" t="s">
        <v>17</v>
      </c>
      <c r="AL443" s="34" t="s">
        <v>65</v>
      </c>
      <c r="AM443" s="66">
        <f t="shared" si="461"/>
        <v>4.0999999999999996</v>
      </c>
      <c r="AN443" s="66">
        <f t="shared" si="462"/>
        <v>4</v>
      </c>
      <c r="AO443" s="66">
        <f t="shared" si="463"/>
        <v>4</v>
      </c>
      <c r="AP443" s="66">
        <f t="shared" si="464"/>
        <v>4</v>
      </c>
      <c r="AQ443" s="66">
        <f t="shared" si="465"/>
        <v>3.6</v>
      </c>
      <c r="AR443" s="66">
        <f t="shared" si="466"/>
        <v>4.4000000000000004</v>
      </c>
      <c r="AS443" s="66">
        <f t="shared" si="467"/>
        <v>4.5999999999999996</v>
      </c>
      <c r="AT443" s="66">
        <f t="shared" si="468"/>
        <v>9.3000000000000007</v>
      </c>
      <c r="AU443" s="67">
        <f t="shared" si="469"/>
        <v>3.9</v>
      </c>
      <c r="AW443" s="29" t="s">
        <v>17</v>
      </c>
      <c r="AX443" s="34" t="s">
        <v>65</v>
      </c>
      <c r="AY443" s="66">
        <f t="shared" si="470"/>
        <v>-0.88600000000000001</v>
      </c>
      <c r="AZ443" s="66">
        <f t="shared" si="444"/>
        <v>0.98399999999999999</v>
      </c>
      <c r="BA443" s="66">
        <f t="shared" si="445"/>
        <v>0.747</v>
      </c>
      <c r="BB443" s="66">
        <f t="shared" si="446"/>
        <v>0.23699999999999999</v>
      </c>
      <c r="BC443" s="66">
        <f t="shared" si="447"/>
        <v>-4.1000000000000002E-2</v>
      </c>
      <c r="BD443" s="66">
        <f t="shared" si="448"/>
        <v>-1.829</v>
      </c>
      <c r="BE443" s="66">
        <f t="shared" si="449"/>
        <v>-1.8129999999999999</v>
      </c>
      <c r="BF443" s="66">
        <f t="shared" si="450"/>
        <v>0.255</v>
      </c>
      <c r="BG443" s="67">
        <f t="shared" si="451"/>
        <v>-0.27100000000000002</v>
      </c>
      <c r="BI443" s="29" t="s">
        <v>17</v>
      </c>
      <c r="BJ443" s="34" t="s">
        <v>65</v>
      </c>
      <c r="BK443" s="66">
        <f t="shared" si="471"/>
        <v>-3.6999999999999998E-2</v>
      </c>
      <c r="BL443" s="66">
        <f t="shared" si="472"/>
        <v>5.8000000000000003E-2</v>
      </c>
      <c r="BM443" s="66">
        <f t="shared" si="473"/>
        <v>5.0999999999999997E-2</v>
      </c>
      <c r="BN443" s="66">
        <f t="shared" si="474"/>
        <v>9.8000000000000004E-2</v>
      </c>
      <c r="BO443" s="66">
        <f t="shared" si="475"/>
        <v>-2.3E-2</v>
      </c>
      <c r="BP443" s="66">
        <f t="shared" si="476"/>
        <v>-0.34200000000000003</v>
      </c>
      <c r="BQ443" s="66">
        <f t="shared" si="477"/>
        <v>-0.61199999999999999</v>
      </c>
      <c r="BR443" s="66">
        <f t="shared" si="478"/>
        <v>3.1040000000000001</v>
      </c>
      <c r="BS443" s="67">
        <f t="shared" si="479"/>
        <v>-0.11700000000000001</v>
      </c>
      <c r="BU443" s="29" t="s">
        <v>17</v>
      </c>
      <c r="BV443" s="34" t="s">
        <v>65</v>
      </c>
      <c r="BW443" s="48">
        <f t="shared" si="480"/>
        <v>140214</v>
      </c>
      <c r="BX443" s="48">
        <f t="shared" si="452"/>
        <v>96950</v>
      </c>
      <c r="BY443" s="48">
        <f t="shared" si="453"/>
        <v>83153</v>
      </c>
      <c r="BZ443" s="48">
        <f t="shared" si="454"/>
        <v>13797</v>
      </c>
      <c r="CA443" s="48">
        <f t="shared" si="455"/>
        <v>9350</v>
      </c>
      <c r="CB443" s="48">
        <f t="shared" si="456"/>
        <v>33914</v>
      </c>
      <c r="CC443" s="48">
        <f t="shared" si="457"/>
        <v>20239</v>
      </c>
      <c r="CD443" s="48">
        <f t="shared" si="458"/>
        <v>782</v>
      </c>
      <c r="CE443" s="49">
        <f t="shared" si="459"/>
        <v>12893</v>
      </c>
    </row>
    <row r="444" spans="1:83" ht="16.5" customHeight="1">
      <c r="A444" s="29" t="s">
        <v>18</v>
      </c>
      <c r="B444" s="34" t="s">
        <v>66</v>
      </c>
      <c r="C444" s="40">
        <v>123507</v>
      </c>
      <c r="D444" s="40">
        <v>94516</v>
      </c>
      <c r="E444" s="40">
        <v>81080</v>
      </c>
      <c r="F444" s="40">
        <v>13436</v>
      </c>
      <c r="G444" s="40">
        <v>6236</v>
      </c>
      <c r="H444" s="40">
        <v>22755</v>
      </c>
      <c r="I444" s="40">
        <v>9477</v>
      </c>
      <c r="J444" s="40">
        <v>284</v>
      </c>
      <c r="K444" s="41">
        <v>12994</v>
      </c>
      <c r="M444" s="29" t="s">
        <v>18</v>
      </c>
      <c r="N444" s="34" t="s">
        <v>66</v>
      </c>
      <c r="O444" s="66">
        <f t="shared" si="427"/>
        <v>0.21299999999999999</v>
      </c>
      <c r="P444" s="66">
        <f t="shared" si="428"/>
        <v>0.73099999999999998</v>
      </c>
      <c r="Q444" s="66">
        <f t="shared" si="429"/>
        <v>0.59699999999999998</v>
      </c>
      <c r="R444" s="66">
        <f t="shared" si="430"/>
        <v>1.5489999999999999</v>
      </c>
      <c r="S444" s="66">
        <f t="shared" si="431"/>
        <v>1.514</v>
      </c>
      <c r="T444" s="66">
        <f t="shared" si="432"/>
        <v>-2.2170000000000001</v>
      </c>
      <c r="U444" s="66">
        <f t="shared" si="433"/>
        <v>-4.3789999999999996</v>
      </c>
      <c r="V444" s="66">
        <f t="shared" si="434"/>
        <v>18.332999999999998</v>
      </c>
      <c r="W444" s="67">
        <f t="shared" si="435"/>
        <v>-0.96</v>
      </c>
      <c r="Y444" s="29" t="s">
        <v>18</v>
      </c>
      <c r="Z444" s="34" t="s">
        <v>66</v>
      </c>
      <c r="AA444" s="66">
        <f t="shared" si="460"/>
        <v>100</v>
      </c>
      <c r="AB444" s="66">
        <f t="shared" si="436"/>
        <v>76.5</v>
      </c>
      <c r="AC444" s="66">
        <f t="shared" si="437"/>
        <v>65.599999999999994</v>
      </c>
      <c r="AD444" s="66">
        <f t="shared" si="438"/>
        <v>10.9</v>
      </c>
      <c r="AE444" s="66">
        <f t="shared" si="439"/>
        <v>5</v>
      </c>
      <c r="AF444" s="66">
        <f t="shared" si="440"/>
        <v>18.399999999999999</v>
      </c>
      <c r="AG444" s="66">
        <f t="shared" si="441"/>
        <v>7.7</v>
      </c>
      <c r="AH444" s="66">
        <f t="shared" si="442"/>
        <v>0.2</v>
      </c>
      <c r="AI444" s="67">
        <f t="shared" si="443"/>
        <v>10.5</v>
      </c>
      <c r="AK444" s="29" t="s">
        <v>18</v>
      </c>
      <c r="AL444" s="34" t="s">
        <v>66</v>
      </c>
      <c r="AM444" s="66">
        <f t="shared" si="461"/>
        <v>3.6</v>
      </c>
      <c r="AN444" s="66">
        <f t="shared" si="462"/>
        <v>3.9</v>
      </c>
      <c r="AO444" s="66">
        <f t="shared" si="463"/>
        <v>3.9</v>
      </c>
      <c r="AP444" s="66">
        <f t="shared" si="464"/>
        <v>3.8</v>
      </c>
      <c r="AQ444" s="66">
        <f t="shared" si="465"/>
        <v>2.4</v>
      </c>
      <c r="AR444" s="66">
        <f t="shared" si="466"/>
        <v>3.2</v>
      </c>
      <c r="AS444" s="66">
        <f t="shared" si="467"/>
        <v>2.4</v>
      </c>
      <c r="AT444" s="66">
        <f t="shared" si="468"/>
        <v>2.2999999999999998</v>
      </c>
      <c r="AU444" s="67">
        <f t="shared" si="469"/>
        <v>4.0999999999999996</v>
      </c>
      <c r="AW444" s="29" t="s">
        <v>18</v>
      </c>
      <c r="AX444" s="34" t="s">
        <v>66</v>
      </c>
      <c r="AY444" s="66">
        <f t="shared" si="470"/>
        <v>0.21299999999999999</v>
      </c>
      <c r="AZ444" s="66">
        <f t="shared" si="444"/>
        <v>0.55700000000000005</v>
      </c>
      <c r="BA444" s="66">
        <f t="shared" si="445"/>
        <v>0.39</v>
      </c>
      <c r="BB444" s="66">
        <f t="shared" si="446"/>
        <v>0.16600000000000001</v>
      </c>
      <c r="BC444" s="66">
        <f t="shared" si="447"/>
        <v>7.4999999999999997E-2</v>
      </c>
      <c r="BD444" s="66">
        <f t="shared" si="448"/>
        <v>-0.41899999999999998</v>
      </c>
      <c r="BE444" s="66">
        <f t="shared" si="449"/>
        <v>-0.35199999999999998</v>
      </c>
      <c r="BF444" s="66">
        <f t="shared" si="450"/>
        <v>3.5999999999999997E-2</v>
      </c>
      <c r="BG444" s="67">
        <f t="shared" si="451"/>
        <v>-0.10199999999999999</v>
      </c>
      <c r="BI444" s="29" t="s">
        <v>18</v>
      </c>
      <c r="BJ444" s="34" t="s">
        <v>66</v>
      </c>
      <c r="BK444" s="66">
        <f t="shared" si="471"/>
        <v>8.0000000000000002E-3</v>
      </c>
      <c r="BL444" s="66">
        <f t="shared" si="472"/>
        <v>2.9000000000000001E-2</v>
      </c>
      <c r="BM444" s="66">
        <f t="shared" si="473"/>
        <v>2.4E-2</v>
      </c>
      <c r="BN444" s="66">
        <f t="shared" si="474"/>
        <v>0.06</v>
      </c>
      <c r="BO444" s="66">
        <f t="shared" si="475"/>
        <v>3.6999999999999998E-2</v>
      </c>
      <c r="BP444" s="66">
        <f t="shared" si="476"/>
        <v>-6.9000000000000006E-2</v>
      </c>
      <c r="BQ444" s="66">
        <f t="shared" si="477"/>
        <v>-0.105</v>
      </c>
      <c r="BR444" s="66">
        <f t="shared" si="478"/>
        <v>0.38100000000000001</v>
      </c>
      <c r="BS444" s="67">
        <f t="shared" si="479"/>
        <v>-3.9E-2</v>
      </c>
      <c r="BU444" s="29" t="s">
        <v>18</v>
      </c>
      <c r="BV444" s="34" t="s">
        <v>66</v>
      </c>
      <c r="BW444" s="48">
        <f t="shared" si="480"/>
        <v>123244</v>
      </c>
      <c r="BX444" s="48">
        <f t="shared" si="452"/>
        <v>93830</v>
      </c>
      <c r="BY444" s="48">
        <f t="shared" si="453"/>
        <v>80599</v>
      </c>
      <c r="BZ444" s="48">
        <f t="shared" si="454"/>
        <v>13231</v>
      </c>
      <c r="CA444" s="48">
        <f t="shared" si="455"/>
        <v>6143</v>
      </c>
      <c r="CB444" s="48">
        <f t="shared" si="456"/>
        <v>23271</v>
      </c>
      <c r="CC444" s="48">
        <f t="shared" si="457"/>
        <v>9911</v>
      </c>
      <c r="CD444" s="48">
        <f t="shared" si="458"/>
        <v>240</v>
      </c>
      <c r="CE444" s="49">
        <f t="shared" si="459"/>
        <v>13120</v>
      </c>
    </row>
    <row r="445" spans="1:83" ht="16.5" customHeight="1">
      <c r="A445" s="29" t="s">
        <v>19</v>
      </c>
      <c r="B445" s="34" t="s">
        <v>67</v>
      </c>
      <c r="C445" s="40">
        <v>290532</v>
      </c>
      <c r="D445" s="40">
        <v>201454</v>
      </c>
      <c r="E445" s="40">
        <v>172413</v>
      </c>
      <c r="F445" s="40">
        <v>29041</v>
      </c>
      <c r="G445" s="40">
        <v>31551</v>
      </c>
      <c r="H445" s="40">
        <v>57527</v>
      </c>
      <c r="I445" s="40">
        <v>29217</v>
      </c>
      <c r="J445" s="40">
        <v>586</v>
      </c>
      <c r="K445" s="41">
        <v>27724</v>
      </c>
      <c r="M445" s="29" t="s">
        <v>19</v>
      </c>
      <c r="N445" s="34" t="s">
        <v>67</v>
      </c>
      <c r="O445" s="66">
        <f t="shared" si="427"/>
        <v>2.0649999999999999</v>
      </c>
      <c r="P445" s="66">
        <f t="shared" si="428"/>
        <v>2.69</v>
      </c>
      <c r="Q445" s="66">
        <f t="shared" si="429"/>
        <v>2.54</v>
      </c>
      <c r="R445" s="66">
        <f t="shared" si="430"/>
        <v>3.5960000000000001</v>
      </c>
      <c r="S445" s="66">
        <f t="shared" si="431"/>
        <v>1.718</v>
      </c>
      <c r="T445" s="66">
        <f t="shared" si="432"/>
        <v>0.11799999999999999</v>
      </c>
      <c r="U445" s="66">
        <f t="shared" si="433"/>
        <v>1.603</v>
      </c>
      <c r="V445" s="66">
        <f t="shared" si="434"/>
        <v>9.125</v>
      </c>
      <c r="W445" s="67">
        <f t="shared" si="435"/>
        <v>-1.569</v>
      </c>
      <c r="Y445" s="29" t="s">
        <v>19</v>
      </c>
      <c r="Z445" s="34" t="s">
        <v>67</v>
      </c>
      <c r="AA445" s="66">
        <f t="shared" si="460"/>
        <v>100</v>
      </c>
      <c r="AB445" s="66">
        <f t="shared" si="436"/>
        <v>69.3</v>
      </c>
      <c r="AC445" s="66">
        <f t="shared" si="437"/>
        <v>59.3</v>
      </c>
      <c r="AD445" s="66">
        <f t="shared" si="438"/>
        <v>10</v>
      </c>
      <c r="AE445" s="66">
        <f t="shared" si="439"/>
        <v>10.9</v>
      </c>
      <c r="AF445" s="66">
        <f t="shared" si="440"/>
        <v>19.8</v>
      </c>
      <c r="AG445" s="66">
        <f t="shared" si="441"/>
        <v>10.1</v>
      </c>
      <c r="AH445" s="66">
        <f t="shared" si="442"/>
        <v>0.2</v>
      </c>
      <c r="AI445" s="67">
        <f t="shared" si="443"/>
        <v>9.5</v>
      </c>
      <c r="AK445" s="29" t="s">
        <v>19</v>
      </c>
      <c r="AL445" s="34" t="s">
        <v>67</v>
      </c>
      <c r="AM445" s="66">
        <f t="shared" si="461"/>
        <v>8.5</v>
      </c>
      <c r="AN445" s="66">
        <f t="shared" si="462"/>
        <v>8.3000000000000007</v>
      </c>
      <c r="AO445" s="66">
        <f t="shared" si="463"/>
        <v>8.3000000000000007</v>
      </c>
      <c r="AP445" s="66">
        <f t="shared" si="464"/>
        <v>8.3000000000000007</v>
      </c>
      <c r="AQ445" s="66">
        <f t="shared" si="465"/>
        <v>12.3</v>
      </c>
      <c r="AR445" s="66">
        <f t="shared" si="466"/>
        <v>8</v>
      </c>
      <c r="AS445" s="66">
        <f t="shared" si="467"/>
        <v>7.5</v>
      </c>
      <c r="AT445" s="66">
        <f t="shared" si="468"/>
        <v>4.8</v>
      </c>
      <c r="AU445" s="67">
        <f t="shared" si="469"/>
        <v>8.6999999999999993</v>
      </c>
      <c r="AW445" s="29" t="s">
        <v>19</v>
      </c>
      <c r="AX445" s="34" t="s">
        <v>67</v>
      </c>
      <c r="AY445" s="66">
        <f t="shared" si="470"/>
        <v>2.0649999999999999</v>
      </c>
      <c r="AZ445" s="66">
        <f t="shared" si="444"/>
        <v>1.8540000000000001</v>
      </c>
      <c r="BA445" s="66">
        <f t="shared" si="445"/>
        <v>1.5</v>
      </c>
      <c r="BB445" s="66">
        <f t="shared" si="446"/>
        <v>0.35399999999999998</v>
      </c>
      <c r="BC445" s="66">
        <f t="shared" si="447"/>
        <v>0.187</v>
      </c>
      <c r="BD445" s="66">
        <f t="shared" si="448"/>
        <v>2.4E-2</v>
      </c>
      <c r="BE445" s="66">
        <f t="shared" si="449"/>
        <v>0.16200000000000001</v>
      </c>
      <c r="BF445" s="66">
        <f t="shared" si="450"/>
        <v>1.7000000000000001E-2</v>
      </c>
      <c r="BG445" s="67">
        <f t="shared" si="451"/>
        <v>-0.155</v>
      </c>
      <c r="BI445" s="29" t="s">
        <v>19</v>
      </c>
      <c r="BJ445" s="34" t="s">
        <v>67</v>
      </c>
      <c r="BK445" s="66">
        <f t="shared" si="471"/>
        <v>0.17399999999999999</v>
      </c>
      <c r="BL445" s="66">
        <f t="shared" si="472"/>
        <v>0.222</v>
      </c>
      <c r="BM445" s="66">
        <f t="shared" si="473"/>
        <v>0.21</v>
      </c>
      <c r="BN445" s="66">
        <f t="shared" si="474"/>
        <v>0.29599999999999999</v>
      </c>
      <c r="BO445" s="66">
        <f t="shared" si="475"/>
        <v>0.21199999999999999</v>
      </c>
      <c r="BP445" s="66">
        <f t="shared" si="476"/>
        <v>8.9999999999999993E-3</v>
      </c>
      <c r="BQ445" s="66">
        <f t="shared" si="477"/>
        <v>0.111</v>
      </c>
      <c r="BR445" s="66">
        <f t="shared" si="478"/>
        <v>0.42499999999999999</v>
      </c>
      <c r="BS445" s="67">
        <f t="shared" si="479"/>
        <v>-0.13700000000000001</v>
      </c>
      <c r="BU445" s="29" t="s">
        <v>19</v>
      </c>
      <c r="BV445" s="34" t="s">
        <v>67</v>
      </c>
      <c r="BW445" s="48">
        <f t="shared" si="480"/>
        <v>284653</v>
      </c>
      <c r="BX445" s="48">
        <f t="shared" si="452"/>
        <v>196176</v>
      </c>
      <c r="BY445" s="48">
        <f t="shared" si="453"/>
        <v>168143</v>
      </c>
      <c r="BZ445" s="48">
        <f t="shared" si="454"/>
        <v>28033</v>
      </c>
      <c r="CA445" s="48">
        <f t="shared" si="455"/>
        <v>31018</v>
      </c>
      <c r="CB445" s="48">
        <f t="shared" si="456"/>
        <v>57459</v>
      </c>
      <c r="CC445" s="48">
        <f t="shared" si="457"/>
        <v>28756</v>
      </c>
      <c r="CD445" s="48">
        <f t="shared" si="458"/>
        <v>537</v>
      </c>
      <c r="CE445" s="49">
        <f t="shared" si="459"/>
        <v>28166</v>
      </c>
    </row>
    <row r="446" spans="1:83" ht="16.5" customHeight="1">
      <c r="A446" s="29" t="s">
        <v>20</v>
      </c>
      <c r="B446" s="34" t="s">
        <v>68</v>
      </c>
      <c r="C446" s="40">
        <v>145883</v>
      </c>
      <c r="D446" s="40">
        <v>114535</v>
      </c>
      <c r="E446" s="40">
        <v>98164</v>
      </c>
      <c r="F446" s="40">
        <v>16371</v>
      </c>
      <c r="G446" s="40">
        <v>7435</v>
      </c>
      <c r="H446" s="40">
        <v>23913</v>
      </c>
      <c r="I446" s="40">
        <v>11011</v>
      </c>
      <c r="J446" s="40">
        <v>397</v>
      </c>
      <c r="K446" s="41">
        <v>12505</v>
      </c>
      <c r="M446" s="29" t="s">
        <v>20</v>
      </c>
      <c r="N446" s="34" t="s">
        <v>68</v>
      </c>
      <c r="O446" s="66">
        <f t="shared" si="427"/>
        <v>1.923</v>
      </c>
      <c r="P446" s="66">
        <f t="shared" si="428"/>
        <v>4.157</v>
      </c>
      <c r="Q446" s="66">
        <f t="shared" si="429"/>
        <v>4.0279999999999996</v>
      </c>
      <c r="R446" s="66">
        <f t="shared" si="430"/>
        <v>4.9359999999999999</v>
      </c>
      <c r="S446" s="66">
        <f t="shared" si="431"/>
        <v>4.0590000000000002</v>
      </c>
      <c r="T446" s="66">
        <f t="shared" si="432"/>
        <v>-8.1050000000000004</v>
      </c>
      <c r="U446" s="66">
        <f t="shared" si="433"/>
        <v>-13.456</v>
      </c>
      <c r="V446" s="66">
        <f t="shared" si="434"/>
        <v>11.831</v>
      </c>
      <c r="W446" s="67">
        <f t="shared" si="435"/>
        <v>-3.3919999999999999</v>
      </c>
      <c r="Y446" s="29" t="s">
        <v>20</v>
      </c>
      <c r="Z446" s="34" t="s">
        <v>68</v>
      </c>
      <c r="AA446" s="66">
        <f t="shared" si="460"/>
        <v>100</v>
      </c>
      <c r="AB446" s="66">
        <f t="shared" si="436"/>
        <v>78.5</v>
      </c>
      <c r="AC446" s="66">
        <f t="shared" si="437"/>
        <v>67.3</v>
      </c>
      <c r="AD446" s="66">
        <f t="shared" si="438"/>
        <v>11.2</v>
      </c>
      <c r="AE446" s="66">
        <f t="shared" si="439"/>
        <v>5.0999999999999996</v>
      </c>
      <c r="AF446" s="66">
        <f t="shared" si="440"/>
        <v>16.399999999999999</v>
      </c>
      <c r="AG446" s="66">
        <f t="shared" si="441"/>
        <v>7.5</v>
      </c>
      <c r="AH446" s="66">
        <f t="shared" si="442"/>
        <v>0.3</v>
      </c>
      <c r="AI446" s="67">
        <f t="shared" si="443"/>
        <v>8.6</v>
      </c>
      <c r="AK446" s="29" t="s">
        <v>20</v>
      </c>
      <c r="AL446" s="34" t="s">
        <v>68</v>
      </c>
      <c r="AM446" s="66">
        <f t="shared" si="461"/>
        <v>4.3</v>
      </c>
      <c r="AN446" s="66">
        <f t="shared" si="462"/>
        <v>4.7</v>
      </c>
      <c r="AO446" s="66">
        <f t="shared" si="463"/>
        <v>4.7</v>
      </c>
      <c r="AP446" s="66">
        <f t="shared" si="464"/>
        <v>4.7</v>
      </c>
      <c r="AQ446" s="66">
        <f t="shared" si="465"/>
        <v>2.9</v>
      </c>
      <c r="AR446" s="66">
        <f t="shared" si="466"/>
        <v>3.3</v>
      </c>
      <c r="AS446" s="66">
        <f t="shared" si="467"/>
        <v>2.8</v>
      </c>
      <c r="AT446" s="66">
        <f t="shared" si="468"/>
        <v>3.2</v>
      </c>
      <c r="AU446" s="67">
        <f t="shared" si="469"/>
        <v>3.9</v>
      </c>
      <c r="AW446" s="29" t="s">
        <v>20</v>
      </c>
      <c r="AX446" s="34" t="s">
        <v>68</v>
      </c>
      <c r="AY446" s="66">
        <f t="shared" si="470"/>
        <v>1.923</v>
      </c>
      <c r="AZ446" s="66">
        <f t="shared" si="444"/>
        <v>3.194</v>
      </c>
      <c r="BA446" s="66">
        <f t="shared" si="445"/>
        <v>2.6560000000000001</v>
      </c>
      <c r="BB446" s="66">
        <f t="shared" si="446"/>
        <v>0.53800000000000003</v>
      </c>
      <c r="BC446" s="66">
        <f t="shared" si="447"/>
        <v>0.20300000000000001</v>
      </c>
      <c r="BD446" s="66">
        <f t="shared" si="448"/>
        <v>-1.4730000000000001</v>
      </c>
      <c r="BE446" s="66">
        <f t="shared" si="449"/>
        <v>-1.196</v>
      </c>
      <c r="BF446" s="66">
        <f t="shared" si="450"/>
        <v>2.9000000000000001E-2</v>
      </c>
      <c r="BG446" s="67">
        <f t="shared" si="451"/>
        <v>-0.307</v>
      </c>
      <c r="BI446" s="29" t="s">
        <v>20</v>
      </c>
      <c r="BJ446" s="34" t="s">
        <v>68</v>
      </c>
      <c r="BK446" s="66">
        <f t="shared" si="471"/>
        <v>8.1000000000000003E-2</v>
      </c>
      <c r="BL446" s="66">
        <f t="shared" si="472"/>
        <v>0.192</v>
      </c>
      <c r="BM446" s="66">
        <f t="shared" si="473"/>
        <v>0.187</v>
      </c>
      <c r="BN446" s="66">
        <f t="shared" si="474"/>
        <v>0.22600000000000001</v>
      </c>
      <c r="BO446" s="66">
        <f t="shared" si="475"/>
        <v>0.115</v>
      </c>
      <c r="BP446" s="66">
        <f t="shared" si="476"/>
        <v>-0.28100000000000003</v>
      </c>
      <c r="BQ446" s="66">
        <f t="shared" si="477"/>
        <v>-0.41199999999999998</v>
      </c>
      <c r="BR446" s="66">
        <f t="shared" si="478"/>
        <v>0.36399999999999999</v>
      </c>
      <c r="BS446" s="67">
        <f t="shared" si="479"/>
        <v>-0.13600000000000001</v>
      </c>
      <c r="BU446" s="29" t="s">
        <v>20</v>
      </c>
      <c r="BV446" s="34" t="s">
        <v>68</v>
      </c>
      <c r="BW446" s="48">
        <f t="shared" si="480"/>
        <v>143131</v>
      </c>
      <c r="BX446" s="48">
        <f t="shared" si="452"/>
        <v>109964</v>
      </c>
      <c r="BY446" s="48">
        <f t="shared" si="453"/>
        <v>94363</v>
      </c>
      <c r="BZ446" s="48">
        <f t="shared" si="454"/>
        <v>15601</v>
      </c>
      <c r="CA446" s="48">
        <f t="shared" si="455"/>
        <v>7145</v>
      </c>
      <c r="CB446" s="48">
        <f t="shared" si="456"/>
        <v>26022</v>
      </c>
      <c r="CC446" s="48">
        <f t="shared" si="457"/>
        <v>12723</v>
      </c>
      <c r="CD446" s="48">
        <f t="shared" si="458"/>
        <v>355</v>
      </c>
      <c r="CE446" s="49">
        <f t="shared" si="459"/>
        <v>12944</v>
      </c>
    </row>
    <row r="447" spans="1:83" ht="16.5" customHeight="1">
      <c r="A447" s="29" t="s">
        <v>21</v>
      </c>
      <c r="B447" s="34" t="s">
        <v>69</v>
      </c>
      <c r="C447" s="40">
        <v>229253</v>
      </c>
      <c r="D447" s="40">
        <v>160030</v>
      </c>
      <c r="E447" s="40">
        <v>137050</v>
      </c>
      <c r="F447" s="40">
        <v>22980</v>
      </c>
      <c r="G447" s="40">
        <v>14766</v>
      </c>
      <c r="H447" s="40">
        <v>54457</v>
      </c>
      <c r="I447" s="40">
        <v>27777</v>
      </c>
      <c r="J447" s="40">
        <v>1209</v>
      </c>
      <c r="K447" s="41">
        <v>25471</v>
      </c>
      <c r="M447" s="29" t="s">
        <v>21</v>
      </c>
      <c r="N447" s="34" t="s">
        <v>69</v>
      </c>
      <c r="O447" s="66">
        <f t="shared" si="427"/>
        <v>5.8000000000000003E-2</v>
      </c>
      <c r="P447" s="66">
        <f t="shared" si="428"/>
        <v>1.863</v>
      </c>
      <c r="Q447" s="66">
        <f t="shared" si="429"/>
        <v>1.716</v>
      </c>
      <c r="R447" s="66">
        <f t="shared" si="430"/>
        <v>2.75</v>
      </c>
      <c r="S447" s="66">
        <f t="shared" si="431"/>
        <v>2.1869999999999998</v>
      </c>
      <c r="T447" s="66">
        <f t="shared" si="432"/>
        <v>-5.4009999999999998</v>
      </c>
      <c r="U447" s="66">
        <f t="shared" si="433"/>
        <v>-11.679</v>
      </c>
      <c r="V447" s="66">
        <f t="shared" si="434"/>
        <v>82.352999999999994</v>
      </c>
      <c r="W447" s="67">
        <f t="shared" si="435"/>
        <v>7.0999999999999994E-2</v>
      </c>
      <c r="Y447" s="29" t="s">
        <v>21</v>
      </c>
      <c r="Z447" s="34" t="s">
        <v>69</v>
      </c>
      <c r="AA447" s="66">
        <f t="shared" si="460"/>
        <v>100</v>
      </c>
      <c r="AB447" s="66">
        <f t="shared" si="436"/>
        <v>69.8</v>
      </c>
      <c r="AC447" s="66">
        <f t="shared" si="437"/>
        <v>59.8</v>
      </c>
      <c r="AD447" s="66">
        <f t="shared" si="438"/>
        <v>10</v>
      </c>
      <c r="AE447" s="66">
        <f t="shared" si="439"/>
        <v>6.4</v>
      </c>
      <c r="AF447" s="66">
        <f t="shared" si="440"/>
        <v>23.8</v>
      </c>
      <c r="AG447" s="66">
        <f t="shared" si="441"/>
        <v>12.1</v>
      </c>
      <c r="AH447" s="66">
        <f t="shared" si="442"/>
        <v>0.5</v>
      </c>
      <c r="AI447" s="67">
        <f t="shared" si="443"/>
        <v>11.1</v>
      </c>
      <c r="AK447" s="29" t="s">
        <v>21</v>
      </c>
      <c r="AL447" s="34" t="s">
        <v>69</v>
      </c>
      <c r="AM447" s="66">
        <f t="shared" si="461"/>
        <v>6.7</v>
      </c>
      <c r="AN447" s="66">
        <f t="shared" si="462"/>
        <v>6.6</v>
      </c>
      <c r="AO447" s="66">
        <f t="shared" si="463"/>
        <v>6.6</v>
      </c>
      <c r="AP447" s="66">
        <f t="shared" si="464"/>
        <v>6.5</v>
      </c>
      <c r="AQ447" s="66">
        <f t="shared" si="465"/>
        <v>5.8</v>
      </c>
      <c r="AR447" s="66">
        <f t="shared" si="466"/>
        <v>7.6</v>
      </c>
      <c r="AS447" s="66">
        <f t="shared" si="467"/>
        <v>7.2</v>
      </c>
      <c r="AT447" s="66">
        <f t="shared" si="468"/>
        <v>9.9</v>
      </c>
      <c r="AU447" s="67">
        <f t="shared" si="469"/>
        <v>8</v>
      </c>
      <c r="AW447" s="29" t="s">
        <v>21</v>
      </c>
      <c r="AX447" s="34" t="s">
        <v>69</v>
      </c>
      <c r="AY447" s="66">
        <f t="shared" si="470"/>
        <v>5.8000000000000003E-2</v>
      </c>
      <c r="AZ447" s="66">
        <f t="shared" si="444"/>
        <v>1.278</v>
      </c>
      <c r="BA447" s="66">
        <f t="shared" si="445"/>
        <v>1.0089999999999999</v>
      </c>
      <c r="BB447" s="66">
        <f t="shared" si="446"/>
        <v>0.26800000000000002</v>
      </c>
      <c r="BC447" s="66">
        <f t="shared" si="447"/>
        <v>0.13800000000000001</v>
      </c>
      <c r="BD447" s="66">
        <f t="shared" si="448"/>
        <v>-1.357</v>
      </c>
      <c r="BE447" s="66">
        <f t="shared" si="449"/>
        <v>-1.603</v>
      </c>
      <c r="BF447" s="66">
        <f t="shared" si="450"/>
        <v>0.23799999999999999</v>
      </c>
      <c r="BG447" s="67">
        <f t="shared" si="451"/>
        <v>8.0000000000000002E-3</v>
      </c>
      <c r="BI447" s="29" t="s">
        <v>21</v>
      </c>
      <c r="BJ447" s="34" t="s">
        <v>69</v>
      </c>
      <c r="BK447" s="66">
        <f t="shared" si="471"/>
        <v>4.0000000000000001E-3</v>
      </c>
      <c r="BL447" s="66">
        <f t="shared" si="472"/>
        <v>0.123</v>
      </c>
      <c r="BM447" s="66">
        <f t="shared" si="473"/>
        <v>0.113</v>
      </c>
      <c r="BN447" s="66">
        <f t="shared" si="474"/>
        <v>0.18099999999999999</v>
      </c>
      <c r="BO447" s="66">
        <f t="shared" si="475"/>
        <v>0.126</v>
      </c>
      <c r="BP447" s="66">
        <f t="shared" si="476"/>
        <v>-0.41399999999999998</v>
      </c>
      <c r="BQ447" s="66">
        <f t="shared" si="477"/>
        <v>-0.88500000000000001</v>
      </c>
      <c r="BR447" s="66">
        <f t="shared" si="478"/>
        <v>4.7329999999999997</v>
      </c>
      <c r="BS447" s="67">
        <f t="shared" si="479"/>
        <v>6.0000000000000001E-3</v>
      </c>
      <c r="BU447" s="29" t="s">
        <v>21</v>
      </c>
      <c r="BV447" s="34" t="s">
        <v>69</v>
      </c>
      <c r="BW447" s="48">
        <f t="shared" si="480"/>
        <v>229119</v>
      </c>
      <c r="BX447" s="48">
        <f t="shared" si="452"/>
        <v>157103</v>
      </c>
      <c r="BY447" s="48">
        <f t="shared" si="453"/>
        <v>134738</v>
      </c>
      <c r="BZ447" s="48">
        <f t="shared" si="454"/>
        <v>22365</v>
      </c>
      <c r="CA447" s="48">
        <f t="shared" si="455"/>
        <v>14450</v>
      </c>
      <c r="CB447" s="48">
        <f t="shared" si="456"/>
        <v>57566</v>
      </c>
      <c r="CC447" s="48">
        <f t="shared" si="457"/>
        <v>31450</v>
      </c>
      <c r="CD447" s="48">
        <f t="shared" si="458"/>
        <v>663</v>
      </c>
      <c r="CE447" s="49">
        <f t="shared" si="459"/>
        <v>25453</v>
      </c>
    </row>
    <row r="448" spans="1:83" ht="16.5" customHeight="1">
      <c r="A448" s="29" t="s">
        <v>22</v>
      </c>
      <c r="B448" s="34" t="s">
        <v>70</v>
      </c>
      <c r="C448" s="40">
        <v>126477</v>
      </c>
      <c r="D448" s="40">
        <v>85198</v>
      </c>
      <c r="E448" s="40">
        <v>72700</v>
      </c>
      <c r="F448" s="40">
        <v>12498</v>
      </c>
      <c r="G448" s="40">
        <v>5599</v>
      </c>
      <c r="H448" s="40">
        <v>35680</v>
      </c>
      <c r="I448" s="40">
        <v>20576</v>
      </c>
      <c r="J448" s="40">
        <v>791</v>
      </c>
      <c r="K448" s="41">
        <v>14313</v>
      </c>
      <c r="M448" s="29" t="s">
        <v>22</v>
      </c>
      <c r="N448" s="34" t="s">
        <v>70</v>
      </c>
      <c r="O448" s="66">
        <f t="shared" si="427"/>
        <v>4.8929999999999998</v>
      </c>
      <c r="P448" s="66">
        <f t="shared" si="428"/>
        <v>7.4269999999999996</v>
      </c>
      <c r="Q448" s="66">
        <f t="shared" si="429"/>
        <v>7.0609999999999999</v>
      </c>
      <c r="R448" s="66">
        <f t="shared" si="430"/>
        <v>9.6029999999999998</v>
      </c>
      <c r="S448" s="66">
        <f t="shared" si="431"/>
        <v>10.784000000000001</v>
      </c>
      <c r="T448" s="66">
        <f t="shared" si="432"/>
        <v>-1.4770000000000001</v>
      </c>
      <c r="U448" s="66">
        <f t="shared" si="433"/>
        <v>-2.34</v>
      </c>
      <c r="V448" s="66">
        <f t="shared" si="434"/>
        <v>-1.125</v>
      </c>
      <c r="W448" s="67">
        <f t="shared" si="435"/>
        <v>-0.23</v>
      </c>
      <c r="Y448" s="29" t="s">
        <v>22</v>
      </c>
      <c r="Z448" s="34" t="s">
        <v>70</v>
      </c>
      <c r="AA448" s="66">
        <f t="shared" si="460"/>
        <v>100</v>
      </c>
      <c r="AB448" s="66">
        <f t="shared" si="436"/>
        <v>67.400000000000006</v>
      </c>
      <c r="AC448" s="66">
        <f t="shared" si="437"/>
        <v>57.5</v>
      </c>
      <c r="AD448" s="66">
        <f t="shared" si="438"/>
        <v>9.9</v>
      </c>
      <c r="AE448" s="66">
        <f t="shared" si="439"/>
        <v>4.4000000000000004</v>
      </c>
      <c r="AF448" s="66">
        <f t="shared" si="440"/>
        <v>28.2</v>
      </c>
      <c r="AG448" s="66">
        <f t="shared" si="441"/>
        <v>16.3</v>
      </c>
      <c r="AH448" s="66">
        <f t="shared" si="442"/>
        <v>0.6</v>
      </c>
      <c r="AI448" s="67">
        <f t="shared" si="443"/>
        <v>11.3</v>
      </c>
      <c r="AK448" s="29" t="s">
        <v>22</v>
      </c>
      <c r="AL448" s="34" t="s">
        <v>70</v>
      </c>
      <c r="AM448" s="66">
        <f t="shared" si="461"/>
        <v>3.7</v>
      </c>
      <c r="AN448" s="66">
        <f t="shared" si="462"/>
        <v>3.5</v>
      </c>
      <c r="AO448" s="66">
        <f t="shared" si="463"/>
        <v>3.5</v>
      </c>
      <c r="AP448" s="66">
        <f t="shared" si="464"/>
        <v>3.6</v>
      </c>
      <c r="AQ448" s="66">
        <f t="shared" si="465"/>
        <v>2.2000000000000002</v>
      </c>
      <c r="AR448" s="66">
        <f t="shared" si="466"/>
        <v>5</v>
      </c>
      <c r="AS448" s="66">
        <f t="shared" si="467"/>
        <v>5.3</v>
      </c>
      <c r="AT448" s="66">
        <f t="shared" si="468"/>
        <v>6.4</v>
      </c>
      <c r="AU448" s="67">
        <f t="shared" si="469"/>
        <v>4.5</v>
      </c>
      <c r="AW448" s="29" t="s">
        <v>22</v>
      </c>
      <c r="AX448" s="34" t="s">
        <v>70</v>
      </c>
      <c r="AY448" s="66">
        <f t="shared" si="470"/>
        <v>4.8929999999999998</v>
      </c>
      <c r="AZ448" s="66">
        <f t="shared" si="444"/>
        <v>4.8849999999999998</v>
      </c>
      <c r="BA448" s="66">
        <f t="shared" si="445"/>
        <v>3.9769999999999999</v>
      </c>
      <c r="BB448" s="66">
        <f t="shared" si="446"/>
        <v>0.90800000000000003</v>
      </c>
      <c r="BC448" s="66">
        <f t="shared" si="447"/>
        <v>0.45200000000000001</v>
      </c>
      <c r="BD448" s="66">
        <f t="shared" si="448"/>
        <v>-0.44400000000000001</v>
      </c>
      <c r="BE448" s="66">
        <f t="shared" si="449"/>
        <v>-0.40899999999999997</v>
      </c>
      <c r="BF448" s="66">
        <f t="shared" si="450"/>
        <v>-7.0000000000000001E-3</v>
      </c>
      <c r="BG448" s="67">
        <f t="shared" si="451"/>
        <v>-2.7E-2</v>
      </c>
      <c r="BI448" s="29" t="s">
        <v>22</v>
      </c>
      <c r="BJ448" s="34" t="s">
        <v>70</v>
      </c>
      <c r="BK448" s="66">
        <f t="shared" si="471"/>
        <v>0.17499999999999999</v>
      </c>
      <c r="BL448" s="66">
        <f t="shared" si="472"/>
        <v>0.248</v>
      </c>
      <c r="BM448" s="66">
        <f t="shared" si="473"/>
        <v>0.23499999999999999</v>
      </c>
      <c r="BN448" s="66">
        <f t="shared" si="474"/>
        <v>0.32200000000000001</v>
      </c>
      <c r="BO448" s="66">
        <f t="shared" si="475"/>
        <v>0.217</v>
      </c>
      <c r="BP448" s="66">
        <f t="shared" si="476"/>
        <v>-7.0999999999999994E-2</v>
      </c>
      <c r="BQ448" s="66">
        <f t="shared" si="477"/>
        <v>-0.11899999999999999</v>
      </c>
      <c r="BR448" s="66">
        <f t="shared" si="478"/>
        <v>-7.8E-2</v>
      </c>
      <c r="BS448" s="67">
        <f t="shared" si="479"/>
        <v>-0.01</v>
      </c>
      <c r="BU448" s="29" t="s">
        <v>22</v>
      </c>
      <c r="BV448" s="34" t="s">
        <v>70</v>
      </c>
      <c r="BW448" s="48">
        <f t="shared" si="480"/>
        <v>120577</v>
      </c>
      <c r="BX448" s="48">
        <f t="shared" si="452"/>
        <v>79308</v>
      </c>
      <c r="BY448" s="48">
        <f t="shared" si="453"/>
        <v>67905</v>
      </c>
      <c r="BZ448" s="48">
        <f t="shared" si="454"/>
        <v>11403</v>
      </c>
      <c r="CA448" s="48">
        <f t="shared" si="455"/>
        <v>5054</v>
      </c>
      <c r="CB448" s="48">
        <f t="shared" si="456"/>
        <v>36215</v>
      </c>
      <c r="CC448" s="48">
        <f t="shared" si="457"/>
        <v>21069</v>
      </c>
      <c r="CD448" s="48">
        <f t="shared" si="458"/>
        <v>800</v>
      </c>
      <c r="CE448" s="49">
        <f t="shared" si="459"/>
        <v>14346</v>
      </c>
    </row>
    <row r="449" spans="1:83" ht="16.5" customHeight="1">
      <c r="A449" s="29" t="s">
        <v>23</v>
      </c>
      <c r="B449" s="34" t="s">
        <v>71</v>
      </c>
      <c r="C449" s="40">
        <v>92447</v>
      </c>
      <c r="D449" s="40">
        <v>70346</v>
      </c>
      <c r="E449" s="40">
        <v>60205</v>
      </c>
      <c r="F449" s="40">
        <v>10141</v>
      </c>
      <c r="G449" s="40">
        <v>4650</v>
      </c>
      <c r="H449" s="40">
        <v>17451</v>
      </c>
      <c r="I449" s="40">
        <v>6320</v>
      </c>
      <c r="J449" s="40">
        <v>131</v>
      </c>
      <c r="K449" s="41">
        <v>11000</v>
      </c>
      <c r="M449" s="29" t="s">
        <v>23</v>
      </c>
      <c r="N449" s="34" t="s">
        <v>71</v>
      </c>
      <c r="O449" s="66">
        <f t="shared" si="427"/>
        <v>3.0249999999999999</v>
      </c>
      <c r="P449" s="66">
        <f t="shared" si="428"/>
        <v>2.9009999999999998</v>
      </c>
      <c r="Q449" s="66">
        <f t="shared" si="429"/>
        <v>2.8130000000000002</v>
      </c>
      <c r="R449" s="66">
        <f t="shared" si="430"/>
        <v>3.427</v>
      </c>
      <c r="S449" s="66">
        <f t="shared" si="431"/>
        <v>5.1319999999999997</v>
      </c>
      <c r="T449" s="66">
        <f t="shared" si="432"/>
        <v>2.9740000000000002</v>
      </c>
      <c r="U449" s="66">
        <f t="shared" si="433"/>
        <v>1.169</v>
      </c>
      <c r="V449" s="66">
        <f t="shared" si="434"/>
        <v>-5.7549999999999999</v>
      </c>
      <c r="W449" s="67">
        <f t="shared" si="435"/>
        <v>4.157</v>
      </c>
      <c r="Y449" s="29" t="s">
        <v>23</v>
      </c>
      <c r="Z449" s="34" t="s">
        <v>71</v>
      </c>
      <c r="AA449" s="66">
        <f t="shared" si="460"/>
        <v>100</v>
      </c>
      <c r="AB449" s="66">
        <f t="shared" si="436"/>
        <v>76.099999999999994</v>
      </c>
      <c r="AC449" s="66">
        <f t="shared" si="437"/>
        <v>65.099999999999994</v>
      </c>
      <c r="AD449" s="66">
        <f t="shared" si="438"/>
        <v>11</v>
      </c>
      <c r="AE449" s="66">
        <f t="shared" si="439"/>
        <v>5</v>
      </c>
      <c r="AF449" s="66">
        <f t="shared" si="440"/>
        <v>18.899999999999999</v>
      </c>
      <c r="AG449" s="66">
        <f t="shared" si="441"/>
        <v>6.8</v>
      </c>
      <c r="AH449" s="66">
        <f t="shared" si="442"/>
        <v>0.1</v>
      </c>
      <c r="AI449" s="67">
        <f t="shared" si="443"/>
        <v>11.9</v>
      </c>
      <c r="AK449" s="29" t="s">
        <v>23</v>
      </c>
      <c r="AL449" s="34" t="s">
        <v>71</v>
      </c>
      <c r="AM449" s="66">
        <f t="shared" si="461"/>
        <v>2.7</v>
      </c>
      <c r="AN449" s="66">
        <f t="shared" si="462"/>
        <v>2.9</v>
      </c>
      <c r="AO449" s="66">
        <f t="shared" si="463"/>
        <v>2.9</v>
      </c>
      <c r="AP449" s="66">
        <f t="shared" si="464"/>
        <v>2.9</v>
      </c>
      <c r="AQ449" s="66">
        <f t="shared" si="465"/>
        <v>1.8</v>
      </c>
      <c r="AR449" s="66">
        <f t="shared" si="466"/>
        <v>2.4</v>
      </c>
      <c r="AS449" s="66">
        <f t="shared" si="467"/>
        <v>1.6</v>
      </c>
      <c r="AT449" s="66">
        <f t="shared" si="468"/>
        <v>1.1000000000000001</v>
      </c>
      <c r="AU449" s="67">
        <f t="shared" si="469"/>
        <v>3.4</v>
      </c>
      <c r="AW449" s="29" t="s">
        <v>23</v>
      </c>
      <c r="AX449" s="34" t="s">
        <v>71</v>
      </c>
      <c r="AY449" s="66">
        <f t="shared" si="470"/>
        <v>3.0249999999999999</v>
      </c>
      <c r="AZ449" s="66">
        <f t="shared" si="444"/>
        <v>2.21</v>
      </c>
      <c r="BA449" s="66">
        <f t="shared" si="445"/>
        <v>1.835</v>
      </c>
      <c r="BB449" s="66">
        <f t="shared" si="446"/>
        <v>0.374</v>
      </c>
      <c r="BC449" s="66">
        <f t="shared" si="447"/>
        <v>0.253</v>
      </c>
      <c r="BD449" s="66">
        <f t="shared" si="448"/>
        <v>0.56200000000000006</v>
      </c>
      <c r="BE449" s="66">
        <f t="shared" si="449"/>
        <v>8.1000000000000003E-2</v>
      </c>
      <c r="BF449" s="66">
        <f t="shared" si="450"/>
        <v>-8.9999999999999993E-3</v>
      </c>
      <c r="BG449" s="67">
        <f t="shared" si="451"/>
        <v>0.48899999999999999</v>
      </c>
      <c r="BI449" s="29" t="s">
        <v>23</v>
      </c>
      <c r="BJ449" s="34" t="s">
        <v>71</v>
      </c>
      <c r="BK449" s="66">
        <f t="shared" si="471"/>
        <v>0.08</v>
      </c>
      <c r="BL449" s="66">
        <f t="shared" si="472"/>
        <v>8.3000000000000004E-2</v>
      </c>
      <c r="BM449" s="66">
        <f t="shared" si="473"/>
        <v>8.1000000000000003E-2</v>
      </c>
      <c r="BN449" s="66">
        <f t="shared" si="474"/>
        <v>9.9000000000000005E-2</v>
      </c>
      <c r="BO449" s="66">
        <f t="shared" si="475"/>
        <v>0.09</v>
      </c>
      <c r="BP449" s="66">
        <f t="shared" si="476"/>
        <v>6.7000000000000004E-2</v>
      </c>
      <c r="BQ449" s="66">
        <f t="shared" si="477"/>
        <v>1.7999999999999999E-2</v>
      </c>
      <c r="BR449" s="66">
        <f t="shared" si="478"/>
        <v>-6.9000000000000006E-2</v>
      </c>
      <c r="BS449" s="67">
        <f t="shared" si="479"/>
        <v>0.13600000000000001</v>
      </c>
      <c r="BU449" s="29" t="s">
        <v>23</v>
      </c>
      <c r="BV449" s="34" t="s">
        <v>71</v>
      </c>
      <c r="BW449" s="48">
        <f t="shared" si="480"/>
        <v>89733</v>
      </c>
      <c r="BX449" s="48">
        <f t="shared" si="452"/>
        <v>68363</v>
      </c>
      <c r="BY449" s="48">
        <f t="shared" si="453"/>
        <v>58558</v>
      </c>
      <c r="BZ449" s="48">
        <f t="shared" si="454"/>
        <v>9805</v>
      </c>
      <c r="CA449" s="48">
        <f t="shared" si="455"/>
        <v>4423</v>
      </c>
      <c r="CB449" s="48">
        <f t="shared" si="456"/>
        <v>16947</v>
      </c>
      <c r="CC449" s="48">
        <f t="shared" si="457"/>
        <v>6247</v>
      </c>
      <c r="CD449" s="48">
        <f t="shared" si="458"/>
        <v>139</v>
      </c>
      <c r="CE449" s="49">
        <f t="shared" si="459"/>
        <v>10561</v>
      </c>
    </row>
    <row r="450" spans="1:83" ht="16.5" customHeight="1">
      <c r="A450" s="31" t="s">
        <v>24</v>
      </c>
      <c r="B450" s="33" t="s">
        <v>72</v>
      </c>
      <c r="C450" s="42">
        <v>10360</v>
      </c>
      <c r="D450" s="42">
        <v>6852</v>
      </c>
      <c r="E450" s="42">
        <v>5832</v>
      </c>
      <c r="F450" s="42">
        <v>1020</v>
      </c>
      <c r="G450" s="42">
        <v>698</v>
      </c>
      <c r="H450" s="42">
        <v>2810</v>
      </c>
      <c r="I450" s="42">
        <v>1252</v>
      </c>
      <c r="J450" s="42">
        <v>-28</v>
      </c>
      <c r="K450" s="43">
        <v>1586</v>
      </c>
      <c r="M450" s="31" t="s">
        <v>24</v>
      </c>
      <c r="N450" s="33" t="s">
        <v>72</v>
      </c>
      <c r="O450" s="68">
        <f t="shared" si="427"/>
        <v>3.964</v>
      </c>
      <c r="P450" s="68">
        <f t="shared" si="428"/>
        <v>-1.4810000000000001</v>
      </c>
      <c r="Q450" s="68">
        <f t="shared" si="429"/>
        <v>-1.619</v>
      </c>
      <c r="R450" s="68">
        <f t="shared" si="430"/>
        <v>-0.68200000000000005</v>
      </c>
      <c r="S450" s="68">
        <f t="shared" si="431"/>
        <v>0.14299999999999999</v>
      </c>
      <c r="T450" s="68">
        <f t="shared" si="432"/>
        <v>21.486999999999998</v>
      </c>
      <c r="U450" s="68">
        <f t="shared" si="433"/>
        <v>5.0339999999999998</v>
      </c>
      <c r="V450" s="68">
        <f t="shared" si="434"/>
        <v>95.138999999999996</v>
      </c>
      <c r="W450" s="69">
        <f t="shared" si="435"/>
        <v>-6.5410000000000004</v>
      </c>
      <c r="Y450" s="31" t="s">
        <v>24</v>
      </c>
      <c r="Z450" s="33" t="s">
        <v>72</v>
      </c>
      <c r="AA450" s="68">
        <f t="shared" si="460"/>
        <v>100</v>
      </c>
      <c r="AB450" s="68">
        <f t="shared" si="436"/>
        <v>66.099999999999994</v>
      </c>
      <c r="AC450" s="68">
        <f t="shared" si="437"/>
        <v>56.3</v>
      </c>
      <c r="AD450" s="68">
        <f t="shared" si="438"/>
        <v>9.8000000000000007</v>
      </c>
      <c r="AE450" s="68">
        <f t="shared" si="439"/>
        <v>6.7</v>
      </c>
      <c r="AF450" s="68">
        <f t="shared" si="440"/>
        <v>27.1</v>
      </c>
      <c r="AG450" s="68">
        <f t="shared" si="441"/>
        <v>12.1</v>
      </c>
      <c r="AH450" s="68">
        <f t="shared" si="442"/>
        <v>-0.3</v>
      </c>
      <c r="AI450" s="69">
        <f t="shared" si="443"/>
        <v>15.3</v>
      </c>
      <c r="AK450" s="31" t="s">
        <v>24</v>
      </c>
      <c r="AL450" s="33" t="s">
        <v>72</v>
      </c>
      <c r="AM450" s="68">
        <f t="shared" si="461"/>
        <v>0.3</v>
      </c>
      <c r="AN450" s="68">
        <f t="shared" si="462"/>
        <v>0.3</v>
      </c>
      <c r="AO450" s="68">
        <f t="shared" si="463"/>
        <v>0.3</v>
      </c>
      <c r="AP450" s="68">
        <f t="shared" si="464"/>
        <v>0.3</v>
      </c>
      <c r="AQ450" s="68">
        <f t="shared" si="465"/>
        <v>0.3</v>
      </c>
      <c r="AR450" s="68">
        <f t="shared" si="466"/>
        <v>0.4</v>
      </c>
      <c r="AS450" s="68">
        <f t="shared" si="467"/>
        <v>0.3</v>
      </c>
      <c r="AT450" s="68">
        <f t="shared" si="468"/>
        <v>-0.2</v>
      </c>
      <c r="AU450" s="69">
        <f t="shared" si="469"/>
        <v>0.5</v>
      </c>
      <c r="AW450" s="31" t="s">
        <v>24</v>
      </c>
      <c r="AX450" s="33" t="s">
        <v>72</v>
      </c>
      <c r="AY450" s="68">
        <f t="shared" si="470"/>
        <v>3.964</v>
      </c>
      <c r="AZ450" s="68">
        <f t="shared" si="444"/>
        <v>-1.034</v>
      </c>
      <c r="BA450" s="68">
        <f t="shared" si="445"/>
        <v>-0.96299999999999997</v>
      </c>
      <c r="BB450" s="68">
        <f t="shared" si="446"/>
        <v>-7.0000000000000007E-2</v>
      </c>
      <c r="BC450" s="68">
        <f t="shared" si="447"/>
        <v>0.01</v>
      </c>
      <c r="BD450" s="68">
        <f t="shared" si="448"/>
        <v>4.9870000000000001</v>
      </c>
      <c r="BE450" s="68">
        <f t="shared" si="449"/>
        <v>0.60199999999999998</v>
      </c>
      <c r="BF450" s="68">
        <f t="shared" si="450"/>
        <v>5.4989999999999997</v>
      </c>
      <c r="BG450" s="69">
        <f t="shared" si="451"/>
        <v>-1.1140000000000001</v>
      </c>
      <c r="BI450" s="31" t="s">
        <v>24</v>
      </c>
      <c r="BJ450" s="33" t="s">
        <v>72</v>
      </c>
      <c r="BK450" s="68">
        <f t="shared" si="471"/>
        <v>1.2E-2</v>
      </c>
      <c r="BL450" s="68">
        <f t="shared" si="472"/>
        <v>-4.0000000000000001E-3</v>
      </c>
      <c r="BM450" s="68">
        <f t="shared" si="473"/>
        <v>-5.0000000000000001E-3</v>
      </c>
      <c r="BN450" s="68">
        <f t="shared" si="474"/>
        <v>-2E-3</v>
      </c>
      <c r="BO450" s="68">
        <f t="shared" si="475"/>
        <v>0</v>
      </c>
      <c r="BP450" s="68">
        <f t="shared" si="476"/>
        <v>6.6000000000000003E-2</v>
      </c>
      <c r="BQ450" s="68">
        <f t="shared" si="477"/>
        <v>1.4E-2</v>
      </c>
      <c r="BR450" s="68">
        <f t="shared" si="478"/>
        <v>4.7510000000000003</v>
      </c>
      <c r="BS450" s="69">
        <f t="shared" si="479"/>
        <v>-3.4000000000000002E-2</v>
      </c>
      <c r="BU450" s="31" t="s">
        <v>24</v>
      </c>
      <c r="BV450" s="33" t="s">
        <v>72</v>
      </c>
      <c r="BW450" s="50">
        <f t="shared" si="480"/>
        <v>9965</v>
      </c>
      <c r="BX450" s="50">
        <f t="shared" si="452"/>
        <v>6955</v>
      </c>
      <c r="BY450" s="50">
        <f t="shared" si="453"/>
        <v>5928</v>
      </c>
      <c r="BZ450" s="50">
        <f t="shared" si="454"/>
        <v>1027</v>
      </c>
      <c r="CA450" s="50">
        <f t="shared" si="455"/>
        <v>697</v>
      </c>
      <c r="CB450" s="50">
        <f t="shared" si="456"/>
        <v>2313</v>
      </c>
      <c r="CC450" s="50">
        <f t="shared" si="457"/>
        <v>1192</v>
      </c>
      <c r="CD450" s="50">
        <f t="shared" si="458"/>
        <v>-576</v>
      </c>
      <c r="CE450" s="51">
        <f t="shared" si="459"/>
        <v>1697</v>
      </c>
    </row>
    <row r="451" spans="1:83" ht="16.5" customHeight="1">
      <c r="A451" s="29" t="s">
        <v>25</v>
      </c>
      <c r="B451" s="34" t="s">
        <v>73</v>
      </c>
      <c r="C451" s="40">
        <v>6024</v>
      </c>
      <c r="D451" s="40">
        <v>3766</v>
      </c>
      <c r="E451" s="40">
        <v>3214</v>
      </c>
      <c r="F451" s="40">
        <v>552</v>
      </c>
      <c r="G451" s="40">
        <v>304</v>
      </c>
      <c r="H451" s="40">
        <v>1954</v>
      </c>
      <c r="I451" s="40">
        <v>691</v>
      </c>
      <c r="J451" s="40">
        <v>-35</v>
      </c>
      <c r="K451" s="41">
        <v>1298</v>
      </c>
      <c r="M451" s="29" t="s">
        <v>25</v>
      </c>
      <c r="N451" s="34" t="s">
        <v>73</v>
      </c>
      <c r="O451" s="66">
        <f t="shared" si="427"/>
        <v>-1.375</v>
      </c>
      <c r="P451" s="66">
        <f t="shared" si="428"/>
        <v>2.7559999999999998</v>
      </c>
      <c r="Q451" s="66">
        <f t="shared" si="429"/>
        <v>2.6179999999999999</v>
      </c>
      <c r="R451" s="66">
        <f t="shared" si="430"/>
        <v>3.5649999999999999</v>
      </c>
      <c r="S451" s="66">
        <f t="shared" si="431"/>
        <v>0.997</v>
      </c>
      <c r="T451" s="66">
        <f t="shared" si="432"/>
        <v>-8.7769999999999992</v>
      </c>
      <c r="U451" s="66">
        <f t="shared" si="433"/>
        <v>14.215</v>
      </c>
      <c r="V451" s="66">
        <f t="shared" si="434"/>
        <v>-116.432</v>
      </c>
      <c r="W451" s="67">
        <f t="shared" si="435"/>
        <v>-1.964</v>
      </c>
      <c r="Y451" s="29" t="s">
        <v>25</v>
      </c>
      <c r="Z451" s="34" t="s">
        <v>73</v>
      </c>
      <c r="AA451" s="66">
        <f t="shared" si="460"/>
        <v>100</v>
      </c>
      <c r="AB451" s="66">
        <f t="shared" si="436"/>
        <v>62.5</v>
      </c>
      <c r="AC451" s="66">
        <f t="shared" si="437"/>
        <v>53.4</v>
      </c>
      <c r="AD451" s="66">
        <f t="shared" si="438"/>
        <v>9.1999999999999993</v>
      </c>
      <c r="AE451" s="66">
        <f t="shared" si="439"/>
        <v>5</v>
      </c>
      <c r="AF451" s="66">
        <f t="shared" si="440"/>
        <v>32.4</v>
      </c>
      <c r="AG451" s="66">
        <f t="shared" si="441"/>
        <v>11.5</v>
      </c>
      <c r="AH451" s="66">
        <f t="shared" si="442"/>
        <v>-0.6</v>
      </c>
      <c r="AI451" s="67">
        <f t="shared" si="443"/>
        <v>21.5</v>
      </c>
      <c r="AK451" s="29" t="s">
        <v>25</v>
      </c>
      <c r="AL451" s="34" t="s">
        <v>73</v>
      </c>
      <c r="AM451" s="66">
        <f t="shared" si="461"/>
        <v>0.2</v>
      </c>
      <c r="AN451" s="66">
        <f t="shared" si="462"/>
        <v>0.2</v>
      </c>
      <c r="AO451" s="66">
        <f t="shared" si="463"/>
        <v>0.2</v>
      </c>
      <c r="AP451" s="66">
        <f t="shared" si="464"/>
        <v>0.2</v>
      </c>
      <c r="AQ451" s="66">
        <f t="shared" si="465"/>
        <v>0.1</v>
      </c>
      <c r="AR451" s="66">
        <f t="shared" si="466"/>
        <v>0.3</v>
      </c>
      <c r="AS451" s="66">
        <f t="shared" si="467"/>
        <v>0.2</v>
      </c>
      <c r="AT451" s="66">
        <f t="shared" si="468"/>
        <v>-0.3</v>
      </c>
      <c r="AU451" s="67">
        <f t="shared" si="469"/>
        <v>0.4</v>
      </c>
      <c r="AW451" s="29" t="s">
        <v>25</v>
      </c>
      <c r="AX451" s="34" t="s">
        <v>73</v>
      </c>
      <c r="AY451" s="66">
        <f t="shared" si="470"/>
        <v>-1.375</v>
      </c>
      <c r="AZ451" s="66">
        <f t="shared" si="444"/>
        <v>1.6539999999999999</v>
      </c>
      <c r="BA451" s="66">
        <f t="shared" si="445"/>
        <v>1.343</v>
      </c>
      <c r="BB451" s="66">
        <f t="shared" si="446"/>
        <v>0.311</v>
      </c>
      <c r="BC451" s="66">
        <f t="shared" si="447"/>
        <v>4.9000000000000002E-2</v>
      </c>
      <c r="BD451" s="66">
        <f t="shared" si="448"/>
        <v>-3.0779999999999998</v>
      </c>
      <c r="BE451" s="66">
        <f t="shared" si="449"/>
        <v>1.4079999999999999</v>
      </c>
      <c r="BF451" s="66">
        <f t="shared" si="450"/>
        <v>-4.0599999999999996</v>
      </c>
      <c r="BG451" s="67">
        <f t="shared" si="451"/>
        <v>-0.42599999999999999</v>
      </c>
      <c r="BI451" s="29" t="s">
        <v>25</v>
      </c>
      <c r="BJ451" s="34" t="s">
        <v>73</v>
      </c>
      <c r="BK451" s="66">
        <f t="shared" si="471"/>
        <v>-2E-3</v>
      </c>
      <c r="BL451" s="66">
        <f t="shared" si="472"/>
        <v>4.0000000000000001E-3</v>
      </c>
      <c r="BM451" s="66">
        <f t="shared" si="473"/>
        <v>4.0000000000000001E-3</v>
      </c>
      <c r="BN451" s="66">
        <f t="shared" si="474"/>
        <v>6.0000000000000001E-3</v>
      </c>
      <c r="BO451" s="66">
        <f t="shared" si="475"/>
        <v>1E-3</v>
      </c>
      <c r="BP451" s="66">
        <f t="shared" si="476"/>
        <v>-2.5000000000000001E-2</v>
      </c>
      <c r="BQ451" s="66">
        <f t="shared" si="477"/>
        <v>2.1000000000000001E-2</v>
      </c>
      <c r="BR451" s="66">
        <f t="shared" si="478"/>
        <v>-2.15</v>
      </c>
      <c r="BS451" s="67">
        <f t="shared" si="479"/>
        <v>-8.0000000000000002E-3</v>
      </c>
      <c r="BU451" s="29" t="s">
        <v>25</v>
      </c>
      <c r="BV451" s="34" t="s">
        <v>73</v>
      </c>
      <c r="BW451" s="48">
        <f t="shared" si="480"/>
        <v>6108</v>
      </c>
      <c r="BX451" s="48">
        <f t="shared" si="452"/>
        <v>3665</v>
      </c>
      <c r="BY451" s="48">
        <f t="shared" si="453"/>
        <v>3132</v>
      </c>
      <c r="BZ451" s="48">
        <f t="shared" si="454"/>
        <v>533</v>
      </c>
      <c r="CA451" s="48">
        <f t="shared" si="455"/>
        <v>301</v>
      </c>
      <c r="CB451" s="48">
        <f t="shared" si="456"/>
        <v>2142</v>
      </c>
      <c r="CC451" s="48">
        <f t="shared" si="457"/>
        <v>605</v>
      </c>
      <c r="CD451" s="48">
        <f t="shared" si="458"/>
        <v>213</v>
      </c>
      <c r="CE451" s="49">
        <f t="shared" si="459"/>
        <v>1324</v>
      </c>
    </row>
    <row r="452" spans="1:83" ht="16.5" customHeight="1">
      <c r="A452" s="29" t="s">
        <v>26</v>
      </c>
      <c r="B452" s="34" t="s">
        <v>74</v>
      </c>
      <c r="C452" s="40">
        <v>3809</v>
      </c>
      <c r="D452" s="40">
        <v>2439</v>
      </c>
      <c r="E452" s="40">
        <v>2071</v>
      </c>
      <c r="F452" s="40">
        <v>368</v>
      </c>
      <c r="G452" s="40">
        <v>184</v>
      </c>
      <c r="H452" s="40">
        <v>1186</v>
      </c>
      <c r="I452" s="40">
        <v>512</v>
      </c>
      <c r="J452" s="40">
        <v>12</v>
      </c>
      <c r="K452" s="41">
        <v>662</v>
      </c>
      <c r="M452" s="29" t="s">
        <v>26</v>
      </c>
      <c r="N452" s="34" t="s">
        <v>74</v>
      </c>
      <c r="O452" s="66">
        <f t="shared" si="427"/>
        <v>-4.9409999999999998</v>
      </c>
      <c r="P452" s="66">
        <f t="shared" si="428"/>
        <v>2.35</v>
      </c>
      <c r="Q452" s="66">
        <f t="shared" si="429"/>
        <v>2.2210000000000001</v>
      </c>
      <c r="R452" s="66">
        <f t="shared" si="430"/>
        <v>3.081</v>
      </c>
      <c r="S452" s="66">
        <f t="shared" si="431"/>
        <v>5.7469999999999999</v>
      </c>
      <c r="T452" s="66">
        <f t="shared" si="432"/>
        <v>-18.207000000000001</v>
      </c>
      <c r="U452" s="66">
        <f t="shared" si="433"/>
        <v>-11.724</v>
      </c>
      <c r="V452" s="66">
        <f t="shared" si="434"/>
        <v>-88.784999999999997</v>
      </c>
      <c r="W452" s="67">
        <f t="shared" si="435"/>
        <v>-13.237</v>
      </c>
      <c r="Y452" s="29" t="s">
        <v>26</v>
      </c>
      <c r="Z452" s="34" t="s">
        <v>74</v>
      </c>
      <c r="AA452" s="66">
        <f t="shared" si="460"/>
        <v>100</v>
      </c>
      <c r="AB452" s="66">
        <f t="shared" si="436"/>
        <v>64</v>
      </c>
      <c r="AC452" s="66">
        <f t="shared" si="437"/>
        <v>54.4</v>
      </c>
      <c r="AD452" s="66">
        <f t="shared" si="438"/>
        <v>9.6999999999999993</v>
      </c>
      <c r="AE452" s="66">
        <f t="shared" si="439"/>
        <v>4.8</v>
      </c>
      <c r="AF452" s="66">
        <f t="shared" si="440"/>
        <v>31.1</v>
      </c>
      <c r="AG452" s="66">
        <f t="shared" si="441"/>
        <v>13.4</v>
      </c>
      <c r="AH452" s="66">
        <f t="shared" si="442"/>
        <v>0.3</v>
      </c>
      <c r="AI452" s="67">
        <f t="shared" si="443"/>
        <v>17.399999999999999</v>
      </c>
      <c r="AK452" s="29" t="s">
        <v>26</v>
      </c>
      <c r="AL452" s="34" t="s">
        <v>74</v>
      </c>
      <c r="AM452" s="66">
        <f t="shared" si="461"/>
        <v>0.1</v>
      </c>
      <c r="AN452" s="66">
        <f t="shared" si="462"/>
        <v>0.1</v>
      </c>
      <c r="AO452" s="66">
        <f t="shared" si="463"/>
        <v>0.1</v>
      </c>
      <c r="AP452" s="66">
        <f t="shared" si="464"/>
        <v>0.1</v>
      </c>
      <c r="AQ452" s="66">
        <f t="shared" si="465"/>
        <v>0.1</v>
      </c>
      <c r="AR452" s="66">
        <f t="shared" si="466"/>
        <v>0.2</v>
      </c>
      <c r="AS452" s="66">
        <f t="shared" si="467"/>
        <v>0.1</v>
      </c>
      <c r="AT452" s="66">
        <f t="shared" si="468"/>
        <v>0.1</v>
      </c>
      <c r="AU452" s="67">
        <f t="shared" si="469"/>
        <v>0.2</v>
      </c>
      <c r="AW452" s="29" t="s">
        <v>26</v>
      </c>
      <c r="AX452" s="34" t="s">
        <v>74</v>
      </c>
      <c r="AY452" s="66">
        <f t="shared" si="470"/>
        <v>-4.9409999999999998</v>
      </c>
      <c r="AZ452" s="66">
        <f t="shared" si="444"/>
        <v>1.3979999999999999</v>
      </c>
      <c r="BA452" s="66">
        <f t="shared" si="445"/>
        <v>1.123</v>
      </c>
      <c r="BB452" s="66">
        <f t="shared" si="446"/>
        <v>0.27500000000000002</v>
      </c>
      <c r="BC452" s="66">
        <f t="shared" si="447"/>
        <v>0.25</v>
      </c>
      <c r="BD452" s="66">
        <f t="shared" si="448"/>
        <v>-6.5880000000000001</v>
      </c>
      <c r="BE452" s="66">
        <f t="shared" si="449"/>
        <v>-1.6970000000000001</v>
      </c>
      <c r="BF452" s="66">
        <f t="shared" si="450"/>
        <v>-2.371</v>
      </c>
      <c r="BG452" s="67">
        <f t="shared" si="451"/>
        <v>-2.5209999999999999</v>
      </c>
      <c r="BI452" s="29" t="s">
        <v>26</v>
      </c>
      <c r="BJ452" s="34" t="s">
        <v>74</v>
      </c>
      <c r="BK452" s="66">
        <f t="shared" si="471"/>
        <v>-6.0000000000000001E-3</v>
      </c>
      <c r="BL452" s="66">
        <f t="shared" si="472"/>
        <v>2E-3</v>
      </c>
      <c r="BM452" s="66">
        <f t="shared" si="473"/>
        <v>2E-3</v>
      </c>
      <c r="BN452" s="66">
        <f t="shared" si="474"/>
        <v>3.0000000000000001E-3</v>
      </c>
      <c r="BO452" s="66">
        <f t="shared" si="475"/>
        <v>4.0000000000000001E-3</v>
      </c>
      <c r="BP452" s="66">
        <f t="shared" si="476"/>
        <v>-3.5000000000000003E-2</v>
      </c>
      <c r="BQ452" s="66">
        <f t="shared" si="477"/>
        <v>-1.6E-2</v>
      </c>
      <c r="BR452" s="66">
        <f t="shared" si="478"/>
        <v>-0.82399999999999995</v>
      </c>
      <c r="BS452" s="67">
        <f t="shared" si="479"/>
        <v>-3.1E-2</v>
      </c>
      <c r="BU452" s="29" t="s">
        <v>26</v>
      </c>
      <c r="BV452" s="34" t="s">
        <v>74</v>
      </c>
      <c r="BW452" s="48">
        <f t="shared" si="480"/>
        <v>4007</v>
      </c>
      <c r="BX452" s="48">
        <f t="shared" si="452"/>
        <v>2383</v>
      </c>
      <c r="BY452" s="48">
        <f t="shared" si="453"/>
        <v>2026</v>
      </c>
      <c r="BZ452" s="48">
        <f t="shared" si="454"/>
        <v>357</v>
      </c>
      <c r="CA452" s="48">
        <f t="shared" si="455"/>
        <v>174</v>
      </c>
      <c r="CB452" s="48">
        <f t="shared" si="456"/>
        <v>1450</v>
      </c>
      <c r="CC452" s="48">
        <f t="shared" si="457"/>
        <v>580</v>
      </c>
      <c r="CD452" s="48">
        <f t="shared" si="458"/>
        <v>107</v>
      </c>
      <c r="CE452" s="49">
        <f t="shared" si="459"/>
        <v>763</v>
      </c>
    </row>
    <row r="453" spans="1:83" ht="16.5" customHeight="1">
      <c r="A453" s="29" t="s">
        <v>27</v>
      </c>
      <c r="B453" s="34" t="s">
        <v>75</v>
      </c>
      <c r="C453" s="40">
        <v>15924</v>
      </c>
      <c r="D453" s="40">
        <v>11140</v>
      </c>
      <c r="E453" s="40">
        <v>9545</v>
      </c>
      <c r="F453" s="40">
        <v>1595</v>
      </c>
      <c r="G453" s="40">
        <v>725</v>
      </c>
      <c r="H453" s="40">
        <v>4059</v>
      </c>
      <c r="I453" s="40">
        <v>1525</v>
      </c>
      <c r="J453" s="40">
        <v>-10</v>
      </c>
      <c r="K453" s="41">
        <v>2544</v>
      </c>
      <c r="M453" s="29" t="s">
        <v>27</v>
      </c>
      <c r="N453" s="34" t="s">
        <v>75</v>
      </c>
      <c r="O453" s="66">
        <f t="shared" si="427"/>
        <v>1.9E-2</v>
      </c>
      <c r="P453" s="66">
        <f t="shared" si="428"/>
        <v>0.315</v>
      </c>
      <c r="Q453" s="66">
        <f t="shared" si="429"/>
        <v>0.16800000000000001</v>
      </c>
      <c r="R453" s="66">
        <f t="shared" si="430"/>
        <v>1.206</v>
      </c>
      <c r="S453" s="66">
        <f t="shared" si="431"/>
        <v>1.1160000000000001</v>
      </c>
      <c r="T453" s="66">
        <f t="shared" si="432"/>
        <v>-0.97599999999999998</v>
      </c>
      <c r="U453" s="66">
        <f t="shared" si="433"/>
        <v>2.8319999999999999</v>
      </c>
      <c r="V453" s="66">
        <f t="shared" si="434"/>
        <v>64.286000000000001</v>
      </c>
      <c r="W453" s="67">
        <f t="shared" si="435"/>
        <v>-3.782</v>
      </c>
      <c r="Y453" s="29" t="s">
        <v>27</v>
      </c>
      <c r="Z453" s="34" t="s">
        <v>75</v>
      </c>
      <c r="AA453" s="66">
        <f t="shared" si="460"/>
        <v>100</v>
      </c>
      <c r="AB453" s="66">
        <f t="shared" si="436"/>
        <v>70</v>
      </c>
      <c r="AC453" s="66">
        <f t="shared" si="437"/>
        <v>59.9</v>
      </c>
      <c r="AD453" s="66">
        <f t="shared" si="438"/>
        <v>10</v>
      </c>
      <c r="AE453" s="66">
        <f t="shared" si="439"/>
        <v>4.5999999999999996</v>
      </c>
      <c r="AF453" s="66">
        <f t="shared" si="440"/>
        <v>25.5</v>
      </c>
      <c r="AG453" s="66">
        <f t="shared" si="441"/>
        <v>9.6</v>
      </c>
      <c r="AH453" s="66">
        <f t="shared" si="442"/>
        <v>-0.1</v>
      </c>
      <c r="AI453" s="67">
        <f t="shared" si="443"/>
        <v>16</v>
      </c>
      <c r="AK453" s="29" t="s">
        <v>27</v>
      </c>
      <c r="AL453" s="34" t="s">
        <v>75</v>
      </c>
      <c r="AM453" s="66">
        <f t="shared" si="461"/>
        <v>0.5</v>
      </c>
      <c r="AN453" s="66">
        <f t="shared" si="462"/>
        <v>0.5</v>
      </c>
      <c r="AO453" s="66">
        <f t="shared" si="463"/>
        <v>0.5</v>
      </c>
      <c r="AP453" s="66">
        <f t="shared" si="464"/>
        <v>0.5</v>
      </c>
      <c r="AQ453" s="66">
        <f t="shared" si="465"/>
        <v>0.3</v>
      </c>
      <c r="AR453" s="66">
        <f t="shared" si="466"/>
        <v>0.6</v>
      </c>
      <c r="AS453" s="66">
        <f t="shared" si="467"/>
        <v>0.4</v>
      </c>
      <c r="AT453" s="66">
        <f t="shared" si="468"/>
        <v>-0.1</v>
      </c>
      <c r="AU453" s="67">
        <f t="shared" si="469"/>
        <v>0.8</v>
      </c>
      <c r="AW453" s="29" t="s">
        <v>27</v>
      </c>
      <c r="AX453" s="34" t="s">
        <v>75</v>
      </c>
      <c r="AY453" s="66">
        <f t="shared" si="470"/>
        <v>1.9E-2</v>
      </c>
      <c r="AZ453" s="66">
        <f t="shared" si="444"/>
        <v>0.22</v>
      </c>
      <c r="BA453" s="66">
        <f t="shared" si="445"/>
        <v>0.1</v>
      </c>
      <c r="BB453" s="66">
        <f t="shared" si="446"/>
        <v>0.11899999999999999</v>
      </c>
      <c r="BC453" s="66">
        <f t="shared" si="447"/>
        <v>0.05</v>
      </c>
      <c r="BD453" s="66">
        <f t="shared" si="448"/>
        <v>-0.251</v>
      </c>
      <c r="BE453" s="66">
        <f t="shared" si="449"/>
        <v>0.26400000000000001</v>
      </c>
      <c r="BF453" s="66">
        <f t="shared" si="450"/>
        <v>0.113</v>
      </c>
      <c r="BG453" s="67">
        <f t="shared" si="451"/>
        <v>-0.628</v>
      </c>
      <c r="BI453" s="29" t="s">
        <v>27</v>
      </c>
      <c r="BJ453" s="34" t="s">
        <v>75</v>
      </c>
      <c r="BK453" s="66">
        <f t="shared" si="471"/>
        <v>0</v>
      </c>
      <c r="BL453" s="66">
        <f t="shared" si="472"/>
        <v>1E-3</v>
      </c>
      <c r="BM453" s="66">
        <f t="shared" si="473"/>
        <v>1E-3</v>
      </c>
      <c r="BN453" s="66">
        <f t="shared" si="474"/>
        <v>6.0000000000000001E-3</v>
      </c>
      <c r="BO453" s="66">
        <f t="shared" si="475"/>
        <v>3.0000000000000001E-3</v>
      </c>
      <c r="BP453" s="66">
        <f t="shared" si="476"/>
        <v>-5.0000000000000001E-3</v>
      </c>
      <c r="BQ453" s="66">
        <f t="shared" si="477"/>
        <v>0.01</v>
      </c>
      <c r="BR453" s="66">
        <f t="shared" si="478"/>
        <v>0.156</v>
      </c>
      <c r="BS453" s="67">
        <f t="shared" si="479"/>
        <v>-3.1E-2</v>
      </c>
      <c r="BU453" s="29" t="s">
        <v>27</v>
      </c>
      <c r="BV453" s="34" t="s">
        <v>75</v>
      </c>
      <c r="BW453" s="48">
        <f t="shared" si="480"/>
        <v>15921</v>
      </c>
      <c r="BX453" s="48">
        <f t="shared" si="452"/>
        <v>11105</v>
      </c>
      <c r="BY453" s="48">
        <f t="shared" si="453"/>
        <v>9529</v>
      </c>
      <c r="BZ453" s="48">
        <f t="shared" si="454"/>
        <v>1576</v>
      </c>
      <c r="CA453" s="48">
        <f t="shared" si="455"/>
        <v>717</v>
      </c>
      <c r="CB453" s="48">
        <f t="shared" si="456"/>
        <v>4099</v>
      </c>
      <c r="CC453" s="48">
        <f t="shared" si="457"/>
        <v>1483</v>
      </c>
      <c r="CD453" s="48">
        <f t="shared" si="458"/>
        <v>-28</v>
      </c>
      <c r="CE453" s="49">
        <f t="shared" si="459"/>
        <v>2644</v>
      </c>
    </row>
    <row r="454" spans="1:83" ht="16.5" customHeight="1">
      <c r="A454" s="29" t="s">
        <v>28</v>
      </c>
      <c r="B454" s="34" t="s">
        <v>76</v>
      </c>
      <c r="C454" s="40">
        <v>27917</v>
      </c>
      <c r="D454" s="40">
        <v>18076</v>
      </c>
      <c r="E454" s="40">
        <v>15551</v>
      </c>
      <c r="F454" s="40">
        <v>2525</v>
      </c>
      <c r="G454" s="40">
        <v>1150</v>
      </c>
      <c r="H454" s="40">
        <v>8691</v>
      </c>
      <c r="I454" s="40">
        <v>4784</v>
      </c>
      <c r="J454" s="40">
        <v>104</v>
      </c>
      <c r="K454" s="41">
        <v>3803</v>
      </c>
      <c r="M454" s="29" t="s">
        <v>28</v>
      </c>
      <c r="N454" s="34" t="s">
        <v>76</v>
      </c>
      <c r="O454" s="66">
        <f t="shared" si="427"/>
        <v>3.0379999999999998</v>
      </c>
      <c r="P454" s="66">
        <f t="shared" si="428"/>
        <v>0.80300000000000005</v>
      </c>
      <c r="Q454" s="66">
        <f t="shared" si="429"/>
        <v>0.68</v>
      </c>
      <c r="R454" s="66">
        <f t="shared" si="430"/>
        <v>1.569</v>
      </c>
      <c r="S454" s="66">
        <f t="shared" si="431"/>
        <v>1.232</v>
      </c>
      <c r="T454" s="66">
        <f t="shared" si="432"/>
        <v>8.2859999999999996</v>
      </c>
      <c r="U454" s="66">
        <f t="shared" si="433"/>
        <v>18.856999999999999</v>
      </c>
      <c r="V454" s="66">
        <f t="shared" si="434"/>
        <v>15.555999999999999</v>
      </c>
      <c r="W454" s="67">
        <f t="shared" si="435"/>
        <v>-2.7610000000000001</v>
      </c>
      <c r="Y454" s="29" t="s">
        <v>28</v>
      </c>
      <c r="Z454" s="34" t="s">
        <v>76</v>
      </c>
      <c r="AA454" s="66">
        <f t="shared" si="460"/>
        <v>100</v>
      </c>
      <c r="AB454" s="66">
        <f t="shared" si="436"/>
        <v>64.7</v>
      </c>
      <c r="AC454" s="66">
        <f t="shared" si="437"/>
        <v>55.7</v>
      </c>
      <c r="AD454" s="66">
        <f t="shared" si="438"/>
        <v>9</v>
      </c>
      <c r="AE454" s="66">
        <f t="shared" si="439"/>
        <v>4.0999999999999996</v>
      </c>
      <c r="AF454" s="66">
        <f t="shared" si="440"/>
        <v>31.1</v>
      </c>
      <c r="AG454" s="66">
        <f t="shared" si="441"/>
        <v>17.100000000000001</v>
      </c>
      <c r="AH454" s="66">
        <f t="shared" si="442"/>
        <v>0.4</v>
      </c>
      <c r="AI454" s="67">
        <f t="shared" si="443"/>
        <v>13.6</v>
      </c>
      <c r="AK454" s="29" t="s">
        <v>28</v>
      </c>
      <c r="AL454" s="34" t="s">
        <v>76</v>
      </c>
      <c r="AM454" s="66">
        <f t="shared" si="461"/>
        <v>0.8</v>
      </c>
      <c r="AN454" s="66">
        <f t="shared" si="462"/>
        <v>0.7</v>
      </c>
      <c r="AO454" s="66">
        <f t="shared" si="463"/>
        <v>0.7</v>
      </c>
      <c r="AP454" s="66">
        <f t="shared" si="464"/>
        <v>0.7</v>
      </c>
      <c r="AQ454" s="66">
        <f t="shared" si="465"/>
        <v>0.4</v>
      </c>
      <c r="AR454" s="66">
        <f t="shared" si="466"/>
        <v>1.2</v>
      </c>
      <c r="AS454" s="66">
        <f t="shared" si="467"/>
        <v>1.2</v>
      </c>
      <c r="AT454" s="66">
        <f t="shared" si="468"/>
        <v>0.8</v>
      </c>
      <c r="AU454" s="67">
        <f t="shared" si="469"/>
        <v>1.2</v>
      </c>
      <c r="AW454" s="29" t="s">
        <v>28</v>
      </c>
      <c r="AX454" s="34" t="s">
        <v>76</v>
      </c>
      <c r="AY454" s="66">
        <f t="shared" si="470"/>
        <v>3.0379999999999998</v>
      </c>
      <c r="AZ454" s="66">
        <f t="shared" si="444"/>
        <v>0.53100000000000003</v>
      </c>
      <c r="BA454" s="66">
        <f t="shared" si="445"/>
        <v>0.38800000000000001</v>
      </c>
      <c r="BB454" s="66">
        <f t="shared" si="446"/>
        <v>0.14399999999999999</v>
      </c>
      <c r="BC454" s="66">
        <f t="shared" si="447"/>
        <v>5.1999999999999998E-2</v>
      </c>
      <c r="BD454" s="66">
        <f t="shared" si="448"/>
        <v>2.4540000000000002</v>
      </c>
      <c r="BE454" s="66">
        <f t="shared" si="449"/>
        <v>2.8010000000000002</v>
      </c>
      <c r="BF454" s="66">
        <f t="shared" si="450"/>
        <v>5.1999999999999998E-2</v>
      </c>
      <c r="BG454" s="67">
        <f t="shared" si="451"/>
        <v>-0.39900000000000002</v>
      </c>
      <c r="BI454" s="29" t="s">
        <v>28</v>
      </c>
      <c r="BJ454" s="34" t="s">
        <v>76</v>
      </c>
      <c r="BK454" s="66">
        <f t="shared" si="471"/>
        <v>2.4E-2</v>
      </c>
      <c r="BL454" s="66">
        <f t="shared" si="472"/>
        <v>6.0000000000000001E-3</v>
      </c>
      <c r="BM454" s="66">
        <f t="shared" si="473"/>
        <v>5.0000000000000001E-3</v>
      </c>
      <c r="BN454" s="66">
        <f t="shared" si="474"/>
        <v>1.0999999999999999E-2</v>
      </c>
      <c r="BO454" s="66">
        <f t="shared" si="475"/>
        <v>6.0000000000000001E-3</v>
      </c>
      <c r="BP454" s="66">
        <f t="shared" si="476"/>
        <v>8.8999999999999996E-2</v>
      </c>
      <c r="BQ454" s="66">
        <f t="shared" si="477"/>
        <v>0.183</v>
      </c>
      <c r="BR454" s="66">
        <f t="shared" si="478"/>
        <v>0.121</v>
      </c>
      <c r="BS454" s="67">
        <f t="shared" si="479"/>
        <v>-3.3000000000000002E-2</v>
      </c>
      <c r="BU454" s="29" t="s">
        <v>28</v>
      </c>
      <c r="BV454" s="34" t="s">
        <v>76</v>
      </c>
      <c r="BW454" s="48">
        <f t="shared" si="480"/>
        <v>27094</v>
      </c>
      <c r="BX454" s="48">
        <f t="shared" si="452"/>
        <v>17932</v>
      </c>
      <c r="BY454" s="48">
        <f t="shared" si="453"/>
        <v>15446</v>
      </c>
      <c r="BZ454" s="48">
        <f t="shared" si="454"/>
        <v>2486</v>
      </c>
      <c r="CA454" s="48">
        <f t="shared" si="455"/>
        <v>1136</v>
      </c>
      <c r="CB454" s="48">
        <f t="shared" si="456"/>
        <v>8026</v>
      </c>
      <c r="CC454" s="48">
        <f t="shared" si="457"/>
        <v>4025</v>
      </c>
      <c r="CD454" s="48">
        <f t="shared" si="458"/>
        <v>90</v>
      </c>
      <c r="CE454" s="49">
        <f t="shared" si="459"/>
        <v>3911</v>
      </c>
    </row>
    <row r="455" spans="1:83" ht="16.5" customHeight="1">
      <c r="A455" s="29" t="s">
        <v>29</v>
      </c>
      <c r="B455" s="34" t="s">
        <v>77</v>
      </c>
      <c r="C455" s="40">
        <v>31507</v>
      </c>
      <c r="D455" s="40">
        <v>18556</v>
      </c>
      <c r="E455" s="40">
        <v>15860</v>
      </c>
      <c r="F455" s="40">
        <v>2696</v>
      </c>
      <c r="G455" s="40">
        <v>3339</v>
      </c>
      <c r="H455" s="40">
        <v>9612</v>
      </c>
      <c r="I455" s="40">
        <v>6231</v>
      </c>
      <c r="J455" s="40">
        <v>140</v>
      </c>
      <c r="K455" s="41">
        <v>3241</v>
      </c>
      <c r="M455" s="29" t="s">
        <v>29</v>
      </c>
      <c r="N455" s="34" t="s">
        <v>77</v>
      </c>
      <c r="O455" s="66">
        <f t="shared" si="427"/>
        <v>1.143</v>
      </c>
      <c r="P455" s="66">
        <f t="shared" si="428"/>
        <v>-3.42</v>
      </c>
      <c r="Q455" s="66">
        <f t="shared" si="429"/>
        <v>-3.5510000000000002</v>
      </c>
      <c r="R455" s="66">
        <f t="shared" si="430"/>
        <v>-2.6360000000000001</v>
      </c>
      <c r="S455" s="66">
        <f t="shared" si="431"/>
        <v>-1.2130000000000001</v>
      </c>
      <c r="T455" s="66">
        <f t="shared" si="432"/>
        <v>12.316000000000001</v>
      </c>
      <c r="U455" s="66">
        <f t="shared" si="433"/>
        <v>21.131</v>
      </c>
      <c r="V455" s="66">
        <f t="shared" si="434"/>
        <v>12.903</v>
      </c>
      <c r="W455" s="67">
        <f t="shared" si="435"/>
        <v>-1.4890000000000001</v>
      </c>
      <c r="Y455" s="29" t="s">
        <v>29</v>
      </c>
      <c r="Z455" s="34" t="s">
        <v>77</v>
      </c>
      <c r="AA455" s="66">
        <f t="shared" si="460"/>
        <v>100</v>
      </c>
      <c r="AB455" s="66">
        <f t="shared" si="436"/>
        <v>58.9</v>
      </c>
      <c r="AC455" s="66">
        <f t="shared" si="437"/>
        <v>50.3</v>
      </c>
      <c r="AD455" s="66">
        <f t="shared" si="438"/>
        <v>8.6</v>
      </c>
      <c r="AE455" s="66">
        <f t="shared" si="439"/>
        <v>10.6</v>
      </c>
      <c r="AF455" s="66">
        <f t="shared" si="440"/>
        <v>30.5</v>
      </c>
      <c r="AG455" s="66">
        <f t="shared" si="441"/>
        <v>19.8</v>
      </c>
      <c r="AH455" s="66">
        <f t="shared" si="442"/>
        <v>0.4</v>
      </c>
      <c r="AI455" s="67">
        <f t="shared" si="443"/>
        <v>10.3</v>
      </c>
      <c r="AK455" s="29" t="s">
        <v>29</v>
      </c>
      <c r="AL455" s="34" t="s">
        <v>77</v>
      </c>
      <c r="AM455" s="66">
        <f t="shared" si="461"/>
        <v>0.9</v>
      </c>
      <c r="AN455" s="66">
        <f t="shared" si="462"/>
        <v>0.8</v>
      </c>
      <c r="AO455" s="66">
        <f t="shared" si="463"/>
        <v>0.8</v>
      </c>
      <c r="AP455" s="66">
        <f t="shared" si="464"/>
        <v>0.8</v>
      </c>
      <c r="AQ455" s="66">
        <f t="shared" si="465"/>
        <v>1.3</v>
      </c>
      <c r="AR455" s="66">
        <f t="shared" si="466"/>
        <v>1.3</v>
      </c>
      <c r="AS455" s="66">
        <f t="shared" si="467"/>
        <v>1.6</v>
      </c>
      <c r="AT455" s="66">
        <f t="shared" si="468"/>
        <v>1.1000000000000001</v>
      </c>
      <c r="AU455" s="67">
        <f t="shared" si="469"/>
        <v>1</v>
      </c>
      <c r="AW455" s="29" t="s">
        <v>29</v>
      </c>
      <c r="AX455" s="34" t="s">
        <v>77</v>
      </c>
      <c r="AY455" s="66">
        <f t="shared" si="470"/>
        <v>1.143</v>
      </c>
      <c r="AZ455" s="66">
        <f t="shared" si="444"/>
        <v>-2.109</v>
      </c>
      <c r="BA455" s="66">
        <f t="shared" si="445"/>
        <v>-1.875</v>
      </c>
      <c r="BB455" s="66">
        <f t="shared" si="446"/>
        <v>-0.23400000000000001</v>
      </c>
      <c r="BC455" s="66">
        <f t="shared" si="447"/>
        <v>-0.13200000000000001</v>
      </c>
      <c r="BD455" s="66">
        <f t="shared" si="448"/>
        <v>3.3839999999999999</v>
      </c>
      <c r="BE455" s="66">
        <f t="shared" si="449"/>
        <v>3.4889999999999999</v>
      </c>
      <c r="BF455" s="66">
        <f t="shared" si="450"/>
        <v>5.0999999999999997E-2</v>
      </c>
      <c r="BG455" s="67">
        <f t="shared" si="451"/>
        <v>-0.157</v>
      </c>
      <c r="BI455" s="29" t="s">
        <v>29</v>
      </c>
      <c r="BJ455" s="34" t="s">
        <v>77</v>
      </c>
      <c r="BK455" s="66">
        <f t="shared" si="471"/>
        <v>1.0999999999999999E-2</v>
      </c>
      <c r="BL455" s="66">
        <f t="shared" si="472"/>
        <v>-2.8000000000000001E-2</v>
      </c>
      <c r="BM455" s="66">
        <f t="shared" si="473"/>
        <v>-2.9000000000000001E-2</v>
      </c>
      <c r="BN455" s="66">
        <f t="shared" si="474"/>
        <v>-2.1000000000000001E-2</v>
      </c>
      <c r="BO455" s="66">
        <f t="shared" si="475"/>
        <v>-1.6E-2</v>
      </c>
      <c r="BP455" s="66">
        <f t="shared" si="476"/>
        <v>0.14099999999999999</v>
      </c>
      <c r="BQ455" s="66">
        <f t="shared" si="477"/>
        <v>0.26200000000000001</v>
      </c>
      <c r="BR455" s="66">
        <f t="shared" si="478"/>
        <v>0.13900000000000001</v>
      </c>
      <c r="BS455" s="67">
        <f t="shared" si="479"/>
        <v>-1.4999999999999999E-2</v>
      </c>
      <c r="BU455" s="29" t="s">
        <v>29</v>
      </c>
      <c r="BV455" s="34" t="s">
        <v>77</v>
      </c>
      <c r="BW455" s="48">
        <f t="shared" si="480"/>
        <v>31151</v>
      </c>
      <c r="BX455" s="48">
        <f t="shared" si="452"/>
        <v>19213</v>
      </c>
      <c r="BY455" s="48">
        <f t="shared" si="453"/>
        <v>16444</v>
      </c>
      <c r="BZ455" s="48">
        <f t="shared" si="454"/>
        <v>2769</v>
      </c>
      <c r="CA455" s="48">
        <f t="shared" si="455"/>
        <v>3380</v>
      </c>
      <c r="CB455" s="48">
        <f t="shared" si="456"/>
        <v>8558</v>
      </c>
      <c r="CC455" s="48">
        <f t="shared" si="457"/>
        <v>5144</v>
      </c>
      <c r="CD455" s="48">
        <f t="shared" si="458"/>
        <v>124</v>
      </c>
      <c r="CE455" s="49">
        <f t="shared" si="459"/>
        <v>3290</v>
      </c>
    </row>
    <row r="456" spans="1:83" ht="16.5" customHeight="1">
      <c r="A456" s="29" t="s">
        <v>30</v>
      </c>
      <c r="B456" s="34" t="s">
        <v>78</v>
      </c>
      <c r="C456" s="40">
        <v>16021</v>
      </c>
      <c r="D456" s="40">
        <v>10176</v>
      </c>
      <c r="E456" s="40">
        <v>8652</v>
      </c>
      <c r="F456" s="40">
        <v>1524</v>
      </c>
      <c r="G456" s="40">
        <v>2386</v>
      </c>
      <c r="H456" s="40">
        <v>3459</v>
      </c>
      <c r="I456" s="40">
        <v>1840</v>
      </c>
      <c r="J456" s="40">
        <v>68</v>
      </c>
      <c r="K456" s="41">
        <v>1551</v>
      </c>
      <c r="M456" s="29" t="s">
        <v>30</v>
      </c>
      <c r="N456" s="34" t="s">
        <v>78</v>
      </c>
      <c r="O456" s="66">
        <f t="shared" si="427"/>
        <v>4.6989999999999998</v>
      </c>
      <c r="P456" s="66">
        <f t="shared" si="428"/>
        <v>4.7670000000000003</v>
      </c>
      <c r="Q456" s="66">
        <f t="shared" si="429"/>
        <v>4.6319999999999997</v>
      </c>
      <c r="R456" s="66">
        <f t="shared" si="430"/>
        <v>5.54</v>
      </c>
      <c r="S456" s="66">
        <f t="shared" si="431"/>
        <v>-1.8109999999999999</v>
      </c>
      <c r="T456" s="66">
        <f t="shared" si="432"/>
        <v>9.4969999999999999</v>
      </c>
      <c r="U456" s="66">
        <f t="shared" si="433"/>
        <v>19.402999999999999</v>
      </c>
      <c r="V456" s="66">
        <f t="shared" si="434"/>
        <v>13.333</v>
      </c>
      <c r="W456" s="67">
        <f t="shared" si="435"/>
        <v>-0.44900000000000001</v>
      </c>
      <c r="Y456" s="29" t="s">
        <v>30</v>
      </c>
      <c r="Z456" s="34" t="s">
        <v>78</v>
      </c>
      <c r="AA456" s="66">
        <f t="shared" si="460"/>
        <v>100</v>
      </c>
      <c r="AB456" s="66">
        <f t="shared" si="436"/>
        <v>63.5</v>
      </c>
      <c r="AC456" s="66">
        <f t="shared" si="437"/>
        <v>54</v>
      </c>
      <c r="AD456" s="66">
        <f t="shared" si="438"/>
        <v>9.5</v>
      </c>
      <c r="AE456" s="66">
        <f t="shared" si="439"/>
        <v>14.9</v>
      </c>
      <c r="AF456" s="66">
        <f t="shared" si="440"/>
        <v>21.6</v>
      </c>
      <c r="AG456" s="66">
        <f t="shared" si="441"/>
        <v>11.5</v>
      </c>
      <c r="AH456" s="66">
        <f t="shared" si="442"/>
        <v>0.4</v>
      </c>
      <c r="AI456" s="67">
        <f t="shared" si="443"/>
        <v>9.6999999999999993</v>
      </c>
      <c r="AK456" s="29" t="s">
        <v>30</v>
      </c>
      <c r="AL456" s="34" t="s">
        <v>78</v>
      </c>
      <c r="AM456" s="66">
        <f t="shared" si="461"/>
        <v>0.5</v>
      </c>
      <c r="AN456" s="66">
        <f t="shared" si="462"/>
        <v>0.4</v>
      </c>
      <c r="AO456" s="66">
        <f t="shared" si="463"/>
        <v>0.4</v>
      </c>
      <c r="AP456" s="66">
        <f t="shared" si="464"/>
        <v>0.4</v>
      </c>
      <c r="AQ456" s="66">
        <f t="shared" si="465"/>
        <v>0.9</v>
      </c>
      <c r="AR456" s="66">
        <f t="shared" si="466"/>
        <v>0.5</v>
      </c>
      <c r="AS456" s="66">
        <f t="shared" si="467"/>
        <v>0.5</v>
      </c>
      <c r="AT456" s="66">
        <f t="shared" si="468"/>
        <v>0.6</v>
      </c>
      <c r="AU456" s="67">
        <f t="shared" si="469"/>
        <v>0.5</v>
      </c>
      <c r="AW456" s="29" t="s">
        <v>30</v>
      </c>
      <c r="AX456" s="34" t="s">
        <v>78</v>
      </c>
      <c r="AY456" s="66">
        <f t="shared" si="470"/>
        <v>4.6989999999999998</v>
      </c>
      <c r="AZ456" s="66">
        <f t="shared" si="444"/>
        <v>3.0259999999999998</v>
      </c>
      <c r="BA456" s="66">
        <f t="shared" si="445"/>
        <v>2.5030000000000001</v>
      </c>
      <c r="BB456" s="66">
        <f t="shared" si="446"/>
        <v>0.52300000000000002</v>
      </c>
      <c r="BC456" s="66">
        <f t="shared" si="447"/>
        <v>-0.28799999999999998</v>
      </c>
      <c r="BD456" s="66">
        <f t="shared" si="448"/>
        <v>1.9610000000000001</v>
      </c>
      <c r="BE456" s="66">
        <f t="shared" si="449"/>
        <v>1.954</v>
      </c>
      <c r="BF456" s="66">
        <f t="shared" si="450"/>
        <v>5.1999999999999998E-2</v>
      </c>
      <c r="BG456" s="67">
        <f t="shared" si="451"/>
        <v>-4.5999999999999999E-2</v>
      </c>
      <c r="BI456" s="29" t="s">
        <v>30</v>
      </c>
      <c r="BJ456" s="34" t="s">
        <v>78</v>
      </c>
      <c r="BK456" s="66">
        <f t="shared" si="471"/>
        <v>2.1000000000000001E-2</v>
      </c>
      <c r="BL456" s="66">
        <f t="shared" si="472"/>
        <v>1.9E-2</v>
      </c>
      <c r="BM456" s="66">
        <f t="shared" si="473"/>
        <v>1.9E-2</v>
      </c>
      <c r="BN456" s="66">
        <f t="shared" si="474"/>
        <v>2.3E-2</v>
      </c>
      <c r="BO456" s="66">
        <f t="shared" si="475"/>
        <v>-1.7000000000000001E-2</v>
      </c>
      <c r="BP456" s="66">
        <f t="shared" si="476"/>
        <v>0.04</v>
      </c>
      <c r="BQ456" s="66">
        <f t="shared" si="477"/>
        <v>7.1999999999999995E-2</v>
      </c>
      <c r="BR456" s="66">
        <f t="shared" si="478"/>
        <v>6.9000000000000006E-2</v>
      </c>
      <c r="BS456" s="67">
        <f t="shared" si="479"/>
        <v>-2E-3</v>
      </c>
      <c r="BU456" s="29" t="s">
        <v>30</v>
      </c>
      <c r="BV456" s="34" t="s">
        <v>78</v>
      </c>
      <c r="BW456" s="48">
        <f t="shared" si="480"/>
        <v>15302</v>
      </c>
      <c r="BX456" s="48">
        <f t="shared" si="452"/>
        <v>9713</v>
      </c>
      <c r="BY456" s="48">
        <f t="shared" si="453"/>
        <v>8269</v>
      </c>
      <c r="BZ456" s="48">
        <f t="shared" si="454"/>
        <v>1444</v>
      </c>
      <c r="CA456" s="48">
        <f t="shared" si="455"/>
        <v>2430</v>
      </c>
      <c r="CB456" s="48">
        <f t="shared" si="456"/>
        <v>3159</v>
      </c>
      <c r="CC456" s="48">
        <f t="shared" si="457"/>
        <v>1541</v>
      </c>
      <c r="CD456" s="48">
        <f t="shared" si="458"/>
        <v>60</v>
      </c>
      <c r="CE456" s="49">
        <f t="shared" si="459"/>
        <v>1558</v>
      </c>
    </row>
    <row r="457" spans="1:83" ht="16.5" customHeight="1">
      <c r="A457" s="29" t="s">
        <v>31</v>
      </c>
      <c r="B457" s="34" t="s">
        <v>79</v>
      </c>
      <c r="C457" s="40">
        <v>28450</v>
      </c>
      <c r="D457" s="40">
        <v>17048</v>
      </c>
      <c r="E457" s="40">
        <v>14581</v>
      </c>
      <c r="F457" s="40">
        <v>2467</v>
      </c>
      <c r="G457" s="40">
        <v>5033</v>
      </c>
      <c r="H457" s="40">
        <v>6369</v>
      </c>
      <c r="I457" s="40">
        <v>3649</v>
      </c>
      <c r="J457" s="40">
        <v>64</v>
      </c>
      <c r="K457" s="41">
        <v>2656</v>
      </c>
      <c r="M457" s="29" t="s">
        <v>31</v>
      </c>
      <c r="N457" s="34" t="s">
        <v>79</v>
      </c>
      <c r="O457" s="66">
        <f t="shared" si="427"/>
        <v>0.41299999999999998</v>
      </c>
      <c r="P457" s="66">
        <f t="shared" si="428"/>
        <v>3.8119999999999998</v>
      </c>
      <c r="Q457" s="66">
        <f t="shared" si="429"/>
        <v>3.706</v>
      </c>
      <c r="R457" s="66">
        <f t="shared" si="430"/>
        <v>4.4450000000000003</v>
      </c>
      <c r="S457" s="66">
        <f t="shared" si="431"/>
        <v>-0.11899999999999999</v>
      </c>
      <c r="T457" s="66">
        <f t="shared" si="432"/>
        <v>-7.32</v>
      </c>
      <c r="U457" s="66">
        <f t="shared" si="433"/>
        <v>-14.483000000000001</v>
      </c>
      <c r="V457" s="66">
        <f t="shared" si="434"/>
        <v>300</v>
      </c>
      <c r="W457" s="67">
        <f t="shared" si="435"/>
        <v>2.5880000000000001</v>
      </c>
      <c r="Y457" s="29" t="s">
        <v>31</v>
      </c>
      <c r="Z457" s="34" t="s">
        <v>79</v>
      </c>
      <c r="AA457" s="66">
        <f t="shared" si="460"/>
        <v>100</v>
      </c>
      <c r="AB457" s="66">
        <f t="shared" si="436"/>
        <v>59.9</v>
      </c>
      <c r="AC457" s="66">
        <f t="shared" si="437"/>
        <v>51.3</v>
      </c>
      <c r="AD457" s="66">
        <f t="shared" si="438"/>
        <v>8.6999999999999993</v>
      </c>
      <c r="AE457" s="66">
        <f t="shared" si="439"/>
        <v>17.7</v>
      </c>
      <c r="AF457" s="66">
        <f t="shared" si="440"/>
        <v>22.4</v>
      </c>
      <c r="AG457" s="66">
        <f t="shared" si="441"/>
        <v>12.8</v>
      </c>
      <c r="AH457" s="66">
        <f t="shared" si="442"/>
        <v>0.2</v>
      </c>
      <c r="AI457" s="67">
        <f t="shared" si="443"/>
        <v>9.3000000000000007</v>
      </c>
      <c r="AK457" s="29" t="s">
        <v>31</v>
      </c>
      <c r="AL457" s="34" t="s">
        <v>79</v>
      </c>
      <c r="AM457" s="66">
        <f t="shared" si="461"/>
        <v>0.8</v>
      </c>
      <c r="AN457" s="66">
        <f t="shared" si="462"/>
        <v>0.7</v>
      </c>
      <c r="AO457" s="66">
        <f t="shared" si="463"/>
        <v>0.7</v>
      </c>
      <c r="AP457" s="66">
        <f t="shared" si="464"/>
        <v>0.7</v>
      </c>
      <c r="AQ457" s="66">
        <f t="shared" si="465"/>
        <v>2</v>
      </c>
      <c r="AR457" s="66">
        <f t="shared" si="466"/>
        <v>0.9</v>
      </c>
      <c r="AS457" s="66">
        <f t="shared" si="467"/>
        <v>0.9</v>
      </c>
      <c r="AT457" s="66">
        <f t="shared" si="468"/>
        <v>0.5</v>
      </c>
      <c r="AU457" s="67">
        <f t="shared" si="469"/>
        <v>0.8</v>
      </c>
      <c r="AW457" s="29" t="s">
        <v>31</v>
      </c>
      <c r="AX457" s="34" t="s">
        <v>79</v>
      </c>
      <c r="AY457" s="66">
        <f t="shared" si="470"/>
        <v>0.41299999999999998</v>
      </c>
      <c r="AZ457" s="66">
        <f t="shared" si="444"/>
        <v>2.2090000000000001</v>
      </c>
      <c r="BA457" s="66">
        <f t="shared" si="445"/>
        <v>1.839</v>
      </c>
      <c r="BB457" s="66">
        <f t="shared" si="446"/>
        <v>0.371</v>
      </c>
      <c r="BC457" s="66">
        <f t="shared" si="447"/>
        <v>-2.1000000000000001E-2</v>
      </c>
      <c r="BD457" s="66">
        <f t="shared" si="448"/>
        <v>-1.7749999999999999</v>
      </c>
      <c r="BE457" s="66">
        <f t="shared" si="449"/>
        <v>-2.181</v>
      </c>
      <c r="BF457" s="66">
        <f t="shared" si="450"/>
        <v>0.16900000000000001</v>
      </c>
      <c r="BG457" s="67">
        <f t="shared" si="451"/>
        <v>0.23599999999999999</v>
      </c>
      <c r="BI457" s="29" t="s">
        <v>31</v>
      </c>
      <c r="BJ457" s="34" t="s">
        <v>79</v>
      </c>
      <c r="BK457" s="66">
        <f t="shared" si="471"/>
        <v>3.0000000000000001E-3</v>
      </c>
      <c r="BL457" s="66">
        <f t="shared" si="472"/>
        <v>2.5999999999999999E-2</v>
      </c>
      <c r="BM457" s="66">
        <f t="shared" si="473"/>
        <v>2.5999999999999999E-2</v>
      </c>
      <c r="BN457" s="66">
        <f t="shared" si="474"/>
        <v>3.1E-2</v>
      </c>
      <c r="BO457" s="66">
        <f t="shared" si="475"/>
        <v>-2E-3</v>
      </c>
      <c r="BP457" s="66">
        <f t="shared" si="476"/>
        <v>-6.7000000000000004E-2</v>
      </c>
      <c r="BQ457" s="66">
        <f t="shared" si="477"/>
        <v>-0.14899999999999999</v>
      </c>
      <c r="BR457" s="66">
        <f t="shared" si="478"/>
        <v>0.41599999999999998</v>
      </c>
      <c r="BS457" s="67">
        <f t="shared" si="479"/>
        <v>2.1000000000000001E-2</v>
      </c>
      <c r="BU457" s="29" t="s">
        <v>31</v>
      </c>
      <c r="BV457" s="34" t="s">
        <v>79</v>
      </c>
      <c r="BW457" s="48">
        <f t="shared" si="480"/>
        <v>28333</v>
      </c>
      <c r="BX457" s="48">
        <f t="shared" si="452"/>
        <v>16422</v>
      </c>
      <c r="BY457" s="48">
        <f t="shared" si="453"/>
        <v>14060</v>
      </c>
      <c r="BZ457" s="48">
        <f t="shared" si="454"/>
        <v>2362</v>
      </c>
      <c r="CA457" s="48">
        <f t="shared" si="455"/>
        <v>5039</v>
      </c>
      <c r="CB457" s="48">
        <f t="shared" si="456"/>
        <v>6872</v>
      </c>
      <c r="CC457" s="48">
        <f t="shared" si="457"/>
        <v>4267</v>
      </c>
      <c r="CD457" s="48">
        <f t="shared" si="458"/>
        <v>16</v>
      </c>
      <c r="CE457" s="49">
        <f t="shared" si="459"/>
        <v>2589</v>
      </c>
    </row>
    <row r="458" spans="1:83" ht="16.5" customHeight="1">
      <c r="A458" s="30" t="s">
        <v>32</v>
      </c>
      <c r="B458" s="28" t="s">
        <v>80</v>
      </c>
      <c r="C458" s="44">
        <v>9756</v>
      </c>
      <c r="D458" s="44">
        <v>4940</v>
      </c>
      <c r="E458" s="44">
        <v>4215</v>
      </c>
      <c r="F458" s="44">
        <v>725</v>
      </c>
      <c r="G458" s="44">
        <v>1964</v>
      </c>
      <c r="H458" s="44">
        <v>2852</v>
      </c>
      <c r="I458" s="44">
        <v>1145</v>
      </c>
      <c r="J458" s="44">
        <v>-169</v>
      </c>
      <c r="K458" s="45">
        <v>1876</v>
      </c>
      <c r="M458" s="30" t="s">
        <v>32</v>
      </c>
      <c r="N458" s="28" t="s">
        <v>80</v>
      </c>
      <c r="O458" s="70">
        <f t="shared" si="427"/>
        <v>-1.095</v>
      </c>
      <c r="P458" s="70">
        <f t="shared" si="428"/>
        <v>1.147</v>
      </c>
      <c r="Q458" s="70">
        <f t="shared" si="429"/>
        <v>1.079</v>
      </c>
      <c r="R458" s="70">
        <f t="shared" si="430"/>
        <v>1.5409999999999999</v>
      </c>
      <c r="S458" s="70">
        <f t="shared" si="431"/>
        <v>-0.80800000000000005</v>
      </c>
      <c r="T458" s="70">
        <f t="shared" si="432"/>
        <v>-4.9329999999999998</v>
      </c>
      <c r="U458" s="70">
        <f t="shared" si="433"/>
        <v>-5.9160000000000004</v>
      </c>
      <c r="V458" s="70">
        <f t="shared" si="434"/>
        <v>-152.239</v>
      </c>
      <c r="W458" s="71">
        <f t="shared" si="435"/>
        <v>1.405</v>
      </c>
      <c r="Y458" s="30" t="s">
        <v>32</v>
      </c>
      <c r="Z458" s="28" t="s">
        <v>80</v>
      </c>
      <c r="AA458" s="70">
        <f t="shared" si="460"/>
        <v>100</v>
      </c>
      <c r="AB458" s="70">
        <f t="shared" si="436"/>
        <v>50.6</v>
      </c>
      <c r="AC458" s="70">
        <f t="shared" si="437"/>
        <v>43.2</v>
      </c>
      <c r="AD458" s="70">
        <f t="shared" si="438"/>
        <v>7.4</v>
      </c>
      <c r="AE458" s="70">
        <f t="shared" si="439"/>
        <v>20.100000000000001</v>
      </c>
      <c r="AF458" s="70">
        <f t="shared" si="440"/>
        <v>29.2</v>
      </c>
      <c r="AG458" s="70">
        <f t="shared" si="441"/>
        <v>11.7</v>
      </c>
      <c r="AH458" s="70">
        <f t="shared" si="442"/>
        <v>-1.7</v>
      </c>
      <c r="AI458" s="71">
        <f t="shared" si="443"/>
        <v>19.2</v>
      </c>
      <c r="AK458" s="30" t="s">
        <v>32</v>
      </c>
      <c r="AL458" s="28" t="s">
        <v>80</v>
      </c>
      <c r="AM458" s="70">
        <f t="shared" si="461"/>
        <v>0.3</v>
      </c>
      <c r="AN458" s="70">
        <f t="shared" si="462"/>
        <v>0.2</v>
      </c>
      <c r="AO458" s="70">
        <f t="shared" si="463"/>
        <v>0.2</v>
      </c>
      <c r="AP458" s="70">
        <f t="shared" si="464"/>
        <v>0.2</v>
      </c>
      <c r="AQ458" s="70">
        <f t="shared" si="465"/>
        <v>0.8</v>
      </c>
      <c r="AR458" s="70">
        <f t="shared" si="466"/>
        <v>0.4</v>
      </c>
      <c r="AS458" s="70">
        <f t="shared" si="467"/>
        <v>0.3</v>
      </c>
      <c r="AT458" s="70">
        <f t="shared" si="468"/>
        <v>-1.4</v>
      </c>
      <c r="AU458" s="71">
        <f t="shared" si="469"/>
        <v>0.6</v>
      </c>
      <c r="AW458" s="30" t="s">
        <v>32</v>
      </c>
      <c r="AX458" s="28" t="s">
        <v>80</v>
      </c>
      <c r="AY458" s="70">
        <f t="shared" si="470"/>
        <v>-1.095</v>
      </c>
      <c r="AZ458" s="70">
        <f t="shared" si="444"/>
        <v>0.56799999999999995</v>
      </c>
      <c r="BA458" s="70">
        <f t="shared" si="445"/>
        <v>0.45600000000000002</v>
      </c>
      <c r="BB458" s="70">
        <f t="shared" si="446"/>
        <v>0.112</v>
      </c>
      <c r="BC458" s="70">
        <f t="shared" si="447"/>
        <v>-0.16200000000000001</v>
      </c>
      <c r="BD458" s="70">
        <f t="shared" si="448"/>
        <v>-1.5</v>
      </c>
      <c r="BE458" s="70">
        <f t="shared" si="449"/>
        <v>-0.73</v>
      </c>
      <c r="BF458" s="70">
        <f t="shared" si="450"/>
        <v>-1.034</v>
      </c>
      <c r="BG458" s="71">
        <f t="shared" si="451"/>
        <v>0.26400000000000001</v>
      </c>
      <c r="BI458" s="30" t="s">
        <v>32</v>
      </c>
      <c r="BJ458" s="28" t="s">
        <v>80</v>
      </c>
      <c r="BK458" s="70">
        <f t="shared" si="471"/>
        <v>-3.0000000000000001E-3</v>
      </c>
      <c r="BL458" s="70">
        <f t="shared" si="472"/>
        <v>2E-3</v>
      </c>
      <c r="BM458" s="70">
        <f t="shared" si="473"/>
        <v>2E-3</v>
      </c>
      <c r="BN458" s="70">
        <f t="shared" si="474"/>
        <v>3.0000000000000001E-3</v>
      </c>
      <c r="BO458" s="70">
        <f t="shared" si="475"/>
        <v>-6.0000000000000001E-3</v>
      </c>
      <c r="BP458" s="70">
        <f t="shared" si="476"/>
        <v>-0.02</v>
      </c>
      <c r="BQ458" s="70">
        <f t="shared" si="477"/>
        <v>-1.7000000000000001E-2</v>
      </c>
      <c r="BR458" s="70">
        <f t="shared" si="478"/>
        <v>-0.88400000000000001</v>
      </c>
      <c r="BS458" s="71">
        <f t="shared" si="479"/>
        <v>8.0000000000000002E-3</v>
      </c>
      <c r="BU458" s="30" t="s">
        <v>32</v>
      </c>
      <c r="BV458" s="28" t="s">
        <v>80</v>
      </c>
      <c r="BW458" s="52">
        <f t="shared" si="480"/>
        <v>9864</v>
      </c>
      <c r="BX458" s="52">
        <f t="shared" si="452"/>
        <v>4884</v>
      </c>
      <c r="BY458" s="52">
        <f t="shared" si="453"/>
        <v>4170</v>
      </c>
      <c r="BZ458" s="52">
        <f t="shared" si="454"/>
        <v>714</v>
      </c>
      <c r="CA458" s="52">
        <f t="shared" si="455"/>
        <v>1980</v>
      </c>
      <c r="CB458" s="52">
        <f t="shared" si="456"/>
        <v>3000</v>
      </c>
      <c r="CC458" s="52">
        <f t="shared" si="457"/>
        <v>1217</v>
      </c>
      <c r="CD458" s="52">
        <f t="shared" si="458"/>
        <v>-67</v>
      </c>
      <c r="CE458" s="53">
        <f t="shared" si="459"/>
        <v>1850</v>
      </c>
    </row>
    <row r="459" spans="1:83" ht="16.5" customHeight="1">
      <c r="A459" s="29" t="s">
        <v>33</v>
      </c>
      <c r="B459" s="34" t="s">
        <v>81</v>
      </c>
      <c r="C459" s="40">
        <v>85178</v>
      </c>
      <c r="D459" s="40">
        <v>60706</v>
      </c>
      <c r="E459" s="40">
        <v>51905</v>
      </c>
      <c r="F459" s="40">
        <v>8801</v>
      </c>
      <c r="G459" s="40">
        <v>10192</v>
      </c>
      <c r="H459" s="40">
        <v>14280</v>
      </c>
      <c r="I459" s="40">
        <v>3839</v>
      </c>
      <c r="J459" s="40">
        <v>178</v>
      </c>
      <c r="K459" s="41">
        <v>10263</v>
      </c>
      <c r="M459" s="29" t="s">
        <v>33</v>
      </c>
      <c r="N459" s="34" t="s">
        <v>81</v>
      </c>
      <c r="O459" s="66">
        <f t="shared" si="427"/>
        <v>0.33800000000000002</v>
      </c>
      <c r="P459" s="66">
        <f t="shared" si="428"/>
        <v>1.002</v>
      </c>
      <c r="Q459" s="66">
        <f t="shared" si="429"/>
        <v>0.79600000000000004</v>
      </c>
      <c r="R459" s="66">
        <f t="shared" si="430"/>
        <v>2.23</v>
      </c>
      <c r="S459" s="66">
        <f t="shared" si="431"/>
        <v>1.788</v>
      </c>
      <c r="T459" s="66">
        <f t="shared" si="432"/>
        <v>-3.3439999999999999</v>
      </c>
      <c r="U459" s="66">
        <f t="shared" si="433"/>
        <v>-6.1139999999999999</v>
      </c>
      <c r="V459" s="66">
        <f t="shared" si="434"/>
        <v>0.56499999999999995</v>
      </c>
      <c r="W459" s="67">
        <f t="shared" si="435"/>
        <v>-2.3319999999999999</v>
      </c>
      <c r="Y459" s="29" t="s">
        <v>33</v>
      </c>
      <c r="Z459" s="34" t="s">
        <v>81</v>
      </c>
      <c r="AA459" s="66">
        <f t="shared" si="460"/>
        <v>100</v>
      </c>
      <c r="AB459" s="66">
        <f t="shared" si="436"/>
        <v>71.3</v>
      </c>
      <c r="AC459" s="66">
        <f t="shared" si="437"/>
        <v>60.9</v>
      </c>
      <c r="AD459" s="66">
        <f t="shared" si="438"/>
        <v>10.3</v>
      </c>
      <c r="AE459" s="66">
        <f t="shared" si="439"/>
        <v>12</v>
      </c>
      <c r="AF459" s="66">
        <f t="shared" si="440"/>
        <v>16.8</v>
      </c>
      <c r="AG459" s="66">
        <f t="shared" si="441"/>
        <v>4.5</v>
      </c>
      <c r="AH459" s="66">
        <f t="shared" si="442"/>
        <v>0.2</v>
      </c>
      <c r="AI459" s="67">
        <f t="shared" si="443"/>
        <v>12</v>
      </c>
      <c r="AK459" s="29" t="s">
        <v>33</v>
      </c>
      <c r="AL459" s="34" t="s">
        <v>81</v>
      </c>
      <c r="AM459" s="66">
        <f t="shared" si="461"/>
        <v>2.5</v>
      </c>
      <c r="AN459" s="66">
        <f t="shared" si="462"/>
        <v>2.5</v>
      </c>
      <c r="AO459" s="66">
        <f t="shared" si="463"/>
        <v>2.5</v>
      </c>
      <c r="AP459" s="66">
        <f t="shared" si="464"/>
        <v>2.5</v>
      </c>
      <c r="AQ459" s="66">
        <f t="shared" si="465"/>
        <v>4</v>
      </c>
      <c r="AR459" s="66">
        <f t="shared" si="466"/>
        <v>2</v>
      </c>
      <c r="AS459" s="66">
        <f t="shared" si="467"/>
        <v>1</v>
      </c>
      <c r="AT459" s="66">
        <f t="shared" si="468"/>
        <v>1.5</v>
      </c>
      <c r="AU459" s="67">
        <f t="shared" si="469"/>
        <v>3.2</v>
      </c>
      <c r="AW459" s="29" t="s">
        <v>33</v>
      </c>
      <c r="AX459" s="34" t="s">
        <v>81</v>
      </c>
      <c r="AY459" s="66">
        <f t="shared" si="470"/>
        <v>0.33800000000000002</v>
      </c>
      <c r="AZ459" s="66">
        <f t="shared" si="444"/>
        <v>0.70899999999999996</v>
      </c>
      <c r="BA459" s="66">
        <f t="shared" si="445"/>
        <v>0.48299999999999998</v>
      </c>
      <c r="BB459" s="66">
        <f t="shared" si="446"/>
        <v>0.22600000000000001</v>
      </c>
      <c r="BC459" s="66">
        <f t="shared" si="447"/>
        <v>0.21099999999999999</v>
      </c>
      <c r="BD459" s="66">
        <f t="shared" si="448"/>
        <v>-0.58199999999999996</v>
      </c>
      <c r="BE459" s="66">
        <f t="shared" si="449"/>
        <v>-0.29399999999999998</v>
      </c>
      <c r="BF459" s="66">
        <f t="shared" si="450"/>
        <v>1E-3</v>
      </c>
      <c r="BG459" s="67">
        <f t="shared" si="451"/>
        <v>-0.28899999999999998</v>
      </c>
      <c r="BI459" s="29" t="s">
        <v>33</v>
      </c>
      <c r="BJ459" s="34" t="s">
        <v>81</v>
      </c>
      <c r="BK459" s="66">
        <f t="shared" si="471"/>
        <v>8.0000000000000002E-3</v>
      </c>
      <c r="BL459" s="66">
        <f t="shared" si="472"/>
        <v>2.5000000000000001E-2</v>
      </c>
      <c r="BM459" s="66">
        <f t="shared" si="473"/>
        <v>0.02</v>
      </c>
      <c r="BN459" s="66">
        <f t="shared" si="474"/>
        <v>5.6000000000000001E-2</v>
      </c>
      <c r="BO459" s="66">
        <f t="shared" si="475"/>
        <v>7.0999999999999994E-2</v>
      </c>
      <c r="BP459" s="66">
        <f t="shared" si="476"/>
        <v>-6.6000000000000003E-2</v>
      </c>
      <c r="BQ459" s="66">
        <f t="shared" si="477"/>
        <v>-0.06</v>
      </c>
      <c r="BR459" s="66">
        <f t="shared" si="478"/>
        <v>8.9999999999999993E-3</v>
      </c>
      <c r="BS459" s="67">
        <f t="shared" si="479"/>
        <v>-7.5999999999999998E-2</v>
      </c>
      <c r="BU459" s="29" t="s">
        <v>33</v>
      </c>
      <c r="BV459" s="34" t="s">
        <v>81</v>
      </c>
      <c r="BW459" s="48">
        <f t="shared" si="480"/>
        <v>84891</v>
      </c>
      <c r="BX459" s="48">
        <f t="shared" si="452"/>
        <v>60104</v>
      </c>
      <c r="BY459" s="48">
        <f t="shared" si="453"/>
        <v>51495</v>
      </c>
      <c r="BZ459" s="48">
        <f t="shared" si="454"/>
        <v>8609</v>
      </c>
      <c r="CA459" s="48">
        <f t="shared" si="455"/>
        <v>10013</v>
      </c>
      <c r="CB459" s="48">
        <f t="shared" si="456"/>
        <v>14774</v>
      </c>
      <c r="CC459" s="48">
        <f t="shared" si="457"/>
        <v>4089</v>
      </c>
      <c r="CD459" s="48">
        <f t="shared" si="458"/>
        <v>177</v>
      </c>
      <c r="CE459" s="49">
        <f t="shared" si="459"/>
        <v>10508</v>
      </c>
    </row>
    <row r="460" spans="1:83" ht="16.5" customHeight="1">
      <c r="A460" s="29" t="s">
        <v>34</v>
      </c>
      <c r="B460" s="34" t="s">
        <v>82</v>
      </c>
      <c r="C460" s="40">
        <v>42655</v>
      </c>
      <c r="D460" s="40">
        <v>21774</v>
      </c>
      <c r="E460" s="40">
        <v>18485</v>
      </c>
      <c r="F460" s="40">
        <v>3289</v>
      </c>
      <c r="G460" s="40">
        <v>15900</v>
      </c>
      <c r="H460" s="40">
        <v>4981</v>
      </c>
      <c r="I460" s="40">
        <v>2130</v>
      </c>
      <c r="J460" s="40">
        <v>7</v>
      </c>
      <c r="K460" s="41">
        <v>2844</v>
      </c>
      <c r="M460" s="29" t="s">
        <v>34</v>
      </c>
      <c r="N460" s="34" t="s">
        <v>82</v>
      </c>
      <c r="O460" s="66">
        <f t="shared" si="427"/>
        <v>1.369</v>
      </c>
      <c r="P460" s="66">
        <f t="shared" si="428"/>
        <v>1.34</v>
      </c>
      <c r="Q460" s="66">
        <f t="shared" si="429"/>
        <v>1.2430000000000001</v>
      </c>
      <c r="R460" s="66">
        <f t="shared" si="430"/>
        <v>1.89</v>
      </c>
      <c r="S460" s="66">
        <f t="shared" si="431"/>
        <v>0.372</v>
      </c>
      <c r="T460" s="66">
        <f t="shared" si="432"/>
        <v>4.819</v>
      </c>
      <c r="U460" s="66">
        <f t="shared" si="433"/>
        <v>12.401</v>
      </c>
      <c r="V460" s="66">
        <f t="shared" si="434"/>
        <v>16.667000000000002</v>
      </c>
      <c r="W460" s="67">
        <f t="shared" si="435"/>
        <v>-0.246</v>
      </c>
      <c r="Y460" s="29" t="s">
        <v>34</v>
      </c>
      <c r="Z460" s="34" t="s">
        <v>82</v>
      </c>
      <c r="AA460" s="66">
        <f t="shared" si="460"/>
        <v>100</v>
      </c>
      <c r="AB460" s="66">
        <f t="shared" si="436"/>
        <v>51</v>
      </c>
      <c r="AC460" s="66">
        <f t="shared" si="437"/>
        <v>43.3</v>
      </c>
      <c r="AD460" s="66">
        <f t="shared" si="438"/>
        <v>7.7</v>
      </c>
      <c r="AE460" s="66">
        <f t="shared" si="439"/>
        <v>37.299999999999997</v>
      </c>
      <c r="AF460" s="66">
        <f t="shared" si="440"/>
        <v>11.7</v>
      </c>
      <c r="AG460" s="66">
        <f t="shared" si="441"/>
        <v>5</v>
      </c>
      <c r="AH460" s="66">
        <f t="shared" si="442"/>
        <v>0</v>
      </c>
      <c r="AI460" s="67">
        <f t="shared" si="443"/>
        <v>6.7</v>
      </c>
      <c r="AK460" s="29" t="s">
        <v>34</v>
      </c>
      <c r="AL460" s="34" t="s">
        <v>82</v>
      </c>
      <c r="AM460" s="66">
        <f t="shared" si="461"/>
        <v>1.3</v>
      </c>
      <c r="AN460" s="66">
        <f t="shared" si="462"/>
        <v>0.9</v>
      </c>
      <c r="AO460" s="66">
        <f t="shared" si="463"/>
        <v>0.9</v>
      </c>
      <c r="AP460" s="66">
        <f t="shared" si="464"/>
        <v>0.9</v>
      </c>
      <c r="AQ460" s="66">
        <f t="shared" si="465"/>
        <v>6.2</v>
      </c>
      <c r="AR460" s="66">
        <f t="shared" si="466"/>
        <v>0.7</v>
      </c>
      <c r="AS460" s="66">
        <f t="shared" si="467"/>
        <v>0.5</v>
      </c>
      <c r="AT460" s="66">
        <f t="shared" si="468"/>
        <v>0.1</v>
      </c>
      <c r="AU460" s="67">
        <f t="shared" si="469"/>
        <v>0.9</v>
      </c>
      <c r="AW460" s="29" t="s">
        <v>34</v>
      </c>
      <c r="AX460" s="34" t="s">
        <v>82</v>
      </c>
      <c r="AY460" s="66">
        <f t="shared" si="470"/>
        <v>1.369</v>
      </c>
      <c r="AZ460" s="66">
        <f t="shared" si="444"/>
        <v>0.68400000000000005</v>
      </c>
      <c r="BA460" s="66">
        <f t="shared" si="445"/>
        <v>0.53900000000000003</v>
      </c>
      <c r="BB460" s="66">
        <f t="shared" si="446"/>
        <v>0.14499999999999999</v>
      </c>
      <c r="BC460" s="66">
        <f t="shared" si="447"/>
        <v>0.14000000000000001</v>
      </c>
      <c r="BD460" s="66">
        <f t="shared" si="448"/>
        <v>0.54400000000000004</v>
      </c>
      <c r="BE460" s="66">
        <f t="shared" si="449"/>
        <v>0.55800000000000005</v>
      </c>
      <c r="BF460" s="66">
        <f t="shared" si="450"/>
        <v>2E-3</v>
      </c>
      <c r="BG460" s="67">
        <f t="shared" si="451"/>
        <v>-1.7000000000000001E-2</v>
      </c>
      <c r="BI460" s="29" t="s">
        <v>34</v>
      </c>
      <c r="BJ460" s="34" t="s">
        <v>82</v>
      </c>
      <c r="BK460" s="66">
        <f t="shared" si="471"/>
        <v>1.7000000000000001E-2</v>
      </c>
      <c r="BL460" s="66">
        <f t="shared" si="472"/>
        <v>1.2E-2</v>
      </c>
      <c r="BM460" s="66">
        <f t="shared" si="473"/>
        <v>1.0999999999999999E-2</v>
      </c>
      <c r="BN460" s="66">
        <f t="shared" si="474"/>
        <v>1.7999999999999999E-2</v>
      </c>
      <c r="BO460" s="66">
        <f t="shared" si="475"/>
        <v>2.3E-2</v>
      </c>
      <c r="BP460" s="66">
        <f t="shared" si="476"/>
        <v>3.1E-2</v>
      </c>
      <c r="BQ460" s="66">
        <f t="shared" si="477"/>
        <v>5.7000000000000002E-2</v>
      </c>
      <c r="BR460" s="66">
        <f t="shared" si="478"/>
        <v>8.9999999999999993E-3</v>
      </c>
      <c r="BS460" s="67">
        <f t="shared" si="479"/>
        <v>-2E-3</v>
      </c>
      <c r="BU460" s="29" t="s">
        <v>34</v>
      </c>
      <c r="BV460" s="34" t="s">
        <v>82</v>
      </c>
      <c r="BW460" s="48">
        <f t="shared" si="480"/>
        <v>42079</v>
      </c>
      <c r="BX460" s="48">
        <f t="shared" si="452"/>
        <v>21486</v>
      </c>
      <c r="BY460" s="48">
        <f t="shared" si="453"/>
        <v>18258</v>
      </c>
      <c r="BZ460" s="48">
        <f t="shared" si="454"/>
        <v>3228</v>
      </c>
      <c r="CA460" s="48">
        <f t="shared" si="455"/>
        <v>15841</v>
      </c>
      <c r="CB460" s="48">
        <f t="shared" si="456"/>
        <v>4752</v>
      </c>
      <c r="CC460" s="48">
        <f t="shared" si="457"/>
        <v>1895</v>
      </c>
      <c r="CD460" s="48">
        <f t="shared" si="458"/>
        <v>6</v>
      </c>
      <c r="CE460" s="49">
        <f t="shared" si="459"/>
        <v>2851</v>
      </c>
    </row>
    <row r="461" spans="1:83" ht="16.5" customHeight="1">
      <c r="A461" s="29" t="s">
        <v>35</v>
      </c>
      <c r="B461" s="34" t="s">
        <v>83</v>
      </c>
      <c r="C461" s="40">
        <v>77231</v>
      </c>
      <c r="D461" s="40">
        <v>46547</v>
      </c>
      <c r="E461" s="40">
        <v>39805</v>
      </c>
      <c r="F461" s="40">
        <v>6742</v>
      </c>
      <c r="G461" s="40">
        <v>15162</v>
      </c>
      <c r="H461" s="40">
        <v>15522</v>
      </c>
      <c r="I461" s="40">
        <v>7435</v>
      </c>
      <c r="J461" s="40">
        <v>319</v>
      </c>
      <c r="K461" s="41">
        <v>7768</v>
      </c>
      <c r="M461" s="29" t="s">
        <v>35</v>
      </c>
      <c r="N461" s="34" t="s">
        <v>83</v>
      </c>
      <c r="O461" s="66">
        <f t="shared" si="427"/>
        <v>0.42099999999999999</v>
      </c>
      <c r="P461" s="66">
        <f t="shared" si="428"/>
        <v>0.44900000000000001</v>
      </c>
      <c r="Q461" s="66">
        <f t="shared" si="429"/>
        <v>0.28000000000000003</v>
      </c>
      <c r="R461" s="66">
        <f t="shared" si="430"/>
        <v>1.46</v>
      </c>
      <c r="S461" s="66">
        <f t="shared" si="431"/>
        <v>0.69099999999999995</v>
      </c>
      <c r="T461" s="66">
        <f t="shared" si="432"/>
        <v>7.6999999999999999E-2</v>
      </c>
      <c r="U461" s="66">
        <f t="shared" si="433"/>
        <v>5.7910000000000004</v>
      </c>
      <c r="V461" s="66">
        <f t="shared" si="434"/>
        <v>84.393000000000001</v>
      </c>
      <c r="W461" s="67">
        <f t="shared" si="435"/>
        <v>-6.5110000000000001</v>
      </c>
      <c r="Y461" s="29" t="s">
        <v>35</v>
      </c>
      <c r="Z461" s="34" t="s">
        <v>83</v>
      </c>
      <c r="AA461" s="66">
        <f t="shared" si="460"/>
        <v>100</v>
      </c>
      <c r="AB461" s="66">
        <f t="shared" si="436"/>
        <v>60.3</v>
      </c>
      <c r="AC461" s="66">
        <f t="shared" si="437"/>
        <v>51.5</v>
      </c>
      <c r="AD461" s="66">
        <f t="shared" si="438"/>
        <v>8.6999999999999993</v>
      </c>
      <c r="AE461" s="66">
        <f t="shared" si="439"/>
        <v>19.600000000000001</v>
      </c>
      <c r="AF461" s="66">
        <f t="shared" si="440"/>
        <v>20.100000000000001</v>
      </c>
      <c r="AG461" s="66">
        <f t="shared" si="441"/>
        <v>9.6</v>
      </c>
      <c r="AH461" s="66">
        <f t="shared" si="442"/>
        <v>0.4</v>
      </c>
      <c r="AI461" s="67">
        <f t="shared" si="443"/>
        <v>10.1</v>
      </c>
      <c r="AK461" s="29" t="s">
        <v>35</v>
      </c>
      <c r="AL461" s="34" t="s">
        <v>83</v>
      </c>
      <c r="AM461" s="66">
        <f t="shared" si="461"/>
        <v>2.2999999999999998</v>
      </c>
      <c r="AN461" s="66">
        <f t="shared" si="462"/>
        <v>1.9</v>
      </c>
      <c r="AO461" s="66">
        <f t="shared" si="463"/>
        <v>1.9</v>
      </c>
      <c r="AP461" s="66">
        <f t="shared" si="464"/>
        <v>1.9</v>
      </c>
      <c r="AQ461" s="66">
        <f t="shared" si="465"/>
        <v>5.9</v>
      </c>
      <c r="AR461" s="66">
        <f t="shared" si="466"/>
        <v>2.2000000000000002</v>
      </c>
      <c r="AS461" s="66">
        <f t="shared" si="467"/>
        <v>1.9</v>
      </c>
      <c r="AT461" s="66">
        <f t="shared" si="468"/>
        <v>2.6</v>
      </c>
      <c r="AU461" s="67">
        <f t="shared" si="469"/>
        <v>2.4</v>
      </c>
      <c r="AW461" s="29" t="s">
        <v>35</v>
      </c>
      <c r="AX461" s="34" t="s">
        <v>83</v>
      </c>
      <c r="AY461" s="66">
        <f t="shared" si="470"/>
        <v>0.42099999999999999</v>
      </c>
      <c r="AZ461" s="66">
        <f t="shared" si="444"/>
        <v>0.27</v>
      </c>
      <c r="BA461" s="66">
        <f t="shared" si="445"/>
        <v>0.14399999999999999</v>
      </c>
      <c r="BB461" s="66">
        <f t="shared" si="446"/>
        <v>0.126</v>
      </c>
      <c r="BC461" s="66">
        <f t="shared" si="447"/>
        <v>0.13500000000000001</v>
      </c>
      <c r="BD461" s="66">
        <f t="shared" si="448"/>
        <v>1.6E-2</v>
      </c>
      <c r="BE461" s="66">
        <f t="shared" si="449"/>
        <v>0.52900000000000003</v>
      </c>
      <c r="BF461" s="66">
        <f t="shared" si="450"/>
        <v>0.19</v>
      </c>
      <c r="BG461" s="67">
        <f t="shared" si="451"/>
        <v>-0.70299999999999996</v>
      </c>
      <c r="BI461" s="29" t="s">
        <v>35</v>
      </c>
      <c r="BJ461" s="34" t="s">
        <v>83</v>
      </c>
      <c r="BK461" s="66">
        <f t="shared" si="471"/>
        <v>0.01</v>
      </c>
      <c r="BL461" s="66">
        <f t="shared" si="472"/>
        <v>8.9999999999999993E-3</v>
      </c>
      <c r="BM461" s="66">
        <f t="shared" si="473"/>
        <v>5.0000000000000001E-3</v>
      </c>
      <c r="BN461" s="66">
        <f t="shared" si="474"/>
        <v>2.8000000000000001E-2</v>
      </c>
      <c r="BO461" s="66">
        <f t="shared" si="475"/>
        <v>4.1000000000000002E-2</v>
      </c>
      <c r="BP461" s="66">
        <f t="shared" si="476"/>
        <v>2E-3</v>
      </c>
      <c r="BQ461" s="66">
        <f t="shared" si="477"/>
        <v>9.8000000000000004E-2</v>
      </c>
      <c r="BR461" s="66">
        <f t="shared" si="478"/>
        <v>1.266</v>
      </c>
      <c r="BS461" s="67">
        <f t="shared" si="479"/>
        <v>-0.16700000000000001</v>
      </c>
      <c r="BU461" s="29" t="s">
        <v>35</v>
      </c>
      <c r="BV461" s="34" t="s">
        <v>83</v>
      </c>
      <c r="BW461" s="48">
        <f t="shared" si="480"/>
        <v>76907</v>
      </c>
      <c r="BX461" s="48">
        <f t="shared" si="452"/>
        <v>46339</v>
      </c>
      <c r="BY461" s="48">
        <f t="shared" si="453"/>
        <v>39694</v>
      </c>
      <c r="BZ461" s="48">
        <f t="shared" si="454"/>
        <v>6645</v>
      </c>
      <c r="CA461" s="48">
        <f t="shared" si="455"/>
        <v>15058</v>
      </c>
      <c r="CB461" s="48">
        <f t="shared" si="456"/>
        <v>15510</v>
      </c>
      <c r="CC461" s="48">
        <f t="shared" si="457"/>
        <v>7028</v>
      </c>
      <c r="CD461" s="48">
        <f t="shared" si="458"/>
        <v>173</v>
      </c>
      <c r="CE461" s="49">
        <f t="shared" si="459"/>
        <v>8309</v>
      </c>
    </row>
    <row r="462" spans="1:83" ht="16.5" customHeight="1">
      <c r="A462" s="29" t="s">
        <v>110</v>
      </c>
      <c r="B462" s="34" t="s">
        <v>84</v>
      </c>
      <c r="C462" s="40">
        <v>39893</v>
      </c>
      <c r="D462" s="40">
        <v>28988</v>
      </c>
      <c r="E462" s="40">
        <v>24806</v>
      </c>
      <c r="F462" s="40">
        <v>4182</v>
      </c>
      <c r="G462" s="40">
        <v>4445</v>
      </c>
      <c r="H462" s="40">
        <v>6460</v>
      </c>
      <c r="I462" s="40">
        <v>2176</v>
      </c>
      <c r="J462" s="40">
        <v>26</v>
      </c>
      <c r="K462" s="41">
        <v>4258</v>
      </c>
      <c r="M462" s="29" t="s">
        <v>110</v>
      </c>
      <c r="N462" s="34" t="s">
        <v>84</v>
      </c>
      <c r="O462" s="66">
        <f t="shared" si="427"/>
        <v>0.108</v>
      </c>
      <c r="P462" s="66">
        <f t="shared" si="428"/>
        <v>3.9289999999999998</v>
      </c>
      <c r="Q462" s="66">
        <f t="shared" si="429"/>
        <v>3.786</v>
      </c>
      <c r="R462" s="66">
        <f t="shared" si="430"/>
        <v>4.7859999999999996</v>
      </c>
      <c r="S462" s="66">
        <f t="shared" si="431"/>
        <v>1.554</v>
      </c>
      <c r="T462" s="66">
        <f t="shared" si="432"/>
        <v>-14.787000000000001</v>
      </c>
      <c r="U462" s="66">
        <f t="shared" si="433"/>
        <v>-33.271999999999998</v>
      </c>
      <c r="V462" s="66">
        <f t="shared" si="434"/>
        <v>-10.345000000000001</v>
      </c>
      <c r="W462" s="67">
        <f t="shared" si="435"/>
        <v>-0.76900000000000002</v>
      </c>
      <c r="Y462" s="29" t="s">
        <v>110</v>
      </c>
      <c r="Z462" s="34" t="s">
        <v>84</v>
      </c>
      <c r="AA462" s="66">
        <f t="shared" si="460"/>
        <v>100</v>
      </c>
      <c r="AB462" s="66">
        <f t="shared" si="436"/>
        <v>72.7</v>
      </c>
      <c r="AC462" s="66">
        <f t="shared" si="437"/>
        <v>62.2</v>
      </c>
      <c r="AD462" s="66">
        <f t="shared" si="438"/>
        <v>10.5</v>
      </c>
      <c r="AE462" s="66">
        <f t="shared" si="439"/>
        <v>11.1</v>
      </c>
      <c r="AF462" s="66">
        <f t="shared" si="440"/>
        <v>16.2</v>
      </c>
      <c r="AG462" s="66">
        <f t="shared" si="441"/>
        <v>5.5</v>
      </c>
      <c r="AH462" s="66">
        <f t="shared" si="442"/>
        <v>0.1</v>
      </c>
      <c r="AI462" s="67">
        <f t="shared" si="443"/>
        <v>10.7</v>
      </c>
      <c r="AK462" s="29" t="s">
        <v>110</v>
      </c>
      <c r="AL462" s="34" t="s">
        <v>84</v>
      </c>
      <c r="AM462" s="66">
        <f t="shared" si="461"/>
        <v>1.2</v>
      </c>
      <c r="AN462" s="66">
        <f t="shared" si="462"/>
        <v>1.2</v>
      </c>
      <c r="AO462" s="66">
        <f t="shared" si="463"/>
        <v>1.2</v>
      </c>
      <c r="AP462" s="66">
        <f t="shared" si="464"/>
        <v>1.2</v>
      </c>
      <c r="AQ462" s="66">
        <f t="shared" si="465"/>
        <v>1.7</v>
      </c>
      <c r="AR462" s="66">
        <f t="shared" si="466"/>
        <v>0.9</v>
      </c>
      <c r="AS462" s="66">
        <f t="shared" si="467"/>
        <v>0.6</v>
      </c>
      <c r="AT462" s="66">
        <f t="shared" si="468"/>
        <v>0.2</v>
      </c>
      <c r="AU462" s="67">
        <f t="shared" si="469"/>
        <v>1.3</v>
      </c>
      <c r="AW462" s="29" t="s">
        <v>110</v>
      </c>
      <c r="AX462" s="34" t="s">
        <v>84</v>
      </c>
      <c r="AY462" s="66">
        <f t="shared" si="470"/>
        <v>0.108</v>
      </c>
      <c r="AZ462" s="66">
        <f t="shared" si="444"/>
        <v>2.75</v>
      </c>
      <c r="BA462" s="66">
        <f t="shared" si="445"/>
        <v>2.2709999999999999</v>
      </c>
      <c r="BB462" s="66">
        <f t="shared" si="446"/>
        <v>0.47899999999999998</v>
      </c>
      <c r="BC462" s="66">
        <f t="shared" si="447"/>
        <v>0.17100000000000001</v>
      </c>
      <c r="BD462" s="66">
        <f t="shared" si="448"/>
        <v>-2.8130000000000002</v>
      </c>
      <c r="BE462" s="66">
        <f t="shared" si="449"/>
        <v>-2.7229999999999999</v>
      </c>
      <c r="BF462" s="66">
        <f t="shared" si="450"/>
        <v>-8.0000000000000002E-3</v>
      </c>
      <c r="BG462" s="67">
        <f t="shared" si="451"/>
        <v>-8.3000000000000004E-2</v>
      </c>
      <c r="BI462" s="29" t="s">
        <v>110</v>
      </c>
      <c r="BJ462" s="34" t="s">
        <v>84</v>
      </c>
      <c r="BK462" s="66">
        <f t="shared" si="471"/>
        <v>1E-3</v>
      </c>
      <c r="BL462" s="66">
        <f t="shared" si="472"/>
        <v>4.5999999999999999E-2</v>
      </c>
      <c r="BM462" s="66">
        <f t="shared" si="473"/>
        <v>4.3999999999999997E-2</v>
      </c>
      <c r="BN462" s="66">
        <f t="shared" si="474"/>
        <v>5.6000000000000001E-2</v>
      </c>
      <c r="BO462" s="66">
        <f t="shared" si="475"/>
        <v>2.7E-2</v>
      </c>
      <c r="BP462" s="66">
        <f t="shared" si="476"/>
        <v>-0.14899999999999999</v>
      </c>
      <c r="BQ462" s="66">
        <f t="shared" si="477"/>
        <v>-0.26100000000000001</v>
      </c>
      <c r="BR462" s="66">
        <f t="shared" si="478"/>
        <v>-2.5999999999999999E-2</v>
      </c>
      <c r="BS462" s="67">
        <f t="shared" si="479"/>
        <v>-0.01</v>
      </c>
      <c r="BU462" s="29" t="s">
        <v>110</v>
      </c>
      <c r="BV462" s="34" t="s">
        <v>84</v>
      </c>
      <c r="BW462" s="48">
        <f t="shared" si="480"/>
        <v>39850</v>
      </c>
      <c r="BX462" s="48">
        <f t="shared" si="452"/>
        <v>27892</v>
      </c>
      <c r="BY462" s="48">
        <f t="shared" si="453"/>
        <v>23901</v>
      </c>
      <c r="BZ462" s="48">
        <f t="shared" si="454"/>
        <v>3991</v>
      </c>
      <c r="CA462" s="48">
        <f t="shared" si="455"/>
        <v>4377</v>
      </c>
      <c r="CB462" s="48">
        <f t="shared" si="456"/>
        <v>7581</v>
      </c>
      <c r="CC462" s="48">
        <f t="shared" si="457"/>
        <v>3261</v>
      </c>
      <c r="CD462" s="48">
        <f t="shared" si="458"/>
        <v>29</v>
      </c>
      <c r="CE462" s="49">
        <f t="shared" si="459"/>
        <v>4291</v>
      </c>
    </row>
    <row r="463" spans="1:83" ht="16.5" customHeight="1">
      <c r="A463" s="29" t="s">
        <v>111</v>
      </c>
      <c r="B463" s="34" t="s">
        <v>85</v>
      </c>
      <c r="C463" s="40">
        <v>53737</v>
      </c>
      <c r="D463" s="40">
        <v>41343</v>
      </c>
      <c r="E463" s="40">
        <v>35482</v>
      </c>
      <c r="F463" s="40">
        <v>5861</v>
      </c>
      <c r="G463" s="40">
        <v>2379</v>
      </c>
      <c r="H463" s="40">
        <v>10015</v>
      </c>
      <c r="I463" s="40">
        <v>4999</v>
      </c>
      <c r="J463" s="40">
        <v>183</v>
      </c>
      <c r="K463" s="41">
        <v>4833</v>
      </c>
      <c r="M463" s="29" t="s">
        <v>111</v>
      </c>
      <c r="N463" s="34" t="s">
        <v>85</v>
      </c>
      <c r="O463" s="66">
        <f t="shared" si="427"/>
        <v>1.9990000000000001</v>
      </c>
      <c r="P463" s="66">
        <f t="shared" si="428"/>
        <v>3.8559999999999999</v>
      </c>
      <c r="Q463" s="66">
        <f t="shared" si="429"/>
        <v>3.6640000000000001</v>
      </c>
      <c r="R463" s="66">
        <f t="shared" si="430"/>
        <v>5.0359999999999996</v>
      </c>
      <c r="S463" s="66">
        <f t="shared" si="431"/>
        <v>4.5250000000000004</v>
      </c>
      <c r="T463" s="66">
        <f t="shared" si="432"/>
        <v>-5.5190000000000001</v>
      </c>
      <c r="U463" s="66">
        <f t="shared" si="433"/>
        <v>-7.0650000000000004</v>
      </c>
      <c r="V463" s="66">
        <f t="shared" si="434"/>
        <v>-57.243000000000002</v>
      </c>
      <c r="W463" s="67">
        <f t="shared" si="435"/>
        <v>0.83499999999999996</v>
      </c>
      <c r="Y463" s="29" t="s">
        <v>111</v>
      </c>
      <c r="Z463" s="34" t="s">
        <v>85</v>
      </c>
      <c r="AA463" s="66">
        <f t="shared" si="460"/>
        <v>100</v>
      </c>
      <c r="AB463" s="66">
        <f t="shared" si="436"/>
        <v>76.900000000000006</v>
      </c>
      <c r="AC463" s="66">
        <f t="shared" si="437"/>
        <v>66</v>
      </c>
      <c r="AD463" s="66">
        <f t="shared" si="438"/>
        <v>10.9</v>
      </c>
      <c r="AE463" s="66">
        <f t="shared" si="439"/>
        <v>4.4000000000000004</v>
      </c>
      <c r="AF463" s="66">
        <f t="shared" si="440"/>
        <v>18.600000000000001</v>
      </c>
      <c r="AG463" s="66">
        <f t="shared" si="441"/>
        <v>9.3000000000000007</v>
      </c>
      <c r="AH463" s="66">
        <f t="shared" si="442"/>
        <v>0.3</v>
      </c>
      <c r="AI463" s="67">
        <f t="shared" si="443"/>
        <v>9</v>
      </c>
      <c r="AK463" s="29" t="s">
        <v>111</v>
      </c>
      <c r="AL463" s="34" t="s">
        <v>85</v>
      </c>
      <c r="AM463" s="66">
        <f t="shared" si="461"/>
        <v>1.6</v>
      </c>
      <c r="AN463" s="66">
        <f t="shared" si="462"/>
        <v>1.7</v>
      </c>
      <c r="AO463" s="66">
        <f t="shared" si="463"/>
        <v>1.7</v>
      </c>
      <c r="AP463" s="66">
        <f t="shared" si="464"/>
        <v>1.7</v>
      </c>
      <c r="AQ463" s="66">
        <f t="shared" si="465"/>
        <v>0.9</v>
      </c>
      <c r="AR463" s="66">
        <f t="shared" si="466"/>
        <v>1.4</v>
      </c>
      <c r="AS463" s="66">
        <f t="shared" si="467"/>
        <v>1.3</v>
      </c>
      <c r="AT463" s="66">
        <f t="shared" si="468"/>
        <v>1.5</v>
      </c>
      <c r="AU463" s="67">
        <f t="shared" si="469"/>
        <v>1.5</v>
      </c>
      <c r="AW463" s="29" t="s">
        <v>111</v>
      </c>
      <c r="AX463" s="34" t="s">
        <v>85</v>
      </c>
      <c r="AY463" s="66">
        <f t="shared" si="470"/>
        <v>1.9990000000000001</v>
      </c>
      <c r="AZ463" s="66">
        <f t="shared" si="444"/>
        <v>2.9140000000000001</v>
      </c>
      <c r="BA463" s="66">
        <f t="shared" si="445"/>
        <v>2.38</v>
      </c>
      <c r="BB463" s="66">
        <f t="shared" si="446"/>
        <v>0.53300000000000003</v>
      </c>
      <c r="BC463" s="66">
        <f t="shared" si="447"/>
        <v>0.19600000000000001</v>
      </c>
      <c r="BD463" s="66">
        <f t="shared" si="448"/>
        <v>-1.1100000000000001</v>
      </c>
      <c r="BE463" s="66">
        <f t="shared" si="449"/>
        <v>-0.72099999999999997</v>
      </c>
      <c r="BF463" s="66">
        <f t="shared" si="450"/>
        <v>-0.46500000000000002</v>
      </c>
      <c r="BG463" s="67">
        <f t="shared" si="451"/>
        <v>7.5999999999999998E-2</v>
      </c>
      <c r="BI463" s="29" t="s">
        <v>111</v>
      </c>
      <c r="BJ463" s="34" t="s">
        <v>85</v>
      </c>
      <c r="BK463" s="66">
        <f t="shared" si="471"/>
        <v>3.1E-2</v>
      </c>
      <c r="BL463" s="66">
        <f t="shared" si="472"/>
        <v>6.5000000000000002E-2</v>
      </c>
      <c r="BM463" s="66">
        <f t="shared" si="473"/>
        <v>6.2E-2</v>
      </c>
      <c r="BN463" s="66">
        <f t="shared" si="474"/>
        <v>8.3000000000000004E-2</v>
      </c>
      <c r="BO463" s="66">
        <f t="shared" si="475"/>
        <v>4.1000000000000002E-2</v>
      </c>
      <c r="BP463" s="66">
        <f t="shared" si="476"/>
        <v>-7.8E-2</v>
      </c>
      <c r="BQ463" s="66">
        <f t="shared" si="477"/>
        <v>-9.1999999999999998E-2</v>
      </c>
      <c r="BR463" s="66">
        <f t="shared" si="478"/>
        <v>-2.1240000000000001</v>
      </c>
      <c r="BS463" s="67">
        <f t="shared" si="479"/>
        <v>1.2E-2</v>
      </c>
      <c r="BU463" s="29" t="s">
        <v>111</v>
      </c>
      <c r="BV463" s="34" t="s">
        <v>85</v>
      </c>
      <c r="BW463" s="48">
        <f t="shared" si="480"/>
        <v>52684</v>
      </c>
      <c r="BX463" s="48">
        <f t="shared" si="452"/>
        <v>39808</v>
      </c>
      <c r="BY463" s="48">
        <f t="shared" si="453"/>
        <v>34228</v>
      </c>
      <c r="BZ463" s="48">
        <f t="shared" si="454"/>
        <v>5580</v>
      </c>
      <c r="CA463" s="48">
        <f t="shared" si="455"/>
        <v>2276</v>
      </c>
      <c r="CB463" s="48">
        <f t="shared" si="456"/>
        <v>10600</v>
      </c>
      <c r="CC463" s="48">
        <f t="shared" si="457"/>
        <v>5379</v>
      </c>
      <c r="CD463" s="48">
        <f t="shared" si="458"/>
        <v>428</v>
      </c>
      <c r="CE463" s="49">
        <f t="shared" si="459"/>
        <v>4793</v>
      </c>
    </row>
    <row r="464" spans="1:83" ht="16.5" customHeight="1">
      <c r="A464" s="29" t="s">
        <v>112</v>
      </c>
      <c r="B464" s="34" t="s">
        <v>86</v>
      </c>
      <c r="C464" s="40">
        <v>81348</v>
      </c>
      <c r="D464" s="40">
        <v>63630</v>
      </c>
      <c r="E464" s="40">
        <v>54583</v>
      </c>
      <c r="F464" s="40">
        <v>9047</v>
      </c>
      <c r="G464" s="40">
        <v>3919</v>
      </c>
      <c r="H464" s="40">
        <v>13799</v>
      </c>
      <c r="I464" s="40">
        <v>9226</v>
      </c>
      <c r="J464" s="40">
        <v>-2559</v>
      </c>
      <c r="K464" s="41">
        <v>7132</v>
      </c>
      <c r="M464" s="29" t="s">
        <v>112</v>
      </c>
      <c r="N464" s="34" t="s">
        <v>86</v>
      </c>
      <c r="O464" s="66">
        <f t="shared" si="427"/>
        <v>1.903</v>
      </c>
      <c r="P464" s="66">
        <f t="shared" si="428"/>
        <v>1.5089999999999999</v>
      </c>
      <c r="Q464" s="66">
        <f t="shared" si="429"/>
        <v>1.3520000000000001</v>
      </c>
      <c r="R464" s="66">
        <f t="shared" si="430"/>
        <v>2.4689999999999999</v>
      </c>
      <c r="S464" s="66">
        <f t="shared" si="431"/>
        <v>2.431</v>
      </c>
      <c r="T464" s="66">
        <f t="shared" si="432"/>
        <v>3.6040000000000001</v>
      </c>
      <c r="U464" s="66">
        <f t="shared" si="433"/>
        <v>4.4139999999999997</v>
      </c>
      <c r="V464" s="66">
        <f t="shared" si="434"/>
        <v>1.879</v>
      </c>
      <c r="W464" s="67">
        <f t="shared" si="435"/>
        <v>0.57799999999999996</v>
      </c>
      <c r="Y464" s="29" t="s">
        <v>112</v>
      </c>
      <c r="Z464" s="34" t="s">
        <v>86</v>
      </c>
      <c r="AA464" s="66">
        <f t="shared" si="460"/>
        <v>100</v>
      </c>
      <c r="AB464" s="66">
        <f t="shared" si="436"/>
        <v>78.2</v>
      </c>
      <c r="AC464" s="66">
        <f t="shared" si="437"/>
        <v>67.099999999999994</v>
      </c>
      <c r="AD464" s="66">
        <f t="shared" si="438"/>
        <v>11.1</v>
      </c>
      <c r="AE464" s="66">
        <f t="shared" si="439"/>
        <v>4.8</v>
      </c>
      <c r="AF464" s="66">
        <f t="shared" si="440"/>
        <v>17</v>
      </c>
      <c r="AG464" s="66">
        <f t="shared" si="441"/>
        <v>11.3</v>
      </c>
      <c r="AH464" s="66">
        <f t="shared" si="442"/>
        <v>-3.1</v>
      </c>
      <c r="AI464" s="67">
        <f t="shared" si="443"/>
        <v>8.8000000000000007</v>
      </c>
      <c r="AK464" s="29" t="s">
        <v>112</v>
      </c>
      <c r="AL464" s="34" t="s">
        <v>86</v>
      </c>
      <c r="AM464" s="66">
        <f t="shared" si="461"/>
        <v>2.4</v>
      </c>
      <c r="AN464" s="66">
        <f t="shared" si="462"/>
        <v>2.6</v>
      </c>
      <c r="AO464" s="66">
        <f t="shared" si="463"/>
        <v>2.6</v>
      </c>
      <c r="AP464" s="66">
        <f t="shared" si="464"/>
        <v>2.6</v>
      </c>
      <c r="AQ464" s="66">
        <f t="shared" si="465"/>
        <v>1.5</v>
      </c>
      <c r="AR464" s="66">
        <f t="shared" si="466"/>
        <v>1.9</v>
      </c>
      <c r="AS464" s="66">
        <f t="shared" si="467"/>
        <v>2.4</v>
      </c>
      <c r="AT464" s="66">
        <f t="shared" si="468"/>
        <v>-20.9</v>
      </c>
      <c r="AU464" s="67">
        <f t="shared" si="469"/>
        <v>2.2000000000000002</v>
      </c>
      <c r="AW464" s="29" t="s">
        <v>112</v>
      </c>
      <c r="AX464" s="34" t="s">
        <v>86</v>
      </c>
      <c r="AY464" s="66">
        <f t="shared" si="470"/>
        <v>1.903</v>
      </c>
      <c r="AZ464" s="66">
        <f t="shared" si="444"/>
        <v>1.1850000000000001</v>
      </c>
      <c r="BA464" s="66">
        <f t="shared" si="445"/>
        <v>0.91200000000000003</v>
      </c>
      <c r="BB464" s="66">
        <f t="shared" si="446"/>
        <v>0.27300000000000002</v>
      </c>
      <c r="BC464" s="66">
        <f t="shared" si="447"/>
        <v>0.11600000000000001</v>
      </c>
      <c r="BD464" s="66">
        <f t="shared" si="448"/>
        <v>0.60099999999999998</v>
      </c>
      <c r="BE464" s="66">
        <f t="shared" si="449"/>
        <v>0.48899999999999999</v>
      </c>
      <c r="BF464" s="66">
        <f t="shared" si="450"/>
        <v>6.0999999999999999E-2</v>
      </c>
      <c r="BG464" s="67">
        <f t="shared" si="451"/>
        <v>5.0999999999999997E-2</v>
      </c>
      <c r="BI464" s="29" t="s">
        <v>112</v>
      </c>
      <c r="BJ464" s="34" t="s">
        <v>86</v>
      </c>
      <c r="BK464" s="66">
        <f t="shared" si="471"/>
        <v>4.4999999999999998E-2</v>
      </c>
      <c r="BL464" s="66">
        <f t="shared" si="472"/>
        <v>0.04</v>
      </c>
      <c r="BM464" s="66">
        <f t="shared" si="473"/>
        <v>3.5999999999999997E-2</v>
      </c>
      <c r="BN464" s="66">
        <f t="shared" si="474"/>
        <v>6.4000000000000001E-2</v>
      </c>
      <c r="BO464" s="66">
        <f t="shared" si="475"/>
        <v>3.6999999999999998E-2</v>
      </c>
      <c r="BP464" s="66">
        <f t="shared" si="476"/>
        <v>6.4000000000000001E-2</v>
      </c>
      <c r="BQ464" s="66">
        <f t="shared" si="477"/>
        <v>9.4E-2</v>
      </c>
      <c r="BR464" s="66">
        <f t="shared" si="478"/>
        <v>0.42499999999999999</v>
      </c>
      <c r="BS464" s="67">
        <f t="shared" si="479"/>
        <v>1.2999999999999999E-2</v>
      </c>
      <c r="BU464" s="29" t="s">
        <v>112</v>
      </c>
      <c r="BV464" s="34" t="s">
        <v>86</v>
      </c>
      <c r="BW464" s="48">
        <f t="shared" si="480"/>
        <v>79829</v>
      </c>
      <c r="BX464" s="48">
        <f t="shared" si="452"/>
        <v>62684</v>
      </c>
      <c r="BY464" s="48">
        <f t="shared" si="453"/>
        <v>53855</v>
      </c>
      <c r="BZ464" s="48">
        <f t="shared" si="454"/>
        <v>8829</v>
      </c>
      <c r="CA464" s="48">
        <f t="shared" si="455"/>
        <v>3826</v>
      </c>
      <c r="CB464" s="48">
        <f t="shared" si="456"/>
        <v>13319</v>
      </c>
      <c r="CC464" s="48">
        <f t="shared" si="457"/>
        <v>8836</v>
      </c>
      <c r="CD464" s="48">
        <f t="shared" si="458"/>
        <v>-2608</v>
      </c>
      <c r="CE464" s="49">
        <f t="shared" si="459"/>
        <v>7091</v>
      </c>
    </row>
    <row r="465" spans="1:83" ht="16.5" customHeight="1">
      <c r="A465" s="31" t="s">
        <v>113</v>
      </c>
      <c r="B465" s="33" t="s">
        <v>87</v>
      </c>
      <c r="C465" s="42">
        <v>41417</v>
      </c>
      <c r="D465" s="42">
        <v>32794</v>
      </c>
      <c r="E465" s="42">
        <v>28121</v>
      </c>
      <c r="F465" s="42">
        <v>4673</v>
      </c>
      <c r="G465" s="42">
        <v>2029</v>
      </c>
      <c r="H465" s="42">
        <v>6594</v>
      </c>
      <c r="I465" s="42">
        <v>2598</v>
      </c>
      <c r="J465" s="42">
        <v>51</v>
      </c>
      <c r="K465" s="43">
        <v>3945</v>
      </c>
      <c r="M465" s="31" t="s">
        <v>113</v>
      </c>
      <c r="N465" s="33" t="s">
        <v>87</v>
      </c>
      <c r="O465" s="68">
        <f t="shared" si="427"/>
        <v>2.3879999999999999</v>
      </c>
      <c r="P465" s="68">
        <f t="shared" si="428"/>
        <v>3.52</v>
      </c>
      <c r="Q465" s="68">
        <f t="shared" si="429"/>
        <v>3.4129999999999998</v>
      </c>
      <c r="R465" s="68">
        <f t="shared" si="430"/>
        <v>4.1689999999999996</v>
      </c>
      <c r="S465" s="68">
        <f t="shared" si="431"/>
        <v>4.1050000000000004</v>
      </c>
      <c r="T465" s="68">
        <f t="shared" si="432"/>
        <v>-3.3559999999999999</v>
      </c>
      <c r="U465" s="68">
        <f t="shared" si="433"/>
        <v>-1.179</v>
      </c>
      <c r="V465" s="68">
        <f t="shared" si="434"/>
        <v>8.5109999999999992</v>
      </c>
      <c r="W465" s="69">
        <f t="shared" si="435"/>
        <v>-4.8710000000000004</v>
      </c>
      <c r="Y465" s="31" t="s">
        <v>113</v>
      </c>
      <c r="Z465" s="33" t="s">
        <v>87</v>
      </c>
      <c r="AA465" s="68">
        <f t="shared" si="460"/>
        <v>100</v>
      </c>
      <c r="AB465" s="68">
        <f t="shared" si="436"/>
        <v>79.2</v>
      </c>
      <c r="AC465" s="68">
        <f t="shared" si="437"/>
        <v>67.900000000000006</v>
      </c>
      <c r="AD465" s="68">
        <f t="shared" si="438"/>
        <v>11.3</v>
      </c>
      <c r="AE465" s="68">
        <f t="shared" si="439"/>
        <v>4.9000000000000004</v>
      </c>
      <c r="AF465" s="68">
        <f t="shared" si="440"/>
        <v>15.9</v>
      </c>
      <c r="AG465" s="68">
        <f t="shared" si="441"/>
        <v>6.3</v>
      </c>
      <c r="AH465" s="68">
        <f t="shared" si="442"/>
        <v>0.1</v>
      </c>
      <c r="AI465" s="69">
        <f t="shared" si="443"/>
        <v>9.5</v>
      </c>
      <c r="AK465" s="31" t="s">
        <v>113</v>
      </c>
      <c r="AL465" s="33" t="s">
        <v>87</v>
      </c>
      <c r="AM465" s="68">
        <f t="shared" si="461"/>
        <v>1.2</v>
      </c>
      <c r="AN465" s="68">
        <f t="shared" si="462"/>
        <v>1.3</v>
      </c>
      <c r="AO465" s="68">
        <f t="shared" si="463"/>
        <v>1.4</v>
      </c>
      <c r="AP465" s="68">
        <f t="shared" si="464"/>
        <v>1.3</v>
      </c>
      <c r="AQ465" s="68">
        <f t="shared" si="465"/>
        <v>0.8</v>
      </c>
      <c r="AR465" s="68">
        <f t="shared" si="466"/>
        <v>0.9</v>
      </c>
      <c r="AS465" s="68">
        <f t="shared" si="467"/>
        <v>0.7</v>
      </c>
      <c r="AT465" s="68">
        <f t="shared" si="468"/>
        <v>0.4</v>
      </c>
      <c r="AU465" s="69">
        <f t="shared" si="469"/>
        <v>1.2</v>
      </c>
      <c r="AW465" s="31" t="s">
        <v>113</v>
      </c>
      <c r="AX465" s="33" t="s">
        <v>87</v>
      </c>
      <c r="AY465" s="68">
        <f t="shared" si="470"/>
        <v>2.3879999999999999</v>
      </c>
      <c r="AZ465" s="68">
        <f t="shared" si="444"/>
        <v>2.7559999999999998</v>
      </c>
      <c r="BA465" s="68">
        <f t="shared" si="445"/>
        <v>2.294</v>
      </c>
      <c r="BB465" s="68">
        <f t="shared" si="446"/>
        <v>0.46200000000000002</v>
      </c>
      <c r="BC465" s="68">
        <f t="shared" si="447"/>
        <v>0.19800000000000001</v>
      </c>
      <c r="BD465" s="68">
        <f t="shared" si="448"/>
        <v>-0.56599999999999995</v>
      </c>
      <c r="BE465" s="68">
        <f t="shared" si="449"/>
        <v>-7.6999999999999999E-2</v>
      </c>
      <c r="BF465" s="68">
        <f t="shared" si="450"/>
        <v>0.01</v>
      </c>
      <c r="BG465" s="69">
        <f t="shared" si="451"/>
        <v>-0.499</v>
      </c>
      <c r="BI465" s="31" t="s">
        <v>113</v>
      </c>
      <c r="BJ465" s="33" t="s">
        <v>87</v>
      </c>
      <c r="BK465" s="68">
        <f t="shared" si="471"/>
        <v>2.9000000000000001E-2</v>
      </c>
      <c r="BL465" s="68">
        <f t="shared" si="472"/>
        <v>4.7E-2</v>
      </c>
      <c r="BM465" s="68">
        <f t="shared" si="473"/>
        <v>4.5999999999999999E-2</v>
      </c>
      <c r="BN465" s="68">
        <f t="shared" si="474"/>
        <v>5.5E-2</v>
      </c>
      <c r="BO465" s="68">
        <f t="shared" si="475"/>
        <v>3.2000000000000001E-2</v>
      </c>
      <c r="BP465" s="68">
        <f t="shared" si="476"/>
        <v>-3.1E-2</v>
      </c>
      <c r="BQ465" s="68">
        <f t="shared" si="477"/>
        <v>-7.0000000000000001E-3</v>
      </c>
      <c r="BR465" s="68">
        <f t="shared" si="478"/>
        <v>3.5000000000000003E-2</v>
      </c>
      <c r="BS465" s="69">
        <f t="shared" si="479"/>
        <v>-6.2E-2</v>
      </c>
      <c r="BU465" s="31" t="s">
        <v>113</v>
      </c>
      <c r="BV465" s="33" t="s">
        <v>87</v>
      </c>
      <c r="BW465" s="50">
        <f t="shared" si="480"/>
        <v>40451</v>
      </c>
      <c r="BX465" s="50">
        <f t="shared" si="452"/>
        <v>31679</v>
      </c>
      <c r="BY465" s="50">
        <f t="shared" si="453"/>
        <v>27193</v>
      </c>
      <c r="BZ465" s="50">
        <f t="shared" si="454"/>
        <v>4486</v>
      </c>
      <c r="CA465" s="50">
        <f t="shared" si="455"/>
        <v>1949</v>
      </c>
      <c r="CB465" s="50">
        <f t="shared" si="456"/>
        <v>6823</v>
      </c>
      <c r="CC465" s="50">
        <f t="shared" si="457"/>
        <v>2629</v>
      </c>
      <c r="CD465" s="50">
        <f t="shared" si="458"/>
        <v>47</v>
      </c>
      <c r="CE465" s="51">
        <f t="shared" si="459"/>
        <v>4147</v>
      </c>
    </row>
    <row r="466" spans="1:83" ht="16.5" customHeight="1">
      <c r="A466" s="29" t="s">
        <v>114</v>
      </c>
      <c r="B466" s="34" t="s">
        <v>88</v>
      </c>
      <c r="C466" s="40">
        <v>94125</v>
      </c>
      <c r="D466" s="40">
        <v>75893</v>
      </c>
      <c r="E466" s="40">
        <v>65026</v>
      </c>
      <c r="F466" s="40">
        <v>10867</v>
      </c>
      <c r="G466" s="40">
        <v>4395</v>
      </c>
      <c r="H466" s="40">
        <v>13837</v>
      </c>
      <c r="I466" s="40">
        <v>5393</v>
      </c>
      <c r="J466" s="40">
        <v>754</v>
      </c>
      <c r="K466" s="41">
        <v>7690</v>
      </c>
      <c r="M466" s="29" t="s">
        <v>114</v>
      </c>
      <c r="N466" s="34" t="s">
        <v>88</v>
      </c>
      <c r="O466" s="66">
        <f t="shared" si="427"/>
        <v>2.4279999999999999</v>
      </c>
      <c r="P466" s="66">
        <f t="shared" si="428"/>
        <v>3.7919999999999998</v>
      </c>
      <c r="Q466" s="66">
        <f t="shared" si="429"/>
        <v>3.6539999999999999</v>
      </c>
      <c r="R466" s="66">
        <f t="shared" si="430"/>
        <v>4.6310000000000002</v>
      </c>
      <c r="S466" s="66">
        <f t="shared" si="431"/>
        <v>4.968</v>
      </c>
      <c r="T466" s="66">
        <f t="shared" si="432"/>
        <v>-5.1420000000000003</v>
      </c>
      <c r="U466" s="66">
        <f t="shared" si="433"/>
        <v>-14.816000000000001</v>
      </c>
      <c r="V466" s="66">
        <f t="shared" si="434"/>
        <v>84.352000000000004</v>
      </c>
      <c r="W466" s="67">
        <f t="shared" si="435"/>
        <v>-2.0009999999999999</v>
      </c>
      <c r="Y466" s="29" t="s">
        <v>114</v>
      </c>
      <c r="Z466" s="34" t="s">
        <v>88</v>
      </c>
      <c r="AA466" s="66">
        <f t="shared" si="460"/>
        <v>100</v>
      </c>
      <c r="AB466" s="66">
        <f t="shared" si="436"/>
        <v>80.599999999999994</v>
      </c>
      <c r="AC466" s="66">
        <f t="shared" si="437"/>
        <v>69.099999999999994</v>
      </c>
      <c r="AD466" s="66">
        <f t="shared" si="438"/>
        <v>11.5</v>
      </c>
      <c r="AE466" s="66">
        <f t="shared" si="439"/>
        <v>4.7</v>
      </c>
      <c r="AF466" s="66">
        <f t="shared" si="440"/>
        <v>14.7</v>
      </c>
      <c r="AG466" s="66">
        <f t="shared" si="441"/>
        <v>5.7</v>
      </c>
      <c r="AH466" s="66">
        <f t="shared" si="442"/>
        <v>0.8</v>
      </c>
      <c r="AI466" s="67">
        <f t="shared" si="443"/>
        <v>8.1999999999999993</v>
      </c>
      <c r="AK466" s="29" t="s">
        <v>114</v>
      </c>
      <c r="AL466" s="34" t="s">
        <v>88</v>
      </c>
      <c r="AM466" s="66">
        <f t="shared" si="461"/>
        <v>2.8</v>
      </c>
      <c r="AN466" s="66">
        <f t="shared" si="462"/>
        <v>3.1</v>
      </c>
      <c r="AO466" s="66">
        <f t="shared" si="463"/>
        <v>3.1</v>
      </c>
      <c r="AP466" s="66">
        <f t="shared" si="464"/>
        <v>3.1</v>
      </c>
      <c r="AQ466" s="66">
        <f t="shared" si="465"/>
        <v>1.7</v>
      </c>
      <c r="AR466" s="66">
        <f t="shared" si="466"/>
        <v>1.9</v>
      </c>
      <c r="AS466" s="66">
        <f t="shared" si="467"/>
        <v>1.4</v>
      </c>
      <c r="AT466" s="66">
        <f t="shared" si="468"/>
        <v>6.1</v>
      </c>
      <c r="AU466" s="67">
        <f t="shared" si="469"/>
        <v>2.4</v>
      </c>
      <c r="AW466" s="29" t="s">
        <v>114</v>
      </c>
      <c r="AX466" s="34" t="s">
        <v>88</v>
      </c>
      <c r="AY466" s="66">
        <f t="shared" si="470"/>
        <v>2.4279999999999999</v>
      </c>
      <c r="AZ466" s="66">
        <f t="shared" si="444"/>
        <v>3.0179999999999998</v>
      </c>
      <c r="BA466" s="66">
        <f t="shared" si="445"/>
        <v>2.4940000000000002</v>
      </c>
      <c r="BB466" s="66">
        <f t="shared" si="446"/>
        <v>0.52300000000000002</v>
      </c>
      <c r="BC466" s="66">
        <f t="shared" si="447"/>
        <v>0.22600000000000001</v>
      </c>
      <c r="BD466" s="66">
        <f t="shared" si="448"/>
        <v>-0.81599999999999995</v>
      </c>
      <c r="BE466" s="66">
        <f t="shared" si="449"/>
        <v>-1.0209999999999999</v>
      </c>
      <c r="BF466" s="66">
        <f t="shared" si="450"/>
        <v>0.375</v>
      </c>
      <c r="BG466" s="67">
        <f t="shared" si="451"/>
        <v>-0.17100000000000001</v>
      </c>
      <c r="BI466" s="29" t="s">
        <v>114</v>
      </c>
      <c r="BJ466" s="34" t="s">
        <v>88</v>
      </c>
      <c r="BK466" s="66">
        <f t="shared" si="471"/>
        <v>6.6000000000000003E-2</v>
      </c>
      <c r="BL466" s="66">
        <f t="shared" si="472"/>
        <v>0.11700000000000001</v>
      </c>
      <c r="BM466" s="66">
        <f t="shared" si="473"/>
        <v>0.112</v>
      </c>
      <c r="BN466" s="66">
        <f t="shared" si="474"/>
        <v>0.14099999999999999</v>
      </c>
      <c r="BO466" s="66">
        <f t="shared" si="475"/>
        <v>8.3000000000000004E-2</v>
      </c>
      <c r="BP466" s="66">
        <f t="shared" si="476"/>
        <v>-0.1</v>
      </c>
      <c r="BQ466" s="66">
        <f t="shared" si="477"/>
        <v>-0.22600000000000001</v>
      </c>
      <c r="BR466" s="66">
        <f t="shared" si="478"/>
        <v>2.9910000000000001</v>
      </c>
      <c r="BS466" s="67">
        <f t="shared" si="479"/>
        <v>-4.9000000000000002E-2</v>
      </c>
      <c r="BU466" s="29" t="s">
        <v>114</v>
      </c>
      <c r="BV466" s="34" t="s">
        <v>88</v>
      </c>
      <c r="BW466" s="48">
        <f t="shared" si="480"/>
        <v>91894</v>
      </c>
      <c r="BX466" s="48">
        <f t="shared" si="452"/>
        <v>73120</v>
      </c>
      <c r="BY466" s="48">
        <f t="shared" si="453"/>
        <v>62734</v>
      </c>
      <c r="BZ466" s="48">
        <f t="shared" si="454"/>
        <v>10386</v>
      </c>
      <c r="CA466" s="48">
        <f t="shared" si="455"/>
        <v>4187</v>
      </c>
      <c r="CB466" s="48">
        <f t="shared" si="456"/>
        <v>14587</v>
      </c>
      <c r="CC466" s="48">
        <f t="shared" si="457"/>
        <v>6331</v>
      </c>
      <c r="CD466" s="48">
        <f t="shared" si="458"/>
        <v>409</v>
      </c>
      <c r="CE466" s="49">
        <f t="shared" si="459"/>
        <v>7847</v>
      </c>
    </row>
    <row r="467" spans="1:83" ht="16.5" customHeight="1">
      <c r="A467" s="29" t="s">
        <v>115</v>
      </c>
      <c r="B467" s="34" t="s">
        <v>89</v>
      </c>
      <c r="C467" s="40">
        <v>2153</v>
      </c>
      <c r="D467" s="40">
        <v>1629</v>
      </c>
      <c r="E467" s="40">
        <v>1376</v>
      </c>
      <c r="F467" s="40">
        <v>253</v>
      </c>
      <c r="G467" s="40">
        <v>121</v>
      </c>
      <c r="H467" s="40">
        <v>403</v>
      </c>
      <c r="I467" s="40">
        <v>198</v>
      </c>
      <c r="J467" s="40">
        <v>29</v>
      </c>
      <c r="K467" s="41">
        <v>176</v>
      </c>
      <c r="M467" s="29" t="s">
        <v>115</v>
      </c>
      <c r="N467" s="34" t="s">
        <v>89</v>
      </c>
      <c r="O467" s="66">
        <f t="shared" si="427"/>
        <v>3.3610000000000002</v>
      </c>
      <c r="P467" s="66">
        <f t="shared" si="428"/>
        <v>-1.153</v>
      </c>
      <c r="Q467" s="66">
        <f t="shared" si="429"/>
        <v>-1.4330000000000001</v>
      </c>
      <c r="R467" s="66">
        <f t="shared" si="430"/>
        <v>0.39700000000000002</v>
      </c>
      <c r="S467" s="66">
        <f t="shared" si="431"/>
        <v>0</v>
      </c>
      <c r="T467" s="66">
        <f t="shared" si="432"/>
        <v>28.344000000000001</v>
      </c>
      <c r="U467" s="66">
        <f t="shared" si="433"/>
        <v>-20.481999999999999</v>
      </c>
      <c r="V467" s="66">
        <f t="shared" si="434"/>
        <v>127.619</v>
      </c>
      <c r="W467" s="67">
        <f t="shared" si="435"/>
        <v>3.5289999999999999</v>
      </c>
      <c r="Y467" s="29" t="s">
        <v>115</v>
      </c>
      <c r="Z467" s="34" t="s">
        <v>89</v>
      </c>
      <c r="AA467" s="66">
        <f t="shared" si="460"/>
        <v>100</v>
      </c>
      <c r="AB467" s="66">
        <f t="shared" si="436"/>
        <v>75.7</v>
      </c>
      <c r="AC467" s="66">
        <f t="shared" si="437"/>
        <v>63.9</v>
      </c>
      <c r="AD467" s="66">
        <f t="shared" si="438"/>
        <v>11.8</v>
      </c>
      <c r="AE467" s="66">
        <f t="shared" si="439"/>
        <v>5.6</v>
      </c>
      <c r="AF467" s="66">
        <f t="shared" si="440"/>
        <v>18.7</v>
      </c>
      <c r="AG467" s="66">
        <f t="shared" si="441"/>
        <v>9.1999999999999993</v>
      </c>
      <c r="AH467" s="66">
        <f t="shared" si="442"/>
        <v>1.3</v>
      </c>
      <c r="AI467" s="67">
        <f t="shared" si="443"/>
        <v>8.1999999999999993</v>
      </c>
      <c r="AK467" s="29" t="s">
        <v>115</v>
      </c>
      <c r="AL467" s="34" t="s">
        <v>89</v>
      </c>
      <c r="AM467" s="66">
        <f t="shared" si="461"/>
        <v>0.1</v>
      </c>
      <c r="AN467" s="66">
        <f t="shared" si="462"/>
        <v>0.1</v>
      </c>
      <c r="AO467" s="66">
        <f t="shared" si="463"/>
        <v>0.1</v>
      </c>
      <c r="AP467" s="66">
        <f t="shared" si="464"/>
        <v>0.1</v>
      </c>
      <c r="AQ467" s="66">
        <f t="shared" si="465"/>
        <v>0</v>
      </c>
      <c r="AR467" s="66">
        <f t="shared" si="466"/>
        <v>0.1</v>
      </c>
      <c r="AS467" s="66">
        <f t="shared" si="467"/>
        <v>0.1</v>
      </c>
      <c r="AT467" s="66">
        <f t="shared" si="468"/>
        <v>0.2</v>
      </c>
      <c r="AU467" s="67">
        <f t="shared" si="469"/>
        <v>0.1</v>
      </c>
      <c r="AW467" s="29" t="s">
        <v>115</v>
      </c>
      <c r="AX467" s="34" t="s">
        <v>89</v>
      </c>
      <c r="AY467" s="66">
        <f t="shared" si="470"/>
        <v>3.3610000000000002</v>
      </c>
      <c r="AZ467" s="66">
        <f t="shared" si="444"/>
        <v>-0.91200000000000003</v>
      </c>
      <c r="BA467" s="66">
        <f t="shared" si="445"/>
        <v>-0.96</v>
      </c>
      <c r="BB467" s="66">
        <f t="shared" si="446"/>
        <v>4.8000000000000001E-2</v>
      </c>
      <c r="BC467" s="66">
        <f t="shared" si="447"/>
        <v>0</v>
      </c>
      <c r="BD467" s="66">
        <f t="shared" si="448"/>
        <v>4.2729999999999997</v>
      </c>
      <c r="BE467" s="66">
        <f t="shared" si="449"/>
        <v>-2.448</v>
      </c>
      <c r="BF467" s="66">
        <f t="shared" si="450"/>
        <v>6.4329999999999998</v>
      </c>
      <c r="BG467" s="67">
        <f t="shared" si="451"/>
        <v>0.28799999999999998</v>
      </c>
      <c r="BI467" s="29" t="s">
        <v>115</v>
      </c>
      <c r="BJ467" s="34" t="s">
        <v>89</v>
      </c>
      <c r="BK467" s="66">
        <f t="shared" si="471"/>
        <v>2E-3</v>
      </c>
      <c r="BL467" s="66">
        <f t="shared" si="472"/>
        <v>-1E-3</v>
      </c>
      <c r="BM467" s="66">
        <f t="shared" si="473"/>
        <v>-1E-3</v>
      </c>
      <c r="BN467" s="66">
        <f t="shared" si="474"/>
        <v>0</v>
      </c>
      <c r="BO467" s="66">
        <f t="shared" si="475"/>
        <v>0</v>
      </c>
      <c r="BP467" s="66">
        <f t="shared" si="476"/>
        <v>1.2E-2</v>
      </c>
      <c r="BQ467" s="66">
        <f t="shared" si="477"/>
        <v>-1.2E-2</v>
      </c>
      <c r="BR467" s="66">
        <f t="shared" si="478"/>
        <v>1.1619999999999999</v>
      </c>
      <c r="BS467" s="67">
        <f t="shared" si="479"/>
        <v>2E-3</v>
      </c>
      <c r="BU467" s="29" t="s">
        <v>115</v>
      </c>
      <c r="BV467" s="34" t="s">
        <v>89</v>
      </c>
      <c r="BW467" s="48">
        <f t="shared" si="480"/>
        <v>2083</v>
      </c>
      <c r="BX467" s="48">
        <f t="shared" si="452"/>
        <v>1648</v>
      </c>
      <c r="BY467" s="48">
        <f t="shared" si="453"/>
        <v>1396</v>
      </c>
      <c r="BZ467" s="48">
        <f t="shared" si="454"/>
        <v>252</v>
      </c>
      <c r="CA467" s="48">
        <f t="shared" si="455"/>
        <v>121</v>
      </c>
      <c r="CB467" s="48">
        <f t="shared" si="456"/>
        <v>314</v>
      </c>
      <c r="CC467" s="48">
        <f t="shared" si="457"/>
        <v>249</v>
      </c>
      <c r="CD467" s="48">
        <f t="shared" si="458"/>
        <v>-105</v>
      </c>
      <c r="CE467" s="49">
        <f t="shared" si="459"/>
        <v>170</v>
      </c>
    </row>
    <row r="468" spans="1:83" ht="16.5" customHeight="1">
      <c r="A468" s="29" t="s">
        <v>116</v>
      </c>
      <c r="B468" s="34" t="s">
        <v>90</v>
      </c>
      <c r="C468" s="40">
        <v>2773</v>
      </c>
      <c r="D468" s="40">
        <v>1632</v>
      </c>
      <c r="E468" s="40">
        <v>1387</v>
      </c>
      <c r="F468" s="40">
        <v>245</v>
      </c>
      <c r="G468" s="40">
        <v>126</v>
      </c>
      <c r="H468" s="40">
        <v>1015</v>
      </c>
      <c r="I468" s="40">
        <v>540</v>
      </c>
      <c r="J468" s="40">
        <v>64</v>
      </c>
      <c r="K468" s="41">
        <v>411</v>
      </c>
      <c r="M468" s="29" t="s">
        <v>116</v>
      </c>
      <c r="N468" s="34" t="s">
        <v>90</v>
      </c>
      <c r="O468" s="66">
        <f t="shared" si="427"/>
        <v>-14.414</v>
      </c>
      <c r="P468" s="66">
        <f t="shared" si="428"/>
        <v>-4.8949999999999996</v>
      </c>
      <c r="Q468" s="66">
        <f t="shared" si="429"/>
        <v>-4.9349999999999996</v>
      </c>
      <c r="R468" s="66">
        <f t="shared" si="430"/>
        <v>-4.6689999999999996</v>
      </c>
      <c r="S468" s="66">
        <f t="shared" si="431"/>
        <v>0.8</v>
      </c>
      <c r="T468" s="66">
        <f t="shared" si="432"/>
        <v>-27.448</v>
      </c>
      <c r="U468" s="66">
        <f t="shared" si="433"/>
        <v>-13.6</v>
      </c>
      <c r="V468" s="66">
        <f t="shared" si="434"/>
        <v>-84.08</v>
      </c>
      <c r="W468" s="67">
        <f t="shared" si="435"/>
        <v>10.484</v>
      </c>
      <c r="Y468" s="29" t="s">
        <v>116</v>
      </c>
      <c r="Z468" s="34" t="s">
        <v>90</v>
      </c>
      <c r="AA468" s="66">
        <f t="shared" si="460"/>
        <v>100</v>
      </c>
      <c r="AB468" s="66">
        <f t="shared" si="436"/>
        <v>58.9</v>
      </c>
      <c r="AC468" s="66">
        <f t="shared" si="437"/>
        <v>50</v>
      </c>
      <c r="AD468" s="66">
        <f t="shared" si="438"/>
        <v>8.8000000000000007</v>
      </c>
      <c r="AE468" s="66">
        <f t="shared" si="439"/>
        <v>4.5</v>
      </c>
      <c r="AF468" s="66">
        <f t="shared" si="440"/>
        <v>36.6</v>
      </c>
      <c r="AG468" s="66">
        <f t="shared" si="441"/>
        <v>19.5</v>
      </c>
      <c r="AH468" s="66">
        <f t="shared" si="442"/>
        <v>2.2999999999999998</v>
      </c>
      <c r="AI468" s="67">
        <f t="shared" si="443"/>
        <v>14.8</v>
      </c>
      <c r="AK468" s="29" t="s">
        <v>116</v>
      </c>
      <c r="AL468" s="34" t="s">
        <v>90</v>
      </c>
      <c r="AM468" s="66">
        <f t="shared" si="461"/>
        <v>0.1</v>
      </c>
      <c r="AN468" s="66">
        <f t="shared" si="462"/>
        <v>0.1</v>
      </c>
      <c r="AO468" s="66">
        <f t="shared" si="463"/>
        <v>0.1</v>
      </c>
      <c r="AP468" s="66">
        <f t="shared" si="464"/>
        <v>0.1</v>
      </c>
      <c r="AQ468" s="66">
        <f t="shared" si="465"/>
        <v>0</v>
      </c>
      <c r="AR468" s="66">
        <f t="shared" si="466"/>
        <v>0.1</v>
      </c>
      <c r="AS468" s="66">
        <f t="shared" si="467"/>
        <v>0.1</v>
      </c>
      <c r="AT468" s="66">
        <f t="shared" si="468"/>
        <v>0.5</v>
      </c>
      <c r="AU468" s="67">
        <f t="shared" si="469"/>
        <v>0.1</v>
      </c>
      <c r="AW468" s="29" t="s">
        <v>116</v>
      </c>
      <c r="AX468" s="34" t="s">
        <v>90</v>
      </c>
      <c r="AY468" s="66">
        <f t="shared" si="470"/>
        <v>-14.414</v>
      </c>
      <c r="AZ468" s="66">
        <f t="shared" si="444"/>
        <v>-2.593</v>
      </c>
      <c r="BA468" s="66">
        <f t="shared" si="445"/>
        <v>-2.222</v>
      </c>
      <c r="BB468" s="66">
        <f t="shared" si="446"/>
        <v>-0.37</v>
      </c>
      <c r="BC468" s="66">
        <f t="shared" si="447"/>
        <v>3.1E-2</v>
      </c>
      <c r="BD468" s="66">
        <f t="shared" si="448"/>
        <v>-11.852</v>
      </c>
      <c r="BE468" s="66">
        <f t="shared" si="449"/>
        <v>-2.6230000000000002</v>
      </c>
      <c r="BF468" s="66">
        <f t="shared" si="450"/>
        <v>-10.432</v>
      </c>
      <c r="BG468" s="67">
        <f t="shared" si="451"/>
        <v>1.204</v>
      </c>
      <c r="BI468" s="29" t="s">
        <v>116</v>
      </c>
      <c r="BJ468" s="34" t="s">
        <v>90</v>
      </c>
      <c r="BK468" s="66">
        <f t="shared" si="471"/>
        <v>-1.4E-2</v>
      </c>
      <c r="BL468" s="66">
        <f t="shared" si="472"/>
        <v>-4.0000000000000001E-3</v>
      </c>
      <c r="BM468" s="66">
        <f t="shared" si="473"/>
        <v>-4.0000000000000001E-3</v>
      </c>
      <c r="BN468" s="66">
        <f t="shared" si="474"/>
        <v>-4.0000000000000001E-3</v>
      </c>
      <c r="BO468" s="66">
        <f t="shared" si="475"/>
        <v>0</v>
      </c>
      <c r="BP468" s="66">
        <f t="shared" si="476"/>
        <v>-5.0999999999999997E-2</v>
      </c>
      <c r="BQ468" s="66">
        <f t="shared" si="477"/>
        <v>-0.02</v>
      </c>
      <c r="BR468" s="66">
        <f t="shared" si="478"/>
        <v>-2.93</v>
      </c>
      <c r="BS468" s="67">
        <f t="shared" si="479"/>
        <v>1.2E-2</v>
      </c>
      <c r="BU468" s="29" t="s">
        <v>116</v>
      </c>
      <c r="BV468" s="34" t="s">
        <v>90</v>
      </c>
      <c r="BW468" s="48">
        <f t="shared" si="480"/>
        <v>3240</v>
      </c>
      <c r="BX468" s="48">
        <f t="shared" si="452"/>
        <v>1716</v>
      </c>
      <c r="BY468" s="48">
        <f t="shared" si="453"/>
        <v>1459</v>
      </c>
      <c r="BZ468" s="48">
        <f t="shared" si="454"/>
        <v>257</v>
      </c>
      <c r="CA468" s="48">
        <f t="shared" si="455"/>
        <v>125</v>
      </c>
      <c r="CB468" s="48">
        <f t="shared" si="456"/>
        <v>1399</v>
      </c>
      <c r="CC468" s="48">
        <f t="shared" si="457"/>
        <v>625</v>
      </c>
      <c r="CD468" s="48">
        <f t="shared" si="458"/>
        <v>402</v>
      </c>
      <c r="CE468" s="49">
        <f t="shared" si="459"/>
        <v>372</v>
      </c>
    </row>
    <row r="469" spans="1:83" ht="16.5" customHeight="1">
      <c r="A469" s="29" t="s">
        <v>117</v>
      </c>
      <c r="B469" s="34" t="s">
        <v>91</v>
      </c>
      <c r="C469" s="40">
        <v>1711</v>
      </c>
      <c r="D469" s="40">
        <v>1169</v>
      </c>
      <c r="E469" s="40">
        <v>991</v>
      </c>
      <c r="F469" s="40">
        <v>178</v>
      </c>
      <c r="G469" s="40">
        <v>81</v>
      </c>
      <c r="H469" s="40">
        <v>461</v>
      </c>
      <c r="I469" s="40">
        <v>281</v>
      </c>
      <c r="J469" s="40">
        <v>6</v>
      </c>
      <c r="K469" s="41">
        <v>174</v>
      </c>
      <c r="M469" s="29" t="s">
        <v>117</v>
      </c>
      <c r="N469" s="34" t="s">
        <v>91</v>
      </c>
      <c r="O469" s="66">
        <f t="shared" si="427"/>
        <v>7.95</v>
      </c>
      <c r="P469" s="66">
        <f t="shared" si="428"/>
        <v>-0.51100000000000001</v>
      </c>
      <c r="Q469" s="66">
        <f t="shared" si="429"/>
        <v>-0.60199999999999998</v>
      </c>
      <c r="R469" s="66">
        <f t="shared" si="430"/>
        <v>0</v>
      </c>
      <c r="S469" s="66">
        <f t="shared" si="431"/>
        <v>0</v>
      </c>
      <c r="T469" s="66">
        <f t="shared" si="432"/>
        <v>40.122</v>
      </c>
      <c r="U469" s="66">
        <f t="shared" si="433"/>
        <v>-0.35499999999999998</v>
      </c>
      <c r="V469" s="66">
        <f t="shared" si="434"/>
        <v>104.167</v>
      </c>
      <c r="W469" s="67">
        <f t="shared" si="435"/>
        <v>-8.9009999999999998</v>
      </c>
      <c r="Y469" s="29" t="s">
        <v>117</v>
      </c>
      <c r="Z469" s="34" t="s">
        <v>91</v>
      </c>
      <c r="AA469" s="66">
        <f t="shared" si="460"/>
        <v>100</v>
      </c>
      <c r="AB469" s="66">
        <f t="shared" si="436"/>
        <v>68.3</v>
      </c>
      <c r="AC469" s="66">
        <f t="shared" si="437"/>
        <v>57.9</v>
      </c>
      <c r="AD469" s="66">
        <f t="shared" si="438"/>
        <v>10.4</v>
      </c>
      <c r="AE469" s="66">
        <f t="shared" si="439"/>
        <v>4.7</v>
      </c>
      <c r="AF469" s="66">
        <f t="shared" si="440"/>
        <v>26.9</v>
      </c>
      <c r="AG469" s="66">
        <f t="shared" si="441"/>
        <v>16.399999999999999</v>
      </c>
      <c r="AH469" s="66">
        <f t="shared" si="442"/>
        <v>0.4</v>
      </c>
      <c r="AI469" s="67">
        <f t="shared" si="443"/>
        <v>10.199999999999999</v>
      </c>
      <c r="AK469" s="29" t="s">
        <v>117</v>
      </c>
      <c r="AL469" s="34" t="s">
        <v>91</v>
      </c>
      <c r="AM469" s="66">
        <f t="shared" si="461"/>
        <v>0.1</v>
      </c>
      <c r="AN469" s="66">
        <f t="shared" si="462"/>
        <v>0</v>
      </c>
      <c r="AO469" s="66">
        <f t="shared" si="463"/>
        <v>0</v>
      </c>
      <c r="AP469" s="66">
        <f t="shared" si="464"/>
        <v>0.1</v>
      </c>
      <c r="AQ469" s="66">
        <f t="shared" si="465"/>
        <v>0</v>
      </c>
      <c r="AR469" s="66">
        <f t="shared" si="466"/>
        <v>0.1</v>
      </c>
      <c r="AS469" s="66">
        <f t="shared" si="467"/>
        <v>0.1</v>
      </c>
      <c r="AT469" s="66">
        <f t="shared" si="468"/>
        <v>0</v>
      </c>
      <c r="AU469" s="67">
        <f t="shared" si="469"/>
        <v>0.1</v>
      </c>
      <c r="AW469" s="29" t="s">
        <v>117</v>
      </c>
      <c r="AX469" s="34" t="s">
        <v>91</v>
      </c>
      <c r="AY469" s="66">
        <f t="shared" si="470"/>
        <v>7.95</v>
      </c>
      <c r="AZ469" s="66">
        <f t="shared" si="444"/>
        <v>-0.379</v>
      </c>
      <c r="BA469" s="66">
        <f t="shared" si="445"/>
        <v>-0.379</v>
      </c>
      <c r="BB469" s="66">
        <f t="shared" si="446"/>
        <v>0</v>
      </c>
      <c r="BC469" s="66">
        <f t="shared" si="447"/>
        <v>0</v>
      </c>
      <c r="BD469" s="66">
        <f t="shared" si="448"/>
        <v>8.3279999999999994</v>
      </c>
      <c r="BE469" s="66">
        <f t="shared" si="449"/>
        <v>-6.3E-2</v>
      </c>
      <c r="BF469" s="66">
        <f t="shared" si="450"/>
        <v>9.4640000000000004</v>
      </c>
      <c r="BG469" s="67">
        <f t="shared" si="451"/>
        <v>-1.073</v>
      </c>
      <c r="BI469" s="29" t="s">
        <v>117</v>
      </c>
      <c r="BJ469" s="34" t="s">
        <v>91</v>
      </c>
      <c r="BK469" s="66">
        <f t="shared" si="471"/>
        <v>4.0000000000000001E-3</v>
      </c>
      <c r="BL469" s="66">
        <f t="shared" si="472"/>
        <v>0</v>
      </c>
      <c r="BM469" s="66">
        <f t="shared" si="473"/>
        <v>0</v>
      </c>
      <c r="BN469" s="66">
        <f t="shared" si="474"/>
        <v>0</v>
      </c>
      <c r="BO469" s="66">
        <f t="shared" si="475"/>
        <v>0</v>
      </c>
      <c r="BP469" s="66">
        <f t="shared" si="476"/>
        <v>1.7999999999999999E-2</v>
      </c>
      <c r="BQ469" s="66">
        <f t="shared" si="477"/>
        <v>0</v>
      </c>
      <c r="BR469" s="66">
        <f t="shared" si="478"/>
        <v>1.3</v>
      </c>
      <c r="BS469" s="67">
        <f t="shared" si="479"/>
        <v>-5.0000000000000001E-3</v>
      </c>
      <c r="BU469" s="29" t="s">
        <v>117</v>
      </c>
      <c r="BV469" s="34" t="s">
        <v>91</v>
      </c>
      <c r="BW469" s="48">
        <f t="shared" si="480"/>
        <v>1585</v>
      </c>
      <c r="BX469" s="48">
        <f t="shared" si="452"/>
        <v>1175</v>
      </c>
      <c r="BY469" s="48">
        <f t="shared" si="453"/>
        <v>997</v>
      </c>
      <c r="BZ469" s="48">
        <f t="shared" si="454"/>
        <v>178</v>
      </c>
      <c r="CA469" s="48">
        <f t="shared" si="455"/>
        <v>81</v>
      </c>
      <c r="CB469" s="48">
        <f t="shared" si="456"/>
        <v>329</v>
      </c>
      <c r="CC469" s="48">
        <f t="shared" si="457"/>
        <v>282</v>
      </c>
      <c r="CD469" s="48">
        <f t="shared" si="458"/>
        <v>-144</v>
      </c>
      <c r="CE469" s="49">
        <f t="shared" si="459"/>
        <v>191</v>
      </c>
    </row>
    <row r="470" spans="1:83" ht="16.5" customHeight="1">
      <c r="A470" s="29" t="s">
        <v>118</v>
      </c>
      <c r="B470" s="34" t="s">
        <v>92</v>
      </c>
      <c r="C470" s="40">
        <v>1207</v>
      </c>
      <c r="D470" s="40">
        <v>969</v>
      </c>
      <c r="E470" s="40">
        <v>826</v>
      </c>
      <c r="F470" s="40">
        <v>143</v>
      </c>
      <c r="G470" s="40">
        <v>65</v>
      </c>
      <c r="H470" s="40">
        <v>173</v>
      </c>
      <c r="I470" s="40">
        <v>73</v>
      </c>
      <c r="J470" s="40">
        <v>19</v>
      </c>
      <c r="K470" s="41">
        <v>81</v>
      </c>
      <c r="M470" s="29" t="s">
        <v>118</v>
      </c>
      <c r="N470" s="34" t="s">
        <v>92</v>
      </c>
      <c r="O470" s="66">
        <f t="shared" si="427"/>
        <v>-18.611000000000001</v>
      </c>
      <c r="P470" s="66">
        <f t="shared" si="428"/>
        <v>-1.2230000000000001</v>
      </c>
      <c r="Q470" s="66">
        <f t="shared" si="429"/>
        <v>-1.3140000000000001</v>
      </c>
      <c r="R470" s="66">
        <f t="shared" si="430"/>
        <v>-0.69399999999999995</v>
      </c>
      <c r="S470" s="66">
        <f t="shared" si="431"/>
        <v>0</v>
      </c>
      <c r="T470" s="66">
        <f t="shared" si="432"/>
        <v>-60.411999999999999</v>
      </c>
      <c r="U470" s="66">
        <f t="shared" si="433"/>
        <v>55.319000000000003</v>
      </c>
      <c r="V470" s="66">
        <f t="shared" si="434"/>
        <v>-93.790999999999997</v>
      </c>
      <c r="W470" s="67">
        <f t="shared" si="435"/>
        <v>-3.5710000000000002</v>
      </c>
      <c r="Y470" s="29" t="s">
        <v>118</v>
      </c>
      <c r="Z470" s="34" t="s">
        <v>92</v>
      </c>
      <c r="AA470" s="66">
        <f t="shared" si="460"/>
        <v>100</v>
      </c>
      <c r="AB470" s="66">
        <f t="shared" si="436"/>
        <v>80.3</v>
      </c>
      <c r="AC470" s="66">
        <f t="shared" si="437"/>
        <v>68.400000000000006</v>
      </c>
      <c r="AD470" s="66">
        <f t="shared" si="438"/>
        <v>11.8</v>
      </c>
      <c r="AE470" s="66">
        <f t="shared" si="439"/>
        <v>5.4</v>
      </c>
      <c r="AF470" s="66">
        <f t="shared" si="440"/>
        <v>14.3</v>
      </c>
      <c r="AG470" s="66">
        <f t="shared" si="441"/>
        <v>6</v>
      </c>
      <c r="AH470" s="66">
        <f t="shared" si="442"/>
        <v>1.6</v>
      </c>
      <c r="AI470" s="67">
        <f t="shared" si="443"/>
        <v>6.7</v>
      </c>
      <c r="AK470" s="29" t="s">
        <v>118</v>
      </c>
      <c r="AL470" s="34" t="s">
        <v>92</v>
      </c>
      <c r="AM470" s="66">
        <f t="shared" si="461"/>
        <v>0</v>
      </c>
      <c r="AN470" s="66">
        <f t="shared" si="462"/>
        <v>0</v>
      </c>
      <c r="AO470" s="66">
        <f t="shared" si="463"/>
        <v>0</v>
      </c>
      <c r="AP470" s="66">
        <f t="shared" si="464"/>
        <v>0</v>
      </c>
      <c r="AQ470" s="66">
        <f t="shared" si="465"/>
        <v>0</v>
      </c>
      <c r="AR470" s="66">
        <f t="shared" si="466"/>
        <v>0</v>
      </c>
      <c r="AS470" s="66">
        <f t="shared" si="467"/>
        <v>0</v>
      </c>
      <c r="AT470" s="66">
        <f t="shared" si="468"/>
        <v>0.2</v>
      </c>
      <c r="AU470" s="67">
        <f t="shared" si="469"/>
        <v>0</v>
      </c>
      <c r="AW470" s="29" t="s">
        <v>118</v>
      </c>
      <c r="AX470" s="34" t="s">
        <v>92</v>
      </c>
      <c r="AY470" s="66">
        <f t="shared" si="470"/>
        <v>-18.611000000000001</v>
      </c>
      <c r="AZ470" s="66">
        <f t="shared" si="444"/>
        <v>-0.80900000000000005</v>
      </c>
      <c r="BA470" s="66">
        <f t="shared" si="445"/>
        <v>-0.74199999999999999</v>
      </c>
      <c r="BB470" s="66">
        <f t="shared" si="446"/>
        <v>-6.7000000000000004E-2</v>
      </c>
      <c r="BC470" s="66">
        <f t="shared" si="447"/>
        <v>0</v>
      </c>
      <c r="BD470" s="66">
        <f t="shared" si="448"/>
        <v>-17.802</v>
      </c>
      <c r="BE470" s="66">
        <f t="shared" si="449"/>
        <v>1.7529999999999999</v>
      </c>
      <c r="BF470" s="66">
        <f t="shared" si="450"/>
        <v>-19.353000000000002</v>
      </c>
      <c r="BG470" s="67">
        <f t="shared" si="451"/>
        <v>-0.20200000000000001</v>
      </c>
      <c r="BI470" s="29" t="s">
        <v>118</v>
      </c>
      <c r="BJ470" s="34" t="s">
        <v>92</v>
      </c>
      <c r="BK470" s="66">
        <f t="shared" si="471"/>
        <v>-8.0000000000000002E-3</v>
      </c>
      <c r="BL470" s="66">
        <f t="shared" si="472"/>
        <v>-1E-3</v>
      </c>
      <c r="BM470" s="66">
        <f t="shared" si="473"/>
        <v>-1E-3</v>
      </c>
      <c r="BN470" s="66">
        <f t="shared" si="474"/>
        <v>0</v>
      </c>
      <c r="BO470" s="66">
        <f t="shared" si="475"/>
        <v>0</v>
      </c>
      <c r="BP470" s="66">
        <f t="shared" si="476"/>
        <v>-3.5000000000000003E-2</v>
      </c>
      <c r="BQ470" s="66">
        <f t="shared" si="477"/>
        <v>6.0000000000000001E-3</v>
      </c>
      <c r="BR470" s="66">
        <f t="shared" si="478"/>
        <v>-2.488</v>
      </c>
      <c r="BS470" s="67">
        <f t="shared" si="479"/>
        <v>-1E-3</v>
      </c>
      <c r="BU470" s="29" t="s">
        <v>118</v>
      </c>
      <c r="BV470" s="34" t="s">
        <v>92</v>
      </c>
      <c r="BW470" s="48">
        <f t="shared" si="480"/>
        <v>1483</v>
      </c>
      <c r="BX470" s="48">
        <f t="shared" si="452"/>
        <v>981</v>
      </c>
      <c r="BY470" s="48">
        <f t="shared" si="453"/>
        <v>837</v>
      </c>
      <c r="BZ470" s="48">
        <f t="shared" si="454"/>
        <v>144</v>
      </c>
      <c r="CA470" s="48">
        <f t="shared" si="455"/>
        <v>65</v>
      </c>
      <c r="CB470" s="48">
        <f t="shared" si="456"/>
        <v>437</v>
      </c>
      <c r="CC470" s="48">
        <f t="shared" si="457"/>
        <v>47</v>
      </c>
      <c r="CD470" s="48">
        <f t="shared" si="458"/>
        <v>306</v>
      </c>
      <c r="CE470" s="49">
        <f t="shared" si="459"/>
        <v>84</v>
      </c>
    </row>
    <row r="471" spans="1:83" ht="16.5" customHeight="1">
      <c r="A471" s="29" t="s">
        <v>119</v>
      </c>
      <c r="B471" s="34" t="s">
        <v>93</v>
      </c>
      <c r="C471" s="40">
        <v>5191</v>
      </c>
      <c r="D471" s="40">
        <v>3336</v>
      </c>
      <c r="E471" s="40">
        <v>2855</v>
      </c>
      <c r="F471" s="40">
        <v>481</v>
      </c>
      <c r="G471" s="40">
        <v>225</v>
      </c>
      <c r="H471" s="40">
        <v>1630</v>
      </c>
      <c r="I471" s="40">
        <v>1002</v>
      </c>
      <c r="J471" s="40">
        <v>27</v>
      </c>
      <c r="K471" s="41">
        <v>601</v>
      </c>
      <c r="M471" s="29" t="s">
        <v>119</v>
      </c>
      <c r="N471" s="34" t="s">
        <v>93</v>
      </c>
      <c r="O471" s="66">
        <f t="shared" si="427"/>
        <v>-0.72699999999999998</v>
      </c>
      <c r="P471" s="66">
        <f t="shared" si="428"/>
        <v>-2.8540000000000001</v>
      </c>
      <c r="Q471" s="66">
        <f t="shared" si="429"/>
        <v>-3.0230000000000001</v>
      </c>
      <c r="R471" s="66">
        <f t="shared" si="430"/>
        <v>-1.837</v>
      </c>
      <c r="S471" s="66">
        <f t="shared" si="431"/>
        <v>2.74</v>
      </c>
      <c r="T471" s="66">
        <f t="shared" si="432"/>
        <v>3.4260000000000002</v>
      </c>
      <c r="U471" s="66">
        <f t="shared" si="433"/>
        <v>47.137</v>
      </c>
      <c r="V471" s="66">
        <f t="shared" si="434"/>
        <v>-92.436999999999998</v>
      </c>
      <c r="W471" s="67">
        <f t="shared" si="435"/>
        <v>11.71</v>
      </c>
      <c r="Y471" s="29" t="s">
        <v>119</v>
      </c>
      <c r="Z471" s="34" t="s">
        <v>93</v>
      </c>
      <c r="AA471" s="66">
        <f t="shared" si="460"/>
        <v>100</v>
      </c>
      <c r="AB471" s="66">
        <f t="shared" si="436"/>
        <v>64.3</v>
      </c>
      <c r="AC471" s="66">
        <f t="shared" si="437"/>
        <v>55</v>
      </c>
      <c r="AD471" s="66">
        <f t="shared" si="438"/>
        <v>9.3000000000000007</v>
      </c>
      <c r="AE471" s="66">
        <f t="shared" si="439"/>
        <v>4.3</v>
      </c>
      <c r="AF471" s="66">
        <f t="shared" si="440"/>
        <v>31.4</v>
      </c>
      <c r="AG471" s="66">
        <f t="shared" si="441"/>
        <v>19.3</v>
      </c>
      <c r="AH471" s="66">
        <f t="shared" si="442"/>
        <v>0.5</v>
      </c>
      <c r="AI471" s="67">
        <f t="shared" si="443"/>
        <v>11.6</v>
      </c>
      <c r="AK471" s="29" t="s">
        <v>119</v>
      </c>
      <c r="AL471" s="34" t="s">
        <v>93</v>
      </c>
      <c r="AM471" s="66">
        <f t="shared" si="461"/>
        <v>0.2</v>
      </c>
      <c r="AN471" s="66">
        <f t="shared" si="462"/>
        <v>0.1</v>
      </c>
      <c r="AO471" s="66">
        <f t="shared" si="463"/>
        <v>0.1</v>
      </c>
      <c r="AP471" s="66">
        <f t="shared" si="464"/>
        <v>0.1</v>
      </c>
      <c r="AQ471" s="66">
        <f t="shared" si="465"/>
        <v>0.1</v>
      </c>
      <c r="AR471" s="66">
        <f t="shared" si="466"/>
        <v>0.2</v>
      </c>
      <c r="AS471" s="66">
        <f t="shared" si="467"/>
        <v>0.3</v>
      </c>
      <c r="AT471" s="66">
        <f t="shared" si="468"/>
        <v>0.2</v>
      </c>
      <c r="AU471" s="67">
        <f t="shared" si="469"/>
        <v>0.2</v>
      </c>
      <c r="AW471" s="29" t="s">
        <v>119</v>
      </c>
      <c r="AX471" s="34" t="s">
        <v>93</v>
      </c>
      <c r="AY471" s="66">
        <f t="shared" si="470"/>
        <v>-0.72699999999999998</v>
      </c>
      <c r="AZ471" s="66">
        <f t="shared" si="444"/>
        <v>-1.8740000000000001</v>
      </c>
      <c r="BA471" s="66">
        <f t="shared" si="445"/>
        <v>-1.702</v>
      </c>
      <c r="BB471" s="66">
        <f t="shared" si="446"/>
        <v>-0.17199999999999999</v>
      </c>
      <c r="BC471" s="66">
        <f t="shared" si="447"/>
        <v>0.115</v>
      </c>
      <c r="BD471" s="66">
        <f t="shared" si="448"/>
        <v>1.0329999999999999</v>
      </c>
      <c r="BE471" s="66">
        <f t="shared" si="449"/>
        <v>6.1390000000000002</v>
      </c>
      <c r="BF471" s="66">
        <f t="shared" si="450"/>
        <v>-6.3109999999999999</v>
      </c>
      <c r="BG471" s="67">
        <f t="shared" si="451"/>
        <v>1.2050000000000001</v>
      </c>
      <c r="BI471" s="29" t="s">
        <v>119</v>
      </c>
      <c r="BJ471" s="34" t="s">
        <v>93</v>
      </c>
      <c r="BK471" s="66">
        <f t="shared" si="471"/>
        <v>-1E-3</v>
      </c>
      <c r="BL471" s="66">
        <f t="shared" si="472"/>
        <v>-4.0000000000000001E-3</v>
      </c>
      <c r="BM471" s="66">
        <f t="shared" si="473"/>
        <v>-4.0000000000000001E-3</v>
      </c>
      <c r="BN471" s="66">
        <f t="shared" si="474"/>
        <v>-3.0000000000000001E-3</v>
      </c>
      <c r="BO471" s="66">
        <f t="shared" si="475"/>
        <v>2E-3</v>
      </c>
      <c r="BP471" s="66">
        <f t="shared" si="476"/>
        <v>7.0000000000000001E-3</v>
      </c>
      <c r="BQ471" s="66">
        <f t="shared" si="477"/>
        <v>7.6999999999999999E-2</v>
      </c>
      <c r="BR471" s="66">
        <f t="shared" si="478"/>
        <v>-2.8610000000000002</v>
      </c>
      <c r="BS471" s="67">
        <f t="shared" si="479"/>
        <v>1.9E-2</v>
      </c>
      <c r="BU471" s="29" t="s">
        <v>119</v>
      </c>
      <c r="BV471" s="34" t="s">
        <v>93</v>
      </c>
      <c r="BW471" s="48">
        <f t="shared" si="480"/>
        <v>5229</v>
      </c>
      <c r="BX471" s="48">
        <f t="shared" si="452"/>
        <v>3434</v>
      </c>
      <c r="BY471" s="48">
        <f t="shared" si="453"/>
        <v>2944</v>
      </c>
      <c r="BZ471" s="48">
        <f t="shared" si="454"/>
        <v>490</v>
      </c>
      <c r="CA471" s="48">
        <f t="shared" si="455"/>
        <v>219</v>
      </c>
      <c r="CB471" s="48">
        <f t="shared" si="456"/>
        <v>1576</v>
      </c>
      <c r="CC471" s="48">
        <f t="shared" si="457"/>
        <v>681</v>
      </c>
      <c r="CD471" s="48">
        <f t="shared" si="458"/>
        <v>357</v>
      </c>
      <c r="CE471" s="49">
        <f t="shared" si="459"/>
        <v>538</v>
      </c>
    </row>
    <row r="472" spans="1:83" ht="16.5" customHeight="1">
      <c r="A472" s="29" t="s">
        <v>120</v>
      </c>
      <c r="B472" s="34" t="s">
        <v>94</v>
      </c>
      <c r="C472" s="40">
        <v>2815</v>
      </c>
      <c r="D472" s="40">
        <v>2076</v>
      </c>
      <c r="E472" s="40">
        <v>1775</v>
      </c>
      <c r="F472" s="40">
        <v>301</v>
      </c>
      <c r="G472" s="40">
        <v>144</v>
      </c>
      <c r="H472" s="40">
        <v>595</v>
      </c>
      <c r="I472" s="40">
        <v>386</v>
      </c>
      <c r="J472" s="40">
        <v>1</v>
      </c>
      <c r="K472" s="41">
        <v>208</v>
      </c>
      <c r="M472" s="29" t="s">
        <v>120</v>
      </c>
      <c r="N472" s="34" t="s">
        <v>94</v>
      </c>
      <c r="O472" s="66">
        <f t="shared" si="427"/>
        <v>-6.9109999999999996</v>
      </c>
      <c r="P472" s="66">
        <f t="shared" si="428"/>
        <v>-0.86</v>
      </c>
      <c r="Q472" s="66">
        <f t="shared" si="429"/>
        <v>-1.004</v>
      </c>
      <c r="R472" s="66">
        <f t="shared" si="430"/>
        <v>0</v>
      </c>
      <c r="S472" s="66">
        <f t="shared" si="431"/>
        <v>0.69899999999999995</v>
      </c>
      <c r="T472" s="66">
        <f t="shared" si="432"/>
        <v>-24.396000000000001</v>
      </c>
      <c r="U472" s="66">
        <f t="shared" si="433"/>
        <v>110.929</v>
      </c>
      <c r="V472" s="66">
        <f t="shared" si="434"/>
        <v>-99.748999999999995</v>
      </c>
      <c r="W472" s="67">
        <f t="shared" si="435"/>
        <v>1.4630000000000001</v>
      </c>
      <c r="Y472" s="29" t="s">
        <v>120</v>
      </c>
      <c r="Z472" s="34" t="s">
        <v>94</v>
      </c>
      <c r="AA472" s="66">
        <f t="shared" si="460"/>
        <v>100</v>
      </c>
      <c r="AB472" s="66">
        <f t="shared" si="436"/>
        <v>73.7</v>
      </c>
      <c r="AC472" s="66">
        <f t="shared" si="437"/>
        <v>63.1</v>
      </c>
      <c r="AD472" s="66">
        <f t="shared" si="438"/>
        <v>10.7</v>
      </c>
      <c r="AE472" s="66">
        <f t="shared" si="439"/>
        <v>5.0999999999999996</v>
      </c>
      <c r="AF472" s="66">
        <f t="shared" si="440"/>
        <v>21.1</v>
      </c>
      <c r="AG472" s="66">
        <f t="shared" si="441"/>
        <v>13.7</v>
      </c>
      <c r="AH472" s="66">
        <f t="shared" si="442"/>
        <v>0</v>
      </c>
      <c r="AI472" s="67">
        <f t="shared" si="443"/>
        <v>7.4</v>
      </c>
      <c r="AK472" s="29" t="s">
        <v>120</v>
      </c>
      <c r="AL472" s="34" t="s">
        <v>94</v>
      </c>
      <c r="AM472" s="66">
        <f t="shared" si="461"/>
        <v>0.1</v>
      </c>
      <c r="AN472" s="66">
        <f t="shared" si="462"/>
        <v>0.1</v>
      </c>
      <c r="AO472" s="66">
        <f t="shared" si="463"/>
        <v>0.1</v>
      </c>
      <c r="AP472" s="66">
        <f t="shared" si="464"/>
        <v>0.1</v>
      </c>
      <c r="AQ472" s="66">
        <f t="shared" si="465"/>
        <v>0.1</v>
      </c>
      <c r="AR472" s="66">
        <f t="shared" si="466"/>
        <v>0.1</v>
      </c>
      <c r="AS472" s="66">
        <f t="shared" si="467"/>
        <v>0.1</v>
      </c>
      <c r="AT472" s="66">
        <f t="shared" si="468"/>
        <v>0</v>
      </c>
      <c r="AU472" s="67">
        <f t="shared" si="469"/>
        <v>0.1</v>
      </c>
      <c r="AW472" s="29" t="s">
        <v>120</v>
      </c>
      <c r="AX472" s="34" t="s">
        <v>94</v>
      </c>
      <c r="AY472" s="66">
        <f t="shared" si="470"/>
        <v>-6.9109999999999996</v>
      </c>
      <c r="AZ472" s="66">
        <f t="shared" si="444"/>
        <v>-0.59499999999999997</v>
      </c>
      <c r="BA472" s="66">
        <f t="shared" si="445"/>
        <v>-0.59499999999999997</v>
      </c>
      <c r="BB472" s="66">
        <f t="shared" si="446"/>
        <v>0</v>
      </c>
      <c r="BC472" s="66">
        <f t="shared" si="447"/>
        <v>3.3000000000000002E-2</v>
      </c>
      <c r="BD472" s="66">
        <f t="shared" si="448"/>
        <v>-6.3490000000000002</v>
      </c>
      <c r="BE472" s="66">
        <f t="shared" si="449"/>
        <v>6.7130000000000001</v>
      </c>
      <c r="BF472" s="66">
        <f t="shared" si="450"/>
        <v>-13.161</v>
      </c>
      <c r="BG472" s="67">
        <f t="shared" si="451"/>
        <v>9.9000000000000005E-2</v>
      </c>
      <c r="BI472" s="29" t="s">
        <v>120</v>
      </c>
      <c r="BJ472" s="34" t="s">
        <v>94</v>
      </c>
      <c r="BK472" s="66">
        <f t="shared" si="471"/>
        <v>-6.0000000000000001E-3</v>
      </c>
      <c r="BL472" s="66">
        <f t="shared" si="472"/>
        <v>-1E-3</v>
      </c>
      <c r="BM472" s="66">
        <f t="shared" si="473"/>
        <v>-1E-3</v>
      </c>
      <c r="BN472" s="66">
        <f t="shared" si="474"/>
        <v>0</v>
      </c>
      <c r="BO472" s="66">
        <f t="shared" si="475"/>
        <v>0</v>
      </c>
      <c r="BP472" s="66">
        <f t="shared" si="476"/>
        <v>-2.5999999999999999E-2</v>
      </c>
      <c r="BQ472" s="66">
        <f t="shared" si="477"/>
        <v>4.9000000000000002E-2</v>
      </c>
      <c r="BR472" s="66">
        <f t="shared" si="478"/>
        <v>-3.45</v>
      </c>
      <c r="BS472" s="67">
        <f t="shared" si="479"/>
        <v>1E-3</v>
      </c>
      <c r="BU472" s="29" t="s">
        <v>120</v>
      </c>
      <c r="BV472" s="34" t="s">
        <v>94</v>
      </c>
      <c r="BW472" s="48">
        <f t="shared" si="480"/>
        <v>3024</v>
      </c>
      <c r="BX472" s="48">
        <f t="shared" si="452"/>
        <v>2094</v>
      </c>
      <c r="BY472" s="48">
        <f t="shared" si="453"/>
        <v>1793</v>
      </c>
      <c r="BZ472" s="48">
        <f t="shared" si="454"/>
        <v>301</v>
      </c>
      <c r="CA472" s="48">
        <f t="shared" si="455"/>
        <v>143</v>
      </c>
      <c r="CB472" s="48">
        <f t="shared" si="456"/>
        <v>787</v>
      </c>
      <c r="CC472" s="48">
        <f t="shared" si="457"/>
        <v>183</v>
      </c>
      <c r="CD472" s="48">
        <f t="shared" si="458"/>
        <v>399</v>
      </c>
      <c r="CE472" s="49">
        <f t="shared" si="459"/>
        <v>205</v>
      </c>
    </row>
    <row r="473" spans="1:83" ht="16.5" customHeight="1">
      <c r="A473" s="29" t="s">
        <v>121</v>
      </c>
      <c r="B473" s="34" t="s">
        <v>95</v>
      </c>
      <c r="C473" s="40">
        <v>3335</v>
      </c>
      <c r="D473" s="40">
        <v>2200</v>
      </c>
      <c r="E473" s="40">
        <v>1872</v>
      </c>
      <c r="F473" s="40">
        <v>328</v>
      </c>
      <c r="G473" s="40">
        <v>162</v>
      </c>
      <c r="H473" s="40">
        <v>973</v>
      </c>
      <c r="I473" s="40">
        <v>708</v>
      </c>
      <c r="J473" s="40">
        <v>-6</v>
      </c>
      <c r="K473" s="41">
        <v>271</v>
      </c>
      <c r="M473" s="29" t="s">
        <v>121</v>
      </c>
      <c r="N473" s="34" t="s">
        <v>95</v>
      </c>
      <c r="O473" s="66">
        <f t="shared" si="427"/>
        <v>10.102</v>
      </c>
      <c r="P473" s="66">
        <f t="shared" si="428"/>
        <v>10.442</v>
      </c>
      <c r="Q473" s="66">
        <f t="shared" si="429"/>
        <v>10.377000000000001</v>
      </c>
      <c r="R473" s="66">
        <f t="shared" si="430"/>
        <v>10.811</v>
      </c>
      <c r="S473" s="66">
        <f t="shared" si="431"/>
        <v>8.7249999999999996</v>
      </c>
      <c r="T473" s="66">
        <f t="shared" si="432"/>
        <v>9.5719999999999992</v>
      </c>
      <c r="U473" s="66">
        <f t="shared" si="433"/>
        <v>53.579000000000001</v>
      </c>
      <c r="V473" s="66">
        <f t="shared" si="434"/>
        <v>-103.922</v>
      </c>
      <c r="W473" s="67">
        <f t="shared" si="435"/>
        <v>-1.095</v>
      </c>
      <c r="Y473" s="29" t="s">
        <v>121</v>
      </c>
      <c r="Z473" s="34" t="s">
        <v>95</v>
      </c>
      <c r="AA473" s="66">
        <f t="shared" si="460"/>
        <v>100</v>
      </c>
      <c r="AB473" s="66">
        <f t="shared" si="436"/>
        <v>66</v>
      </c>
      <c r="AC473" s="66">
        <f t="shared" si="437"/>
        <v>56.1</v>
      </c>
      <c r="AD473" s="66">
        <f t="shared" si="438"/>
        <v>9.8000000000000007</v>
      </c>
      <c r="AE473" s="66">
        <f t="shared" si="439"/>
        <v>4.9000000000000004</v>
      </c>
      <c r="AF473" s="66">
        <f t="shared" si="440"/>
        <v>29.2</v>
      </c>
      <c r="AG473" s="66">
        <f t="shared" si="441"/>
        <v>21.2</v>
      </c>
      <c r="AH473" s="66">
        <f t="shared" si="442"/>
        <v>-0.2</v>
      </c>
      <c r="AI473" s="67">
        <f t="shared" si="443"/>
        <v>8.1</v>
      </c>
      <c r="AK473" s="29" t="s">
        <v>121</v>
      </c>
      <c r="AL473" s="34" t="s">
        <v>95</v>
      </c>
      <c r="AM473" s="66">
        <f t="shared" si="461"/>
        <v>0.1</v>
      </c>
      <c r="AN473" s="66">
        <f t="shared" si="462"/>
        <v>0.1</v>
      </c>
      <c r="AO473" s="66">
        <f t="shared" si="463"/>
        <v>0.1</v>
      </c>
      <c r="AP473" s="66">
        <f t="shared" si="464"/>
        <v>0.1</v>
      </c>
      <c r="AQ473" s="66">
        <f t="shared" si="465"/>
        <v>0.1</v>
      </c>
      <c r="AR473" s="66">
        <f t="shared" si="466"/>
        <v>0.1</v>
      </c>
      <c r="AS473" s="66">
        <f t="shared" si="467"/>
        <v>0.2</v>
      </c>
      <c r="AT473" s="66">
        <f t="shared" si="468"/>
        <v>0</v>
      </c>
      <c r="AU473" s="67">
        <f t="shared" si="469"/>
        <v>0.1</v>
      </c>
      <c r="AW473" s="29" t="s">
        <v>121</v>
      </c>
      <c r="AX473" s="34" t="s">
        <v>95</v>
      </c>
      <c r="AY473" s="66">
        <f t="shared" si="470"/>
        <v>10.102</v>
      </c>
      <c r="AZ473" s="66">
        <f t="shared" si="444"/>
        <v>6.867</v>
      </c>
      <c r="BA473" s="66">
        <f t="shared" si="445"/>
        <v>5.81</v>
      </c>
      <c r="BB473" s="66">
        <f t="shared" si="446"/>
        <v>1.056</v>
      </c>
      <c r="BC473" s="66">
        <f t="shared" si="447"/>
        <v>0.42899999999999999</v>
      </c>
      <c r="BD473" s="66">
        <f t="shared" si="448"/>
        <v>2.806</v>
      </c>
      <c r="BE473" s="66">
        <f t="shared" si="449"/>
        <v>8.1549999999999994</v>
      </c>
      <c r="BF473" s="66">
        <f t="shared" si="450"/>
        <v>-5.2489999999999997</v>
      </c>
      <c r="BG473" s="67">
        <f t="shared" si="451"/>
        <v>-9.9000000000000005E-2</v>
      </c>
      <c r="BI473" s="29" t="s">
        <v>121</v>
      </c>
      <c r="BJ473" s="34" t="s">
        <v>95</v>
      </c>
      <c r="BK473" s="66">
        <f t="shared" si="471"/>
        <v>8.9999999999999993E-3</v>
      </c>
      <c r="BL473" s="66">
        <f t="shared" si="472"/>
        <v>8.9999999999999993E-3</v>
      </c>
      <c r="BM473" s="66">
        <f t="shared" si="473"/>
        <v>8.9999999999999993E-3</v>
      </c>
      <c r="BN473" s="66">
        <f t="shared" si="474"/>
        <v>8.9999999999999993E-3</v>
      </c>
      <c r="BO473" s="66">
        <f t="shared" si="475"/>
        <v>5.0000000000000001E-3</v>
      </c>
      <c r="BP473" s="66">
        <f t="shared" si="476"/>
        <v>1.0999999999999999E-2</v>
      </c>
      <c r="BQ473" s="66">
        <f t="shared" si="477"/>
        <v>5.8999999999999997E-2</v>
      </c>
      <c r="BR473" s="66">
        <f t="shared" si="478"/>
        <v>-1.3779999999999999</v>
      </c>
      <c r="BS473" s="67">
        <f t="shared" si="479"/>
        <v>-1E-3</v>
      </c>
      <c r="BU473" s="29" t="s">
        <v>121</v>
      </c>
      <c r="BV473" s="34" t="s">
        <v>95</v>
      </c>
      <c r="BW473" s="48">
        <f t="shared" si="480"/>
        <v>3029</v>
      </c>
      <c r="BX473" s="48">
        <f t="shared" si="452"/>
        <v>1992</v>
      </c>
      <c r="BY473" s="48">
        <f t="shared" si="453"/>
        <v>1696</v>
      </c>
      <c r="BZ473" s="48">
        <f t="shared" si="454"/>
        <v>296</v>
      </c>
      <c r="CA473" s="48">
        <f t="shared" si="455"/>
        <v>149</v>
      </c>
      <c r="CB473" s="48">
        <f t="shared" si="456"/>
        <v>888</v>
      </c>
      <c r="CC473" s="48">
        <f t="shared" si="457"/>
        <v>461</v>
      </c>
      <c r="CD473" s="48">
        <f t="shared" si="458"/>
        <v>153</v>
      </c>
      <c r="CE473" s="49">
        <f t="shared" si="459"/>
        <v>274</v>
      </c>
    </row>
    <row r="474" spans="1:83" ht="16.5" customHeight="1">
      <c r="A474" s="29" t="s">
        <v>122</v>
      </c>
      <c r="B474" s="34" t="s">
        <v>96</v>
      </c>
      <c r="C474" s="40">
        <v>3425</v>
      </c>
      <c r="D474" s="40">
        <v>2453</v>
      </c>
      <c r="E474" s="40">
        <v>2093</v>
      </c>
      <c r="F474" s="40">
        <v>360</v>
      </c>
      <c r="G474" s="40">
        <v>158</v>
      </c>
      <c r="H474" s="40">
        <v>814</v>
      </c>
      <c r="I474" s="40">
        <v>372</v>
      </c>
      <c r="J474" s="40">
        <v>44</v>
      </c>
      <c r="K474" s="41">
        <v>398</v>
      </c>
      <c r="M474" s="29" t="s">
        <v>122</v>
      </c>
      <c r="N474" s="34" t="s">
        <v>96</v>
      </c>
      <c r="O474" s="66">
        <f t="shared" si="427"/>
        <v>23.379000000000001</v>
      </c>
      <c r="P474" s="66">
        <f t="shared" si="428"/>
        <v>0.94699999999999995</v>
      </c>
      <c r="Q474" s="66">
        <f t="shared" si="429"/>
        <v>0.77</v>
      </c>
      <c r="R474" s="66">
        <f t="shared" si="430"/>
        <v>1.9830000000000001</v>
      </c>
      <c r="S474" s="66">
        <f t="shared" si="431"/>
        <v>1.9350000000000001</v>
      </c>
      <c r="T474" s="66">
        <f t="shared" si="432"/>
        <v>326.178</v>
      </c>
      <c r="U474" s="66">
        <f t="shared" si="433"/>
        <v>-16.216000000000001</v>
      </c>
      <c r="V474" s="66">
        <f t="shared" si="434"/>
        <v>106.538</v>
      </c>
      <c r="W474" s="67">
        <f t="shared" si="435"/>
        <v>-5.2380000000000004</v>
      </c>
      <c r="Y474" s="29" t="s">
        <v>122</v>
      </c>
      <c r="Z474" s="34" t="s">
        <v>96</v>
      </c>
      <c r="AA474" s="66">
        <f t="shared" si="460"/>
        <v>100</v>
      </c>
      <c r="AB474" s="66">
        <f t="shared" si="436"/>
        <v>71.599999999999994</v>
      </c>
      <c r="AC474" s="66">
        <f t="shared" si="437"/>
        <v>61.1</v>
      </c>
      <c r="AD474" s="66">
        <f t="shared" si="438"/>
        <v>10.5</v>
      </c>
      <c r="AE474" s="66">
        <f t="shared" si="439"/>
        <v>4.5999999999999996</v>
      </c>
      <c r="AF474" s="66">
        <f t="shared" si="440"/>
        <v>23.8</v>
      </c>
      <c r="AG474" s="66">
        <f t="shared" si="441"/>
        <v>10.9</v>
      </c>
      <c r="AH474" s="66">
        <f t="shared" si="442"/>
        <v>1.3</v>
      </c>
      <c r="AI474" s="67">
        <f t="shared" si="443"/>
        <v>11.6</v>
      </c>
      <c r="AK474" s="29" t="s">
        <v>122</v>
      </c>
      <c r="AL474" s="34" t="s">
        <v>96</v>
      </c>
      <c r="AM474" s="66">
        <f t="shared" si="461"/>
        <v>0.1</v>
      </c>
      <c r="AN474" s="66">
        <f t="shared" si="462"/>
        <v>0.1</v>
      </c>
      <c r="AO474" s="66">
        <f t="shared" si="463"/>
        <v>0.1</v>
      </c>
      <c r="AP474" s="66">
        <f t="shared" si="464"/>
        <v>0.1</v>
      </c>
      <c r="AQ474" s="66">
        <f t="shared" si="465"/>
        <v>0.1</v>
      </c>
      <c r="AR474" s="66">
        <f t="shared" si="466"/>
        <v>0.1</v>
      </c>
      <c r="AS474" s="66">
        <f t="shared" si="467"/>
        <v>0.1</v>
      </c>
      <c r="AT474" s="66">
        <f t="shared" si="468"/>
        <v>0.4</v>
      </c>
      <c r="AU474" s="67">
        <f t="shared" si="469"/>
        <v>0.1</v>
      </c>
      <c r="AW474" s="29" t="s">
        <v>122</v>
      </c>
      <c r="AX474" s="34" t="s">
        <v>96</v>
      </c>
      <c r="AY474" s="66">
        <f t="shared" si="470"/>
        <v>23.379000000000001</v>
      </c>
      <c r="AZ474" s="66">
        <f t="shared" si="444"/>
        <v>0.82899999999999996</v>
      </c>
      <c r="BA474" s="66">
        <f t="shared" si="445"/>
        <v>0.57599999999999996</v>
      </c>
      <c r="BB474" s="66">
        <f t="shared" si="446"/>
        <v>0.252</v>
      </c>
      <c r="BC474" s="66">
        <f t="shared" si="447"/>
        <v>0.108</v>
      </c>
      <c r="BD474" s="66">
        <f t="shared" si="448"/>
        <v>22.442</v>
      </c>
      <c r="BE474" s="66">
        <f t="shared" si="449"/>
        <v>-2.5939999999999999</v>
      </c>
      <c r="BF474" s="66">
        <f t="shared" si="450"/>
        <v>25.829000000000001</v>
      </c>
      <c r="BG474" s="67">
        <f t="shared" si="451"/>
        <v>-0.79300000000000004</v>
      </c>
      <c r="BI474" s="29" t="s">
        <v>122</v>
      </c>
      <c r="BJ474" s="34" t="s">
        <v>96</v>
      </c>
      <c r="BK474" s="66">
        <f t="shared" si="471"/>
        <v>1.9E-2</v>
      </c>
      <c r="BL474" s="66">
        <f t="shared" si="472"/>
        <v>1E-3</v>
      </c>
      <c r="BM474" s="66">
        <f t="shared" si="473"/>
        <v>1E-3</v>
      </c>
      <c r="BN474" s="66">
        <f t="shared" si="474"/>
        <v>2E-3</v>
      </c>
      <c r="BO474" s="66">
        <f t="shared" si="475"/>
        <v>1E-3</v>
      </c>
      <c r="BP474" s="66">
        <f t="shared" si="476"/>
        <v>8.3000000000000004E-2</v>
      </c>
      <c r="BQ474" s="66">
        <f t="shared" si="477"/>
        <v>-1.7000000000000001E-2</v>
      </c>
      <c r="BR474" s="66">
        <f t="shared" si="478"/>
        <v>6.2160000000000002</v>
      </c>
      <c r="BS474" s="67">
        <f t="shared" si="479"/>
        <v>-7.0000000000000001E-3</v>
      </c>
      <c r="BU474" s="29" t="s">
        <v>122</v>
      </c>
      <c r="BV474" s="34" t="s">
        <v>96</v>
      </c>
      <c r="BW474" s="48">
        <f t="shared" si="480"/>
        <v>2776</v>
      </c>
      <c r="BX474" s="48">
        <f t="shared" si="452"/>
        <v>2430</v>
      </c>
      <c r="BY474" s="48">
        <f t="shared" si="453"/>
        <v>2077</v>
      </c>
      <c r="BZ474" s="48">
        <f t="shared" si="454"/>
        <v>353</v>
      </c>
      <c r="CA474" s="48">
        <f t="shared" si="455"/>
        <v>155</v>
      </c>
      <c r="CB474" s="48">
        <f t="shared" si="456"/>
        <v>191</v>
      </c>
      <c r="CC474" s="48">
        <f t="shared" si="457"/>
        <v>444</v>
      </c>
      <c r="CD474" s="48">
        <f t="shared" si="458"/>
        <v>-673</v>
      </c>
      <c r="CE474" s="49">
        <f t="shared" si="459"/>
        <v>420</v>
      </c>
    </row>
    <row r="475" spans="1:83" ht="16.5" customHeight="1">
      <c r="A475" s="29" t="s">
        <v>123</v>
      </c>
      <c r="B475" s="34" t="s">
        <v>97</v>
      </c>
      <c r="C475" s="40">
        <v>16759</v>
      </c>
      <c r="D475" s="40">
        <v>11396</v>
      </c>
      <c r="E475" s="40">
        <v>9684</v>
      </c>
      <c r="F475" s="40">
        <v>1712</v>
      </c>
      <c r="G475" s="40">
        <v>724</v>
      </c>
      <c r="H475" s="40">
        <v>4639</v>
      </c>
      <c r="I475" s="40">
        <v>2183</v>
      </c>
      <c r="J475" s="40">
        <v>56</v>
      </c>
      <c r="K475" s="41">
        <v>2400</v>
      </c>
      <c r="M475" s="29" t="s">
        <v>123</v>
      </c>
      <c r="N475" s="34" t="s">
        <v>97</v>
      </c>
      <c r="O475" s="66">
        <f t="shared" si="427"/>
        <v>0.879</v>
      </c>
      <c r="P475" s="66">
        <f t="shared" si="428"/>
        <v>-0.26300000000000001</v>
      </c>
      <c r="Q475" s="66">
        <f t="shared" si="429"/>
        <v>-0.42199999999999999</v>
      </c>
      <c r="R475" s="66">
        <f t="shared" si="430"/>
        <v>0.64700000000000002</v>
      </c>
      <c r="S475" s="66">
        <f t="shared" si="431"/>
        <v>2.9870000000000001</v>
      </c>
      <c r="T475" s="66">
        <f t="shared" si="432"/>
        <v>3.4569999999999999</v>
      </c>
      <c r="U475" s="66">
        <f t="shared" si="433"/>
        <v>4.101</v>
      </c>
      <c r="V475" s="66">
        <f t="shared" si="434"/>
        <v>9.8040000000000003</v>
      </c>
      <c r="W475" s="67">
        <f t="shared" si="435"/>
        <v>2.74</v>
      </c>
      <c r="Y475" s="29" t="s">
        <v>123</v>
      </c>
      <c r="Z475" s="34" t="s">
        <v>97</v>
      </c>
      <c r="AA475" s="66">
        <f t="shared" si="460"/>
        <v>100</v>
      </c>
      <c r="AB475" s="66">
        <f t="shared" si="436"/>
        <v>68</v>
      </c>
      <c r="AC475" s="66">
        <f t="shared" si="437"/>
        <v>57.8</v>
      </c>
      <c r="AD475" s="66">
        <f t="shared" si="438"/>
        <v>10.199999999999999</v>
      </c>
      <c r="AE475" s="66">
        <f t="shared" si="439"/>
        <v>4.3</v>
      </c>
      <c r="AF475" s="66">
        <f t="shared" si="440"/>
        <v>27.7</v>
      </c>
      <c r="AG475" s="66">
        <f t="shared" si="441"/>
        <v>13</v>
      </c>
      <c r="AH475" s="66">
        <f t="shared" si="442"/>
        <v>0.3</v>
      </c>
      <c r="AI475" s="67">
        <f t="shared" si="443"/>
        <v>14.3</v>
      </c>
      <c r="AK475" s="29" t="s">
        <v>123</v>
      </c>
      <c r="AL475" s="34" t="s">
        <v>97</v>
      </c>
      <c r="AM475" s="66">
        <f t="shared" si="461"/>
        <v>0.5</v>
      </c>
      <c r="AN475" s="66">
        <f t="shared" si="462"/>
        <v>0.5</v>
      </c>
      <c r="AO475" s="66">
        <f t="shared" si="463"/>
        <v>0.5</v>
      </c>
      <c r="AP475" s="66">
        <f t="shared" si="464"/>
        <v>0.5</v>
      </c>
      <c r="AQ475" s="66">
        <f t="shared" si="465"/>
        <v>0.3</v>
      </c>
      <c r="AR475" s="66">
        <f t="shared" si="466"/>
        <v>0.6</v>
      </c>
      <c r="AS475" s="66">
        <f t="shared" si="467"/>
        <v>0.6</v>
      </c>
      <c r="AT475" s="66">
        <f t="shared" si="468"/>
        <v>0.5</v>
      </c>
      <c r="AU475" s="67">
        <f t="shared" si="469"/>
        <v>0.8</v>
      </c>
      <c r="AW475" s="29" t="s">
        <v>123</v>
      </c>
      <c r="AX475" s="34" t="s">
        <v>97</v>
      </c>
      <c r="AY475" s="66">
        <f t="shared" si="470"/>
        <v>0.879</v>
      </c>
      <c r="AZ475" s="66">
        <f t="shared" si="444"/>
        <v>-0.18099999999999999</v>
      </c>
      <c r="BA475" s="66">
        <f t="shared" si="445"/>
        <v>-0.247</v>
      </c>
      <c r="BB475" s="66">
        <f t="shared" si="446"/>
        <v>6.6000000000000003E-2</v>
      </c>
      <c r="BC475" s="66">
        <f t="shared" si="447"/>
        <v>0.126</v>
      </c>
      <c r="BD475" s="66">
        <f t="shared" si="448"/>
        <v>0.93300000000000005</v>
      </c>
      <c r="BE475" s="66">
        <f t="shared" si="449"/>
        <v>0.51800000000000002</v>
      </c>
      <c r="BF475" s="66">
        <f t="shared" si="450"/>
        <v>0.03</v>
      </c>
      <c r="BG475" s="67">
        <f t="shared" si="451"/>
        <v>0.38500000000000001</v>
      </c>
      <c r="BI475" s="29" t="s">
        <v>123</v>
      </c>
      <c r="BJ475" s="34" t="s">
        <v>97</v>
      </c>
      <c r="BK475" s="66">
        <f t="shared" si="471"/>
        <v>4.0000000000000001E-3</v>
      </c>
      <c r="BL475" s="66">
        <f t="shared" si="472"/>
        <v>-1E-3</v>
      </c>
      <c r="BM475" s="66">
        <f t="shared" si="473"/>
        <v>-2E-3</v>
      </c>
      <c r="BN475" s="66">
        <f t="shared" si="474"/>
        <v>3.0000000000000001E-3</v>
      </c>
      <c r="BO475" s="66">
        <f t="shared" si="475"/>
        <v>8.0000000000000002E-3</v>
      </c>
      <c r="BP475" s="66">
        <f t="shared" si="476"/>
        <v>2.1000000000000001E-2</v>
      </c>
      <c r="BQ475" s="66">
        <f t="shared" si="477"/>
        <v>2.1000000000000001E-2</v>
      </c>
      <c r="BR475" s="66">
        <f t="shared" si="478"/>
        <v>4.2999999999999997E-2</v>
      </c>
      <c r="BS475" s="67">
        <f t="shared" si="479"/>
        <v>0.02</v>
      </c>
      <c r="BU475" s="29" t="s">
        <v>123</v>
      </c>
      <c r="BV475" s="34" t="s">
        <v>97</v>
      </c>
      <c r="BW475" s="48">
        <f t="shared" si="480"/>
        <v>16613</v>
      </c>
      <c r="BX475" s="48">
        <f t="shared" si="452"/>
        <v>11426</v>
      </c>
      <c r="BY475" s="48">
        <f t="shared" si="453"/>
        <v>9725</v>
      </c>
      <c r="BZ475" s="48">
        <f t="shared" si="454"/>
        <v>1701</v>
      </c>
      <c r="CA475" s="48">
        <f t="shared" si="455"/>
        <v>703</v>
      </c>
      <c r="CB475" s="48">
        <f t="shared" si="456"/>
        <v>4484</v>
      </c>
      <c r="CC475" s="48">
        <f t="shared" si="457"/>
        <v>2097</v>
      </c>
      <c r="CD475" s="48">
        <f t="shared" si="458"/>
        <v>51</v>
      </c>
      <c r="CE475" s="49">
        <f t="shared" si="459"/>
        <v>2336</v>
      </c>
    </row>
    <row r="476" spans="1:83" ht="16.5" customHeight="1">
      <c r="A476" s="29" t="s">
        <v>124</v>
      </c>
      <c r="B476" s="34" t="s">
        <v>98</v>
      </c>
      <c r="C476" s="40">
        <v>66686</v>
      </c>
      <c r="D476" s="40">
        <v>52468</v>
      </c>
      <c r="E476" s="40">
        <v>44865</v>
      </c>
      <c r="F476" s="40">
        <v>7603</v>
      </c>
      <c r="G476" s="40">
        <v>3349</v>
      </c>
      <c r="H476" s="40">
        <v>10869</v>
      </c>
      <c r="I476" s="40">
        <v>3207</v>
      </c>
      <c r="J476" s="40">
        <v>285</v>
      </c>
      <c r="K476" s="41">
        <v>7377</v>
      </c>
      <c r="M476" s="29" t="s">
        <v>124</v>
      </c>
      <c r="N476" s="34" t="s">
        <v>98</v>
      </c>
      <c r="O476" s="66">
        <f t="shared" si="427"/>
        <v>3.6160000000000001</v>
      </c>
      <c r="P476" s="66">
        <f t="shared" si="428"/>
        <v>4.7869999999999999</v>
      </c>
      <c r="Q476" s="66">
        <f t="shared" si="429"/>
        <v>4.68</v>
      </c>
      <c r="R476" s="66">
        <f t="shared" si="430"/>
        <v>5.4219999999999997</v>
      </c>
      <c r="S476" s="66">
        <f t="shared" si="431"/>
        <v>5.2809999999999997</v>
      </c>
      <c r="T476" s="66">
        <f t="shared" si="432"/>
        <v>-2.1429999999999998</v>
      </c>
      <c r="U476" s="66">
        <f t="shared" si="433"/>
        <v>-6.5010000000000003</v>
      </c>
      <c r="V476" s="66">
        <f t="shared" si="434"/>
        <v>-2.3969999999999998</v>
      </c>
      <c r="W476" s="67">
        <f t="shared" si="435"/>
        <v>-0.108</v>
      </c>
      <c r="Y476" s="29" t="s">
        <v>124</v>
      </c>
      <c r="Z476" s="34" t="s">
        <v>98</v>
      </c>
      <c r="AA476" s="66">
        <f t="shared" si="460"/>
        <v>100</v>
      </c>
      <c r="AB476" s="66">
        <f t="shared" si="436"/>
        <v>78.7</v>
      </c>
      <c r="AC476" s="66">
        <f t="shared" si="437"/>
        <v>67.3</v>
      </c>
      <c r="AD476" s="66">
        <f t="shared" si="438"/>
        <v>11.4</v>
      </c>
      <c r="AE476" s="66">
        <f t="shared" si="439"/>
        <v>5</v>
      </c>
      <c r="AF476" s="66">
        <f t="shared" si="440"/>
        <v>16.3</v>
      </c>
      <c r="AG476" s="66">
        <f t="shared" si="441"/>
        <v>4.8</v>
      </c>
      <c r="AH476" s="66">
        <f t="shared" si="442"/>
        <v>0.4</v>
      </c>
      <c r="AI476" s="67">
        <f t="shared" si="443"/>
        <v>11.1</v>
      </c>
      <c r="AK476" s="29" t="s">
        <v>124</v>
      </c>
      <c r="AL476" s="34" t="s">
        <v>98</v>
      </c>
      <c r="AM476" s="66">
        <f t="shared" si="461"/>
        <v>2</v>
      </c>
      <c r="AN476" s="66">
        <f t="shared" si="462"/>
        <v>2.2000000000000002</v>
      </c>
      <c r="AO476" s="66">
        <f t="shared" si="463"/>
        <v>2.2000000000000002</v>
      </c>
      <c r="AP476" s="66">
        <f t="shared" si="464"/>
        <v>2.2000000000000002</v>
      </c>
      <c r="AQ476" s="66">
        <f t="shared" si="465"/>
        <v>1.3</v>
      </c>
      <c r="AR476" s="66">
        <f t="shared" si="466"/>
        <v>1.5</v>
      </c>
      <c r="AS476" s="66">
        <f t="shared" si="467"/>
        <v>0.8</v>
      </c>
      <c r="AT476" s="66">
        <f t="shared" si="468"/>
        <v>2.2999999999999998</v>
      </c>
      <c r="AU476" s="67">
        <f t="shared" si="469"/>
        <v>2.2999999999999998</v>
      </c>
      <c r="AW476" s="29" t="s">
        <v>124</v>
      </c>
      <c r="AX476" s="34" t="s">
        <v>98</v>
      </c>
      <c r="AY476" s="66">
        <f t="shared" si="470"/>
        <v>3.6160000000000001</v>
      </c>
      <c r="AZ476" s="66">
        <f t="shared" si="444"/>
        <v>3.7240000000000002</v>
      </c>
      <c r="BA476" s="66">
        <f t="shared" si="445"/>
        <v>3.117</v>
      </c>
      <c r="BB476" s="66">
        <f t="shared" si="446"/>
        <v>0.60799999999999998</v>
      </c>
      <c r="BC476" s="66">
        <f t="shared" si="447"/>
        <v>0.26100000000000001</v>
      </c>
      <c r="BD476" s="66">
        <f t="shared" si="448"/>
        <v>-0.37</v>
      </c>
      <c r="BE476" s="66">
        <f t="shared" si="449"/>
        <v>-0.34599999999999997</v>
      </c>
      <c r="BF476" s="66">
        <f t="shared" si="450"/>
        <v>-1.0999999999999999E-2</v>
      </c>
      <c r="BG476" s="67">
        <f t="shared" si="451"/>
        <v>-1.2E-2</v>
      </c>
      <c r="BI476" s="29" t="s">
        <v>124</v>
      </c>
      <c r="BJ476" s="34" t="s">
        <v>98</v>
      </c>
      <c r="BK476" s="66">
        <f t="shared" si="471"/>
        <v>6.9000000000000006E-2</v>
      </c>
      <c r="BL476" s="66">
        <f t="shared" si="472"/>
        <v>0.10100000000000001</v>
      </c>
      <c r="BM476" s="66">
        <f t="shared" si="473"/>
        <v>9.8000000000000004E-2</v>
      </c>
      <c r="BN476" s="66">
        <f t="shared" si="474"/>
        <v>0.115</v>
      </c>
      <c r="BO476" s="66">
        <f t="shared" si="475"/>
        <v>6.7000000000000004E-2</v>
      </c>
      <c r="BP476" s="66">
        <f t="shared" si="476"/>
        <v>-3.2000000000000001E-2</v>
      </c>
      <c r="BQ476" s="66">
        <f t="shared" si="477"/>
        <v>-5.3999999999999999E-2</v>
      </c>
      <c r="BR476" s="66">
        <f t="shared" si="478"/>
        <v>-6.0999999999999999E-2</v>
      </c>
      <c r="BS476" s="67">
        <f t="shared" si="479"/>
        <v>-2E-3</v>
      </c>
      <c r="BU476" s="29" t="s">
        <v>124</v>
      </c>
      <c r="BV476" s="34" t="s">
        <v>98</v>
      </c>
      <c r="BW476" s="48">
        <f t="shared" si="480"/>
        <v>64359</v>
      </c>
      <c r="BX476" s="48">
        <f t="shared" si="452"/>
        <v>50071</v>
      </c>
      <c r="BY476" s="48">
        <f t="shared" si="453"/>
        <v>42859</v>
      </c>
      <c r="BZ476" s="48">
        <f t="shared" si="454"/>
        <v>7212</v>
      </c>
      <c r="CA476" s="48">
        <f t="shared" si="455"/>
        <v>3181</v>
      </c>
      <c r="CB476" s="48">
        <f t="shared" si="456"/>
        <v>11107</v>
      </c>
      <c r="CC476" s="48">
        <f t="shared" si="457"/>
        <v>3430</v>
      </c>
      <c r="CD476" s="48">
        <f t="shared" si="458"/>
        <v>292</v>
      </c>
      <c r="CE476" s="49">
        <f t="shared" si="459"/>
        <v>7385</v>
      </c>
    </row>
    <row r="477" spans="1:83" ht="16.5" customHeight="1">
      <c r="A477" s="32" t="s">
        <v>125</v>
      </c>
      <c r="B477" s="35" t="s">
        <v>99</v>
      </c>
      <c r="C477" s="46">
        <v>2674</v>
      </c>
      <c r="D477" s="46">
        <v>1600</v>
      </c>
      <c r="E477" s="46">
        <v>1360</v>
      </c>
      <c r="F477" s="46">
        <v>240</v>
      </c>
      <c r="G477" s="46">
        <v>123</v>
      </c>
      <c r="H477" s="46">
        <v>951</v>
      </c>
      <c r="I477" s="46">
        <v>491</v>
      </c>
      <c r="J477" s="46">
        <v>19</v>
      </c>
      <c r="K477" s="47">
        <v>441</v>
      </c>
      <c r="M477" s="32" t="s">
        <v>125</v>
      </c>
      <c r="N477" s="35" t="s">
        <v>99</v>
      </c>
      <c r="O477" s="72">
        <f t="shared" si="427"/>
        <v>5.5250000000000004</v>
      </c>
      <c r="P477" s="72">
        <f t="shared" si="428"/>
        <v>2.96</v>
      </c>
      <c r="Q477" s="72">
        <f t="shared" si="429"/>
        <v>2.7189999999999999</v>
      </c>
      <c r="R477" s="72">
        <f t="shared" si="430"/>
        <v>4.3479999999999999</v>
      </c>
      <c r="S477" s="72">
        <f t="shared" si="431"/>
        <v>3.3610000000000002</v>
      </c>
      <c r="T477" s="72">
        <f t="shared" si="432"/>
        <v>10.452999999999999</v>
      </c>
      <c r="U477" s="72">
        <f t="shared" si="433"/>
        <v>-5.577</v>
      </c>
      <c r="V477" s="72">
        <f t="shared" si="434"/>
        <v>115.07899999999999</v>
      </c>
      <c r="W477" s="73">
        <f t="shared" si="435"/>
        <v>-5.5670000000000002</v>
      </c>
      <c r="Y477" s="32" t="s">
        <v>125</v>
      </c>
      <c r="Z477" s="35" t="s">
        <v>99</v>
      </c>
      <c r="AA477" s="72">
        <f t="shared" si="460"/>
        <v>100</v>
      </c>
      <c r="AB477" s="72">
        <f t="shared" si="436"/>
        <v>59.8</v>
      </c>
      <c r="AC477" s="72">
        <f t="shared" si="437"/>
        <v>50.9</v>
      </c>
      <c r="AD477" s="72">
        <f t="shared" si="438"/>
        <v>9</v>
      </c>
      <c r="AE477" s="72">
        <f t="shared" si="439"/>
        <v>4.5999999999999996</v>
      </c>
      <c r="AF477" s="72">
        <f t="shared" si="440"/>
        <v>35.6</v>
      </c>
      <c r="AG477" s="72">
        <f t="shared" si="441"/>
        <v>18.399999999999999</v>
      </c>
      <c r="AH477" s="72">
        <f t="shared" si="442"/>
        <v>0.7</v>
      </c>
      <c r="AI477" s="73">
        <f t="shared" si="443"/>
        <v>16.5</v>
      </c>
      <c r="AK477" s="32" t="s">
        <v>125</v>
      </c>
      <c r="AL477" s="35" t="s">
        <v>99</v>
      </c>
      <c r="AM477" s="72">
        <f t="shared" si="461"/>
        <v>0.1</v>
      </c>
      <c r="AN477" s="72">
        <f t="shared" si="462"/>
        <v>0.1</v>
      </c>
      <c r="AO477" s="72">
        <f t="shared" si="463"/>
        <v>0.1</v>
      </c>
      <c r="AP477" s="72">
        <f t="shared" si="464"/>
        <v>0.1</v>
      </c>
      <c r="AQ477" s="72">
        <f t="shared" si="465"/>
        <v>0</v>
      </c>
      <c r="AR477" s="72">
        <f t="shared" si="466"/>
        <v>0.1</v>
      </c>
      <c r="AS477" s="72">
        <f t="shared" si="467"/>
        <v>0.1</v>
      </c>
      <c r="AT477" s="72">
        <f t="shared" si="468"/>
        <v>0.2</v>
      </c>
      <c r="AU477" s="73">
        <f t="shared" si="469"/>
        <v>0.1</v>
      </c>
      <c r="AW477" s="32" t="s">
        <v>125</v>
      </c>
      <c r="AX477" s="35" t="s">
        <v>99</v>
      </c>
      <c r="AY477" s="72">
        <f t="shared" si="470"/>
        <v>5.5250000000000004</v>
      </c>
      <c r="AZ477" s="72">
        <f t="shared" si="444"/>
        <v>1.8149999999999999</v>
      </c>
      <c r="BA477" s="72">
        <f t="shared" si="445"/>
        <v>1.421</v>
      </c>
      <c r="BB477" s="72">
        <f t="shared" si="446"/>
        <v>0.39500000000000002</v>
      </c>
      <c r="BC477" s="72">
        <f t="shared" si="447"/>
        <v>0.158</v>
      </c>
      <c r="BD477" s="72">
        <f t="shared" si="448"/>
        <v>3.552</v>
      </c>
      <c r="BE477" s="72">
        <f t="shared" si="449"/>
        <v>-1.1439999999999999</v>
      </c>
      <c r="BF477" s="72">
        <f t="shared" si="450"/>
        <v>5.7220000000000004</v>
      </c>
      <c r="BG477" s="73">
        <f t="shared" si="451"/>
        <v>-1.026</v>
      </c>
      <c r="BI477" s="32" t="s">
        <v>125</v>
      </c>
      <c r="BJ477" s="35" t="s">
        <v>99</v>
      </c>
      <c r="BK477" s="72">
        <f t="shared" si="471"/>
        <v>4.0000000000000001E-3</v>
      </c>
      <c r="BL477" s="72">
        <f t="shared" si="472"/>
        <v>2E-3</v>
      </c>
      <c r="BM477" s="72">
        <f t="shared" si="473"/>
        <v>2E-3</v>
      </c>
      <c r="BN477" s="72">
        <f t="shared" si="474"/>
        <v>3.0000000000000001E-3</v>
      </c>
      <c r="BO477" s="72">
        <f t="shared" si="475"/>
        <v>2E-3</v>
      </c>
      <c r="BP477" s="72">
        <f t="shared" si="476"/>
        <v>1.2E-2</v>
      </c>
      <c r="BQ477" s="72">
        <f t="shared" si="477"/>
        <v>-7.0000000000000001E-3</v>
      </c>
      <c r="BR477" s="72">
        <f t="shared" si="478"/>
        <v>1.2569999999999999</v>
      </c>
      <c r="BS477" s="73">
        <f t="shared" si="479"/>
        <v>-8.0000000000000002E-3</v>
      </c>
      <c r="BU477" s="32" t="s">
        <v>125</v>
      </c>
      <c r="BV477" s="35" t="s">
        <v>99</v>
      </c>
      <c r="BW477" s="54">
        <f t="shared" si="480"/>
        <v>2534</v>
      </c>
      <c r="BX477" s="54">
        <f t="shared" si="452"/>
        <v>1554</v>
      </c>
      <c r="BY477" s="54">
        <f t="shared" si="453"/>
        <v>1324</v>
      </c>
      <c r="BZ477" s="54">
        <f t="shared" si="454"/>
        <v>230</v>
      </c>
      <c r="CA477" s="54">
        <f t="shared" si="455"/>
        <v>119</v>
      </c>
      <c r="CB477" s="54">
        <f t="shared" si="456"/>
        <v>861</v>
      </c>
      <c r="CC477" s="54">
        <f t="shared" si="457"/>
        <v>520</v>
      </c>
      <c r="CD477" s="54">
        <f t="shared" si="458"/>
        <v>-126</v>
      </c>
      <c r="CE477" s="55">
        <f t="shared" si="459"/>
        <v>467</v>
      </c>
    </row>
    <row r="478" spans="1:83" ht="16.5" customHeight="1">
      <c r="A478" s="31" t="s">
        <v>126</v>
      </c>
      <c r="B478" s="33" t="s">
        <v>100</v>
      </c>
      <c r="C478" s="42">
        <v>10450</v>
      </c>
      <c r="D478" s="42">
        <v>6621</v>
      </c>
      <c r="E478" s="42">
        <v>5649</v>
      </c>
      <c r="F478" s="42">
        <v>972</v>
      </c>
      <c r="G478" s="42">
        <v>485</v>
      </c>
      <c r="H478" s="42">
        <v>3344</v>
      </c>
      <c r="I478" s="42">
        <v>1549</v>
      </c>
      <c r="J478" s="42">
        <v>16</v>
      </c>
      <c r="K478" s="43">
        <v>1779</v>
      </c>
      <c r="M478" s="31" t="s">
        <v>126</v>
      </c>
      <c r="N478" s="33" t="s">
        <v>100</v>
      </c>
      <c r="O478" s="68">
        <f t="shared" si="427"/>
        <v>1.6439999999999999</v>
      </c>
      <c r="P478" s="68">
        <f t="shared" si="428"/>
        <v>0.28799999999999998</v>
      </c>
      <c r="Q478" s="68">
        <f t="shared" si="429"/>
        <v>3.5000000000000003E-2</v>
      </c>
      <c r="R478" s="68">
        <f t="shared" si="430"/>
        <v>1.78</v>
      </c>
      <c r="S478" s="68">
        <f t="shared" si="431"/>
        <v>2.3210000000000002</v>
      </c>
      <c r="T478" s="68">
        <f t="shared" si="432"/>
        <v>4.3369999999999997</v>
      </c>
      <c r="U478" s="68">
        <f t="shared" si="433"/>
        <v>-12.387</v>
      </c>
      <c r="V478" s="68">
        <f t="shared" si="434"/>
        <v>104.336</v>
      </c>
      <c r="W478" s="69">
        <f t="shared" si="435"/>
        <v>-1.4950000000000001</v>
      </c>
      <c r="Y478" s="31" t="s">
        <v>126</v>
      </c>
      <c r="Z478" s="33" t="s">
        <v>100</v>
      </c>
      <c r="AA478" s="68">
        <f t="shared" si="460"/>
        <v>100</v>
      </c>
      <c r="AB478" s="68">
        <f t="shared" si="436"/>
        <v>63.4</v>
      </c>
      <c r="AC478" s="68">
        <f t="shared" si="437"/>
        <v>54.1</v>
      </c>
      <c r="AD478" s="68">
        <f t="shared" si="438"/>
        <v>9.3000000000000007</v>
      </c>
      <c r="AE478" s="68">
        <f t="shared" si="439"/>
        <v>4.5999999999999996</v>
      </c>
      <c r="AF478" s="68">
        <f t="shared" si="440"/>
        <v>32</v>
      </c>
      <c r="AG478" s="68">
        <f t="shared" si="441"/>
        <v>14.8</v>
      </c>
      <c r="AH478" s="68">
        <f t="shared" si="442"/>
        <v>0.2</v>
      </c>
      <c r="AI478" s="69">
        <f t="shared" si="443"/>
        <v>17</v>
      </c>
      <c r="AK478" s="31" t="s">
        <v>126</v>
      </c>
      <c r="AL478" s="33" t="s">
        <v>100</v>
      </c>
      <c r="AM478" s="68">
        <f t="shared" si="461"/>
        <v>0.3</v>
      </c>
      <c r="AN478" s="68">
        <f t="shared" si="462"/>
        <v>0.3</v>
      </c>
      <c r="AO478" s="68">
        <f t="shared" si="463"/>
        <v>0.3</v>
      </c>
      <c r="AP478" s="68">
        <f t="shared" si="464"/>
        <v>0.3</v>
      </c>
      <c r="AQ478" s="68">
        <f t="shared" si="465"/>
        <v>0.2</v>
      </c>
      <c r="AR478" s="68">
        <f t="shared" si="466"/>
        <v>0.5</v>
      </c>
      <c r="AS478" s="68">
        <f t="shared" si="467"/>
        <v>0.4</v>
      </c>
      <c r="AT478" s="68">
        <f t="shared" si="468"/>
        <v>0.1</v>
      </c>
      <c r="AU478" s="69">
        <f t="shared" si="469"/>
        <v>0.6</v>
      </c>
      <c r="AW478" s="31" t="s">
        <v>126</v>
      </c>
      <c r="AX478" s="33" t="s">
        <v>100</v>
      </c>
      <c r="AY478" s="68">
        <f t="shared" si="470"/>
        <v>1.6439999999999999</v>
      </c>
      <c r="AZ478" s="68">
        <f t="shared" si="444"/>
        <v>0.185</v>
      </c>
      <c r="BA478" s="68">
        <f t="shared" si="445"/>
        <v>1.9E-2</v>
      </c>
      <c r="BB478" s="68">
        <f t="shared" si="446"/>
        <v>0.16500000000000001</v>
      </c>
      <c r="BC478" s="68">
        <f t="shared" si="447"/>
        <v>0.107</v>
      </c>
      <c r="BD478" s="68">
        <f t="shared" si="448"/>
        <v>1.3520000000000001</v>
      </c>
      <c r="BE478" s="68">
        <f t="shared" si="449"/>
        <v>-2.13</v>
      </c>
      <c r="BF478" s="68">
        <f t="shared" si="450"/>
        <v>3.7450000000000001</v>
      </c>
      <c r="BG478" s="69">
        <f t="shared" si="451"/>
        <v>-0.26300000000000001</v>
      </c>
      <c r="BI478" s="31" t="s">
        <v>126</v>
      </c>
      <c r="BJ478" s="33" t="s">
        <v>100</v>
      </c>
      <c r="BK478" s="68">
        <f t="shared" si="471"/>
        <v>5.0000000000000001E-3</v>
      </c>
      <c r="BL478" s="68">
        <f t="shared" si="472"/>
        <v>1E-3</v>
      </c>
      <c r="BM478" s="68">
        <f t="shared" si="473"/>
        <v>0</v>
      </c>
      <c r="BN478" s="68">
        <f t="shared" si="474"/>
        <v>5.0000000000000001E-3</v>
      </c>
      <c r="BO478" s="68">
        <f t="shared" si="475"/>
        <v>4.0000000000000001E-3</v>
      </c>
      <c r="BP478" s="68">
        <f t="shared" si="476"/>
        <v>1.9E-2</v>
      </c>
      <c r="BQ478" s="68">
        <f t="shared" si="477"/>
        <v>-5.2999999999999999E-2</v>
      </c>
      <c r="BR478" s="68">
        <f t="shared" si="478"/>
        <v>3.3380000000000001</v>
      </c>
      <c r="BS478" s="69">
        <f t="shared" si="479"/>
        <v>-8.0000000000000002E-3</v>
      </c>
      <c r="BU478" s="31" t="s">
        <v>126</v>
      </c>
      <c r="BV478" s="33" t="s">
        <v>100</v>
      </c>
      <c r="BW478" s="50">
        <f t="shared" si="480"/>
        <v>10281</v>
      </c>
      <c r="BX478" s="50">
        <f t="shared" si="452"/>
        <v>6602</v>
      </c>
      <c r="BY478" s="50">
        <f t="shared" si="453"/>
        <v>5647</v>
      </c>
      <c r="BZ478" s="50">
        <f t="shared" si="454"/>
        <v>955</v>
      </c>
      <c r="CA478" s="50">
        <f t="shared" si="455"/>
        <v>474</v>
      </c>
      <c r="CB478" s="50">
        <f t="shared" si="456"/>
        <v>3205</v>
      </c>
      <c r="CC478" s="50">
        <f t="shared" si="457"/>
        <v>1768</v>
      </c>
      <c r="CD478" s="50">
        <f t="shared" si="458"/>
        <v>-369</v>
      </c>
      <c r="CE478" s="51">
        <f t="shared" si="459"/>
        <v>1806</v>
      </c>
    </row>
    <row r="479" spans="1:83" ht="16.5" customHeight="1">
      <c r="A479" s="30" t="s">
        <v>127</v>
      </c>
      <c r="B479" s="28" t="s">
        <v>101</v>
      </c>
      <c r="C479" s="44">
        <v>6882</v>
      </c>
      <c r="D479" s="44">
        <v>5121</v>
      </c>
      <c r="E479" s="44">
        <v>4293</v>
      </c>
      <c r="F479" s="44">
        <v>828</v>
      </c>
      <c r="G479" s="44">
        <v>321</v>
      </c>
      <c r="H479" s="44">
        <v>1440</v>
      </c>
      <c r="I479" s="44">
        <v>967</v>
      </c>
      <c r="J479" s="44">
        <v>4</v>
      </c>
      <c r="K479" s="45">
        <v>469</v>
      </c>
      <c r="M479" s="30" t="s">
        <v>127</v>
      </c>
      <c r="N479" s="28" t="s">
        <v>101</v>
      </c>
      <c r="O479" s="70">
        <f t="shared" si="427"/>
        <v>-5.6609999999999996</v>
      </c>
      <c r="P479" s="70">
        <f t="shared" si="428"/>
        <v>-5.1669999999999998</v>
      </c>
      <c r="Q479" s="70">
        <f t="shared" si="429"/>
        <v>-5.4610000000000003</v>
      </c>
      <c r="R479" s="70">
        <f t="shared" si="430"/>
        <v>-3.609</v>
      </c>
      <c r="S479" s="70">
        <f t="shared" si="431"/>
        <v>-4.1790000000000003</v>
      </c>
      <c r="T479" s="70">
        <f t="shared" si="432"/>
        <v>-7.6920000000000002</v>
      </c>
      <c r="U479" s="70">
        <f t="shared" si="433"/>
        <v>40.145000000000003</v>
      </c>
      <c r="V479" s="70">
        <f t="shared" si="434"/>
        <v>-98.846999999999994</v>
      </c>
      <c r="W479" s="71">
        <f t="shared" si="435"/>
        <v>-10.324999999999999</v>
      </c>
      <c r="Y479" s="30" t="s">
        <v>127</v>
      </c>
      <c r="Z479" s="28" t="s">
        <v>101</v>
      </c>
      <c r="AA479" s="70">
        <f t="shared" si="460"/>
        <v>100</v>
      </c>
      <c r="AB479" s="70">
        <f t="shared" si="436"/>
        <v>74.400000000000006</v>
      </c>
      <c r="AC479" s="70">
        <f t="shared" si="437"/>
        <v>62.4</v>
      </c>
      <c r="AD479" s="70">
        <f t="shared" si="438"/>
        <v>12</v>
      </c>
      <c r="AE479" s="70">
        <f t="shared" si="439"/>
        <v>4.7</v>
      </c>
      <c r="AF479" s="70">
        <f t="shared" si="440"/>
        <v>20.9</v>
      </c>
      <c r="AG479" s="70">
        <f t="shared" si="441"/>
        <v>14.1</v>
      </c>
      <c r="AH479" s="70">
        <f t="shared" si="442"/>
        <v>0.1</v>
      </c>
      <c r="AI479" s="71">
        <f t="shared" si="443"/>
        <v>6.8</v>
      </c>
      <c r="AK479" s="30" t="s">
        <v>127</v>
      </c>
      <c r="AL479" s="28" t="s">
        <v>101</v>
      </c>
      <c r="AM479" s="70">
        <f t="shared" si="461"/>
        <v>0.2</v>
      </c>
      <c r="AN479" s="70">
        <f t="shared" si="462"/>
        <v>0.2</v>
      </c>
      <c r="AO479" s="70">
        <f t="shared" si="463"/>
        <v>0.2</v>
      </c>
      <c r="AP479" s="70">
        <f t="shared" si="464"/>
        <v>0.2</v>
      </c>
      <c r="AQ479" s="70">
        <f t="shared" si="465"/>
        <v>0.1</v>
      </c>
      <c r="AR479" s="70">
        <f t="shared" si="466"/>
        <v>0.2</v>
      </c>
      <c r="AS479" s="70">
        <f t="shared" si="467"/>
        <v>0.2</v>
      </c>
      <c r="AT479" s="70">
        <f t="shared" si="468"/>
        <v>0</v>
      </c>
      <c r="AU479" s="71">
        <f t="shared" si="469"/>
        <v>0.1</v>
      </c>
      <c r="AW479" s="30" t="s">
        <v>127</v>
      </c>
      <c r="AX479" s="28" t="s">
        <v>101</v>
      </c>
      <c r="AY479" s="70">
        <f t="shared" si="470"/>
        <v>-5.6609999999999996</v>
      </c>
      <c r="AZ479" s="70">
        <f t="shared" si="444"/>
        <v>-3.8250000000000002</v>
      </c>
      <c r="BA479" s="70">
        <f t="shared" si="445"/>
        <v>-3.4</v>
      </c>
      <c r="BB479" s="70">
        <f t="shared" si="446"/>
        <v>-0.42499999999999999</v>
      </c>
      <c r="BC479" s="70">
        <f t="shared" si="447"/>
        <v>-0.192</v>
      </c>
      <c r="BD479" s="70">
        <f t="shared" si="448"/>
        <v>-1.645</v>
      </c>
      <c r="BE479" s="70">
        <f t="shared" si="449"/>
        <v>3.7970000000000002</v>
      </c>
      <c r="BF479" s="70">
        <f t="shared" si="450"/>
        <v>-4.702</v>
      </c>
      <c r="BG479" s="71">
        <f t="shared" si="451"/>
        <v>-0.74</v>
      </c>
      <c r="BI479" s="30" t="s">
        <v>127</v>
      </c>
      <c r="BJ479" s="28" t="s">
        <v>101</v>
      </c>
      <c r="BK479" s="70">
        <f t="shared" si="471"/>
        <v>-1.2E-2</v>
      </c>
      <c r="BL479" s="70">
        <f t="shared" si="472"/>
        <v>-1.2E-2</v>
      </c>
      <c r="BM479" s="70">
        <f t="shared" si="473"/>
        <v>-1.2E-2</v>
      </c>
      <c r="BN479" s="70">
        <f t="shared" si="474"/>
        <v>-8.9999999999999993E-3</v>
      </c>
      <c r="BO479" s="70">
        <f t="shared" si="475"/>
        <v>-6.0000000000000001E-3</v>
      </c>
      <c r="BP479" s="70">
        <f t="shared" si="476"/>
        <v>-1.6E-2</v>
      </c>
      <c r="BQ479" s="70">
        <f t="shared" si="477"/>
        <v>6.7000000000000004E-2</v>
      </c>
      <c r="BR479" s="70">
        <f t="shared" si="478"/>
        <v>-2.9740000000000002</v>
      </c>
      <c r="BS479" s="71">
        <f t="shared" si="479"/>
        <v>-1.7000000000000001E-2</v>
      </c>
      <c r="BU479" s="30" t="s">
        <v>127</v>
      </c>
      <c r="BV479" s="28" t="s">
        <v>101</v>
      </c>
      <c r="BW479" s="52">
        <f t="shared" si="480"/>
        <v>7295</v>
      </c>
      <c r="BX479" s="52">
        <f t="shared" si="452"/>
        <v>5400</v>
      </c>
      <c r="BY479" s="52">
        <f t="shared" si="453"/>
        <v>4541</v>
      </c>
      <c r="BZ479" s="52">
        <f t="shared" si="454"/>
        <v>859</v>
      </c>
      <c r="CA479" s="52">
        <f t="shared" si="455"/>
        <v>335</v>
      </c>
      <c r="CB479" s="52">
        <f t="shared" si="456"/>
        <v>1560</v>
      </c>
      <c r="CC479" s="52">
        <f t="shared" si="457"/>
        <v>690</v>
      </c>
      <c r="CD479" s="52">
        <f t="shared" si="458"/>
        <v>347</v>
      </c>
      <c r="CE479" s="53">
        <f t="shared" si="459"/>
        <v>523</v>
      </c>
    </row>
    <row r="480" spans="1:83" ht="16.5" customHeight="1">
      <c r="A480" s="31" t="s">
        <v>129</v>
      </c>
      <c r="B480" s="33" t="s">
        <v>102</v>
      </c>
      <c r="C480" s="42">
        <v>295500</v>
      </c>
      <c r="D480" s="42">
        <v>195976</v>
      </c>
      <c r="E480" s="42">
        <v>167687</v>
      </c>
      <c r="F480" s="42">
        <v>28289</v>
      </c>
      <c r="G480" s="42">
        <v>25395</v>
      </c>
      <c r="H480" s="42">
        <v>74129</v>
      </c>
      <c r="I480" s="42">
        <v>40406</v>
      </c>
      <c r="J480" s="42">
        <v>1324</v>
      </c>
      <c r="K480" s="43">
        <v>32399</v>
      </c>
      <c r="M480" s="31" t="s">
        <v>129</v>
      </c>
      <c r="N480" s="33" t="s">
        <v>102</v>
      </c>
      <c r="O480" s="68">
        <f t="shared" si="427"/>
        <v>0.59099999999999997</v>
      </c>
      <c r="P480" s="68">
        <f t="shared" si="428"/>
        <v>1.204</v>
      </c>
      <c r="Q480" s="68">
        <f t="shared" si="429"/>
        <v>1.0589999999999999</v>
      </c>
      <c r="R480" s="68">
        <f t="shared" si="430"/>
        <v>2.0750000000000002</v>
      </c>
      <c r="S480" s="68">
        <f t="shared" si="431"/>
        <v>-0.443</v>
      </c>
      <c r="T480" s="68">
        <f t="shared" si="432"/>
        <v>-0.64700000000000002</v>
      </c>
      <c r="U480" s="68">
        <f t="shared" si="433"/>
        <v>-1.9219999999999999</v>
      </c>
      <c r="V480" s="68">
        <f t="shared" si="434"/>
        <v>558.70600000000002</v>
      </c>
      <c r="W480" s="69">
        <f t="shared" si="435"/>
        <v>-2.4510000000000001</v>
      </c>
      <c r="Y480" s="31" t="s">
        <v>129</v>
      </c>
      <c r="Z480" s="33" t="s">
        <v>102</v>
      </c>
      <c r="AA480" s="68">
        <f t="shared" si="460"/>
        <v>100</v>
      </c>
      <c r="AB480" s="68">
        <f t="shared" si="436"/>
        <v>66.3</v>
      </c>
      <c r="AC480" s="68">
        <f t="shared" si="437"/>
        <v>56.7</v>
      </c>
      <c r="AD480" s="68">
        <f t="shared" si="438"/>
        <v>9.6</v>
      </c>
      <c r="AE480" s="68">
        <f t="shared" si="439"/>
        <v>8.6</v>
      </c>
      <c r="AF480" s="68">
        <f t="shared" si="440"/>
        <v>25.1</v>
      </c>
      <c r="AG480" s="68">
        <f t="shared" si="441"/>
        <v>13.7</v>
      </c>
      <c r="AH480" s="68">
        <f t="shared" si="442"/>
        <v>0.4</v>
      </c>
      <c r="AI480" s="69">
        <f t="shared" si="443"/>
        <v>11</v>
      </c>
      <c r="AK480" s="31" t="s">
        <v>129</v>
      </c>
      <c r="AL480" s="33" t="s">
        <v>102</v>
      </c>
      <c r="AM480" s="68">
        <f t="shared" si="461"/>
        <v>8.6999999999999993</v>
      </c>
      <c r="AN480" s="68">
        <f t="shared" si="462"/>
        <v>8.1</v>
      </c>
      <c r="AO480" s="68">
        <f t="shared" si="463"/>
        <v>8.1</v>
      </c>
      <c r="AP480" s="68">
        <f t="shared" si="464"/>
        <v>8.1</v>
      </c>
      <c r="AQ480" s="68">
        <f t="shared" si="465"/>
        <v>9.9</v>
      </c>
      <c r="AR480" s="68">
        <f t="shared" si="466"/>
        <v>10.3</v>
      </c>
      <c r="AS480" s="68">
        <f t="shared" si="467"/>
        <v>10.4</v>
      </c>
      <c r="AT480" s="68">
        <f t="shared" si="468"/>
        <v>10.8</v>
      </c>
      <c r="AU480" s="69">
        <f t="shared" si="469"/>
        <v>10.1</v>
      </c>
      <c r="AW480" s="31" t="s">
        <v>129</v>
      </c>
      <c r="AX480" s="33" t="s">
        <v>102</v>
      </c>
      <c r="AY480" s="68">
        <f t="shared" si="470"/>
        <v>0.59099999999999997</v>
      </c>
      <c r="AZ480" s="68">
        <f t="shared" si="444"/>
        <v>0.79400000000000004</v>
      </c>
      <c r="BA480" s="68">
        <f t="shared" si="445"/>
        <v>0.59799999999999998</v>
      </c>
      <c r="BB480" s="68">
        <f t="shared" si="446"/>
        <v>0.19600000000000001</v>
      </c>
      <c r="BC480" s="68">
        <f t="shared" si="447"/>
        <v>-3.7999999999999999E-2</v>
      </c>
      <c r="BD480" s="68">
        <f t="shared" si="448"/>
        <v>-0.16400000000000001</v>
      </c>
      <c r="BE480" s="68">
        <f t="shared" si="449"/>
        <v>-0.27</v>
      </c>
      <c r="BF480" s="68">
        <f t="shared" si="450"/>
        <v>0.38200000000000001</v>
      </c>
      <c r="BG480" s="69">
        <f t="shared" si="451"/>
        <v>-0.27700000000000002</v>
      </c>
      <c r="BI480" s="31" t="s">
        <v>129</v>
      </c>
      <c r="BJ480" s="33" t="s">
        <v>102</v>
      </c>
      <c r="BK480" s="68">
        <f t="shared" si="471"/>
        <v>5.0999999999999997E-2</v>
      </c>
      <c r="BL480" s="68">
        <f t="shared" si="472"/>
        <v>9.8000000000000004E-2</v>
      </c>
      <c r="BM480" s="68">
        <f t="shared" si="473"/>
        <v>8.5999999999999993E-2</v>
      </c>
      <c r="BN480" s="68">
        <f t="shared" si="474"/>
        <v>0.16900000000000001</v>
      </c>
      <c r="BO480" s="68">
        <f t="shared" si="475"/>
        <v>-4.4999999999999998E-2</v>
      </c>
      <c r="BP480" s="68">
        <f t="shared" si="476"/>
        <v>-6.4000000000000001E-2</v>
      </c>
      <c r="BQ480" s="68">
        <f t="shared" si="477"/>
        <v>-0.191</v>
      </c>
      <c r="BR480" s="68">
        <f t="shared" si="478"/>
        <v>9.7360000000000007</v>
      </c>
      <c r="BS480" s="69">
        <f t="shared" si="479"/>
        <v>-0.252</v>
      </c>
      <c r="BU480" s="31" t="s">
        <v>129</v>
      </c>
      <c r="BV480" s="33" t="s">
        <v>102</v>
      </c>
      <c r="BW480" s="50">
        <f t="shared" si="480"/>
        <v>293764</v>
      </c>
      <c r="BX480" s="50">
        <f t="shared" si="452"/>
        <v>193644</v>
      </c>
      <c r="BY480" s="50">
        <f t="shared" si="453"/>
        <v>165930</v>
      </c>
      <c r="BZ480" s="50">
        <f t="shared" si="454"/>
        <v>27714</v>
      </c>
      <c r="CA480" s="50">
        <f t="shared" si="455"/>
        <v>25508</v>
      </c>
      <c r="CB480" s="50">
        <f t="shared" si="456"/>
        <v>74612</v>
      </c>
      <c r="CC480" s="50">
        <f t="shared" si="457"/>
        <v>41198</v>
      </c>
      <c r="CD480" s="50">
        <f t="shared" si="458"/>
        <v>201</v>
      </c>
      <c r="CE480" s="51">
        <f t="shared" si="459"/>
        <v>33213</v>
      </c>
    </row>
    <row r="481" spans="1:83" ht="16.5" customHeight="1">
      <c r="A481" s="29" t="s">
        <v>36</v>
      </c>
      <c r="B481" s="34" t="s">
        <v>103</v>
      </c>
      <c r="C481" s="40">
        <v>1398502</v>
      </c>
      <c r="D481" s="40">
        <v>990046</v>
      </c>
      <c r="E481" s="40">
        <v>847792</v>
      </c>
      <c r="F481" s="40">
        <v>142254</v>
      </c>
      <c r="G481" s="40">
        <v>135006</v>
      </c>
      <c r="H481" s="40">
        <v>273450</v>
      </c>
      <c r="I481" s="40">
        <v>136063</v>
      </c>
      <c r="J481" s="40">
        <v>6816</v>
      </c>
      <c r="K481" s="41">
        <v>130571</v>
      </c>
      <c r="M481" s="29" t="s">
        <v>36</v>
      </c>
      <c r="N481" s="34" t="s">
        <v>103</v>
      </c>
      <c r="O481" s="66">
        <f t="shared" si="427"/>
        <v>0.69</v>
      </c>
      <c r="P481" s="66">
        <f t="shared" si="428"/>
        <v>2.012</v>
      </c>
      <c r="Q481" s="66">
        <f t="shared" si="429"/>
        <v>1.8580000000000001</v>
      </c>
      <c r="R481" s="66">
        <f t="shared" si="430"/>
        <v>2.9430000000000001</v>
      </c>
      <c r="S481" s="66">
        <f t="shared" si="431"/>
        <v>1.4490000000000001</v>
      </c>
      <c r="T481" s="66">
        <f t="shared" si="432"/>
        <v>-4.1619999999999999</v>
      </c>
      <c r="U481" s="66">
        <f t="shared" si="433"/>
        <v>-7.12</v>
      </c>
      <c r="V481" s="66">
        <f t="shared" si="434"/>
        <v>-4.202</v>
      </c>
      <c r="W481" s="67">
        <f t="shared" si="435"/>
        <v>-0.86899999999999999</v>
      </c>
      <c r="Y481" s="29" t="s">
        <v>36</v>
      </c>
      <c r="Z481" s="34" t="s">
        <v>103</v>
      </c>
      <c r="AA481" s="66">
        <f t="shared" si="460"/>
        <v>100</v>
      </c>
      <c r="AB481" s="66">
        <f t="shared" si="436"/>
        <v>70.8</v>
      </c>
      <c r="AC481" s="66">
        <f t="shared" si="437"/>
        <v>60.6</v>
      </c>
      <c r="AD481" s="66">
        <f t="shared" si="438"/>
        <v>10.199999999999999</v>
      </c>
      <c r="AE481" s="66">
        <f t="shared" si="439"/>
        <v>9.6999999999999993</v>
      </c>
      <c r="AF481" s="66">
        <f t="shared" si="440"/>
        <v>19.600000000000001</v>
      </c>
      <c r="AG481" s="66">
        <f t="shared" si="441"/>
        <v>9.6999999999999993</v>
      </c>
      <c r="AH481" s="66">
        <f t="shared" si="442"/>
        <v>0.5</v>
      </c>
      <c r="AI481" s="67">
        <f t="shared" si="443"/>
        <v>9.3000000000000007</v>
      </c>
      <c r="AK481" s="29" t="s">
        <v>36</v>
      </c>
      <c r="AL481" s="34" t="s">
        <v>103</v>
      </c>
      <c r="AM481" s="66">
        <f t="shared" si="461"/>
        <v>41.1</v>
      </c>
      <c r="AN481" s="66">
        <f t="shared" si="462"/>
        <v>40.700000000000003</v>
      </c>
      <c r="AO481" s="66">
        <f t="shared" si="463"/>
        <v>40.799999999999997</v>
      </c>
      <c r="AP481" s="66">
        <f t="shared" si="464"/>
        <v>40.5</v>
      </c>
      <c r="AQ481" s="66">
        <f t="shared" si="465"/>
        <v>52.8</v>
      </c>
      <c r="AR481" s="66">
        <f t="shared" si="466"/>
        <v>38</v>
      </c>
      <c r="AS481" s="66">
        <f t="shared" si="467"/>
        <v>35.1</v>
      </c>
      <c r="AT481" s="66">
        <f t="shared" si="468"/>
        <v>55.6</v>
      </c>
      <c r="AU481" s="67">
        <f t="shared" si="469"/>
        <v>40.9</v>
      </c>
      <c r="AW481" s="29" t="s">
        <v>36</v>
      </c>
      <c r="AX481" s="34" t="s">
        <v>103</v>
      </c>
      <c r="AY481" s="66">
        <f t="shared" si="470"/>
        <v>0.69</v>
      </c>
      <c r="AZ481" s="66">
        <f t="shared" si="444"/>
        <v>1.4059999999999999</v>
      </c>
      <c r="BA481" s="66">
        <f t="shared" si="445"/>
        <v>1.113</v>
      </c>
      <c r="BB481" s="66">
        <f t="shared" si="446"/>
        <v>0.29299999999999998</v>
      </c>
      <c r="BC481" s="66">
        <f t="shared" si="447"/>
        <v>0.13900000000000001</v>
      </c>
      <c r="BD481" s="66">
        <f t="shared" si="448"/>
        <v>-0.85499999999999998</v>
      </c>
      <c r="BE481" s="66">
        <f t="shared" si="449"/>
        <v>-0.751</v>
      </c>
      <c r="BF481" s="66">
        <f t="shared" si="450"/>
        <v>-2.1999999999999999E-2</v>
      </c>
      <c r="BG481" s="67">
        <f t="shared" si="451"/>
        <v>-8.2000000000000003E-2</v>
      </c>
      <c r="BI481" s="29" t="s">
        <v>36</v>
      </c>
      <c r="BJ481" s="34" t="s">
        <v>103</v>
      </c>
      <c r="BK481" s="66">
        <f t="shared" si="471"/>
        <v>0.28399999999999997</v>
      </c>
      <c r="BL481" s="66">
        <f t="shared" si="472"/>
        <v>0.82099999999999995</v>
      </c>
      <c r="BM481" s="66">
        <f t="shared" si="473"/>
        <v>0.75900000000000001</v>
      </c>
      <c r="BN481" s="66">
        <f t="shared" si="474"/>
        <v>1.194</v>
      </c>
      <c r="BO481" s="66">
        <f t="shared" si="475"/>
        <v>0.76600000000000001</v>
      </c>
      <c r="BP481" s="66">
        <f t="shared" si="476"/>
        <v>-1.583</v>
      </c>
      <c r="BQ481" s="66">
        <f t="shared" si="477"/>
        <v>-2.5129999999999999</v>
      </c>
      <c r="BR481" s="66">
        <f t="shared" si="478"/>
        <v>-2.5920000000000001</v>
      </c>
      <c r="BS481" s="67">
        <f t="shared" si="479"/>
        <v>-0.35399999999999998</v>
      </c>
      <c r="BU481" s="29" t="s">
        <v>36</v>
      </c>
      <c r="BV481" s="34" t="s">
        <v>103</v>
      </c>
      <c r="BW481" s="48">
        <f t="shared" si="480"/>
        <v>1388917</v>
      </c>
      <c r="BX481" s="48">
        <f t="shared" si="452"/>
        <v>970515</v>
      </c>
      <c r="BY481" s="48">
        <f t="shared" si="453"/>
        <v>832328</v>
      </c>
      <c r="BZ481" s="48">
        <f t="shared" si="454"/>
        <v>138187</v>
      </c>
      <c r="CA481" s="48">
        <f t="shared" si="455"/>
        <v>133078</v>
      </c>
      <c r="CB481" s="48">
        <f t="shared" si="456"/>
        <v>285324</v>
      </c>
      <c r="CC481" s="48">
        <f t="shared" si="457"/>
        <v>146494</v>
      </c>
      <c r="CD481" s="48">
        <f t="shared" si="458"/>
        <v>7115</v>
      </c>
      <c r="CE481" s="49">
        <f t="shared" si="459"/>
        <v>131715</v>
      </c>
    </row>
    <row r="482" spans="1:83" ht="16.5" customHeight="1">
      <c r="A482" s="29" t="s">
        <v>37</v>
      </c>
      <c r="B482" s="34" t="s">
        <v>104</v>
      </c>
      <c r="C482" s="40">
        <v>596674</v>
      </c>
      <c r="D482" s="40">
        <v>462759</v>
      </c>
      <c r="E482" s="40">
        <v>396355</v>
      </c>
      <c r="F482" s="40">
        <v>66404</v>
      </c>
      <c r="G482" s="40">
        <v>29580</v>
      </c>
      <c r="H482" s="40">
        <v>104335</v>
      </c>
      <c r="I482" s="40">
        <v>42669</v>
      </c>
      <c r="J482" s="40">
        <v>2104</v>
      </c>
      <c r="K482" s="41">
        <v>59562</v>
      </c>
      <c r="M482" s="29" t="s">
        <v>37</v>
      </c>
      <c r="N482" s="34" t="s">
        <v>104</v>
      </c>
      <c r="O482" s="66">
        <f t="shared" si="427"/>
        <v>1.81</v>
      </c>
      <c r="P482" s="66">
        <f t="shared" si="428"/>
        <v>2.9489999999999998</v>
      </c>
      <c r="Q482" s="66">
        <f t="shared" si="429"/>
        <v>2.827</v>
      </c>
      <c r="R482" s="66">
        <f t="shared" si="430"/>
        <v>3.6850000000000001</v>
      </c>
      <c r="S482" s="66">
        <f t="shared" si="431"/>
        <v>3.8439999999999999</v>
      </c>
      <c r="T482" s="66">
        <f t="shared" si="432"/>
        <v>-3.468</v>
      </c>
      <c r="U482" s="66">
        <f t="shared" si="433"/>
        <v>-6.0880000000000001</v>
      </c>
      <c r="V482" s="66">
        <f t="shared" si="434"/>
        <v>-23.434999999999999</v>
      </c>
      <c r="W482" s="67">
        <f t="shared" si="435"/>
        <v>-0.56399999999999995</v>
      </c>
      <c r="Y482" s="29" t="s">
        <v>37</v>
      </c>
      <c r="Z482" s="34" t="s">
        <v>104</v>
      </c>
      <c r="AA482" s="66">
        <f t="shared" si="460"/>
        <v>100</v>
      </c>
      <c r="AB482" s="66">
        <f t="shared" si="436"/>
        <v>77.599999999999994</v>
      </c>
      <c r="AC482" s="66">
        <f t="shared" si="437"/>
        <v>66.400000000000006</v>
      </c>
      <c r="AD482" s="66">
        <f t="shared" si="438"/>
        <v>11.1</v>
      </c>
      <c r="AE482" s="66">
        <f t="shared" si="439"/>
        <v>5</v>
      </c>
      <c r="AF482" s="66">
        <f t="shared" si="440"/>
        <v>17.5</v>
      </c>
      <c r="AG482" s="66">
        <f t="shared" si="441"/>
        <v>7.2</v>
      </c>
      <c r="AH482" s="66">
        <f t="shared" si="442"/>
        <v>0.4</v>
      </c>
      <c r="AI482" s="67">
        <f t="shared" si="443"/>
        <v>10</v>
      </c>
      <c r="AK482" s="29" t="s">
        <v>37</v>
      </c>
      <c r="AL482" s="34" t="s">
        <v>104</v>
      </c>
      <c r="AM482" s="66">
        <f t="shared" si="461"/>
        <v>17.5</v>
      </c>
      <c r="AN482" s="66">
        <f t="shared" si="462"/>
        <v>19</v>
      </c>
      <c r="AO482" s="66">
        <f t="shared" si="463"/>
        <v>19.100000000000001</v>
      </c>
      <c r="AP482" s="66">
        <f t="shared" si="464"/>
        <v>18.899999999999999</v>
      </c>
      <c r="AQ482" s="66">
        <f t="shared" si="465"/>
        <v>11.6</v>
      </c>
      <c r="AR482" s="66">
        <f t="shared" si="466"/>
        <v>14.5</v>
      </c>
      <c r="AS482" s="66">
        <f t="shared" si="467"/>
        <v>11</v>
      </c>
      <c r="AT482" s="66">
        <f t="shared" si="468"/>
        <v>17.2</v>
      </c>
      <c r="AU482" s="67">
        <f t="shared" si="469"/>
        <v>18.600000000000001</v>
      </c>
      <c r="AW482" s="29" t="s">
        <v>37</v>
      </c>
      <c r="AX482" s="34" t="s">
        <v>104</v>
      </c>
      <c r="AY482" s="66">
        <f t="shared" si="470"/>
        <v>1.81</v>
      </c>
      <c r="AZ482" s="66">
        <f t="shared" si="444"/>
        <v>2.262</v>
      </c>
      <c r="BA482" s="66">
        <f t="shared" si="445"/>
        <v>1.86</v>
      </c>
      <c r="BB482" s="66">
        <f t="shared" si="446"/>
        <v>0.40300000000000002</v>
      </c>
      <c r="BC482" s="66">
        <f t="shared" si="447"/>
        <v>0.187</v>
      </c>
      <c r="BD482" s="66">
        <f t="shared" si="448"/>
        <v>-0.64</v>
      </c>
      <c r="BE482" s="66">
        <f t="shared" si="449"/>
        <v>-0.47199999999999998</v>
      </c>
      <c r="BF482" s="66">
        <f t="shared" si="450"/>
        <v>-0.11</v>
      </c>
      <c r="BG482" s="67">
        <f t="shared" si="451"/>
        <v>-5.8000000000000003E-2</v>
      </c>
      <c r="BI482" s="29" t="s">
        <v>37</v>
      </c>
      <c r="BJ482" s="34" t="s">
        <v>104</v>
      </c>
      <c r="BK482" s="66">
        <f t="shared" si="471"/>
        <v>0.314</v>
      </c>
      <c r="BL482" s="66">
        <f t="shared" si="472"/>
        <v>0.55700000000000005</v>
      </c>
      <c r="BM482" s="66">
        <f t="shared" si="473"/>
        <v>0.53500000000000003</v>
      </c>
      <c r="BN482" s="66">
        <f t="shared" si="474"/>
        <v>0.69299999999999995</v>
      </c>
      <c r="BO482" s="66">
        <f t="shared" si="475"/>
        <v>0.435</v>
      </c>
      <c r="BP482" s="66">
        <f t="shared" si="476"/>
        <v>-0.5</v>
      </c>
      <c r="BQ482" s="66">
        <f t="shared" si="477"/>
        <v>-0.66600000000000004</v>
      </c>
      <c r="BR482" s="66">
        <f t="shared" si="478"/>
        <v>-5.5830000000000002</v>
      </c>
      <c r="BS482" s="67">
        <f t="shared" si="479"/>
        <v>-0.104</v>
      </c>
      <c r="BU482" s="29" t="s">
        <v>37</v>
      </c>
      <c r="BV482" s="34" t="s">
        <v>104</v>
      </c>
      <c r="BW482" s="48">
        <f t="shared" si="480"/>
        <v>586069</v>
      </c>
      <c r="BX482" s="48">
        <f t="shared" si="452"/>
        <v>449501</v>
      </c>
      <c r="BY482" s="48">
        <f t="shared" si="453"/>
        <v>385457</v>
      </c>
      <c r="BZ482" s="48">
        <f t="shared" si="454"/>
        <v>64044</v>
      </c>
      <c r="CA482" s="48">
        <f t="shared" si="455"/>
        <v>28485</v>
      </c>
      <c r="CB482" s="48">
        <f t="shared" si="456"/>
        <v>108083</v>
      </c>
      <c r="CC482" s="48">
        <f t="shared" si="457"/>
        <v>45435</v>
      </c>
      <c r="CD482" s="48">
        <f t="shared" si="458"/>
        <v>2748</v>
      </c>
      <c r="CE482" s="49">
        <f t="shared" si="459"/>
        <v>59900</v>
      </c>
    </row>
    <row r="483" spans="1:83" ht="16.5" customHeight="1">
      <c r="A483" s="29" t="s">
        <v>130</v>
      </c>
      <c r="B483" s="34" t="s">
        <v>105</v>
      </c>
      <c r="C483" s="40">
        <v>858541</v>
      </c>
      <c r="D483" s="40">
        <v>609800</v>
      </c>
      <c r="E483" s="40">
        <v>521048</v>
      </c>
      <c r="F483" s="40">
        <v>88752</v>
      </c>
      <c r="G483" s="40">
        <v>54700</v>
      </c>
      <c r="H483" s="40">
        <v>194041</v>
      </c>
      <c r="I483" s="40">
        <v>127228</v>
      </c>
      <c r="J483" s="40">
        <v>435</v>
      </c>
      <c r="K483" s="41">
        <v>66378</v>
      </c>
      <c r="M483" s="29" t="s">
        <v>130</v>
      </c>
      <c r="N483" s="34" t="s">
        <v>105</v>
      </c>
      <c r="O483" s="66">
        <f t="shared" si="427"/>
        <v>0.10100000000000001</v>
      </c>
      <c r="P483" s="66">
        <f t="shared" si="428"/>
        <v>2.2360000000000002</v>
      </c>
      <c r="Q483" s="66">
        <f t="shared" si="429"/>
        <v>2.109</v>
      </c>
      <c r="R483" s="66">
        <f t="shared" si="430"/>
        <v>2.984</v>
      </c>
      <c r="S483" s="66">
        <f t="shared" si="431"/>
        <v>1.3080000000000001</v>
      </c>
      <c r="T483" s="66">
        <f t="shared" si="432"/>
        <v>-6.359</v>
      </c>
      <c r="U483" s="66">
        <f t="shared" si="433"/>
        <v>-9.1219999999999999</v>
      </c>
      <c r="V483" s="66">
        <f t="shared" si="434"/>
        <v>935.71400000000006</v>
      </c>
      <c r="W483" s="67">
        <f t="shared" si="435"/>
        <v>-1.1919999999999999</v>
      </c>
      <c r="Y483" s="29" t="s">
        <v>130</v>
      </c>
      <c r="Z483" s="34" t="s">
        <v>105</v>
      </c>
      <c r="AA483" s="66">
        <f t="shared" si="460"/>
        <v>100</v>
      </c>
      <c r="AB483" s="66">
        <f t="shared" si="436"/>
        <v>71</v>
      </c>
      <c r="AC483" s="66">
        <f t="shared" si="437"/>
        <v>60.7</v>
      </c>
      <c r="AD483" s="66">
        <f t="shared" si="438"/>
        <v>10.3</v>
      </c>
      <c r="AE483" s="66">
        <f t="shared" si="439"/>
        <v>6.4</v>
      </c>
      <c r="AF483" s="66">
        <f t="shared" si="440"/>
        <v>22.6</v>
      </c>
      <c r="AG483" s="66">
        <f t="shared" si="441"/>
        <v>14.8</v>
      </c>
      <c r="AH483" s="66">
        <f t="shared" si="442"/>
        <v>0.1</v>
      </c>
      <c r="AI483" s="67">
        <f t="shared" si="443"/>
        <v>7.7</v>
      </c>
      <c r="AK483" s="29" t="s">
        <v>130</v>
      </c>
      <c r="AL483" s="34" t="s">
        <v>105</v>
      </c>
      <c r="AM483" s="66">
        <f t="shared" si="461"/>
        <v>25.2</v>
      </c>
      <c r="AN483" s="66">
        <f t="shared" si="462"/>
        <v>25.1</v>
      </c>
      <c r="AO483" s="66">
        <f t="shared" si="463"/>
        <v>25</v>
      </c>
      <c r="AP483" s="66">
        <f t="shared" si="464"/>
        <v>25.3</v>
      </c>
      <c r="AQ483" s="66">
        <f t="shared" si="465"/>
        <v>21.4</v>
      </c>
      <c r="AR483" s="66">
        <f t="shared" si="466"/>
        <v>27</v>
      </c>
      <c r="AS483" s="66">
        <f t="shared" si="467"/>
        <v>32.799999999999997</v>
      </c>
      <c r="AT483" s="66">
        <f t="shared" si="468"/>
        <v>3.5</v>
      </c>
      <c r="AU483" s="67">
        <f t="shared" si="469"/>
        <v>20.8</v>
      </c>
      <c r="AW483" s="29" t="s">
        <v>130</v>
      </c>
      <c r="AX483" s="34" t="s">
        <v>105</v>
      </c>
      <c r="AY483" s="66">
        <f t="shared" si="470"/>
        <v>0.10100000000000001</v>
      </c>
      <c r="AZ483" s="66">
        <f t="shared" si="444"/>
        <v>1.5549999999999999</v>
      </c>
      <c r="BA483" s="66">
        <f t="shared" si="445"/>
        <v>1.2549999999999999</v>
      </c>
      <c r="BB483" s="66">
        <f t="shared" si="446"/>
        <v>0.3</v>
      </c>
      <c r="BC483" s="66">
        <f t="shared" si="447"/>
        <v>8.2000000000000003E-2</v>
      </c>
      <c r="BD483" s="66">
        <f t="shared" si="448"/>
        <v>-1.536</v>
      </c>
      <c r="BE483" s="66">
        <f t="shared" si="449"/>
        <v>-1.4890000000000001</v>
      </c>
      <c r="BF483" s="66">
        <f t="shared" si="450"/>
        <v>4.5999999999999999E-2</v>
      </c>
      <c r="BG483" s="67">
        <f t="shared" si="451"/>
        <v>-9.2999999999999999E-2</v>
      </c>
      <c r="BI483" s="29" t="s">
        <v>130</v>
      </c>
      <c r="BJ483" s="34" t="s">
        <v>105</v>
      </c>
      <c r="BK483" s="66">
        <f t="shared" si="471"/>
        <v>2.5999999999999999E-2</v>
      </c>
      <c r="BL483" s="66">
        <f t="shared" si="472"/>
        <v>0.56100000000000005</v>
      </c>
      <c r="BM483" s="66">
        <f t="shared" si="473"/>
        <v>0.52800000000000002</v>
      </c>
      <c r="BN483" s="66">
        <f t="shared" si="474"/>
        <v>0.755</v>
      </c>
      <c r="BO483" s="66">
        <f t="shared" si="475"/>
        <v>0.28100000000000003</v>
      </c>
      <c r="BP483" s="66">
        <f t="shared" si="476"/>
        <v>-1.7569999999999999</v>
      </c>
      <c r="BQ483" s="66">
        <f t="shared" si="477"/>
        <v>-3.0760000000000001</v>
      </c>
      <c r="BR483" s="66">
        <f t="shared" si="478"/>
        <v>3.407</v>
      </c>
      <c r="BS483" s="67">
        <f t="shared" si="479"/>
        <v>-0.248</v>
      </c>
      <c r="BU483" s="29" t="s">
        <v>130</v>
      </c>
      <c r="BV483" s="34" t="s">
        <v>105</v>
      </c>
      <c r="BW483" s="48">
        <f t="shared" si="480"/>
        <v>857677</v>
      </c>
      <c r="BX483" s="48">
        <f t="shared" si="452"/>
        <v>596464</v>
      </c>
      <c r="BY483" s="48">
        <f t="shared" si="453"/>
        <v>510284</v>
      </c>
      <c r="BZ483" s="48">
        <f t="shared" si="454"/>
        <v>86180</v>
      </c>
      <c r="CA483" s="48">
        <f t="shared" si="455"/>
        <v>53994</v>
      </c>
      <c r="CB483" s="48">
        <f t="shared" si="456"/>
        <v>207219</v>
      </c>
      <c r="CC483" s="48">
        <f t="shared" si="457"/>
        <v>139998</v>
      </c>
      <c r="CD483" s="48">
        <f t="shared" si="458"/>
        <v>42</v>
      </c>
      <c r="CE483" s="49">
        <f t="shared" si="459"/>
        <v>67179</v>
      </c>
    </row>
    <row r="484" spans="1:83" ht="16.5" customHeight="1">
      <c r="A484" s="29" t="s">
        <v>131</v>
      </c>
      <c r="B484" s="34" t="s">
        <v>106</v>
      </c>
      <c r="C484" s="40">
        <v>129151</v>
      </c>
      <c r="D484" s="40">
        <v>86798</v>
      </c>
      <c r="E484" s="40">
        <v>74060</v>
      </c>
      <c r="F484" s="40">
        <v>12738</v>
      </c>
      <c r="G484" s="40">
        <v>5722</v>
      </c>
      <c r="H484" s="40">
        <v>36631</v>
      </c>
      <c r="I484" s="40">
        <v>21067</v>
      </c>
      <c r="J484" s="40">
        <v>810</v>
      </c>
      <c r="K484" s="41">
        <v>14754</v>
      </c>
      <c r="M484" s="29" t="s">
        <v>131</v>
      </c>
      <c r="N484" s="34" t="s">
        <v>106</v>
      </c>
      <c r="O484" s="66">
        <f t="shared" si="427"/>
        <v>4.9059999999999997</v>
      </c>
      <c r="P484" s="66">
        <f t="shared" si="428"/>
        <v>7.3410000000000002</v>
      </c>
      <c r="Q484" s="66">
        <f t="shared" si="429"/>
        <v>6.9779999999999998</v>
      </c>
      <c r="R484" s="66">
        <f t="shared" si="430"/>
        <v>9.4990000000000006</v>
      </c>
      <c r="S484" s="66">
        <f t="shared" si="431"/>
        <v>10.613</v>
      </c>
      <c r="T484" s="66">
        <f t="shared" si="432"/>
        <v>-1.2</v>
      </c>
      <c r="U484" s="66">
        <f t="shared" si="433"/>
        <v>-2.4180000000000001</v>
      </c>
      <c r="V484" s="66">
        <f t="shared" si="434"/>
        <v>20.178000000000001</v>
      </c>
      <c r="W484" s="67">
        <f t="shared" si="435"/>
        <v>-0.39800000000000002</v>
      </c>
      <c r="Y484" s="29" t="s">
        <v>131</v>
      </c>
      <c r="Z484" s="34" t="s">
        <v>106</v>
      </c>
      <c r="AA484" s="66">
        <f t="shared" si="460"/>
        <v>100</v>
      </c>
      <c r="AB484" s="66">
        <f t="shared" si="436"/>
        <v>67.2</v>
      </c>
      <c r="AC484" s="66">
        <f t="shared" si="437"/>
        <v>57.3</v>
      </c>
      <c r="AD484" s="66">
        <f t="shared" si="438"/>
        <v>9.9</v>
      </c>
      <c r="AE484" s="66">
        <f t="shared" si="439"/>
        <v>4.4000000000000004</v>
      </c>
      <c r="AF484" s="66">
        <f t="shared" si="440"/>
        <v>28.4</v>
      </c>
      <c r="AG484" s="66">
        <f t="shared" si="441"/>
        <v>16.3</v>
      </c>
      <c r="AH484" s="66">
        <f t="shared" si="442"/>
        <v>0.6</v>
      </c>
      <c r="AI484" s="67">
        <f t="shared" si="443"/>
        <v>11.4</v>
      </c>
      <c r="AK484" s="29" t="s">
        <v>131</v>
      </c>
      <c r="AL484" s="34" t="s">
        <v>106</v>
      </c>
      <c r="AM484" s="66">
        <f t="shared" si="461"/>
        <v>3.8</v>
      </c>
      <c r="AN484" s="66">
        <f t="shared" si="462"/>
        <v>3.6</v>
      </c>
      <c r="AO484" s="66">
        <f t="shared" si="463"/>
        <v>3.6</v>
      </c>
      <c r="AP484" s="66">
        <f t="shared" si="464"/>
        <v>3.6</v>
      </c>
      <c r="AQ484" s="66">
        <f t="shared" si="465"/>
        <v>2.2000000000000002</v>
      </c>
      <c r="AR484" s="66">
        <f t="shared" si="466"/>
        <v>5.0999999999999996</v>
      </c>
      <c r="AS484" s="66">
        <f t="shared" si="467"/>
        <v>5.4</v>
      </c>
      <c r="AT484" s="66">
        <f t="shared" si="468"/>
        <v>6.6</v>
      </c>
      <c r="AU484" s="67">
        <f t="shared" si="469"/>
        <v>4.5999999999999996</v>
      </c>
      <c r="AW484" s="29" t="s">
        <v>131</v>
      </c>
      <c r="AX484" s="34" t="s">
        <v>106</v>
      </c>
      <c r="AY484" s="66">
        <f t="shared" si="470"/>
        <v>4.9059999999999997</v>
      </c>
      <c r="AZ484" s="66">
        <f t="shared" si="444"/>
        <v>4.8220000000000001</v>
      </c>
      <c r="BA484" s="66">
        <f t="shared" si="445"/>
        <v>3.9239999999999999</v>
      </c>
      <c r="BB484" s="66">
        <f t="shared" si="446"/>
        <v>0.89800000000000002</v>
      </c>
      <c r="BC484" s="66">
        <f t="shared" si="447"/>
        <v>0.44600000000000001</v>
      </c>
      <c r="BD484" s="66">
        <f t="shared" si="448"/>
        <v>-0.36099999999999999</v>
      </c>
      <c r="BE484" s="66">
        <f t="shared" si="449"/>
        <v>-0.42399999999999999</v>
      </c>
      <c r="BF484" s="66">
        <f t="shared" si="450"/>
        <v>0.11</v>
      </c>
      <c r="BG484" s="67">
        <f t="shared" si="451"/>
        <v>-4.8000000000000001E-2</v>
      </c>
      <c r="BI484" s="29" t="s">
        <v>131</v>
      </c>
      <c r="BJ484" s="34" t="s">
        <v>106</v>
      </c>
      <c r="BK484" s="66">
        <f t="shared" si="471"/>
        <v>0.17899999999999999</v>
      </c>
      <c r="BL484" s="66">
        <f t="shared" si="472"/>
        <v>0.25</v>
      </c>
      <c r="BM484" s="66">
        <f t="shared" si="473"/>
        <v>0.23699999999999999</v>
      </c>
      <c r="BN484" s="66">
        <f t="shared" si="474"/>
        <v>0.32500000000000001</v>
      </c>
      <c r="BO484" s="66">
        <f t="shared" si="475"/>
        <v>0.218</v>
      </c>
      <c r="BP484" s="66">
        <f t="shared" si="476"/>
        <v>-5.8999999999999997E-2</v>
      </c>
      <c r="BQ484" s="66">
        <f t="shared" si="477"/>
        <v>-0.126</v>
      </c>
      <c r="BR484" s="66">
        <f t="shared" si="478"/>
        <v>1.179</v>
      </c>
      <c r="BS484" s="67">
        <f t="shared" si="479"/>
        <v>-1.7999999999999999E-2</v>
      </c>
      <c r="BU484" s="29" t="s">
        <v>131</v>
      </c>
      <c r="BV484" s="34" t="s">
        <v>106</v>
      </c>
      <c r="BW484" s="48">
        <f t="shared" si="480"/>
        <v>123111</v>
      </c>
      <c r="BX484" s="48">
        <f t="shared" si="452"/>
        <v>80862</v>
      </c>
      <c r="BY484" s="48">
        <f t="shared" si="453"/>
        <v>69229</v>
      </c>
      <c r="BZ484" s="48">
        <f t="shared" si="454"/>
        <v>11633</v>
      </c>
      <c r="CA484" s="48">
        <f t="shared" si="455"/>
        <v>5173</v>
      </c>
      <c r="CB484" s="48">
        <f t="shared" si="456"/>
        <v>37076</v>
      </c>
      <c r="CC484" s="48">
        <f t="shared" si="457"/>
        <v>21589</v>
      </c>
      <c r="CD484" s="48">
        <f t="shared" si="458"/>
        <v>674</v>
      </c>
      <c r="CE484" s="49">
        <f t="shared" si="459"/>
        <v>14813</v>
      </c>
    </row>
    <row r="485" spans="1:83" ht="16.5" customHeight="1">
      <c r="A485" s="30" t="s">
        <v>132</v>
      </c>
      <c r="B485" s="28" t="s">
        <v>107</v>
      </c>
      <c r="C485" s="44">
        <v>128379</v>
      </c>
      <c r="D485" s="44">
        <v>85933</v>
      </c>
      <c r="E485" s="44">
        <v>73262</v>
      </c>
      <c r="F485" s="44">
        <v>12671</v>
      </c>
      <c r="G485" s="44">
        <v>5368</v>
      </c>
      <c r="H485" s="44">
        <v>37078</v>
      </c>
      <c r="I485" s="44">
        <v>20578</v>
      </c>
      <c r="J485" s="44">
        <v>778</v>
      </c>
      <c r="K485" s="45">
        <v>15722</v>
      </c>
      <c r="M485" s="30" t="s">
        <v>132</v>
      </c>
      <c r="N485" s="28" t="s">
        <v>107</v>
      </c>
      <c r="O485" s="70">
        <f t="shared" si="427"/>
        <v>-1.6990000000000001</v>
      </c>
      <c r="P485" s="70">
        <f t="shared" si="428"/>
        <v>-1.593</v>
      </c>
      <c r="Q485" s="70">
        <f t="shared" si="429"/>
        <v>-1.7649999999999999</v>
      </c>
      <c r="R485" s="70">
        <f t="shared" si="430"/>
        <v>-0.58799999999999997</v>
      </c>
      <c r="S485" s="70">
        <f t="shared" si="431"/>
        <v>-1.069</v>
      </c>
      <c r="T485" s="70">
        <f t="shared" si="432"/>
        <v>-2.0339999999999998</v>
      </c>
      <c r="U485" s="70">
        <f t="shared" si="433"/>
        <v>0.63600000000000001</v>
      </c>
      <c r="V485" s="70">
        <f t="shared" si="434"/>
        <v>3.0459999999999998</v>
      </c>
      <c r="W485" s="71">
        <f t="shared" si="435"/>
        <v>-5.5449999999999999</v>
      </c>
      <c r="Y485" s="30" t="s">
        <v>132</v>
      </c>
      <c r="Z485" s="28" t="s">
        <v>107</v>
      </c>
      <c r="AA485" s="70">
        <f t="shared" si="460"/>
        <v>100</v>
      </c>
      <c r="AB485" s="70">
        <f t="shared" si="436"/>
        <v>66.900000000000006</v>
      </c>
      <c r="AC485" s="70">
        <f t="shared" si="437"/>
        <v>57.1</v>
      </c>
      <c r="AD485" s="70">
        <f t="shared" si="438"/>
        <v>9.9</v>
      </c>
      <c r="AE485" s="70">
        <f t="shared" si="439"/>
        <v>4.2</v>
      </c>
      <c r="AF485" s="70">
        <f t="shared" si="440"/>
        <v>28.9</v>
      </c>
      <c r="AG485" s="70">
        <f t="shared" si="441"/>
        <v>16</v>
      </c>
      <c r="AH485" s="70">
        <f t="shared" si="442"/>
        <v>0.6</v>
      </c>
      <c r="AI485" s="71">
        <f t="shared" si="443"/>
        <v>12.2</v>
      </c>
      <c r="AK485" s="30" t="s">
        <v>132</v>
      </c>
      <c r="AL485" s="28" t="s">
        <v>107</v>
      </c>
      <c r="AM485" s="70">
        <f t="shared" si="461"/>
        <v>3.8</v>
      </c>
      <c r="AN485" s="70">
        <f t="shared" si="462"/>
        <v>3.5</v>
      </c>
      <c r="AO485" s="70">
        <f t="shared" si="463"/>
        <v>3.5</v>
      </c>
      <c r="AP485" s="70">
        <f t="shared" si="464"/>
        <v>3.6</v>
      </c>
      <c r="AQ485" s="70">
        <f t="shared" si="465"/>
        <v>2.1</v>
      </c>
      <c r="AR485" s="70">
        <f t="shared" si="466"/>
        <v>5.2</v>
      </c>
      <c r="AS485" s="70">
        <f t="shared" si="467"/>
        <v>5.3</v>
      </c>
      <c r="AT485" s="70">
        <f t="shared" si="468"/>
        <v>6.3</v>
      </c>
      <c r="AU485" s="71">
        <f t="shared" si="469"/>
        <v>4.9000000000000004</v>
      </c>
      <c r="AW485" s="30" t="s">
        <v>132</v>
      </c>
      <c r="AX485" s="28" t="s">
        <v>107</v>
      </c>
      <c r="AY485" s="70">
        <f t="shared" si="470"/>
        <v>-1.6990000000000001</v>
      </c>
      <c r="AZ485" s="70">
        <f t="shared" si="444"/>
        <v>-1.0649999999999999</v>
      </c>
      <c r="BA485" s="70">
        <f t="shared" si="445"/>
        <v>-1.008</v>
      </c>
      <c r="BB485" s="70">
        <f t="shared" si="446"/>
        <v>-5.7000000000000002E-2</v>
      </c>
      <c r="BC485" s="70">
        <f t="shared" si="447"/>
        <v>-4.3999999999999997E-2</v>
      </c>
      <c r="BD485" s="70">
        <f t="shared" si="448"/>
        <v>-0.59</v>
      </c>
      <c r="BE485" s="70">
        <f t="shared" si="449"/>
        <v>0.1</v>
      </c>
      <c r="BF485" s="70">
        <f t="shared" si="450"/>
        <v>1.7999999999999999E-2</v>
      </c>
      <c r="BG485" s="71">
        <f t="shared" si="451"/>
        <v>-0.70699999999999996</v>
      </c>
      <c r="BI485" s="30" t="s">
        <v>132</v>
      </c>
      <c r="BJ485" s="28" t="s">
        <v>107</v>
      </c>
      <c r="BK485" s="70">
        <f t="shared" si="471"/>
        <v>-6.6000000000000003E-2</v>
      </c>
      <c r="BL485" s="70">
        <f t="shared" si="472"/>
        <v>-5.8000000000000003E-2</v>
      </c>
      <c r="BM485" s="70">
        <f t="shared" si="473"/>
        <v>-6.5000000000000002E-2</v>
      </c>
      <c r="BN485" s="70">
        <f t="shared" si="474"/>
        <v>-2.1999999999999999E-2</v>
      </c>
      <c r="BO485" s="70">
        <f t="shared" si="475"/>
        <v>-2.3E-2</v>
      </c>
      <c r="BP485" s="70">
        <f t="shared" si="476"/>
        <v>-0.10299999999999999</v>
      </c>
      <c r="BQ485" s="70">
        <f t="shared" si="477"/>
        <v>3.1E-2</v>
      </c>
      <c r="BR485" s="70">
        <f t="shared" si="478"/>
        <v>0.19900000000000001</v>
      </c>
      <c r="BS485" s="71">
        <f t="shared" si="479"/>
        <v>-0.28499999999999998</v>
      </c>
      <c r="BU485" s="30" t="s">
        <v>132</v>
      </c>
      <c r="BV485" s="28" t="s">
        <v>107</v>
      </c>
      <c r="BW485" s="52">
        <f t="shared" si="480"/>
        <v>130598</v>
      </c>
      <c r="BX485" s="52">
        <f t="shared" si="452"/>
        <v>87324</v>
      </c>
      <c r="BY485" s="52">
        <f t="shared" si="453"/>
        <v>74578</v>
      </c>
      <c r="BZ485" s="52">
        <f t="shared" si="454"/>
        <v>12746</v>
      </c>
      <c r="CA485" s="52">
        <f t="shared" si="455"/>
        <v>5426</v>
      </c>
      <c r="CB485" s="52">
        <f t="shared" si="456"/>
        <v>37848</v>
      </c>
      <c r="CC485" s="52">
        <f t="shared" si="457"/>
        <v>20448</v>
      </c>
      <c r="CD485" s="52">
        <f t="shared" si="458"/>
        <v>755</v>
      </c>
      <c r="CE485" s="53">
        <f t="shared" si="459"/>
        <v>16645</v>
      </c>
    </row>
    <row r="486" spans="1:83" ht="16.5" customHeight="1">
      <c r="A486" s="78" t="s">
        <v>180</v>
      </c>
    </row>
    <row r="487" spans="1:83" ht="16.5" customHeight="1">
      <c r="A487" s="78" t="s">
        <v>179</v>
      </c>
    </row>
    <row r="488" spans="1:83" ht="16.5" customHeight="1">
      <c r="A488" s="38">
        <f>A434+1</f>
        <v>2</v>
      </c>
      <c r="B488" s="20" t="str">
        <f>IF(A488&lt;22,"令和"&amp;A488&amp;"年度","平成"&amp;A488&amp;"年度")</f>
        <v>令和2年度</v>
      </c>
      <c r="C488" s="1" t="s">
        <v>49</v>
      </c>
      <c r="N488" s="20" t="str">
        <f>B488</f>
        <v>令和2年度</v>
      </c>
      <c r="O488" s="1" t="s">
        <v>134</v>
      </c>
      <c r="Z488" s="20" t="str">
        <f>B488</f>
        <v>令和2年度</v>
      </c>
      <c r="AA488" s="1" t="s">
        <v>135</v>
      </c>
      <c r="AL488" s="20" t="str">
        <f>B488</f>
        <v>令和2年度</v>
      </c>
      <c r="AM488" s="1" t="s">
        <v>136</v>
      </c>
      <c r="AX488" s="20" t="str">
        <f>N488</f>
        <v>令和2年度</v>
      </c>
      <c r="AY488" s="1" t="s">
        <v>137</v>
      </c>
      <c r="BJ488" s="20" t="str">
        <f>Z488</f>
        <v>令和2年度</v>
      </c>
      <c r="BK488" s="1" t="s">
        <v>138</v>
      </c>
      <c r="BU488" s="36">
        <f>IF(A488=1,30,A488-1)</f>
        <v>1</v>
      </c>
      <c r="BV488" s="20" t="str">
        <f>IF(BU488&lt;22,"令和"&amp;BU488&amp;"年度","平成"&amp;BU488&amp;"年度")</f>
        <v>令和1年度</v>
      </c>
      <c r="BW488" s="1" t="s">
        <v>133</v>
      </c>
    </row>
    <row r="489" spans="1:83" ht="16.5" customHeight="1">
      <c r="A489" s="21"/>
      <c r="B489" s="5"/>
      <c r="C489" s="4" t="s">
        <v>50</v>
      </c>
      <c r="D489" s="24"/>
      <c r="E489" s="24"/>
      <c r="F489" s="24"/>
      <c r="G489" s="24"/>
      <c r="H489" s="24"/>
      <c r="I489" s="24"/>
      <c r="J489" s="24"/>
      <c r="K489" s="15"/>
      <c r="M489" s="21"/>
      <c r="N489" s="5"/>
      <c r="O489" s="4" t="s">
        <v>50</v>
      </c>
      <c r="P489" s="24"/>
      <c r="Q489" s="24"/>
      <c r="R489" s="24"/>
      <c r="S489" s="24"/>
      <c r="T489" s="24"/>
      <c r="U489" s="24"/>
      <c r="V489" s="24"/>
      <c r="W489" s="15"/>
      <c r="Y489" s="21"/>
      <c r="Z489" s="5"/>
      <c r="AA489" s="4" t="s">
        <v>50</v>
      </c>
      <c r="AB489" s="24"/>
      <c r="AC489" s="24"/>
      <c r="AD489" s="24"/>
      <c r="AE489" s="24"/>
      <c r="AF489" s="24"/>
      <c r="AG489" s="24"/>
      <c r="AH489" s="24"/>
      <c r="AI489" s="15"/>
      <c r="AK489" s="21"/>
      <c r="AL489" s="5"/>
      <c r="AM489" s="4" t="s">
        <v>50</v>
      </c>
      <c r="AN489" s="24"/>
      <c r="AO489" s="24"/>
      <c r="AP489" s="24"/>
      <c r="AQ489" s="24"/>
      <c r="AR489" s="24"/>
      <c r="AS489" s="24"/>
      <c r="AT489" s="24"/>
      <c r="AU489" s="15"/>
      <c r="AW489" s="21"/>
      <c r="AX489" s="5"/>
      <c r="AY489" s="4" t="s">
        <v>50</v>
      </c>
      <c r="AZ489" s="24"/>
      <c r="BA489" s="24"/>
      <c r="BB489" s="24"/>
      <c r="BC489" s="24"/>
      <c r="BD489" s="24"/>
      <c r="BE489" s="24"/>
      <c r="BF489" s="24"/>
      <c r="BG489" s="15"/>
      <c r="BI489" s="21"/>
      <c r="BJ489" s="5"/>
      <c r="BK489" s="4" t="s">
        <v>50</v>
      </c>
      <c r="BL489" s="24"/>
      <c r="BM489" s="24"/>
      <c r="BN489" s="24"/>
      <c r="BO489" s="24"/>
      <c r="BP489" s="24"/>
      <c r="BQ489" s="24"/>
      <c r="BR489" s="24"/>
      <c r="BS489" s="15"/>
      <c r="BU489" s="21"/>
      <c r="BV489" s="5"/>
      <c r="BW489" s="4" t="s">
        <v>50</v>
      </c>
      <c r="BX489" s="24"/>
      <c r="BY489" s="24"/>
      <c r="BZ489" s="24"/>
      <c r="CA489" s="24"/>
      <c r="CB489" s="24"/>
      <c r="CC489" s="24"/>
      <c r="CD489" s="24"/>
      <c r="CE489" s="15"/>
    </row>
    <row r="490" spans="1:83" ht="16.5" customHeight="1">
      <c r="A490" s="22"/>
      <c r="B490" s="8"/>
      <c r="C490" s="7"/>
      <c r="D490" s="27" t="s">
        <v>51</v>
      </c>
      <c r="E490" s="24"/>
      <c r="F490" s="15"/>
      <c r="G490" s="6" t="s">
        <v>54</v>
      </c>
      <c r="H490" s="27" t="s">
        <v>55</v>
      </c>
      <c r="I490" s="24"/>
      <c r="J490" s="24"/>
      <c r="K490" s="15"/>
      <c r="M490" s="22"/>
      <c r="N490" s="8"/>
      <c r="O490" s="7"/>
      <c r="P490" s="27" t="s">
        <v>51</v>
      </c>
      <c r="Q490" s="24"/>
      <c r="R490" s="15"/>
      <c r="S490" s="6" t="s">
        <v>54</v>
      </c>
      <c r="T490" s="27" t="s">
        <v>55</v>
      </c>
      <c r="U490" s="24"/>
      <c r="V490" s="24"/>
      <c r="W490" s="15"/>
      <c r="Y490" s="22"/>
      <c r="Z490" s="8"/>
      <c r="AA490" s="7"/>
      <c r="AB490" s="27" t="s">
        <v>51</v>
      </c>
      <c r="AC490" s="24"/>
      <c r="AD490" s="15"/>
      <c r="AE490" s="6" t="s">
        <v>54</v>
      </c>
      <c r="AF490" s="27" t="s">
        <v>55</v>
      </c>
      <c r="AG490" s="24"/>
      <c r="AH490" s="24"/>
      <c r="AI490" s="15"/>
      <c r="AK490" s="22"/>
      <c r="AL490" s="8"/>
      <c r="AM490" s="7"/>
      <c r="AN490" s="27" t="s">
        <v>51</v>
      </c>
      <c r="AO490" s="24"/>
      <c r="AP490" s="15"/>
      <c r="AQ490" s="6" t="s">
        <v>54</v>
      </c>
      <c r="AR490" s="27" t="s">
        <v>55</v>
      </c>
      <c r="AS490" s="24"/>
      <c r="AT490" s="24"/>
      <c r="AU490" s="15"/>
      <c r="AW490" s="22"/>
      <c r="AX490" s="8"/>
      <c r="AY490" s="7"/>
      <c r="AZ490" s="27" t="s">
        <v>51</v>
      </c>
      <c r="BA490" s="24"/>
      <c r="BB490" s="15"/>
      <c r="BC490" s="6" t="s">
        <v>54</v>
      </c>
      <c r="BD490" s="27" t="s">
        <v>55</v>
      </c>
      <c r="BE490" s="24"/>
      <c r="BF490" s="24"/>
      <c r="BG490" s="15"/>
      <c r="BI490" s="22"/>
      <c r="BJ490" s="8"/>
      <c r="BK490" s="7"/>
      <c r="BL490" s="27" t="s">
        <v>51</v>
      </c>
      <c r="BM490" s="24"/>
      <c r="BN490" s="15"/>
      <c r="BO490" s="6" t="s">
        <v>54</v>
      </c>
      <c r="BP490" s="27" t="s">
        <v>55</v>
      </c>
      <c r="BQ490" s="24"/>
      <c r="BR490" s="24"/>
      <c r="BS490" s="15"/>
      <c r="BU490" s="22"/>
      <c r="BV490" s="8"/>
      <c r="BW490" s="7"/>
      <c r="BX490" s="27" t="s">
        <v>51</v>
      </c>
      <c r="BY490" s="24"/>
      <c r="BZ490" s="15"/>
      <c r="CA490" s="6" t="s">
        <v>54</v>
      </c>
      <c r="CB490" s="27" t="s">
        <v>55</v>
      </c>
      <c r="CC490" s="24"/>
      <c r="CD490" s="24"/>
      <c r="CE490" s="15"/>
    </row>
    <row r="491" spans="1:83" ht="27" customHeight="1">
      <c r="A491" s="23"/>
      <c r="B491" s="11"/>
      <c r="C491" s="10"/>
      <c r="D491" s="10"/>
      <c r="E491" s="16" t="s">
        <v>52</v>
      </c>
      <c r="F491" s="26" t="s">
        <v>53</v>
      </c>
      <c r="G491" s="12"/>
      <c r="H491" s="12"/>
      <c r="I491" s="16" t="s">
        <v>56</v>
      </c>
      <c r="J491" s="16" t="s">
        <v>57</v>
      </c>
      <c r="K491" s="16" t="s">
        <v>58</v>
      </c>
      <c r="M491" s="23"/>
      <c r="N491" s="11"/>
      <c r="O491" s="10"/>
      <c r="P491" s="10"/>
      <c r="Q491" s="16" t="s">
        <v>52</v>
      </c>
      <c r="R491" s="26" t="s">
        <v>53</v>
      </c>
      <c r="S491" s="12"/>
      <c r="T491" s="12"/>
      <c r="U491" s="16" t="s">
        <v>56</v>
      </c>
      <c r="V491" s="16" t="s">
        <v>57</v>
      </c>
      <c r="W491" s="16" t="s">
        <v>58</v>
      </c>
      <c r="Y491" s="23"/>
      <c r="Z491" s="11"/>
      <c r="AA491" s="10"/>
      <c r="AB491" s="10"/>
      <c r="AC491" s="16" t="s">
        <v>52</v>
      </c>
      <c r="AD491" s="26" t="s">
        <v>53</v>
      </c>
      <c r="AE491" s="12"/>
      <c r="AF491" s="12"/>
      <c r="AG491" s="16" t="s">
        <v>56</v>
      </c>
      <c r="AH491" s="16" t="s">
        <v>57</v>
      </c>
      <c r="AI491" s="16" t="s">
        <v>58</v>
      </c>
      <c r="AK491" s="23"/>
      <c r="AL491" s="11"/>
      <c r="AM491" s="10"/>
      <c r="AN491" s="10"/>
      <c r="AO491" s="16" t="s">
        <v>52</v>
      </c>
      <c r="AP491" s="26" t="s">
        <v>53</v>
      </c>
      <c r="AQ491" s="12"/>
      <c r="AR491" s="12"/>
      <c r="AS491" s="16" t="s">
        <v>56</v>
      </c>
      <c r="AT491" s="16" t="s">
        <v>57</v>
      </c>
      <c r="AU491" s="16" t="s">
        <v>58</v>
      </c>
      <c r="AW491" s="23"/>
      <c r="AX491" s="11"/>
      <c r="AY491" s="10"/>
      <c r="AZ491" s="10"/>
      <c r="BA491" s="16" t="s">
        <v>52</v>
      </c>
      <c r="BB491" s="26" t="s">
        <v>53</v>
      </c>
      <c r="BC491" s="12"/>
      <c r="BD491" s="12"/>
      <c r="BE491" s="16" t="s">
        <v>56</v>
      </c>
      <c r="BF491" s="16" t="s">
        <v>57</v>
      </c>
      <c r="BG491" s="16" t="s">
        <v>58</v>
      </c>
      <c r="BI491" s="23"/>
      <c r="BJ491" s="11"/>
      <c r="BK491" s="10"/>
      <c r="BL491" s="10"/>
      <c r="BM491" s="16" t="s">
        <v>52</v>
      </c>
      <c r="BN491" s="26" t="s">
        <v>53</v>
      </c>
      <c r="BO491" s="12"/>
      <c r="BP491" s="12"/>
      <c r="BQ491" s="16" t="s">
        <v>56</v>
      </c>
      <c r="BR491" s="16" t="s">
        <v>57</v>
      </c>
      <c r="BS491" s="16" t="s">
        <v>58</v>
      </c>
      <c r="BU491" s="23"/>
      <c r="BV491" s="11"/>
      <c r="BW491" s="10"/>
      <c r="BX491" s="10"/>
      <c r="BY491" s="16" t="s">
        <v>52</v>
      </c>
      <c r="BZ491" s="26" t="s">
        <v>53</v>
      </c>
      <c r="CA491" s="12"/>
      <c r="CB491" s="12"/>
      <c r="CC491" s="16" t="s">
        <v>56</v>
      </c>
      <c r="CD491" s="16" t="s">
        <v>57</v>
      </c>
      <c r="CE491" s="16" t="s">
        <v>58</v>
      </c>
    </row>
    <row r="492" spans="1:83" ht="16.5" customHeight="1">
      <c r="A492" s="31" t="s">
        <v>60</v>
      </c>
      <c r="B492" s="33" t="s">
        <v>108</v>
      </c>
      <c r="C492" s="13">
        <v>3151292</v>
      </c>
      <c r="D492" s="13">
        <v>2409513</v>
      </c>
      <c r="E492" s="13">
        <v>2062781</v>
      </c>
      <c r="F492" s="13">
        <v>346732</v>
      </c>
      <c r="G492" s="13">
        <v>261369</v>
      </c>
      <c r="H492" s="13">
        <v>480410</v>
      </c>
      <c r="I492" s="13">
        <v>164024</v>
      </c>
      <c r="J492" s="13">
        <v>3509</v>
      </c>
      <c r="K492" s="14">
        <v>312877</v>
      </c>
      <c r="M492" s="31" t="s">
        <v>60</v>
      </c>
      <c r="N492" s="33" t="s">
        <v>108</v>
      </c>
      <c r="O492" s="66">
        <f t="shared" ref="O492:O539" si="481">IF(C492="X","X",IF(BW492="X","X",IF(BW492&lt;&gt;0,ROUND((C492-BW492)/ABS(BW492)*100,3),"-")))</f>
        <v>-7.4989999999999997</v>
      </c>
      <c r="P492" s="66">
        <f t="shared" ref="P492:P539" si="482">IF(D492="X","X",IF(BX492="X","X",IF(BX492&lt;&gt;0,ROUND((D492-BX492)/ABS(BX492)*100,3),"-")))</f>
        <v>-0.89700000000000002</v>
      </c>
      <c r="Q492" s="66">
        <f t="shared" ref="Q492:Q539" si="483">IF(E492="X","X",IF(BY492="X","X",IF(BY492&lt;&gt;0,ROUND((E492-BY492)/ABS(BY492)*100,3),"-")))</f>
        <v>-0.83799999999999997</v>
      </c>
      <c r="R492" s="66">
        <f t="shared" ref="R492:R539" si="484">IF(F492="X","X",IF(BZ492="X","X",IF(BZ492&lt;&gt;0,ROUND((F492-BZ492)/ABS(BZ492)*100,3),"-")))</f>
        <v>-1.246</v>
      </c>
      <c r="S492" s="66">
        <f t="shared" ref="S492:S539" si="485">IF(G492="X","X",IF(CA492="X","X",IF(CA492&lt;&gt;0,ROUND((G492-CA492)/ABS(CA492)*100,3),"-")))</f>
        <v>2.1890000000000001</v>
      </c>
      <c r="T492" s="66">
        <f t="shared" ref="T492:T539" si="486">IF(H492="X","X",IF(CB492="X","X",IF(CB492&lt;&gt;0,ROUND((H492-CB492)/ABS(CB492)*100,3),"-")))</f>
        <v>-33.244999999999997</v>
      </c>
      <c r="U492" s="66">
        <f t="shared" ref="U492:U539" si="487">IF(I492="X","X",IF(CC492="X","X",IF(CC492&lt;&gt;0,ROUND((I492-CC492)/ABS(CC492)*100,3),"-")))</f>
        <v>-57.726999999999997</v>
      </c>
      <c r="V492" s="66">
        <f t="shared" ref="V492:V539" si="488">IF(J492="X","X",IF(CD492="X","X",IF(CD492&lt;&gt;0,ROUND((J492-CD492)/ABS(CD492)*100,3),"-")))</f>
        <v>-71.394999999999996</v>
      </c>
      <c r="W492" s="67">
        <f t="shared" ref="W492:W539" si="489">IF(K492="X","X",IF(CE492="X","X",IF(CE492&lt;&gt;0,ROUND((K492-CE492)/ABS(CE492)*100,3),"-")))</f>
        <v>-2.0379999999999998</v>
      </c>
      <c r="Y492" s="31" t="s">
        <v>60</v>
      </c>
      <c r="Z492" s="33" t="s">
        <v>108</v>
      </c>
      <c r="AA492" s="66">
        <f>IF(C492=0,"-",IF(C492="X","X",ROUND(C492/$C492*100,1)))</f>
        <v>100</v>
      </c>
      <c r="AB492" s="66">
        <f t="shared" ref="AB492:AB539" si="490">IF(D492=0,"-",IF(D492="X","X",ROUND(D492/$C492*100,1)))</f>
        <v>76.5</v>
      </c>
      <c r="AC492" s="66">
        <f t="shared" ref="AC492:AC539" si="491">IF(E492=0,"-",IF(E492="X","X",ROUND(E492/$C492*100,1)))</f>
        <v>65.5</v>
      </c>
      <c r="AD492" s="66">
        <f t="shared" ref="AD492:AD539" si="492">IF(F492=0,"-",IF(F492="X","X",ROUND(F492/$C492*100,1)))</f>
        <v>11</v>
      </c>
      <c r="AE492" s="66">
        <f t="shared" ref="AE492:AE539" si="493">IF(G492=0,"-",IF(G492="X","X",ROUND(G492/$C492*100,1)))</f>
        <v>8.3000000000000007</v>
      </c>
      <c r="AF492" s="66">
        <f t="shared" ref="AF492:AF539" si="494">IF(H492=0,"-",IF(H492="X","X",ROUND(H492/$C492*100,1)))</f>
        <v>15.2</v>
      </c>
      <c r="AG492" s="66">
        <f t="shared" ref="AG492:AG539" si="495">IF(I492=0,"-",IF(I492="X","X",ROUND(I492/$C492*100,1)))</f>
        <v>5.2</v>
      </c>
      <c r="AH492" s="66">
        <f t="shared" ref="AH492:AH539" si="496">IF(J492=0,"-",IF(J492="X","X",ROUND(J492/$C492*100,1)))</f>
        <v>0.1</v>
      </c>
      <c r="AI492" s="67">
        <f t="shared" ref="AI492:AI539" si="497">IF(K492=0,"-",IF(K492="X","X",ROUND(K492/$C492*100,1)))</f>
        <v>9.9</v>
      </c>
      <c r="AK492" s="31" t="s">
        <v>60</v>
      </c>
      <c r="AL492" s="33" t="s">
        <v>108</v>
      </c>
      <c r="AM492" s="66">
        <f>IF(C492=0,"-",IF(C492="X","X",ROUND(C492/$C$492*100,1)))</f>
        <v>100</v>
      </c>
      <c r="AN492" s="66">
        <f>IF(D492=0,"-",IF(D492="X","X",ROUND(D492/$D$492*100,1)))</f>
        <v>100</v>
      </c>
      <c r="AO492" s="66">
        <f>IF(E492=0,"-",IF(E492="X","X",ROUND(E492/$E$492*100,1)))</f>
        <v>100</v>
      </c>
      <c r="AP492" s="66">
        <f>IF(F492=0,"-",IF(F492="X","X",ROUND(F492/$F$492*100,1)))</f>
        <v>100</v>
      </c>
      <c r="AQ492" s="66">
        <f>IF(G492=0,"-",IF(G492="X","X",ROUND(G492/$G$492*100,1)))</f>
        <v>100</v>
      </c>
      <c r="AR492" s="66">
        <f>IF(H492=0,"-",IF(H492="X","X",ROUND(H492/$H$492*100,1)))</f>
        <v>100</v>
      </c>
      <c r="AS492" s="66">
        <f>IF(I492=0,"-",IF(I492="X","X",ROUND(I492/$I$492*100,1)))</f>
        <v>100</v>
      </c>
      <c r="AT492" s="66">
        <f>IF(J492=0,"-",IF(J492="X","X",ROUND(J492/$J$492*100,1)))</f>
        <v>100</v>
      </c>
      <c r="AU492" s="67">
        <f>IF(K492=0,"-",IF(K492="X","X",ROUND(K492/$K$492*100,1)))</f>
        <v>100</v>
      </c>
      <c r="AW492" s="31" t="s">
        <v>60</v>
      </c>
      <c r="AX492" s="33" t="s">
        <v>108</v>
      </c>
      <c r="AY492" s="66">
        <f>IF(C492="X","X",IF(BW492="X","X",IF(BW492&lt;&gt;0,ROUND((C492-BW492)/$BW492*100,3),"-")))</f>
        <v>-7.4989999999999997</v>
      </c>
      <c r="AZ492" s="66">
        <f t="shared" ref="AZ492:AZ539" si="498">IF(D492="X","X",IF(BX492="X","X",IF(BX492&lt;&gt;0,ROUND((D492-BX492)/$BW492*100,3),"-")))</f>
        <v>-0.64</v>
      </c>
      <c r="BA492" s="66">
        <f t="shared" ref="BA492:BA539" si="499">IF(E492="X","X",IF(BY492="X","X",IF(BY492&lt;&gt;0,ROUND((E492-BY492)/$BW492*100,3),"-")))</f>
        <v>-0.51100000000000001</v>
      </c>
      <c r="BB492" s="66">
        <f t="shared" ref="BB492:BB539" si="500">IF(F492="X","X",IF(BZ492="X","X",IF(BZ492&lt;&gt;0,ROUND((F492-BZ492)/$BW492*100,3),"-")))</f>
        <v>-0.128</v>
      </c>
      <c r="BC492" s="66">
        <f t="shared" ref="BC492:BC539" si="501">IF(G492="X","X",IF(CA492="X","X",IF(CA492&lt;&gt;0,ROUND((G492-CA492)/$BW492*100,3),"-")))</f>
        <v>0.16400000000000001</v>
      </c>
      <c r="BD492" s="66">
        <f t="shared" ref="BD492:BD539" si="502">IF(H492="X","X",IF(CB492="X","X",IF(CB492&lt;&gt;0,ROUND((H492-CB492)/$BW492*100,3),"-")))</f>
        <v>-7.0229999999999997</v>
      </c>
      <c r="BE492" s="66">
        <f t="shared" ref="BE492:BE539" si="503">IF(I492="X","X",IF(CC492="X","X",IF(CC492&lt;&gt;0,ROUND((I492-CC492)/$BW492*100,3),"-")))</f>
        <v>-6.5750000000000002</v>
      </c>
      <c r="BF492" s="66">
        <f t="shared" ref="BF492:BF539" si="504">IF(J492="X","X",IF(CD492="X","X",IF(CD492&lt;&gt;0,ROUND((J492-CD492)/$BW492*100,3),"-")))</f>
        <v>-0.25700000000000001</v>
      </c>
      <c r="BG492" s="67">
        <f t="shared" ref="BG492:BG539" si="505">IF(K492="X","X",IF(CE492="X","X",IF(CE492&lt;&gt;0,ROUND((K492-CE492)/$BW492*100,3),"-")))</f>
        <v>-0.191</v>
      </c>
      <c r="BI492" s="31" t="s">
        <v>60</v>
      </c>
      <c r="BJ492" s="33" t="s">
        <v>108</v>
      </c>
      <c r="BK492" s="66">
        <f>IF(C492="X","X",IF(BW492="X","X",IF(BW492&lt;&gt;0,ROUND((C492-BW492)/$BW$492*100,3),"-")))</f>
        <v>-7.4989999999999997</v>
      </c>
      <c r="BL492" s="66">
        <f>IF(D492="X","X",IF(BX492="X","X",IF(BX492&lt;&gt;0,ROUND((D492-BX492)/$BX$492*100,3),"-")))</f>
        <v>-0.89700000000000002</v>
      </c>
      <c r="BM492" s="66">
        <f>IF(E492="X","X",IF(BY492="X","X",IF(BY492&lt;&gt;0,ROUND((E492-BY492)/$BY$492*100,3),"-")))</f>
        <v>-0.83799999999999997</v>
      </c>
      <c r="BN492" s="66">
        <f>IF(F492="X","X",IF(BZ492="X","X",IF(BZ492&lt;&gt;0,ROUND((F492-BZ492)/$BZ$492*100,3),"-")))</f>
        <v>-1.246</v>
      </c>
      <c r="BO492" s="66">
        <f>IF(G492="X","X",IF(CA492="X","X",IF(CA492&lt;&gt;0,ROUND((G492-CA492)/$CA$492*100,3),"-")))</f>
        <v>2.1890000000000001</v>
      </c>
      <c r="BP492" s="66">
        <f>IF(H492="X","X",IF(CB492="X","X",IF(CB492&lt;&gt;0,ROUND((H492-CB492)/$CB$492*100,3),"-")))</f>
        <v>-33.244999999999997</v>
      </c>
      <c r="BQ492" s="66">
        <f>IF(I492="X","X",IF(CC492="X","X",IF(CC492&lt;&gt;0,ROUND((I492-CC492)/$CC$492*100,3),"-")))</f>
        <v>-57.726999999999997</v>
      </c>
      <c r="BR492" s="66">
        <f>IF(J492="X","X",IF(CD492="X","X",IF(CD492&lt;&gt;0,ROUND((J492-CD492)/$CD$492*100,3),"-")))</f>
        <v>-71.394999999999996</v>
      </c>
      <c r="BS492" s="67">
        <f>IF(K492="X","X",IF(CE492="X","X",IF(CE492&lt;&gt;0,ROUND((K492-CE492)/$CE$492*100,3),"-")))</f>
        <v>-2.0379999999999998</v>
      </c>
      <c r="BU492" s="31" t="s">
        <v>60</v>
      </c>
      <c r="BV492" s="33" t="s">
        <v>108</v>
      </c>
      <c r="BW492" s="48">
        <f>C438</f>
        <v>3406747</v>
      </c>
      <c r="BX492" s="48">
        <f t="shared" ref="BX492:BX539" si="506">D438</f>
        <v>2431312</v>
      </c>
      <c r="BY492" s="48">
        <f t="shared" ref="BY492:BY539" si="507">E438</f>
        <v>2080204</v>
      </c>
      <c r="BZ492" s="48">
        <f t="shared" ref="BZ492:BZ539" si="508">F438</f>
        <v>351108</v>
      </c>
      <c r="CA492" s="48">
        <f t="shared" ref="CA492:CA539" si="509">G438</f>
        <v>255771</v>
      </c>
      <c r="CB492" s="48">
        <f t="shared" ref="CB492:CB539" si="510">H438</f>
        <v>719664</v>
      </c>
      <c r="CC492" s="48">
        <f t="shared" ref="CC492:CC539" si="511">I438</f>
        <v>388011</v>
      </c>
      <c r="CD492" s="48">
        <f t="shared" ref="CD492:CD539" si="512">J438</f>
        <v>12267</v>
      </c>
      <c r="CE492" s="49">
        <f t="shared" ref="CE492:CE539" si="513">K438</f>
        <v>319386</v>
      </c>
    </row>
    <row r="493" spans="1:83" ht="16.5" customHeight="1">
      <c r="A493" s="29" t="s">
        <v>109</v>
      </c>
      <c r="B493" s="34" t="s">
        <v>61</v>
      </c>
      <c r="C493" s="40">
        <v>772164</v>
      </c>
      <c r="D493" s="40">
        <v>602335</v>
      </c>
      <c r="E493" s="40">
        <v>514754</v>
      </c>
      <c r="F493" s="40">
        <v>87581</v>
      </c>
      <c r="G493" s="40">
        <v>56047</v>
      </c>
      <c r="H493" s="40">
        <v>113782</v>
      </c>
      <c r="I493" s="40">
        <v>49600</v>
      </c>
      <c r="J493" s="40">
        <v>-2106</v>
      </c>
      <c r="K493" s="41">
        <v>66288</v>
      </c>
      <c r="M493" s="29" t="s">
        <v>109</v>
      </c>
      <c r="N493" s="34" t="s">
        <v>61</v>
      </c>
      <c r="O493" s="66">
        <f t="shared" si="481"/>
        <v>-10.061</v>
      </c>
      <c r="P493" s="66">
        <f t="shared" si="482"/>
        <v>-1.224</v>
      </c>
      <c r="Q493" s="66">
        <f t="shared" si="483"/>
        <v>-1.208</v>
      </c>
      <c r="R493" s="66">
        <f t="shared" si="484"/>
        <v>-1.319</v>
      </c>
      <c r="S493" s="66">
        <f t="shared" si="485"/>
        <v>2.4630000000000001</v>
      </c>
      <c r="T493" s="66">
        <f t="shared" si="486"/>
        <v>-41.362000000000002</v>
      </c>
      <c r="U493" s="66">
        <f t="shared" si="487"/>
        <v>-61.015000000000001</v>
      </c>
      <c r="V493" s="66">
        <f t="shared" si="488"/>
        <v>-584.13800000000003</v>
      </c>
      <c r="W493" s="67">
        <f t="shared" si="489"/>
        <v>-0.13600000000000001</v>
      </c>
      <c r="Y493" s="29" t="s">
        <v>109</v>
      </c>
      <c r="Z493" s="34" t="s">
        <v>61</v>
      </c>
      <c r="AA493" s="66">
        <f t="shared" ref="AA493:AA539" si="514">IF(C493=0,"-",IF(C493="X","X",ROUND(C493/$C493*100,1)))</f>
        <v>100</v>
      </c>
      <c r="AB493" s="66">
        <f t="shared" si="490"/>
        <v>78</v>
      </c>
      <c r="AC493" s="66">
        <f t="shared" si="491"/>
        <v>66.7</v>
      </c>
      <c r="AD493" s="66">
        <f t="shared" si="492"/>
        <v>11.3</v>
      </c>
      <c r="AE493" s="66">
        <f t="shared" si="493"/>
        <v>7.3</v>
      </c>
      <c r="AF493" s="66">
        <f t="shared" si="494"/>
        <v>14.7</v>
      </c>
      <c r="AG493" s="66">
        <f t="shared" si="495"/>
        <v>6.4</v>
      </c>
      <c r="AH493" s="66">
        <f t="shared" si="496"/>
        <v>-0.3</v>
      </c>
      <c r="AI493" s="67">
        <f t="shared" si="497"/>
        <v>8.6</v>
      </c>
      <c r="AK493" s="29" t="s">
        <v>109</v>
      </c>
      <c r="AL493" s="34" t="s">
        <v>61</v>
      </c>
      <c r="AM493" s="66">
        <f t="shared" ref="AM493:AM539" si="515">IF(C493=0,"-",IF(C493="X","X",ROUND(C493/$C$492*100,1)))</f>
        <v>24.5</v>
      </c>
      <c r="AN493" s="66">
        <f t="shared" ref="AN493:AN539" si="516">IF(D493=0,"-",IF(D493="X","X",ROUND(D493/$D$492*100,1)))</f>
        <v>25</v>
      </c>
      <c r="AO493" s="66">
        <f t="shared" ref="AO493:AO539" si="517">IF(E493=0,"-",IF(E493="X","X",ROUND(E493/$E$492*100,1)))</f>
        <v>25</v>
      </c>
      <c r="AP493" s="66">
        <f t="shared" ref="AP493:AP539" si="518">IF(F493=0,"-",IF(F493="X","X",ROUND(F493/$F$492*100,1)))</f>
        <v>25.3</v>
      </c>
      <c r="AQ493" s="66">
        <f t="shared" ref="AQ493:AQ539" si="519">IF(G493=0,"-",IF(G493="X","X",ROUND(G493/$G$492*100,1)))</f>
        <v>21.4</v>
      </c>
      <c r="AR493" s="66">
        <f t="shared" ref="AR493:AR539" si="520">IF(H493=0,"-",IF(H493="X","X",ROUND(H493/$H$492*100,1)))</f>
        <v>23.7</v>
      </c>
      <c r="AS493" s="66">
        <f t="shared" ref="AS493:AS539" si="521">IF(I493=0,"-",IF(I493="X","X",ROUND(I493/$I$492*100,1)))</f>
        <v>30.2</v>
      </c>
      <c r="AT493" s="66">
        <f t="shared" ref="AT493:AT539" si="522">IF(J493=0,"-",IF(J493="X","X",ROUND(J493/$J$492*100,1)))</f>
        <v>-60</v>
      </c>
      <c r="AU493" s="67">
        <f t="shared" ref="AU493:AU539" si="523">IF(K493=0,"-",IF(K493="X","X",ROUND(K493/$K$492*100,1)))</f>
        <v>21.2</v>
      </c>
      <c r="AW493" s="29" t="s">
        <v>109</v>
      </c>
      <c r="AX493" s="34" t="s">
        <v>61</v>
      </c>
      <c r="AY493" s="66">
        <f t="shared" ref="AY493:AY539" si="524">IF(C493="X","X",IF(BW493="X","X",IF(BW493&lt;&gt;0,ROUND((C493-BW493)/$BW493*100,3),"-")))</f>
        <v>-10.061</v>
      </c>
      <c r="AZ493" s="66">
        <f t="shared" si="498"/>
        <v>-0.86899999999999999</v>
      </c>
      <c r="BA493" s="66">
        <f t="shared" si="499"/>
        <v>-0.73299999999999998</v>
      </c>
      <c r="BB493" s="66">
        <f t="shared" si="500"/>
        <v>-0.13600000000000001</v>
      </c>
      <c r="BC493" s="66">
        <f t="shared" si="501"/>
        <v>0.157</v>
      </c>
      <c r="BD493" s="66">
        <f t="shared" si="502"/>
        <v>-9.3480000000000008</v>
      </c>
      <c r="BE493" s="66">
        <f t="shared" si="503"/>
        <v>-9.0419999999999998</v>
      </c>
      <c r="BF493" s="66">
        <f t="shared" si="504"/>
        <v>-0.29599999999999999</v>
      </c>
      <c r="BG493" s="67">
        <f t="shared" si="505"/>
        <v>-0.01</v>
      </c>
      <c r="BI493" s="29" t="s">
        <v>109</v>
      </c>
      <c r="BJ493" s="34" t="s">
        <v>61</v>
      </c>
      <c r="BK493" s="66">
        <f t="shared" ref="BK493:BK539" si="525">IF(C493="X","X",IF(BW493="X","X",IF(BW493&lt;&gt;0,ROUND((C493-BW493)/$BW$492*100,3),"-")))</f>
        <v>-2.5350000000000001</v>
      </c>
      <c r="BL493" s="66">
        <f t="shared" ref="BL493:BL539" si="526">IF(D493="X","X",IF(BX493="X","X",IF(BX493&lt;&gt;0,ROUND((D493-BX493)/$BX$492*100,3),"-")))</f>
        <v>-0.307</v>
      </c>
      <c r="BM493" s="66">
        <f t="shared" ref="BM493:BM539" si="527">IF(E493="X","X",IF(BY493="X","X",IF(BY493&lt;&gt;0,ROUND((E493-BY493)/$BY$492*100,3),"-")))</f>
        <v>-0.30299999999999999</v>
      </c>
      <c r="BN493" s="66">
        <f t="shared" ref="BN493:BN539" si="528">IF(F493="X","X",IF(BZ493="X","X",IF(BZ493&lt;&gt;0,ROUND((F493-BZ493)/$BZ$492*100,3),"-")))</f>
        <v>-0.33400000000000002</v>
      </c>
      <c r="BO493" s="66">
        <f t="shared" ref="BO493:BO539" si="529">IF(G493="X","X",IF(CA493="X","X",IF(CA493&lt;&gt;0,ROUND((G493-CA493)/$CA$492*100,3),"-")))</f>
        <v>0.52700000000000002</v>
      </c>
      <c r="BP493" s="66">
        <f t="shared" ref="BP493:BP539" si="530">IF(H493="X","X",IF(CB493="X","X",IF(CB493&lt;&gt;0,ROUND((H493-CB493)/$CB$492*100,3),"-")))</f>
        <v>-11.151999999999999</v>
      </c>
      <c r="BQ493" s="66">
        <f t="shared" ref="BQ493:BQ539" si="531">IF(I493="X","X",IF(CC493="X","X",IF(CC493&lt;&gt;0,ROUND((I493-CC493)/$CC$492*100,3),"-")))</f>
        <v>-20.007000000000001</v>
      </c>
      <c r="BR493" s="66">
        <f t="shared" ref="BR493:BR539" si="532">IF(J493="X","X",IF(CD493="X","X",IF(CD493&lt;&gt;0,ROUND((J493-CD493)/$CD$492*100,3),"-")))</f>
        <v>-20.713999999999999</v>
      </c>
      <c r="BS493" s="67">
        <f t="shared" ref="BS493:BS539" si="533">IF(K493="X","X",IF(CE493="X","X",IF(CE493&lt;&gt;0,ROUND((K493-CE493)/$CE$492*100,3),"-")))</f>
        <v>-2.8000000000000001E-2</v>
      </c>
      <c r="BU493" s="29" t="s">
        <v>109</v>
      </c>
      <c r="BV493" s="34" t="s">
        <v>61</v>
      </c>
      <c r="BW493" s="48">
        <f t="shared" ref="BW493:BW539" si="534">C439</f>
        <v>858541</v>
      </c>
      <c r="BX493" s="48">
        <f t="shared" si="506"/>
        <v>609800</v>
      </c>
      <c r="BY493" s="48">
        <f t="shared" si="507"/>
        <v>521048</v>
      </c>
      <c r="BZ493" s="48">
        <f t="shared" si="508"/>
        <v>88752</v>
      </c>
      <c r="CA493" s="48">
        <f t="shared" si="509"/>
        <v>54700</v>
      </c>
      <c r="CB493" s="48">
        <f t="shared" si="510"/>
        <v>194041</v>
      </c>
      <c r="CC493" s="48">
        <f t="shared" si="511"/>
        <v>127228</v>
      </c>
      <c r="CD493" s="48">
        <f t="shared" si="512"/>
        <v>435</v>
      </c>
      <c r="CE493" s="49">
        <f t="shared" si="513"/>
        <v>66378</v>
      </c>
    </row>
    <row r="494" spans="1:83" ht="16.5" customHeight="1">
      <c r="A494" s="29" t="s">
        <v>14</v>
      </c>
      <c r="B494" s="34" t="s">
        <v>62</v>
      </c>
      <c r="C494" s="40">
        <v>204620</v>
      </c>
      <c r="D494" s="40">
        <v>157537</v>
      </c>
      <c r="E494" s="40">
        <v>135092</v>
      </c>
      <c r="F494" s="40">
        <v>22445</v>
      </c>
      <c r="G494" s="40">
        <v>19470</v>
      </c>
      <c r="H494" s="40">
        <v>27613</v>
      </c>
      <c r="I494" s="40">
        <v>7408</v>
      </c>
      <c r="J494" s="40">
        <v>1408</v>
      </c>
      <c r="K494" s="41">
        <v>18797</v>
      </c>
      <c r="M494" s="29" t="s">
        <v>14</v>
      </c>
      <c r="N494" s="34" t="s">
        <v>62</v>
      </c>
      <c r="O494" s="66">
        <f t="shared" si="481"/>
        <v>-3.101</v>
      </c>
      <c r="P494" s="66">
        <f t="shared" si="482"/>
        <v>-1.3560000000000001</v>
      </c>
      <c r="Q494" s="66">
        <f t="shared" si="483"/>
        <v>-1.288</v>
      </c>
      <c r="R494" s="66">
        <f t="shared" si="484"/>
        <v>-1.764</v>
      </c>
      <c r="S494" s="66">
        <f t="shared" si="485"/>
        <v>2.706</v>
      </c>
      <c r="T494" s="66">
        <f t="shared" si="486"/>
        <v>-15.063000000000001</v>
      </c>
      <c r="U494" s="66">
        <f t="shared" si="487"/>
        <v>-47.363999999999997</v>
      </c>
      <c r="V494" s="66">
        <f t="shared" si="488"/>
        <v>5114.8149999999996</v>
      </c>
      <c r="W494" s="67">
        <f t="shared" si="489"/>
        <v>2.1080000000000001</v>
      </c>
      <c r="Y494" s="29" t="s">
        <v>14</v>
      </c>
      <c r="Z494" s="34" t="s">
        <v>62</v>
      </c>
      <c r="AA494" s="66">
        <f t="shared" si="514"/>
        <v>100</v>
      </c>
      <c r="AB494" s="66">
        <f t="shared" si="490"/>
        <v>77</v>
      </c>
      <c r="AC494" s="66">
        <f t="shared" si="491"/>
        <v>66</v>
      </c>
      <c r="AD494" s="66">
        <f t="shared" si="492"/>
        <v>11</v>
      </c>
      <c r="AE494" s="66">
        <f t="shared" si="493"/>
        <v>9.5</v>
      </c>
      <c r="AF494" s="66">
        <f t="shared" si="494"/>
        <v>13.5</v>
      </c>
      <c r="AG494" s="66">
        <f t="shared" si="495"/>
        <v>3.6</v>
      </c>
      <c r="AH494" s="66">
        <f t="shared" si="496"/>
        <v>0.7</v>
      </c>
      <c r="AI494" s="67">
        <f t="shared" si="497"/>
        <v>9.1999999999999993</v>
      </c>
      <c r="AK494" s="29" t="s">
        <v>14</v>
      </c>
      <c r="AL494" s="34" t="s">
        <v>62</v>
      </c>
      <c r="AM494" s="66">
        <f t="shared" si="515"/>
        <v>6.5</v>
      </c>
      <c r="AN494" s="66">
        <f t="shared" si="516"/>
        <v>6.5</v>
      </c>
      <c r="AO494" s="66">
        <f t="shared" si="517"/>
        <v>6.5</v>
      </c>
      <c r="AP494" s="66">
        <f t="shared" si="518"/>
        <v>6.5</v>
      </c>
      <c r="AQ494" s="66">
        <f t="shared" si="519"/>
        <v>7.4</v>
      </c>
      <c r="AR494" s="66">
        <f t="shared" si="520"/>
        <v>5.7</v>
      </c>
      <c r="AS494" s="66">
        <f t="shared" si="521"/>
        <v>4.5</v>
      </c>
      <c r="AT494" s="66">
        <f t="shared" si="522"/>
        <v>40.1</v>
      </c>
      <c r="AU494" s="67">
        <f t="shared" si="523"/>
        <v>6</v>
      </c>
      <c r="AW494" s="29" t="s">
        <v>14</v>
      </c>
      <c r="AX494" s="34" t="s">
        <v>62</v>
      </c>
      <c r="AY494" s="66">
        <f t="shared" si="524"/>
        <v>-3.101</v>
      </c>
      <c r="AZ494" s="66">
        <f t="shared" si="498"/>
        <v>-1.0249999999999999</v>
      </c>
      <c r="BA494" s="66">
        <f t="shared" si="499"/>
        <v>-0.83399999999999996</v>
      </c>
      <c r="BB494" s="66">
        <f t="shared" si="500"/>
        <v>-0.191</v>
      </c>
      <c r="BC494" s="66">
        <f t="shared" si="501"/>
        <v>0.24299999999999999</v>
      </c>
      <c r="BD494" s="66">
        <f t="shared" si="502"/>
        <v>-2.319</v>
      </c>
      <c r="BE494" s="66">
        <f t="shared" si="503"/>
        <v>-3.157</v>
      </c>
      <c r="BF494" s="66">
        <f t="shared" si="504"/>
        <v>0.65400000000000003</v>
      </c>
      <c r="BG494" s="67">
        <f t="shared" si="505"/>
        <v>0.184</v>
      </c>
      <c r="BI494" s="29" t="s">
        <v>14</v>
      </c>
      <c r="BJ494" s="34" t="s">
        <v>62</v>
      </c>
      <c r="BK494" s="66">
        <f t="shared" si="525"/>
        <v>-0.192</v>
      </c>
      <c r="BL494" s="66">
        <f t="shared" si="526"/>
        <v>-8.8999999999999996E-2</v>
      </c>
      <c r="BM494" s="66">
        <f t="shared" si="527"/>
        <v>-8.5000000000000006E-2</v>
      </c>
      <c r="BN494" s="66">
        <f t="shared" si="528"/>
        <v>-0.115</v>
      </c>
      <c r="BO494" s="66">
        <f t="shared" si="529"/>
        <v>0.20100000000000001</v>
      </c>
      <c r="BP494" s="66">
        <f t="shared" si="530"/>
        <v>-0.68</v>
      </c>
      <c r="BQ494" s="66">
        <f t="shared" si="531"/>
        <v>-1.718</v>
      </c>
      <c r="BR494" s="66">
        <f t="shared" si="532"/>
        <v>11.257999999999999</v>
      </c>
      <c r="BS494" s="67">
        <f t="shared" si="533"/>
        <v>0.121</v>
      </c>
      <c r="BU494" s="29" t="s">
        <v>14</v>
      </c>
      <c r="BV494" s="34" t="s">
        <v>62</v>
      </c>
      <c r="BW494" s="48">
        <f t="shared" si="534"/>
        <v>211169</v>
      </c>
      <c r="BX494" s="48">
        <f t="shared" si="506"/>
        <v>159702</v>
      </c>
      <c r="BY494" s="48">
        <f t="shared" si="507"/>
        <v>136854</v>
      </c>
      <c r="BZ494" s="48">
        <f t="shared" si="508"/>
        <v>22848</v>
      </c>
      <c r="CA494" s="48">
        <f t="shared" si="509"/>
        <v>18957</v>
      </c>
      <c r="CB494" s="48">
        <f t="shared" si="510"/>
        <v>32510</v>
      </c>
      <c r="CC494" s="48">
        <f t="shared" si="511"/>
        <v>14074</v>
      </c>
      <c r="CD494" s="48">
        <f t="shared" si="512"/>
        <v>27</v>
      </c>
      <c r="CE494" s="49">
        <f t="shared" si="513"/>
        <v>18409</v>
      </c>
    </row>
    <row r="495" spans="1:83" ht="16.5" customHeight="1">
      <c r="A495" s="29" t="s">
        <v>15</v>
      </c>
      <c r="B495" s="34" t="s">
        <v>63</v>
      </c>
      <c r="C495" s="40">
        <v>95471</v>
      </c>
      <c r="D495" s="40">
        <v>71030</v>
      </c>
      <c r="E495" s="40">
        <v>60714</v>
      </c>
      <c r="F495" s="40">
        <v>10316</v>
      </c>
      <c r="G495" s="40">
        <v>4463</v>
      </c>
      <c r="H495" s="40">
        <v>19978</v>
      </c>
      <c r="I495" s="40">
        <v>7295</v>
      </c>
      <c r="J495" s="40">
        <v>333</v>
      </c>
      <c r="K495" s="41">
        <v>12350</v>
      </c>
      <c r="M495" s="29" t="s">
        <v>15</v>
      </c>
      <c r="N495" s="34" t="s">
        <v>63</v>
      </c>
      <c r="O495" s="66">
        <f t="shared" si="481"/>
        <v>-14.026</v>
      </c>
      <c r="P495" s="66">
        <f t="shared" si="482"/>
        <v>-4.2610000000000001</v>
      </c>
      <c r="Q495" s="66">
        <f t="shared" si="483"/>
        <v>-4.1159999999999997</v>
      </c>
      <c r="R495" s="66">
        <f t="shared" si="484"/>
        <v>-5.1050000000000004</v>
      </c>
      <c r="S495" s="66">
        <f t="shared" si="485"/>
        <v>-2.17</v>
      </c>
      <c r="T495" s="66">
        <f t="shared" si="486"/>
        <v>-38.137</v>
      </c>
      <c r="U495" s="66">
        <f t="shared" si="487"/>
        <v>-59.610999999999997</v>
      </c>
      <c r="V495" s="66">
        <f t="shared" si="488"/>
        <v>-56.069000000000003</v>
      </c>
      <c r="W495" s="67">
        <f t="shared" si="489"/>
        <v>-8.3420000000000005</v>
      </c>
      <c r="Y495" s="29" t="s">
        <v>15</v>
      </c>
      <c r="Z495" s="34" t="s">
        <v>63</v>
      </c>
      <c r="AA495" s="66">
        <f t="shared" si="514"/>
        <v>100</v>
      </c>
      <c r="AB495" s="66">
        <f t="shared" si="490"/>
        <v>74.400000000000006</v>
      </c>
      <c r="AC495" s="66">
        <f t="shared" si="491"/>
        <v>63.6</v>
      </c>
      <c r="AD495" s="66">
        <f t="shared" si="492"/>
        <v>10.8</v>
      </c>
      <c r="AE495" s="66">
        <f t="shared" si="493"/>
        <v>4.7</v>
      </c>
      <c r="AF495" s="66">
        <f t="shared" si="494"/>
        <v>20.9</v>
      </c>
      <c r="AG495" s="66">
        <f t="shared" si="495"/>
        <v>7.6</v>
      </c>
      <c r="AH495" s="66">
        <f t="shared" si="496"/>
        <v>0.3</v>
      </c>
      <c r="AI495" s="67">
        <f t="shared" si="497"/>
        <v>12.9</v>
      </c>
      <c r="AK495" s="29" t="s">
        <v>15</v>
      </c>
      <c r="AL495" s="34" t="s">
        <v>63</v>
      </c>
      <c r="AM495" s="66">
        <f t="shared" si="515"/>
        <v>3</v>
      </c>
      <c r="AN495" s="66">
        <f t="shared" si="516"/>
        <v>2.9</v>
      </c>
      <c r="AO495" s="66">
        <f t="shared" si="517"/>
        <v>2.9</v>
      </c>
      <c r="AP495" s="66">
        <f t="shared" si="518"/>
        <v>3</v>
      </c>
      <c r="AQ495" s="66">
        <f t="shared" si="519"/>
        <v>1.7</v>
      </c>
      <c r="AR495" s="66">
        <f t="shared" si="520"/>
        <v>4.2</v>
      </c>
      <c r="AS495" s="66">
        <f t="shared" si="521"/>
        <v>4.4000000000000004</v>
      </c>
      <c r="AT495" s="66">
        <f t="shared" si="522"/>
        <v>9.5</v>
      </c>
      <c r="AU495" s="67">
        <f t="shared" si="523"/>
        <v>3.9</v>
      </c>
      <c r="AW495" s="29" t="s">
        <v>15</v>
      </c>
      <c r="AX495" s="34" t="s">
        <v>63</v>
      </c>
      <c r="AY495" s="66">
        <f t="shared" si="524"/>
        <v>-14.026</v>
      </c>
      <c r="AZ495" s="66">
        <f t="shared" si="498"/>
        <v>-2.847</v>
      </c>
      <c r="BA495" s="66">
        <f t="shared" si="499"/>
        <v>-2.347</v>
      </c>
      <c r="BB495" s="66">
        <f t="shared" si="500"/>
        <v>-0.5</v>
      </c>
      <c r="BC495" s="66">
        <f t="shared" si="501"/>
        <v>-8.8999999999999996E-2</v>
      </c>
      <c r="BD495" s="66">
        <f t="shared" si="502"/>
        <v>-11.090999999999999</v>
      </c>
      <c r="BE495" s="66">
        <f t="shared" si="503"/>
        <v>-9.6959999999999997</v>
      </c>
      <c r="BF495" s="66">
        <f t="shared" si="504"/>
        <v>-0.38300000000000001</v>
      </c>
      <c r="BG495" s="67">
        <f t="shared" si="505"/>
        <v>-1.012</v>
      </c>
      <c r="BI495" s="29" t="s">
        <v>15</v>
      </c>
      <c r="BJ495" s="34" t="s">
        <v>63</v>
      </c>
      <c r="BK495" s="66">
        <f t="shared" si="525"/>
        <v>-0.45700000000000002</v>
      </c>
      <c r="BL495" s="66">
        <f t="shared" si="526"/>
        <v>-0.13</v>
      </c>
      <c r="BM495" s="66">
        <f t="shared" si="527"/>
        <v>-0.125</v>
      </c>
      <c r="BN495" s="66">
        <f t="shared" si="528"/>
        <v>-0.158</v>
      </c>
      <c r="BO495" s="66">
        <f t="shared" si="529"/>
        <v>-3.9E-2</v>
      </c>
      <c r="BP495" s="66">
        <f t="shared" si="530"/>
        <v>-1.7110000000000001</v>
      </c>
      <c r="BQ495" s="66">
        <f t="shared" si="531"/>
        <v>-2.7749999999999999</v>
      </c>
      <c r="BR495" s="66">
        <f t="shared" si="532"/>
        <v>-3.4649999999999999</v>
      </c>
      <c r="BS495" s="67">
        <f t="shared" si="533"/>
        <v>-0.35199999999999998</v>
      </c>
      <c r="BU495" s="29" t="s">
        <v>15</v>
      </c>
      <c r="BV495" s="34" t="s">
        <v>63</v>
      </c>
      <c r="BW495" s="48">
        <f t="shared" si="534"/>
        <v>111047</v>
      </c>
      <c r="BX495" s="48">
        <f t="shared" si="506"/>
        <v>74191</v>
      </c>
      <c r="BY495" s="48">
        <f t="shared" si="507"/>
        <v>63320</v>
      </c>
      <c r="BZ495" s="48">
        <f t="shared" si="508"/>
        <v>10871</v>
      </c>
      <c r="CA495" s="48">
        <f t="shared" si="509"/>
        <v>4562</v>
      </c>
      <c r="CB495" s="48">
        <f t="shared" si="510"/>
        <v>32294</v>
      </c>
      <c r="CC495" s="48">
        <f t="shared" si="511"/>
        <v>18062</v>
      </c>
      <c r="CD495" s="48">
        <f t="shared" si="512"/>
        <v>758</v>
      </c>
      <c r="CE495" s="49">
        <f t="shared" si="513"/>
        <v>13474</v>
      </c>
    </row>
    <row r="496" spans="1:83" ht="16.5" customHeight="1">
      <c r="A496" s="29" t="s">
        <v>16</v>
      </c>
      <c r="B496" s="34" t="s">
        <v>64</v>
      </c>
      <c r="C496" s="40">
        <v>265838</v>
      </c>
      <c r="D496" s="40">
        <v>203463</v>
      </c>
      <c r="E496" s="40">
        <v>174370</v>
      </c>
      <c r="F496" s="40">
        <v>29093</v>
      </c>
      <c r="G496" s="40">
        <v>18168</v>
      </c>
      <c r="H496" s="40">
        <v>44207</v>
      </c>
      <c r="I496" s="40">
        <v>16990</v>
      </c>
      <c r="J496" s="40">
        <v>5133</v>
      </c>
      <c r="K496" s="41">
        <v>22084</v>
      </c>
      <c r="M496" s="29" t="s">
        <v>16</v>
      </c>
      <c r="N496" s="34" t="s">
        <v>64</v>
      </c>
      <c r="O496" s="66">
        <f t="shared" si="481"/>
        <v>-7.5369999999999999</v>
      </c>
      <c r="P496" s="66">
        <f t="shared" si="482"/>
        <v>-1.17</v>
      </c>
      <c r="Q496" s="66">
        <f t="shared" si="483"/>
        <v>-1.1559999999999999</v>
      </c>
      <c r="R496" s="66">
        <f t="shared" si="484"/>
        <v>-1.256</v>
      </c>
      <c r="S496" s="66">
        <f t="shared" si="485"/>
        <v>2.4409999999999998</v>
      </c>
      <c r="T496" s="66">
        <f t="shared" si="486"/>
        <v>-30.817</v>
      </c>
      <c r="U496" s="66">
        <f t="shared" si="487"/>
        <v>-51.719000000000001</v>
      </c>
      <c r="V496" s="66">
        <f t="shared" si="488"/>
        <v>-24.956</v>
      </c>
      <c r="W496" s="67">
        <f t="shared" si="489"/>
        <v>0.98299999999999998</v>
      </c>
      <c r="Y496" s="29" t="s">
        <v>16</v>
      </c>
      <c r="Z496" s="34" t="s">
        <v>64</v>
      </c>
      <c r="AA496" s="66">
        <f t="shared" si="514"/>
        <v>100</v>
      </c>
      <c r="AB496" s="66">
        <f t="shared" si="490"/>
        <v>76.5</v>
      </c>
      <c r="AC496" s="66">
        <f t="shared" si="491"/>
        <v>65.599999999999994</v>
      </c>
      <c r="AD496" s="66">
        <f t="shared" si="492"/>
        <v>10.9</v>
      </c>
      <c r="AE496" s="66">
        <f t="shared" si="493"/>
        <v>6.8</v>
      </c>
      <c r="AF496" s="66">
        <f t="shared" si="494"/>
        <v>16.600000000000001</v>
      </c>
      <c r="AG496" s="66">
        <f t="shared" si="495"/>
        <v>6.4</v>
      </c>
      <c r="AH496" s="66">
        <f t="shared" si="496"/>
        <v>1.9</v>
      </c>
      <c r="AI496" s="67">
        <f t="shared" si="497"/>
        <v>8.3000000000000007</v>
      </c>
      <c r="AK496" s="29" t="s">
        <v>16</v>
      </c>
      <c r="AL496" s="34" t="s">
        <v>64</v>
      </c>
      <c r="AM496" s="66">
        <f t="shared" si="515"/>
        <v>8.4</v>
      </c>
      <c r="AN496" s="66">
        <f t="shared" si="516"/>
        <v>8.4</v>
      </c>
      <c r="AO496" s="66">
        <f t="shared" si="517"/>
        <v>8.5</v>
      </c>
      <c r="AP496" s="66">
        <f t="shared" si="518"/>
        <v>8.4</v>
      </c>
      <c r="AQ496" s="66">
        <f t="shared" si="519"/>
        <v>7</v>
      </c>
      <c r="AR496" s="66">
        <f t="shared" si="520"/>
        <v>9.1999999999999993</v>
      </c>
      <c r="AS496" s="66">
        <f t="shared" si="521"/>
        <v>10.4</v>
      </c>
      <c r="AT496" s="66">
        <f t="shared" si="522"/>
        <v>146.30000000000001</v>
      </c>
      <c r="AU496" s="67">
        <f t="shared" si="523"/>
        <v>7.1</v>
      </c>
      <c r="AW496" s="29" t="s">
        <v>16</v>
      </c>
      <c r="AX496" s="34" t="s">
        <v>64</v>
      </c>
      <c r="AY496" s="66">
        <f t="shared" si="524"/>
        <v>-7.5369999999999999</v>
      </c>
      <c r="AZ496" s="66">
        <f t="shared" si="498"/>
        <v>-0.83799999999999997</v>
      </c>
      <c r="BA496" s="66">
        <f t="shared" si="499"/>
        <v>-0.70899999999999996</v>
      </c>
      <c r="BB496" s="66">
        <f t="shared" si="500"/>
        <v>-0.129</v>
      </c>
      <c r="BC496" s="66">
        <f t="shared" si="501"/>
        <v>0.151</v>
      </c>
      <c r="BD496" s="66">
        <f t="shared" si="502"/>
        <v>-6.8490000000000002</v>
      </c>
      <c r="BE496" s="66">
        <f t="shared" si="503"/>
        <v>-6.33</v>
      </c>
      <c r="BF496" s="66">
        <f t="shared" si="504"/>
        <v>-0.59399999999999997</v>
      </c>
      <c r="BG496" s="67">
        <f t="shared" si="505"/>
        <v>7.4999999999999997E-2</v>
      </c>
      <c r="BI496" s="29" t="s">
        <v>16</v>
      </c>
      <c r="BJ496" s="34" t="s">
        <v>64</v>
      </c>
      <c r="BK496" s="66">
        <f t="shared" si="525"/>
        <v>-0.63600000000000001</v>
      </c>
      <c r="BL496" s="66">
        <f t="shared" si="526"/>
        <v>-9.9000000000000005E-2</v>
      </c>
      <c r="BM496" s="66">
        <f t="shared" si="527"/>
        <v>-9.8000000000000004E-2</v>
      </c>
      <c r="BN496" s="66">
        <f t="shared" si="528"/>
        <v>-0.105</v>
      </c>
      <c r="BO496" s="66">
        <f t="shared" si="529"/>
        <v>0.16900000000000001</v>
      </c>
      <c r="BP496" s="66">
        <f t="shared" si="530"/>
        <v>-2.7360000000000002</v>
      </c>
      <c r="BQ496" s="66">
        <f t="shared" si="531"/>
        <v>-4.6909999999999998</v>
      </c>
      <c r="BR496" s="66">
        <f t="shared" si="532"/>
        <v>-13.914999999999999</v>
      </c>
      <c r="BS496" s="67">
        <f t="shared" si="533"/>
        <v>6.7000000000000004E-2</v>
      </c>
      <c r="BU496" s="29" t="s">
        <v>16</v>
      </c>
      <c r="BV496" s="34" t="s">
        <v>64</v>
      </c>
      <c r="BW496" s="48">
        <f t="shared" si="534"/>
        <v>287506</v>
      </c>
      <c r="BX496" s="48">
        <f t="shared" si="506"/>
        <v>205872</v>
      </c>
      <c r="BY496" s="48">
        <f t="shared" si="507"/>
        <v>176409</v>
      </c>
      <c r="BZ496" s="48">
        <f t="shared" si="508"/>
        <v>29463</v>
      </c>
      <c r="CA496" s="48">
        <f t="shared" si="509"/>
        <v>17735</v>
      </c>
      <c r="CB496" s="48">
        <f t="shared" si="510"/>
        <v>63899</v>
      </c>
      <c r="CC496" s="48">
        <f t="shared" si="511"/>
        <v>35190</v>
      </c>
      <c r="CD496" s="48">
        <f t="shared" si="512"/>
        <v>6840</v>
      </c>
      <c r="CE496" s="49">
        <f t="shared" si="513"/>
        <v>21869</v>
      </c>
    </row>
    <row r="497" spans="1:83" ht="16.5" customHeight="1">
      <c r="A497" s="29" t="s">
        <v>17</v>
      </c>
      <c r="B497" s="34" t="s">
        <v>65</v>
      </c>
      <c r="C497" s="40">
        <v>128032</v>
      </c>
      <c r="D497" s="40">
        <v>97487</v>
      </c>
      <c r="E497" s="40">
        <v>83533</v>
      </c>
      <c r="F497" s="40">
        <v>13954</v>
      </c>
      <c r="G497" s="40">
        <v>9342</v>
      </c>
      <c r="H497" s="40">
        <v>21203</v>
      </c>
      <c r="I497" s="40">
        <v>8300</v>
      </c>
      <c r="J497" s="40">
        <v>775</v>
      </c>
      <c r="K497" s="41">
        <v>12128</v>
      </c>
      <c r="M497" s="29" t="s">
        <v>17</v>
      </c>
      <c r="N497" s="34" t="s">
        <v>65</v>
      </c>
      <c r="O497" s="66">
        <f t="shared" si="481"/>
        <v>-7.8719999999999999</v>
      </c>
      <c r="P497" s="66">
        <f t="shared" si="482"/>
        <v>-0.85699999999999998</v>
      </c>
      <c r="Q497" s="66">
        <f t="shared" si="483"/>
        <v>-0.79300000000000004</v>
      </c>
      <c r="R497" s="66">
        <f t="shared" si="484"/>
        <v>-1.2390000000000001</v>
      </c>
      <c r="S497" s="66">
        <f t="shared" si="485"/>
        <v>0.53800000000000003</v>
      </c>
      <c r="T497" s="66">
        <f t="shared" si="486"/>
        <v>-32.366999999999997</v>
      </c>
      <c r="U497" s="66">
        <f t="shared" si="487"/>
        <v>-53.098999999999997</v>
      </c>
      <c r="V497" s="66">
        <f t="shared" si="488"/>
        <v>-32.018000000000001</v>
      </c>
      <c r="W497" s="67">
        <f t="shared" si="489"/>
        <v>-3.077</v>
      </c>
      <c r="Y497" s="29" t="s">
        <v>17</v>
      </c>
      <c r="Z497" s="34" t="s">
        <v>65</v>
      </c>
      <c r="AA497" s="66">
        <f t="shared" si="514"/>
        <v>100</v>
      </c>
      <c r="AB497" s="66">
        <f t="shared" si="490"/>
        <v>76.099999999999994</v>
      </c>
      <c r="AC497" s="66">
        <f t="shared" si="491"/>
        <v>65.2</v>
      </c>
      <c r="AD497" s="66">
        <f t="shared" si="492"/>
        <v>10.9</v>
      </c>
      <c r="AE497" s="66">
        <f t="shared" si="493"/>
        <v>7.3</v>
      </c>
      <c r="AF497" s="66">
        <f t="shared" si="494"/>
        <v>16.600000000000001</v>
      </c>
      <c r="AG497" s="66">
        <f t="shared" si="495"/>
        <v>6.5</v>
      </c>
      <c r="AH497" s="66">
        <f t="shared" si="496"/>
        <v>0.6</v>
      </c>
      <c r="AI497" s="67">
        <f t="shared" si="497"/>
        <v>9.5</v>
      </c>
      <c r="AK497" s="29" t="s">
        <v>17</v>
      </c>
      <c r="AL497" s="34" t="s">
        <v>65</v>
      </c>
      <c r="AM497" s="66">
        <f t="shared" si="515"/>
        <v>4.0999999999999996</v>
      </c>
      <c r="AN497" s="66">
        <f t="shared" si="516"/>
        <v>4</v>
      </c>
      <c r="AO497" s="66">
        <f t="shared" si="517"/>
        <v>4</v>
      </c>
      <c r="AP497" s="66">
        <f t="shared" si="518"/>
        <v>4</v>
      </c>
      <c r="AQ497" s="66">
        <f t="shared" si="519"/>
        <v>3.6</v>
      </c>
      <c r="AR497" s="66">
        <f t="shared" si="520"/>
        <v>4.4000000000000004</v>
      </c>
      <c r="AS497" s="66">
        <f t="shared" si="521"/>
        <v>5.0999999999999996</v>
      </c>
      <c r="AT497" s="66">
        <f t="shared" si="522"/>
        <v>22.1</v>
      </c>
      <c r="AU497" s="67">
        <f t="shared" si="523"/>
        <v>3.9</v>
      </c>
      <c r="AW497" s="29" t="s">
        <v>17</v>
      </c>
      <c r="AX497" s="34" t="s">
        <v>65</v>
      </c>
      <c r="AY497" s="66">
        <f t="shared" si="524"/>
        <v>-7.8719999999999999</v>
      </c>
      <c r="AZ497" s="66">
        <f t="shared" si="498"/>
        <v>-0.60699999999999998</v>
      </c>
      <c r="BA497" s="66">
        <f t="shared" si="499"/>
        <v>-0.48099999999999998</v>
      </c>
      <c r="BB497" s="66">
        <f t="shared" si="500"/>
        <v>-0.126</v>
      </c>
      <c r="BC497" s="66">
        <f t="shared" si="501"/>
        <v>3.5999999999999997E-2</v>
      </c>
      <c r="BD497" s="66">
        <f t="shared" si="502"/>
        <v>-7.3010000000000002</v>
      </c>
      <c r="BE497" s="66">
        <f t="shared" si="503"/>
        <v>-6.7619999999999996</v>
      </c>
      <c r="BF497" s="66">
        <f t="shared" si="504"/>
        <v>-0.26300000000000001</v>
      </c>
      <c r="BG497" s="67">
        <f t="shared" si="505"/>
        <v>-0.27700000000000002</v>
      </c>
      <c r="BI497" s="29" t="s">
        <v>17</v>
      </c>
      <c r="BJ497" s="34" t="s">
        <v>65</v>
      </c>
      <c r="BK497" s="66">
        <f t="shared" si="525"/>
        <v>-0.32100000000000001</v>
      </c>
      <c r="BL497" s="66">
        <f t="shared" si="526"/>
        <v>-3.5000000000000003E-2</v>
      </c>
      <c r="BM497" s="66">
        <f t="shared" si="527"/>
        <v>-3.2000000000000001E-2</v>
      </c>
      <c r="BN497" s="66">
        <f t="shared" si="528"/>
        <v>-0.05</v>
      </c>
      <c r="BO497" s="66">
        <f t="shared" si="529"/>
        <v>0.02</v>
      </c>
      <c r="BP497" s="66">
        <f t="shared" si="530"/>
        <v>-1.41</v>
      </c>
      <c r="BQ497" s="66">
        <f t="shared" si="531"/>
        <v>-2.4220000000000002</v>
      </c>
      <c r="BR497" s="66">
        <f t="shared" si="532"/>
        <v>-2.9750000000000001</v>
      </c>
      <c r="BS497" s="67">
        <f t="shared" si="533"/>
        <v>-0.121</v>
      </c>
      <c r="BU497" s="29" t="s">
        <v>17</v>
      </c>
      <c r="BV497" s="34" t="s">
        <v>65</v>
      </c>
      <c r="BW497" s="48">
        <f t="shared" si="534"/>
        <v>138972</v>
      </c>
      <c r="BX497" s="48">
        <f t="shared" si="506"/>
        <v>98330</v>
      </c>
      <c r="BY497" s="48">
        <f t="shared" si="507"/>
        <v>84201</v>
      </c>
      <c r="BZ497" s="48">
        <f t="shared" si="508"/>
        <v>14129</v>
      </c>
      <c r="CA497" s="48">
        <f t="shared" si="509"/>
        <v>9292</v>
      </c>
      <c r="CB497" s="48">
        <f t="shared" si="510"/>
        <v>31350</v>
      </c>
      <c r="CC497" s="48">
        <f t="shared" si="511"/>
        <v>17697</v>
      </c>
      <c r="CD497" s="48">
        <f t="shared" si="512"/>
        <v>1140</v>
      </c>
      <c r="CE497" s="49">
        <f t="shared" si="513"/>
        <v>12513</v>
      </c>
    </row>
    <row r="498" spans="1:83" ht="16.5" customHeight="1">
      <c r="A498" s="29" t="s">
        <v>18</v>
      </c>
      <c r="B498" s="34" t="s">
        <v>66</v>
      </c>
      <c r="C498" s="40">
        <v>117371</v>
      </c>
      <c r="D498" s="40">
        <v>93585</v>
      </c>
      <c r="E498" s="40">
        <v>80329</v>
      </c>
      <c r="F498" s="40">
        <v>13256</v>
      </c>
      <c r="G498" s="40">
        <v>6320</v>
      </c>
      <c r="H498" s="40">
        <v>17466</v>
      </c>
      <c r="I498" s="40">
        <v>4603</v>
      </c>
      <c r="J498" s="40">
        <v>346</v>
      </c>
      <c r="K498" s="41">
        <v>12517</v>
      </c>
      <c r="M498" s="29" t="s">
        <v>18</v>
      </c>
      <c r="N498" s="34" t="s">
        <v>66</v>
      </c>
      <c r="O498" s="66">
        <f t="shared" si="481"/>
        <v>-4.968</v>
      </c>
      <c r="P498" s="66">
        <f t="shared" si="482"/>
        <v>-0.98499999999999999</v>
      </c>
      <c r="Q498" s="66">
        <f t="shared" si="483"/>
        <v>-0.92600000000000005</v>
      </c>
      <c r="R498" s="66">
        <f t="shared" si="484"/>
        <v>-1.34</v>
      </c>
      <c r="S498" s="66">
        <f t="shared" si="485"/>
        <v>1.347</v>
      </c>
      <c r="T498" s="66">
        <f t="shared" si="486"/>
        <v>-23.242999999999999</v>
      </c>
      <c r="U498" s="66">
        <f t="shared" si="487"/>
        <v>-51.43</v>
      </c>
      <c r="V498" s="66">
        <f t="shared" si="488"/>
        <v>21.831</v>
      </c>
      <c r="W498" s="67">
        <f t="shared" si="489"/>
        <v>-3.6709999999999998</v>
      </c>
      <c r="Y498" s="29" t="s">
        <v>18</v>
      </c>
      <c r="Z498" s="34" t="s">
        <v>66</v>
      </c>
      <c r="AA498" s="66">
        <f t="shared" si="514"/>
        <v>100</v>
      </c>
      <c r="AB498" s="66">
        <f t="shared" si="490"/>
        <v>79.7</v>
      </c>
      <c r="AC498" s="66">
        <f t="shared" si="491"/>
        <v>68.400000000000006</v>
      </c>
      <c r="AD498" s="66">
        <f t="shared" si="492"/>
        <v>11.3</v>
      </c>
      <c r="AE498" s="66">
        <f t="shared" si="493"/>
        <v>5.4</v>
      </c>
      <c r="AF498" s="66">
        <f t="shared" si="494"/>
        <v>14.9</v>
      </c>
      <c r="AG498" s="66">
        <f t="shared" si="495"/>
        <v>3.9</v>
      </c>
      <c r="AH498" s="66">
        <f t="shared" si="496"/>
        <v>0.3</v>
      </c>
      <c r="AI498" s="67">
        <f t="shared" si="497"/>
        <v>10.7</v>
      </c>
      <c r="AK498" s="29" t="s">
        <v>18</v>
      </c>
      <c r="AL498" s="34" t="s">
        <v>66</v>
      </c>
      <c r="AM498" s="66">
        <f t="shared" si="515"/>
        <v>3.7</v>
      </c>
      <c r="AN498" s="66">
        <f t="shared" si="516"/>
        <v>3.9</v>
      </c>
      <c r="AO498" s="66">
        <f t="shared" si="517"/>
        <v>3.9</v>
      </c>
      <c r="AP498" s="66">
        <f t="shared" si="518"/>
        <v>3.8</v>
      </c>
      <c r="AQ498" s="66">
        <f t="shared" si="519"/>
        <v>2.4</v>
      </c>
      <c r="AR498" s="66">
        <f t="shared" si="520"/>
        <v>3.6</v>
      </c>
      <c r="AS498" s="66">
        <f t="shared" si="521"/>
        <v>2.8</v>
      </c>
      <c r="AT498" s="66">
        <f t="shared" si="522"/>
        <v>9.9</v>
      </c>
      <c r="AU498" s="67">
        <f t="shared" si="523"/>
        <v>4</v>
      </c>
      <c r="AW498" s="29" t="s">
        <v>18</v>
      </c>
      <c r="AX498" s="34" t="s">
        <v>66</v>
      </c>
      <c r="AY498" s="66">
        <f t="shared" si="524"/>
        <v>-4.968</v>
      </c>
      <c r="AZ498" s="66">
        <f t="shared" si="498"/>
        <v>-0.754</v>
      </c>
      <c r="BA498" s="66">
        <f t="shared" si="499"/>
        <v>-0.60799999999999998</v>
      </c>
      <c r="BB498" s="66">
        <f t="shared" si="500"/>
        <v>-0.14599999999999999</v>
      </c>
      <c r="BC498" s="66">
        <f t="shared" si="501"/>
        <v>6.8000000000000005E-2</v>
      </c>
      <c r="BD498" s="66">
        <f t="shared" si="502"/>
        <v>-4.282</v>
      </c>
      <c r="BE498" s="66">
        <f t="shared" si="503"/>
        <v>-3.9460000000000002</v>
      </c>
      <c r="BF498" s="66">
        <f t="shared" si="504"/>
        <v>0.05</v>
      </c>
      <c r="BG498" s="67">
        <f t="shared" si="505"/>
        <v>-0.38600000000000001</v>
      </c>
      <c r="BI498" s="29" t="s">
        <v>18</v>
      </c>
      <c r="BJ498" s="34" t="s">
        <v>66</v>
      </c>
      <c r="BK498" s="66">
        <f t="shared" si="525"/>
        <v>-0.18</v>
      </c>
      <c r="BL498" s="66">
        <f t="shared" si="526"/>
        <v>-3.7999999999999999E-2</v>
      </c>
      <c r="BM498" s="66">
        <f t="shared" si="527"/>
        <v>-3.5999999999999997E-2</v>
      </c>
      <c r="BN498" s="66">
        <f t="shared" si="528"/>
        <v>-5.0999999999999997E-2</v>
      </c>
      <c r="BO498" s="66">
        <f t="shared" si="529"/>
        <v>3.3000000000000002E-2</v>
      </c>
      <c r="BP498" s="66">
        <f t="shared" si="530"/>
        <v>-0.73499999999999999</v>
      </c>
      <c r="BQ498" s="66">
        <f t="shared" si="531"/>
        <v>-1.256</v>
      </c>
      <c r="BR498" s="66">
        <f t="shared" si="532"/>
        <v>0.505</v>
      </c>
      <c r="BS498" s="67">
        <f t="shared" si="533"/>
        <v>-0.14899999999999999</v>
      </c>
      <c r="BU498" s="29" t="s">
        <v>18</v>
      </c>
      <c r="BV498" s="34" t="s">
        <v>66</v>
      </c>
      <c r="BW498" s="48">
        <f t="shared" si="534"/>
        <v>123507</v>
      </c>
      <c r="BX498" s="48">
        <f t="shared" si="506"/>
        <v>94516</v>
      </c>
      <c r="BY498" s="48">
        <f t="shared" si="507"/>
        <v>81080</v>
      </c>
      <c r="BZ498" s="48">
        <f t="shared" si="508"/>
        <v>13436</v>
      </c>
      <c r="CA498" s="48">
        <f t="shared" si="509"/>
        <v>6236</v>
      </c>
      <c r="CB498" s="48">
        <f t="shared" si="510"/>
        <v>22755</v>
      </c>
      <c r="CC498" s="48">
        <f t="shared" si="511"/>
        <v>9477</v>
      </c>
      <c r="CD498" s="48">
        <f t="shared" si="512"/>
        <v>284</v>
      </c>
      <c r="CE498" s="49">
        <f t="shared" si="513"/>
        <v>12994</v>
      </c>
    </row>
    <row r="499" spans="1:83" ht="16.5" customHeight="1">
      <c r="A499" s="29" t="s">
        <v>19</v>
      </c>
      <c r="B499" s="34" t="s">
        <v>67</v>
      </c>
      <c r="C499" s="40">
        <v>275155</v>
      </c>
      <c r="D499" s="40">
        <v>202558</v>
      </c>
      <c r="E499" s="40">
        <v>173497</v>
      </c>
      <c r="F499" s="40">
        <v>29061</v>
      </c>
      <c r="G499" s="40">
        <v>32514</v>
      </c>
      <c r="H499" s="40">
        <v>40083</v>
      </c>
      <c r="I499" s="40">
        <v>11825</v>
      </c>
      <c r="J499" s="40">
        <v>480</v>
      </c>
      <c r="K499" s="41">
        <v>27778</v>
      </c>
      <c r="M499" s="29" t="s">
        <v>19</v>
      </c>
      <c r="N499" s="34" t="s">
        <v>67</v>
      </c>
      <c r="O499" s="66">
        <f t="shared" si="481"/>
        <v>-5.2930000000000001</v>
      </c>
      <c r="P499" s="66">
        <f t="shared" si="482"/>
        <v>0.54800000000000004</v>
      </c>
      <c r="Q499" s="66">
        <f t="shared" si="483"/>
        <v>0.629</v>
      </c>
      <c r="R499" s="66">
        <f t="shared" si="484"/>
        <v>6.9000000000000006E-2</v>
      </c>
      <c r="S499" s="66">
        <f t="shared" si="485"/>
        <v>3.052</v>
      </c>
      <c r="T499" s="66">
        <f t="shared" si="486"/>
        <v>-30.323</v>
      </c>
      <c r="U499" s="66">
        <f t="shared" si="487"/>
        <v>-59.527000000000001</v>
      </c>
      <c r="V499" s="66">
        <f t="shared" si="488"/>
        <v>-18.088999999999999</v>
      </c>
      <c r="W499" s="67">
        <f t="shared" si="489"/>
        <v>0.19500000000000001</v>
      </c>
      <c r="Y499" s="29" t="s">
        <v>19</v>
      </c>
      <c r="Z499" s="34" t="s">
        <v>67</v>
      </c>
      <c r="AA499" s="66">
        <f t="shared" si="514"/>
        <v>100</v>
      </c>
      <c r="AB499" s="66">
        <f t="shared" si="490"/>
        <v>73.599999999999994</v>
      </c>
      <c r="AC499" s="66">
        <f t="shared" si="491"/>
        <v>63.1</v>
      </c>
      <c r="AD499" s="66">
        <f t="shared" si="492"/>
        <v>10.6</v>
      </c>
      <c r="AE499" s="66">
        <f t="shared" si="493"/>
        <v>11.8</v>
      </c>
      <c r="AF499" s="66">
        <f t="shared" si="494"/>
        <v>14.6</v>
      </c>
      <c r="AG499" s="66">
        <f t="shared" si="495"/>
        <v>4.3</v>
      </c>
      <c r="AH499" s="66">
        <f t="shared" si="496"/>
        <v>0.2</v>
      </c>
      <c r="AI499" s="67">
        <f t="shared" si="497"/>
        <v>10.1</v>
      </c>
      <c r="AK499" s="29" t="s">
        <v>19</v>
      </c>
      <c r="AL499" s="34" t="s">
        <v>67</v>
      </c>
      <c r="AM499" s="66">
        <f t="shared" si="515"/>
        <v>8.6999999999999993</v>
      </c>
      <c r="AN499" s="66">
        <f t="shared" si="516"/>
        <v>8.4</v>
      </c>
      <c r="AO499" s="66">
        <f t="shared" si="517"/>
        <v>8.4</v>
      </c>
      <c r="AP499" s="66">
        <f t="shared" si="518"/>
        <v>8.4</v>
      </c>
      <c r="AQ499" s="66">
        <f t="shared" si="519"/>
        <v>12.4</v>
      </c>
      <c r="AR499" s="66">
        <f t="shared" si="520"/>
        <v>8.3000000000000007</v>
      </c>
      <c r="AS499" s="66">
        <f t="shared" si="521"/>
        <v>7.2</v>
      </c>
      <c r="AT499" s="66">
        <f t="shared" si="522"/>
        <v>13.7</v>
      </c>
      <c r="AU499" s="67">
        <f t="shared" si="523"/>
        <v>8.9</v>
      </c>
      <c r="AW499" s="29" t="s">
        <v>19</v>
      </c>
      <c r="AX499" s="34" t="s">
        <v>67</v>
      </c>
      <c r="AY499" s="66">
        <f t="shared" si="524"/>
        <v>-5.2930000000000001</v>
      </c>
      <c r="AZ499" s="66">
        <f t="shared" si="498"/>
        <v>0.38</v>
      </c>
      <c r="BA499" s="66">
        <f t="shared" si="499"/>
        <v>0.373</v>
      </c>
      <c r="BB499" s="66">
        <f t="shared" si="500"/>
        <v>7.0000000000000001E-3</v>
      </c>
      <c r="BC499" s="66">
        <f t="shared" si="501"/>
        <v>0.33100000000000002</v>
      </c>
      <c r="BD499" s="66">
        <f t="shared" si="502"/>
        <v>-6.0039999999999996</v>
      </c>
      <c r="BE499" s="66">
        <f t="shared" si="503"/>
        <v>-5.9859999999999998</v>
      </c>
      <c r="BF499" s="66">
        <f t="shared" si="504"/>
        <v>-3.5999999999999997E-2</v>
      </c>
      <c r="BG499" s="67">
        <f t="shared" si="505"/>
        <v>1.9E-2</v>
      </c>
      <c r="BI499" s="29" t="s">
        <v>19</v>
      </c>
      <c r="BJ499" s="34" t="s">
        <v>67</v>
      </c>
      <c r="BK499" s="66">
        <f t="shared" si="525"/>
        <v>-0.45100000000000001</v>
      </c>
      <c r="BL499" s="66">
        <f t="shared" si="526"/>
        <v>4.4999999999999998E-2</v>
      </c>
      <c r="BM499" s="66">
        <f t="shared" si="527"/>
        <v>5.1999999999999998E-2</v>
      </c>
      <c r="BN499" s="66">
        <f t="shared" si="528"/>
        <v>6.0000000000000001E-3</v>
      </c>
      <c r="BO499" s="66">
        <f t="shared" si="529"/>
        <v>0.377</v>
      </c>
      <c r="BP499" s="66">
        <f t="shared" si="530"/>
        <v>-2.4239999999999999</v>
      </c>
      <c r="BQ499" s="66">
        <f t="shared" si="531"/>
        <v>-4.4820000000000002</v>
      </c>
      <c r="BR499" s="66">
        <f t="shared" si="532"/>
        <v>-0.86399999999999999</v>
      </c>
      <c r="BS499" s="67">
        <f t="shared" si="533"/>
        <v>1.7000000000000001E-2</v>
      </c>
      <c r="BU499" s="29" t="s">
        <v>19</v>
      </c>
      <c r="BV499" s="34" t="s">
        <v>67</v>
      </c>
      <c r="BW499" s="48">
        <f t="shared" si="534"/>
        <v>290532</v>
      </c>
      <c r="BX499" s="48">
        <f t="shared" si="506"/>
        <v>201454</v>
      </c>
      <c r="BY499" s="48">
        <f t="shared" si="507"/>
        <v>172413</v>
      </c>
      <c r="BZ499" s="48">
        <f t="shared" si="508"/>
        <v>29041</v>
      </c>
      <c r="CA499" s="48">
        <f t="shared" si="509"/>
        <v>31551</v>
      </c>
      <c r="CB499" s="48">
        <f t="shared" si="510"/>
        <v>57527</v>
      </c>
      <c r="CC499" s="48">
        <f t="shared" si="511"/>
        <v>29217</v>
      </c>
      <c r="CD499" s="48">
        <f t="shared" si="512"/>
        <v>586</v>
      </c>
      <c r="CE499" s="49">
        <f t="shared" si="513"/>
        <v>27724</v>
      </c>
    </row>
    <row r="500" spans="1:83" ht="16.5" customHeight="1">
      <c r="A500" s="29" t="s">
        <v>20</v>
      </c>
      <c r="B500" s="34" t="s">
        <v>68</v>
      </c>
      <c r="C500" s="40">
        <v>138683</v>
      </c>
      <c r="D500" s="40">
        <v>113502</v>
      </c>
      <c r="E500" s="40">
        <v>97320</v>
      </c>
      <c r="F500" s="40">
        <v>16182</v>
      </c>
      <c r="G500" s="40">
        <v>7545</v>
      </c>
      <c r="H500" s="40">
        <v>17636</v>
      </c>
      <c r="I500" s="40">
        <v>5001</v>
      </c>
      <c r="J500" s="40">
        <v>486</v>
      </c>
      <c r="K500" s="41">
        <v>12149</v>
      </c>
      <c r="M500" s="29" t="s">
        <v>20</v>
      </c>
      <c r="N500" s="34" t="s">
        <v>68</v>
      </c>
      <c r="O500" s="66">
        <f t="shared" si="481"/>
        <v>-4.9349999999999996</v>
      </c>
      <c r="P500" s="66">
        <f t="shared" si="482"/>
        <v>-0.90200000000000002</v>
      </c>
      <c r="Q500" s="66">
        <f t="shared" si="483"/>
        <v>-0.86</v>
      </c>
      <c r="R500" s="66">
        <f t="shared" si="484"/>
        <v>-1.1539999999999999</v>
      </c>
      <c r="S500" s="66">
        <f t="shared" si="485"/>
        <v>1.4790000000000001</v>
      </c>
      <c r="T500" s="66">
        <f t="shared" si="486"/>
        <v>-26.248999999999999</v>
      </c>
      <c r="U500" s="66">
        <f t="shared" si="487"/>
        <v>-54.582000000000001</v>
      </c>
      <c r="V500" s="66">
        <f t="shared" si="488"/>
        <v>22.417999999999999</v>
      </c>
      <c r="W500" s="67">
        <f t="shared" si="489"/>
        <v>-2.847</v>
      </c>
      <c r="Y500" s="29" t="s">
        <v>20</v>
      </c>
      <c r="Z500" s="34" t="s">
        <v>68</v>
      </c>
      <c r="AA500" s="66">
        <f t="shared" si="514"/>
        <v>100</v>
      </c>
      <c r="AB500" s="66">
        <f t="shared" si="490"/>
        <v>81.8</v>
      </c>
      <c r="AC500" s="66">
        <f t="shared" si="491"/>
        <v>70.2</v>
      </c>
      <c r="AD500" s="66">
        <f t="shared" si="492"/>
        <v>11.7</v>
      </c>
      <c r="AE500" s="66">
        <f t="shared" si="493"/>
        <v>5.4</v>
      </c>
      <c r="AF500" s="66">
        <f t="shared" si="494"/>
        <v>12.7</v>
      </c>
      <c r="AG500" s="66">
        <f t="shared" si="495"/>
        <v>3.6</v>
      </c>
      <c r="AH500" s="66">
        <f t="shared" si="496"/>
        <v>0.4</v>
      </c>
      <c r="AI500" s="67">
        <f t="shared" si="497"/>
        <v>8.8000000000000007</v>
      </c>
      <c r="AK500" s="29" t="s">
        <v>20</v>
      </c>
      <c r="AL500" s="34" t="s">
        <v>68</v>
      </c>
      <c r="AM500" s="66">
        <f t="shared" si="515"/>
        <v>4.4000000000000004</v>
      </c>
      <c r="AN500" s="66">
        <f t="shared" si="516"/>
        <v>4.7</v>
      </c>
      <c r="AO500" s="66">
        <f t="shared" si="517"/>
        <v>4.7</v>
      </c>
      <c r="AP500" s="66">
        <f t="shared" si="518"/>
        <v>4.7</v>
      </c>
      <c r="AQ500" s="66">
        <f t="shared" si="519"/>
        <v>2.9</v>
      </c>
      <c r="AR500" s="66">
        <f t="shared" si="520"/>
        <v>3.7</v>
      </c>
      <c r="AS500" s="66">
        <f t="shared" si="521"/>
        <v>3</v>
      </c>
      <c r="AT500" s="66">
        <f t="shared" si="522"/>
        <v>13.9</v>
      </c>
      <c r="AU500" s="67">
        <f t="shared" si="523"/>
        <v>3.9</v>
      </c>
      <c r="AW500" s="29" t="s">
        <v>20</v>
      </c>
      <c r="AX500" s="34" t="s">
        <v>68</v>
      </c>
      <c r="AY500" s="66">
        <f t="shared" si="524"/>
        <v>-4.9349999999999996</v>
      </c>
      <c r="AZ500" s="66">
        <f t="shared" si="498"/>
        <v>-0.70799999999999996</v>
      </c>
      <c r="BA500" s="66">
        <f t="shared" si="499"/>
        <v>-0.57899999999999996</v>
      </c>
      <c r="BB500" s="66">
        <f t="shared" si="500"/>
        <v>-0.13</v>
      </c>
      <c r="BC500" s="66">
        <f t="shared" si="501"/>
        <v>7.4999999999999997E-2</v>
      </c>
      <c r="BD500" s="66">
        <f t="shared" si="502"/>
        <v>-4.3029999999999999</v>
      </c>
      <c r="BE500" s="66">
        <f t="shared" si="503"/>
        <v>-4.12</v>
      </c>
      <c r="BF500" s="66">
        <f t="shared" si="504"/>
        <v>6.0999999999999999E-2</v>
      </c>
      <c r="BG500" s="67">
        <f t="shared" si="505"/>
        <v>-0.24399999999999999</v>
      </c>
      <c r="BI500" s="29" t="s">
        <v>20</v>
      </c>
      <c r="BJ500" s="34" t="s">
        <v>68</v>
      </c>
      <c r="BK500" s="66">
        <f t="shared" si="525"/>
        <v>-0.21099999999999999</v>
      </c>
      <c r="BL500" s="66">
        <f t="shared" si="526"/>
        <v>-4.2000000000000003E-2</v>
      </c>
      <c r="BM500" s="66">
        <f t="shared" si="527"/>
        <v>-4.1000000000000002E-2</v>
      </c>
      <c r="BN500" s="66">
        <f t="shared" si="528"/>
        <v>-5.3999999999999999E-2</v>
      </c>
      <c r="BO500" s="66">
        <f t="shared" si="529"/>
        <v>4.2999999999999997E-2</v>
      </c>
      <c r="BP500" s="66">
        <f t="shared" si="530"/>
        <v>-0.872</v>
      </c>
      <c r="BQ500" s="66">
        <f t="shared" si="531"/>
        <v>-1.5489999999999999</v>
      </c>
      <c r="BR500" s="66">
        <f t="shared" si="532"/>
        <v>0.72599999999999998</v>
      </c>
      <c r="BS500" s="67">
        <f t="shared" si="533"/>
        <v>-0.111</v>
      </c>
      <c r="BU500" s="29" t="s">
        <v>20</v>
      </c>
      <c r="BV500" s="34" t="s">
        <v>68</v>
      </c>
      <c r="BW500" s="48">
        <f t="shared" si="534"/>
        <v>145883</v>
      </c>
      <c r="BX500" s="48">
        <f t="shared" si="506"/>
        <v>114535</v>
      </c>
      <c r="BY500" s="48">
        <f t="shared" si="507"/>
        <v>98164</v>
      </c>
      <c r="BZ500" s="48">
        <f t="shared" si="508"/>
        <v>16371</v>
      </c>
      <c r="CA500" s="48">
        <f t="shared" si="509"/>
        <v>7435</v>
      </c>
      <c r="CB500" s="48">
        <f t="shared" si="510"/>
        <v>23913</v>
      </c>
      <c r="CC500" s="48">
        <f t="shared" si="511"/>
        <v>11011</v>
      </c>
      <c r="CD500" s="48">
        <f t="shared" si="512"/>
        <v>397</v>
      </c>
      <c r="CE500" s="49">
        <f t="shared" si="513"/>
        <v>12505</v>
      </c>
    </row>
    <row r="501" spans="1:83" ht="16.5" customHeight="1">
      <c r="A501" s="29" t="s">
        <v>21</v>
      </c>
      <c r="B501" s="34" t="s">
        <v>69</v>
      </c>
      <c r="C501" s="40">
        <v>211634</v>
      </c>
      <c r="D501" s="40">
        <v>158815</v>
      </c>
      <c r="E501" s="40">
        <v>136102</v>
      </c>
      <c r="F501" s="40">
        <v>22713</v>
      </c>
      <c r="G501" s="40">
        <v>15019</v>
      </c>
      <c r="H501" s="40">
        <v>37800</v>
      </c>
      <c r="I501" s="40">
        <v>12426</v>
      </c>
      <c r="J501" s="40">
        <v>-6</v>
      </c>
      <c r="K501" s="41">
        <v>25380</v>
      </c>
      <c r="M501" s="29" t="s">
        <v>21</v>
      </c>
      <c r="N501" s="34" t="s">
        <v>69</v>
      </c>
      <c r="O501" s="66">
        <f t="shared" si="481"/>
        <v>-7.6849999999999996</v>
      </c>
      <c r="P501" s="66">
        <f t="shared" si="482"/>
        <v>-0.75900000000000001</v>
      </c>
      <c r="Q501" s="66">
        <f t="shared" si="483"/>
        <v>-0.69199999999999995</v>
      </c>
      <c r="R501" s="66">
        <f t="shared" si="484"/>
        <v>-1.1619999999999999</v>
      </c>
      <c r="S501" s="66">
        <f t="shared" si="485"/>
        <v>1.7130000000000001</v>
      </c>
      <c r="T501" s="66">
        <f t="shared" si="486"/>
        <v>-30.587</v>
      </c>
      <c r="U501" s="66">
        <f t="shared" si="487"/>
        <v>-55.265000000000001</v>
      </c>
      <c r="V501" s="66">
        <f t="shared" si="488"/>
        <v>-100.496</v>
      </c>
      <c r="W501" s="67">
        <f t="shared" si="489"/>
        <v>-0.35699999999999998</v>
      </c>
      <c r="Y501" s="29" t="s">
        <v>21</v>
      </c>
      <c r="Z501" s="34" t="s">
        <v>69</v>
      </c>
      <c r="AA501" s="66">
        <f t="shared" si="514"/>
        <v>100</v>
      </c>
      <c r="AB501" s="66">
        <f t="shared" si="490"/>
        <v>75</v>
      </c>
      <c r="AC501" s="66">
        <f t="shared" si="491"/>
        <v>64.3</v>
      </c>
      <c r="AD501" s="66">
        <f t="shared" si="492"/>
        <v>10.7</v>
      </c>
      <c r="AE501" s="66">
        <f t="shared" si="493"/>
        <v>7.1</v>
      </c>
      <c r="AF501" s="66">
        <f t="shared" si="494"/>
        <v>17.899999999999999</v>
      </c>
      <c r="AG501" s="66">
        <f t="shared" si="495"/>
        <v>5.9</v>
      </c>
      <c r="AH501" s="66">
        <f t="shared" si="496"/>
        <v>0</v>
      </c>
      <c r="AI501" s="67">
        <f t="shared" si="497"/>
        <v>12</v>
      </c>
      <c r="AK501" s="29" t="s">
        <v>21</v>
      </c>
      <c r="AL501" s="34" t="s">
        <v>69</v>
      </c>
      <c r="AM501" s="66">
        <f t="shared" si="515"/>
        <v>6.7</v>
      </c>
      <c r="AN501" s="66">
        <f t="shared" si="516"/>
        <v>6.6</v>
      </c>
      <c r="AO501" s="66">
        <f t="shared" si="517"/>
        <v>6.6</v>
      </c>
      <c r="AP501" s="66">
        <f t="shared" si="518"/>
        <v>6.6</v>
      </c>
      <c r="AQ501" s="66">
        <f t="shared" si="519"/>
        <v>5.7</v>
      </c>
      <c r="AR501" s="66">
        <f t="shared" si="520"/>
        <v>7.9</v>
      </c>
      <c r="AS501" s="66">
        <f t="shared" si="521"/>
        <v>7.6</v>
      </c>
      <c r="AT501" s="66">
        <f t="shared" si="522"/>
        <v>-0.2</v>
      </c>
      <c r="AU501" s="67">
        <f t="shared" si="523"/>
        <v>8.1</v>
      </c>
      <c r="AW501" s="29" t="s">
        <v>21</v>
      </c>
      <c r="AX501" s="34" t="s">
        <v>69</v>
      </c>
      <c r="AY501" s="66">
        <f t="shared" si="524"/>
        <v>-7.6849999999999996</v>
      </c>
      <c r="AZ501" s="66">
        <f t="shared" si="498"/>
        <v>-0.53</v>
      </c>
      <c r="BA501" s="66">
        <f t="shared" si="499"/>
        <v>-0.41399999999999998</v>
      </c>
      <c r="BB501" s="66">
        <f t="shared" si="500"/>
        <v>-0.11600000000000001</v>
      </c>
      <c r="BC501" s="66">
        <f t="shared" si="501"/>
        <v>0.11</v>
      </c>
      <c r="BD501" s="66">
        <f t="shared" si="502"/>
        <v>-7.266</v>
      </c>
      <c r="BE501" s="66">
        <f t="shared" si="503"/>
        <v>-6.6959999999999997</v>
      </c>
      <c r="BF501" s="66">
        <f t="shared" si="504"/>
        <v>-0.53</v>
      </c>
      <c r="BG501" s="67">
        <f t="shared" si="505"/>
        <v>-0.04</v>
      </c>
      <c r="BI501" s="29" t="s">
        <v>21</v>
      </c>
      <c r="BJ501" s="34" t="s">
        <v>69</v>
      </c>
      <c r="BK501" s="66">
        <f t="shared" si="525"/>
        <v>-0.51700000000000002</v>
      </c>
      <c r="BL501" s="66">
        <f t="shared" si="526"/>
        <v>-0.05</v>
      </c>
      <c r="BM501" s="66">
        <f t="shared" si="527"/>
        <v>-4.5999999999999999E-2</v>
      </c>
      <c r="BN501" s="66">
        <f t="shared" si="528"/>
        <v>-7.5999999999999998E-2</v>
      </c>
      <c r="BO501" s="66">
        <f t="shared" si="529"/>
        <v>9.9000000000000005E-2</v>
      </c>
      <c r="BP501" s="66">
        <f t="shared" si="530"/>
        <v>-2.3149999999999999</v>
      </c>
      <c r="BQ501" s="66">
        <f t="shared" si="531"/>
        <v>-3.956</v>
      </c>
      <c r="BR501" s="66">
        <f t="shared" si="532"/>
        <v>-9.9049999999999994</v>
      </c>
      <c r="BS501" s="67">
        <f t="shared" si="533"/>
        <v>-2.8000000000000001E-2</v>
      </c>
      <c r="BU501" s="29" t="s">
        <v>21</v>
      </c>
      <c r="BV501" s="34" t="s">
        <v>69</v>
      </c>
      <c r="BW501" s="48">
        <f t="shared" si="534"/>
        <v>229253</v>
      </c>
      <c r="BX501" s="48">
        <f t="shared" si="506"/>
        <v>160030</v>
      </c>
      <c r="BY501" s="48">
        <f t="shared" si="507"/>
        <v>137050</v>
      </c>
      <c r="BZ501" s="48">
        <f t="shared" si="508"/>
        <v>22980</v>
      </c>
      <c r="CA501" s="48">
        <f t="shared" si="509"/>
        <v>14766</v>
      </c>
      <c r="CB501" s="48">
        <f t="shared" si="510"/>
        <v>54457</v>
      </c>
      <c r="CC501" s="48">
        <f t="shared" si="511"/>
        <v>27777</v>
      </c>
      <c r="CD501" s="48">
        <f t="shared" si="512"/>
        <v>1209</v>
      </c>
      <c r="CE501" s="49">
        <f t="shared" si="513"/>
        <v>25471</v>
      </c>
    </row>
    <row r="502" spans="1:83" ht="16.5" customHeight="1">
      <c r="A502" s="29" t="s">
        <v>22</v>
      </c>
      <c r="B502" s="34" t="s">
        <v>70</v>
      </c>
      <c r="C502" s="40">
        <v>114017</v>
      </c>
      <c r="D502" s="40">
        <v>86596</v>
      </c>
      <c r="E502" s="40">
        <v>73957</v>
      </c>
      <c r="F502" s="40">
        <v>12639</v>
      </c>
      <c r="G502" s="40">
        <v>5564</v>
      </c>
      <c r="H502" s="40">
        <v>21857</v>
      </c>
      <c r="I502" s="40">
        <v>8477</v>
      </c>
      <c r="J502" s="40">
        <v>258</v>
      </c>
      <c r="K502" s="41">
        <v>13122</v>
      </c>
      <c r="M502" s="29" t="s">
        <v>22</v>
      </c>
      <c r="N502" s="34" t="s">
        <v>70</v>
      </c>
      <c r="O502" s="66">
        <f t="shared" si="481"/>
        <v>-9.8520000000000003</v>
      </c>
      <c r="P502" s="66">
        <f t="shared" si="482"/>
        <v>1.641</v>
      </c>
      <c r="Q502" s="66">
        <f t="shared" si="483"/>
        <v>1.7290000000000001</v>
      </c>
      <c r="R502" s="66">
        <f t="shared" si="484"/>
        <v>1.1279999999999999</v>
      </c>
      <c r="S502" s="66">
        <f t="shared" si="485"/>
        <v>-0.625</v>
      </c>
      <c r="T502" s="66">
        <f t="shared" si="486"/>
        <v>-38.741999999999997</v>
      </c>
      <c r="U502" s="66">
        <f t="shared" si="487"/>
        <v>-58.802</v>
      </c>
      <c r="V502" s="66">
        <f t="shared" si="488"/>
        <v>-67.382999999999996</v>
      </c>
      <c r="W502" s="67">
        <f t="shared" si="489"/>
        <v>-8.3209999999999997</v>
      </c>
      <c r="Y502" s="29" t="s">
        <v>22</v>
      </c>
      <c r="Z502" s="34" t="s">
        <v>70</v>
      </c>
      <c r="AA502" s="66">
        <f t="shared" si="514"/>
        <v>100</v>
      </c>
      <c r="AB502" s="66">
        <f t="shared" si="490"/>
        <v>76</v>
      </c>
      <c r="AC502" s="66">
        <f t="shared" si="491"/>
        <v>64.900000000000006</v>
      </c>
      <c r="AD502" s="66">
        <f t="shared" si="492"/>
        <v>11.1</v>
      </c>
      <c r="AE502" s="66">
        <f t="shared" si="493"/>
        <v>4.9000000000000004</v>
      </c>
      <c r="AF502" s="66">
        <f t="shared" si="494"/>
        <v>19.2</v>
      </c>
      <c r="AG502" s="66">
        <f t="shared" si="495"/>
        <v>7.4</v>
      </c>
      <c r="AH502" s="66">
        <f t="shared" si="496"/>
        <v>0.2</v>
      </c>
      <c r="AI502" s="67">
        <f t="shared" si="497"/>
        <v>11.5</v>
      </c>
      <c r="AK502" s="29" t="s">
        <v>22</v>
      </c>
      <c r="AL502" s="34" t="s">
        <v>70</v>
      </c>
      <c r="AM502" s="66">
        <f t="shared" si="515"/>
        <v>3.6</v>
      </c>
      <c r="AN502" s="66">
        <f t="shared" si="516"/>
        <v>3.6</v>
      </c>
      <c r="AO502" s="66">
        <f t="shared" si="517"/>
        <v>3.6</v>
      </c>
      <c r="AP502" s="66">
        <f t="shared" si="518"/>
        <v>3.6</v>
      </c>
      <c r="AQ502" s="66">
        <f t="shared" si="519"/>
        <v>2.1</v>
      </c>
      <c r="AR502" s="66">
        <f t="shared" si="520"/>
        <v>4.5</v>
      </c>
      <c r="AS502" s="66">
        <f t="shared" si="521"/>
        <v>5.2</v>
      </c>
      <c r="AT502" s="66">
        <f t="shared" si="522"/>
        <v>7.4</v>
      </c>
      <c r="AU502" s="67">
        <f t="shared" si="523"/>
        <v>4.2</v>
      </c>
      <c r="AW502" s="29" t="s">
        <v>22</v>
      </c>
      <c r="AX502" s="34" t="s">
        <v>70</v>
      </c>
      <c r="AY502" s="66">
        <f t="shared" si="524"/>
        <v>-9.8520000000000003</v>
      </c>
      <c r="AZ502" s="66">
        <f t="shared" si="498"/>
        <v>1.105</v>
      </c>
      <c r="BA502" s="66">
        <f t="shared" si="499"/>
        <v>0.99399999999999999</v>
      </c>
      <c r="BB502" s="66">
        <f t="shared" si="500"/>
        <v>0.111</v>
      </c>
      <c r="BC502" s="66">
        <f t="shared" si="501"/>
        <v>-2.8000000000000001E-2</v>
      </c>
      <c r="BD502" s="66">
        <f t="shared" si="502"/>
        <v>-10.929</v>
      </c>
      <c r="BE502" s="66">
        <f t="shared" si="503"/>
        <v>-9.5660000000000007</v>
      </c>
      <c r="BF502" s="66">
        <f t="shared" si="504"/>
        <v>-0.42099999999999999</v>
      </c>
      <c r="BG502" s="67">
        <f t="shared" si="505"/>
        <v>-0.94199999999999995</v>
      </c>
      <c r="BI502" s="29" t="s">
        <v>22</v>
      </c>
      <c r="BJ502" s="34" t="s">
        <v>70</v>
      </c>
      <c r="BK502" s="66">
        <f t="shared" si="525"/>
        <v>-0.36599999999999999</v>
      </c>
      <c r="BL502" s="66">
        <f t="shared" si="526"/>
        <v>5.7000000000000002E-2</v>
      </c>
      <c r="BM502" s="66">
        <f t="shared" si="527"/>
        <v>0.06</v>
      </c>
      <c r="BN502" s="66">
        <f t="shared" si="528"/>
        <v>0.04</v>
      </c>
      <c r="BO502" s="66">
        <f t="shared" si="529"/>
        <v>-1.4E-2</v>
      </c>
      <c r="BP502" s="66">
        <f t="shared" si="530"/>
        <v>-1.921</v>
      </c>
      <c r="BQ502" s="66">
        <f t="shared" si="531"/>
        <v>-3.1179999999999999</v>
      </c>
      <c r="BR502" s="66">
        <f t="shared" si="532"/>
        <v>-4.3449999999999998</v>
      </c>
      <c r="BS502" s="67">
        <f t="shared" si="533"/>
        <v>-0.373</v>
      </c>
      <c r="BU502" s="29" t="s">
        <v>22</v>
      </c>
      <c r="BV502" s="34" t="s">
        <v>70</v>
      </c>
      <c r="BW502" s="48">
        <f t="shared" si="534"/>
        <v>126477</v>
      </c>
      <c r="BX502" s="48">
        <f t="shared" si="506"/>
        <v>85198</v>
      </c>
      <c r="BY502" s="48">
        <f t="shared" si="507"/>
        <v>72700</v>
      </c>
      <c r="BZ502" s="48">
        <f t="shared" si="508"/>
        <v>12498</v>
      </c>
      <c r="CA502" s="48">
        <f t="shared" si="509"/>
        <v>5599</v>
      </c>
      <c r="CB502" s="48">
        <f t="shared" si="510"/>
        <v>35680</v>
      </c>
      <c r="CC502" s="48">
        <f t="shared" si="511"/>
        <v>20576</v>
      </c>
      <c r="CD502" s="48">
        <f t="shared" si="512"/>
        <v>791</v>
      </c>
      <c r="CE502" s="49">
        <f t="shared" si="513"/>
        <v>14313</v>
      </c>
    </row>
    <row r="503" spans="1:83" ht="16.5" customHeight="1">
      <c r="A503" s="29" t="s">
        <v>23</v>
      </c>
      <c r="B503" s="34" t="s">
        <v>71</v>
      </c>
      <c r="C503" s="40">
        <v>87486</v>
      </c>
      <c r="D503" s="40">
        <v>69360</v>
      </c>
      <c r="E503" s="40">
        <v>59354</v>
      </c>
      <c r="F503" s="40">
        <v>10006</v>
      </c>
      <c r="G503" s="40">
        <v>4672</v>
      </c>
      <c r="H503" s="40">
        <v>13454</v>
      </c>
      <c r="I503" s="40">
        <v>2603</v>
      </c>
      <c r="J503" s="40">
        <v>192</v>
      </c>
      <c r="K503" s="41">
        <v>10659</v>
      </c>
      <c r="M503" s="29" t="s">
        <v>23</v>
      </c>
      <c r="N503" s="34" t="s">
        <v>71</v>
      </c>
      <c r="O503" s="66">
        <f t="shared" si="481"/>
        <v>-5.3659999999999997</v>
      </c>
      <c r="P503" s="66">
        <f t="shared" si="482"/>
        <v>-1.4019999999999999</v>
      </c>
      <c r="Q503" s="66">
        <f t="shared" si="483"/>
        <v>-1.4139999999999999</v>
      </c>
      <c r="R503" s="66">
        <f t="shared" si="484"/>
        <v>-1.331</v>
      </c>
      <c r="S503" s="66">
        <f t="shared" si="485"/>
        <v>0.47299999999999998</v>
      </c>
      <c r="T503" s="66">
        <f t="shared" si="486"/>
        <v>-22.904</v>
      </c>
      <c r="U503" s="66">
        <f t="shared" si="487"/>
        <v>-58.813000000000002</v>
      </c>
      <c r="V503" s="66">
        <f t="shared" si="488"/>
        <v>46.564999999999998</v>
      </c>
      <c r="W503" s="67">
        <f t="shared" si="489"/>
        <v>-3.1</v>
      </c>
      <c r="Y503" s="29" t="s">
        <v>23</v>
      </c>
      <c r="Z503" s="34" t="s">
        <v>71</v>
      </c>
      <c r="AA503" s="66">
        <f t="shared" si="514"/>
        <v>100</v>
      </c>
      <c r="AB503" s="66">
        <f t="shared" si="490"/>
        <v>79.3</v>
      </c>
      <c r="AC503" s="66">
        <f t="shared" si="491"/>
        <v>67.8</v>
      </c>
      <c r="AD503" s="66">
        <f t="shared" si="492"/>
        <v>11.4</v>
      </c>
      <c r="AE503" s="66">
        <f t="shared" si="493"/>
        <v>5.3</v>
      </c>
      <c r="AF503" s="66">
        <f t="shared" si="494"/>
        <v>15.4</v>
      </c>
      <c r="AG503" s="66">
        <f t="shared" si="495"/>
        <v>3</v>
      </c>
      <c r="AH503" s="66">
        <f t="shared" si="496"/>
        <v>0.2</v>
      </c>
      <c r="AI503" s="67">
        <f t="shared" si="497"/>
        <v>12.2</v>
      </c>
      <c r="AK503" s="29" t="s">
        <v>23</v>
      </c>
      <c r="AL503" s="34" t="s">
        <v>71</v>
      </c>
      <c r="AM503" s="66">
        <f t="shared" si="515"/>
        <v>2.8</v>
      </c>
      <c r="AN503" s="66">
        <f t="shared" si="516"/>
        <v>2.9</v>
      </c>
      <c r="AO503" s="66">
        <f t="shared" si="517"/>
        <v>2.9</v>
      </c>
      <c r="AP503" s="66">
        <f t="shared" si="518"/>
        <v>2.9</v>
      </c>
      <c r="AQ503" s="66">
        <f t="shared" si="519"/>
        <v>1.8</v>
      </c>
      <c r="AR503" s="66">
        <f t="shared" si="520"/>
        <v>2.8</v>
      </c>
      <c r="AS503" s="66">
        <f t="shared" si="521"/>
        <v>1.6</v>
      </c>
      <c r="AT503" s="66">
        <f t="shared" si="522"/>
        <v>5.5</v>
      </c>
      <c r="AU503" s="67">
        <f t="shared" si="523"/>
        <v>3.4</v>
      </c>
      <c r="AW503" s="29" t="s">
        <v>23</v>
      </c>
      <c r="AX503" s="34" t="s">
        <v>71</v>
      </c>
      <c r="AY503" s="66">
        <f t="shared" si="524"/>
        <v>-5.3659999999999997</v>
      </c>
      <c r="AZ503" s="66">
        <f t="shared" si="498"/>
        <v>-1.0669999999999999</v>
      </c>
      <c r="BA503" s="66">
        <f t="shared" si="499"/>
        <v>-0.92100000000000004</v>
      </c>
      <c r="BB503" s="66">
        <f t="shared" si="500"/>
        <v>-0.14599999999999999</v>
      </c>
      <c r="BC503" s="66">
        <f t="shared" si="501"/>
        <v>2.4E-2</v>
      </c>
      <c r="BD503" s="66">
        <f t="shared" si="502"/>
        <v>-4.3239999999999998</v>
      </c>
      <c r="BE503" s="66">
        <f t="shared" si="503"/>
        <v>-4.0209999999999999</v>
      </c>
      <c r="BF503" s="66">
        <f t="shared" si="504"/>
        <v>6.6000000000000003E-2</v>
      </c>
      <c r="BG503" s="67">
        <f t="shared" si="505"/>
        <v>-0.36899999999999999</v>
      </c>
      <c r="BI503" s="29" t="s">
        <v>23</v>
      </c>
      <c r="BJ503" s="34" t="s">
        <v>71</v>
      </c>
      <c r="BK503" s="66">
        <f t="shared" si="525"/>
        <v>-0.14599999999999999</v>
      </c>
      <c r="BL503" s="66">
        <f t="shared" si="526"/>
        <v>-4.1000000000000002E-2</v>
      </c>
      <c r="BM503" s="66">
        <f t="shared" si="527"/>
        <v>-4.1000000000000002E-2</v>
      </c>
      <c r="BN503" s="66">
        <f t="shared" si="528"/>
        <v>-3.7999999999999999E-2</v>
      </c>
      <c r="BO503" s="66">
        <f t="shared" si="529"/>
        <v>8.9999999999999993E-3</v>
      </c>
      <c r="BP503" s="66">
        <f t="shared" si="530"/>
        <v>-0.55500000000000005</v>
      </c>
      <c r="BQ503" s="66">
        <f t="shared" si="531"/>
        <v>-0.95799999999999996</v>
      </c>
      <c r="BR503" s="66">
        <f t="shared" si="532"/>
        <v>0.497</v>
      </c>
      <c r="BS503" s="67">
        <f t="shared" si="533"/>
        <v>-0.107</v>
      </c>
      <c r="BU503" s="29" t="s">
        <v>23</v>
      </c>
      <c r="BV503" s="34" t="s">
        <v>71</v>
      </c>
      <c r="BW503" s="48">
        <f t="shared" si="534"/>
        <v>92447</v>
      </c>
      <c r="BX503" s="48">
        <f t="shared" si="506"/>
        <v>70346</v>
      </c>
      <c r="BY503" s="48">
        <f t="shared" si="507"/>
        <v>60205</v>
      </c>
      <c r="BZ503" s="48">
        <f t="shared" si="508"/>
        <v>10141</v>
      </c>
      <c r="CA503" s="48">
        <f t="shared" si="509"/>
        <v>4650</v>
      </c>
      <c r="CB503" s="48">
        <f t="shared" si="510"/>
        <v>17451</v>
      </c>
      <c r="CC503" s="48">
        <f t="shared" si="511"/>
        <v>6320</v>
      </c>
      <c r="CD503" s="48">
        <f t="shared" si="512"/>
        <v>131</v>
      </c>
      <c r="CE503" s="49">
        <f t="shared" si="513"/>
        <v>11000</v>
      </c>
    </row>
    <row r="504" spans="1:83" ht="16.5" customHeight="1">
      <c r="A504" s="31" t="s">
        <v>24</v>
      </c>
      <c r="B504" s="33" t="s">
        <v>72</v>
      </c>
      <c r="C504" s="42">
        <v>9142</v>
      </c>
      <c r="D504" s="42">
        <v>6848</v>
      </c>
      <c r="E504" s="42">
        <v>5847</v>
      </c>
      <c r="F504" s="42">
        <v>1001</v>
      </c>
      <c r="G504" s="42">
        <v>699</v>
      </c>
      <c r="H504" s="42">
        <v>1595</v>
      </c>
      <c r="I504" s="42">
        <v>306</v>
      </c>
      <c r="J504" s="42">
        <v>-12</v>
      </c>
      <c r="K504" s="43">
        <v>1301</v>
      </c>
      <c r="M504" s="31" t="s">
        <v>24</v>
      </c>
      <c r="N504" s="33" t="s">
        <v>72</v>
      </c>
      <c r="O504" s="68">
        <f t="shared" si="481"/>
        <v>-11.757</v>
      </c>
      <c r="P504" s="68">
        <f t="shared" si="482"/>
        <v>-5.8000000000000003E-2</v>
      </c>
      <c r="Q504" s="68">
        <f t="shared" si="483"/>
        <v>0.25700000000000001</v>
      </c>
      <c r="R504" s="68">
        <f t="shared" si="484"/>
        <v>-1.863</v>
      </c>
      <c r="S504" s="68">
        <f t="shared" si="485"/>
        <v>0.14299999999999999</v>
      </c>
      <c r="T504" s="68">
        <f t="shared" si="486"/>
        <v>-43.238</v>
      </c>
      <c r="U504" s="68">
        <f t="shared" si="487"/>
        <v>-75.558999999999997</v>
      </c>
      <c r="V504" s="68">
        <f t="shared" si="488"/>
        <v>57.143000000000001</v>
      </c>
      <c r="W504" s="69">
        <f t="shared" si="489"/>
        <v>-17.97</v>
      </c>
      <c r="Y504" s="31" t="s">
        <v>24</v>
      </c>
      <c r="Z504" s="33" t="s">
        <v>72</v>
      </c>
      <c r="AA504" s="68">
        <f t="shared" si="514"/>
        <v>100</v>
      </c>
      <c r="AB504" s="68">
        <f t="shared" si="490"/>
        <v>74.900000000000006</v>
      </c>
      <c r="AC504" s="68">
        <f t="shared" si="491"/>
        <v>64</v>
      </c>
      <c r="AD504" s="68">
        <f t="shared" si="492"/>
        <v>10.9</v>
      </c>
      <c r="AE504" s="68">
        <f t="shared" si="493"/>
        <v>7.6</v>
      </c>
      <c r="AF504" s="68">
        <f t="shared" si="494"/>
        <v>17.399999999999999</v>
      </c>
      <c r="AG504" s="68">
        <f t="shared" si="495"/>
        <v>3.3</v>
      </c>
      <c r="AH504" s="68">
        <f t="shared" si="496"/>
        <v>-0.1</v>
      </c>
      <c r="AI504" s="69">
        <f t="shared" si="497"/>
        <v>14.2</v>
      </c>
      <c r="AK504" s="31" t="s">
        <v>24</v>
      </c>
      <c r="AL504" s="33" t="s">
        <v>72</v>
      </c>
      <c r="AM504" s="68">
        <f t="shared" si="515"/>
        <v>0.3</v>
      </c>
      <c r="AN504" s="68">
        <f t="shared" si="516"/>
        <v>0.3</v>
      </c>
      <c r="AO504" s="68">
        <f t="shared" si="517"/>
        <v>0.3</v>
      </c>
      <c r="AP504" s="68">
        <f t="shared" si="518"/>
        <v>0.3</v>
      </c>
      <c r="AQ504" s="68">
        <f t="shared" si="519"/>
        <v>0.3</v>
      </c>
      <c r="AR504" s="68">
        <f t="shared" si="520"/>
        <v>0.3</v>
      </c>
      <c r="AS504" s="68">
        <f t="shared" si="521"/>
        <v>0.2</v>
      </c>
      <c r="AT504" s="68">
        <f t="shared" si="522"/>
        <v>-0.3</v>
      </c>
      <c r="AU504" s="69">
        <f t="shared" si="523"/>
        <v>0.4</v>
      </c>
      <c r="AW504" s="31" t="s">
        <v>24</v>
      </c>
      <c r="AX504" s="33" t="s">
        <v>72</v>
      </c>
      <c r="AY504" s="68">
        <f t="shared" si="524"/>
        <v>-11.757</v>
      </c>
      <c r="AZ504" s="68">
        <f t="shared" si="498"/>
        <v>-3.9E-2</v>
      </c>
      <c r="BA504" s="68">
        <f t="shared" si="499"/>
        <v>0.14499999999999999</v>
      </c>
      <c r="BB504" s="68">
        <f t="shared" si="500"/>
        <v>-0.183</v>
      </c>
      <c r="BC504" s="68">
        <f t="shared" si="501"/>
        <v>0.01</v>
      </c>
      <c r="BD504" s="68">
        <f t="shared" si="502"/>
        <v>-11.728</v>
      </c>
      <c r="BE504" s="68">
        <f t="shared" si="503"/>
        <v>-9.1310000000000002</v>
      </c>
      <c r="BF504" s="68">
        <f t="shared" si="504"/>
        <v>0.154</v>
      </c>
      <c r="BG504" s="69">
        <f t="shared" si="505"/>
        <v>-2.7509999999999999</v>
      </c>
      <c r="BI504" s="31" t="s">
        <v>24</v>
      </c>
      <c r="BJ504" s="33" t="s">
        <v>72</v>
      </c>
      <c r="BK504" s="68">
        <f t="shared" si="525"/>
        <v>-3.5999999999999997E-2</v>
      </c>
      <c r="BL504" s="68">
        <f t="shared" si="526"/>
        <v>0</v>
      </c>
      <c r="BM504" s="68">
        <f t="shared" si="527"/>
        <v>1E-3</v>
      </c>
      <c r="BN504" s="68">
        <f t="shared" si="528"/>
        <v>-5.0000000000000001E-3</v>
      </c>
      <c r="BO504" s="68">
        <f t="shared" si="529"/>
        <v>0</v>
      </c>
      <c r="BP504" s="68">
        <f t="shared" si="530"/>
        <v>-0.16900000000000001</v>
      </c>
      <c r="BQ504" s="68">
        <f t="shared" si="531"/>
        <v>-0.24399999999999999</v>
      </c>
      <c r="BR504" s="68">
        <f t="shared" si="532"/>
        <v>0.13</v>
      </c>
      <c r="BS504" s="69">
        <f t="shared" si="533"/>
        <v>-8.8999999999999996E-2</v>
      </c>
      <c r="BU504" s="31" t="s">
        <v>24</v>
      </c>
      <c r="BV504" s="33" t="s">
        <v>72</v>
      </c>
      <c r="BW504" s="50">
        <f t="shared" si="534"/>
        <v>10360</v>
      </c>
      <c r="BX504" s="50">
        <f t="shared" si="506"/>
        <v>6852</v>
      </c>
      <c r="BY504" s="50">
        <f t="shared" si="507"/>
        <v>5832</v>
      </c>
      <c r="BZ504" s="50">
        <f t="shared" si="508"/>
        <v>1020</v>
      </c>
      <c r="CA504" s="50">
        <f t="shared" si="509"/>
        <v>698</v>
      </c>
      <c r="CB504" s="50">
        <f t="shared" si="510"/>
        <v>2810</v>
      </c>
      <c r="CC504" s="50">
        <f t="shared" si="511"/>
        <v>1252</v>
      </c>
      <c r="CD504" s="50">
        <f t="shared" si="512"/>
        <v>-28</v>
      </c>
      <c r="CE504" s="51">
        <f t="shared" si="513"/>
        <v>1586</v>
      </c>
    </row>
    <row r="505" spans="1:83" ht="16.5" customHeight="1">
      <c r="A505" s="29" t="s">
        <v>25</v>
      </c>
      <c r="B505" s="34" t="s">
        <v>73</v>
      </c>
      <c r="C505" s="40">
        <v>5615</v>
      </c>
      <c r="D505" s="40">
        <v>3929</v>
      </c>
      <c r="E505" s="40">
        <v>3377</v>
      </c>
      <c r="F505" s="40">
        <v>552</v>
      </c>
      <c r="G505" s="40">
        <v>308</v>
      </c>
      <c r="H505" s="40">
        <v>1378</v>
      </c>
      <c r="I505" s="40">
        <v>284</v>
      </c>
      <c r="J505" s="40">
        <v>-10</v>
      </c>
      <c r="K505" s="41">
        <v>1104</v>
      </c>
      <c r="M505" s="29" t="s">
        <v>25</v>
      </c>
      <c r="N505" s="34" t="s">
        <v>73</v>
      </c>
      <c r="O505" s="66">
        <f t="shared" si="481"/>
        <v>-6.79</v>
      </c>
      <c r="P505" s="66">
        <f t="shared" si="482"/>
        <v>4.3280000000000003</v>
      </c>
      <c r="Q505" s="66">
        <f t="shared" si="483"/>
        <v>5.0720000000000001</v>
      </c>
      <c r="R505" s="66">
        <f t="shared" si="484"/>
        <v>0</v>
      </c>
      <c r="S505" s="66">
        <f t="shared" si="485"/>
        <v>1.3160000000000001</v>
      </c>
      <c r="T505" s="66">
        <f t="shared" si="486"/>
        <v>-29.478000000000002</v>
      </c>
      <c r="U505" s="66">
        <f t="shared" si="487"/>
        <v>-58.9</v>
      </c>
      <c r="V505" s="66">
        <f t="shared" si="488"/>
        <v>71.429000000000002</v>
      </c>
      <c r="W505" s="67">
        <f t="shared" si="489"/>
        <v>-14.946</v>
      </c>
      <c r="Y505" s="29" t="s">
        <v>25</v>
      </c>
      <c r="Z505" s="34" t="s">
        <v>73</v>
      </c>
      <c r="AA505" s="66">
        <f t="shared" si="514"/>
        <v>100</v>
      </c>
      <c r="AB505" s="66">
        <f t="shared" si="490"/>
        <v>70</v>
      </c>
      <c r="AC505" s="66">
        <f t="shared" si="491"/>
        <v>60.1</v>
      </c>
      <c r="AD505" s="66">
        <f t="shared" si="492"/>
        <v>9.8000000000000007</v>
      </c>
      <c r="AE505" s="66">
        <f t="shared" si="493"/>
        <v>5.5</v>
      </c>
      <c r="AF505" s="66">
        <f t="shared" si="494"/>
        <v>24.5</v>
      </c>
      <c r="AG505" s="66">
        <f t="shared" si="495"/>
        <v>5.0999999999999996</v>
      </c>
      <c r="AH505" s="66">
        <f t="shared" si="496"/>
        <v>-0.2</v>
      </c>
      <c r="AI505" s="67">
        <f t="shared" si="497"/>
        <v>19.7</v>
      </c>
      <c r="AK505" s="29" t="s">
        <v>25</v>
      </c>
      <c r="AL505" s="34" t="s">
        <v>73</v>
      </c>
      <c r="AM505" s="66">
        <f t="shared" si="515"/>
        <v>0.2</v>
      </c>
      <c r="AN505" s="66">
        <f t="shared" si="516"/>
        <v>0.2</v>
      </c>
      <c r="AO505" s="66">
        <f t="shared" si="517"/>
        <v>0.2</v>
      </c>
      <c r="AP505" s="66">
        <f t="shared" si="518"/>
        <v>0.2</v>
      </c>
      <c r="AQ505" s="66">
        <f t="shared" si="519"/>
        <v>0.1</v>
      </c>
      <c r="AR505" s="66">
        <f t="shared" si="520"/>
        <v>0.3</v>
      </c>
      <c r="AS505" s="66">
        <f t="shared" si="521"/>
        <v>0.2</v>
      </c>
      <c r="AT505" s="66">
        <f t="shared" si="522"/>
        <v>-0.3</v>
      </c>
      <c r="AU505" s="67">
        <f t="shared" si="523"/>
        <v>0.4</v>
      </c>
      <c r="AW505" s="29" t="s">
        <v>25</v>
      </c>
      <c r="AX505" s="34" t="s">
        <v>73</v>
      </c>
      <c r="AY505" s="66">
        <f t="shared" si="524"/>
        <v>-6.79</v>
      </c>
      <c r="AZ505" s="66">
        <f t="shared" si="498"/>
        <v>2.706</v>
      </c>
      <c r="BA505" s="66">
        <f t="shared" si="499"/>
        <v>2.706</v>
      </c>
      <c r="BB505" s="66">
        <f t="shared" si="500"/>
        <v>0</v>
      </c>
      <c r="BC505" s="66">
        <f t="shared" si="501"/>
        <v>6.6000000000000003E-2</v>
      </c>
      <c r="BD505" s="66">
        <f t="shared" si="502"/>
        <v>-9.5619999999999994</v>
      </c>
      <c r="BE505" s="66">
        <f t="shared" si="503"/>
        <v>-6.7560000000000002</v>
      </c>
      <c r="BF505" s="66">
        <f t="shared" si="504"/>
        <v>0.41499999999999998</v>
      </c>
      <c r="BG505" s="67">
        <f t="shared" si="505"/>
        <v>-3.22</v>
      </c>
      <c r="BI505" s="29" t="s">
        <v>25</v>
      </c>
      <c r="BJ505" s="34" t="s">
        <v>73</v>
      </c>
      <c r="BK505" s="66">
        <f t="shared" si="525"/>
        <v>-1.2E-2</v>
      </c>
      <c r="BL505" s="66">
        <f t="shared" si="526"/>
        <v>7.0000000000000001E-3</v>
      </c>
      <c r="BM505" s="66">
        <f t="shared" si="527"/>
        <v>8.0000000000000002E-3</v>
      </c>
      <c r="BN505" s="66">
        <f t="shared" si="528"/>
        <v>0</v>
      </c>
      <c r="BO505" s="66">
        <f t="shared" si="529"/>
        <v>2E-3</v>
      </c>
      <c r="BP505" s="66">
        <f t="shared" si="530"/>
        <v>-0.08</v>
      </c>
      <c r="BQ505" s="66">
        <f t="shared" si="531"/>
        <v>-0.105</v>
      </c>
      <c r="BR505" s="66">
        <f t="shared" si="532"/>
        <v>0.20399999999999999</v>
      </c>
      <c r="BS505" s="67">
        <f t="shared" si="533"/>
        <v>-6.0999999999999999E-2</v>
      </c>
      <c r="BU505" s="29" t="s">
        <v>25</v>
      </c>
      <c r="BV505" s="34" t="s">
        <v>73</v>
      </c>
      <c r="BW505" s="48">
        <f t="shared" si="534"/>
        <v>6024</v>
      </c>
      <c r="BX505" s="48">
        <f t="shared" si="506"/>
        <v>3766</v>
      </c>
      <c r="BY505" s="48">
        <f t="shared" si="507"/>
        <v>3214</v>
      </c>
      <c r="BZ505" s="48">
        <f t="shared" si="508"/>
        <v>552</v>
      </c>
      <c r="CA505" s="48">
        <f t="shared" si="509"/>
        <v>304</v>
      </c>
      <c r="CB505" s="48">
        <f t="shared" si="510"/>
        <v>1954</v>
      </c>
      <c r="CC505" s="48">
        <f t="shared" si="511"/>
        <v>691</v>
      </c>
      <c r="CD505" s="48">
        <f t="shared" si="512"/>
        <v>-35</v>
      </c>
      <c r="CE505" s="49">
        <f t="shared" si="513"/>
        <v>1298</v>
      </c>
    </row>
    <row r="506" spans="1:83" ht="16.5" customHeight="1">
      <c r="A506" s="29" t="s">
        <v>26</v>
      </c>
      <c r="B506" s="34" t="s">
        <v>74</v>
      </c>
      <c r="C506" s="40">
        <v>3430</v>
      </c>
      <c r="D506" s="40">
        <v>2467</v>
      </c>
      <c r="E506" s="40">
        <v>2114</v>
      </c>
      <c r="F506" s="40">
        <v>353</v>
      </c>
      <c r="G506" s="40">
        <v>175</v>
      </c>
      <c r="H506" s="40">
        <v>788</v>
      </c>
      <c r="I506" s="40">
        <v>209</v>
      </c>
      <c r="J506" s="40">
        <v>23</v>
      </c>
      <c r="K506" s="41">
        <v>556</v>
      </c>
      <c r="M506" s="29" t="s">
        <v>26</v>
      </c>
      <c r="N506" s="34" t="s">
        <v>74</v>
      </c>
      <c r="O506" s="66">
        <f t="shared" si="481"/>
        <v>-9.9499999999999993</v>
      </c>
      <c r="P506" s="66">
        <f t="shared" si="482"/>
        <v>1.1479999999999999</v>
      </c>
      <c r="Q506" s="66">
        <f t="shared" si="483"/>
        <v>2.0760000000000001</v>
      </c>
      <c r="R506" s="66">
        <f t="shared" si="484"/>
        <v>-4.0759999999999996</v>
      </c>
      <c r="S506" s="66">
        <f t="shared" si="485"/>
        <v>-4.891</v>
      </c>
      <c r="T506" s="66">
        <f t="shared" si="486"/>
        <v>-33.558</v>
      </c>
      <c r="U506" s="66">
        <f t="shared" si="487"/>
        <v>-59.18</v>
      </c>
      <c r="V506" s="66">
        <f t="shared" si="488"/>
        <v>91.667000000000002</v>
      </c>
      <c r="W506" s="67">
        <f t="shared" si="489"/>
        <v>-16.012</v>
      </c>
      <c r="Y506" s="29" t="s">
        <v>26</v>
      </c>
      <c r="Z506" s="34" t="s">
        <v>74</v>
      </c>
      <c r="AA506" s="66">
        <f t="shared" si="514"/>
        <v>100</v>
      </c>
      <c r="AB506" s="66">
        <f t="shared" si="490"/>
        <v>71.900000000000006</v>
      </c>
      <c r="AC506" s="66">
        <f t="shared" si="491"/>
        <v>61.6</v>
      </c>
      <c r="AD506" s="66">
        <f t="shared" si="492"/>
        <v>10.3</v>
      </c>
      <c r="AE506" s="66">
        <f t="shared" si="493"/>
        <v>5.0999999999999996</v>
      </c>
      <c r="AF506" s="66">
        <f t="shared" si="494"/>
        <v>23</v>
      </c>
      <c r="AG506" s="66">
        <f t="shared" si="495"/>
        <v>6.1</v>
      </c>
      <c r="AH506" s="66">
        <f t="shared" si="496"/>
        <v>0.7</v>
      </c>
      <c r="AI506" s="67">
        <f t="shared" si="497"/>
        <v>16.2</v>
      </c>
      <c r="AK506" s="29" t="s">
        <v>26</v>
      </c>
      <c r="AL506" s="34" t="s">
        <v>74</v>
      </c>
      <c r="AM506" s="66">
        <f t="shared" si="515"/>
        <v>0.1</v>
      </c>
      <c r="AN506" s="66">
        <f t="shared" si="516"/>
        <v>0.1</v>
      </c>
      <c r="AO506" s="66">
        <f t="shared" si="517"/>
        <v>0.1</v>
      </c>
      <c r="AP506" s="66">
        <f t="shared" si="518"/>
        <v>0.1</v>
      </c>
      <c r="AQ506" s="66">
        <f t="shared" si="519"/>
        <v>0.1</v>
      </c>
      <c r="AR506" s="66">
        <f t="shared" si="520"/>
        <v>0.2</v>
      </c>
      <c r="AS506" s="66">
        <f t="shared" si="521"/>
        <v>0.1</v>
      </c>
      <c r="AT506" s="66">
        <f t="shared" si="522"/>
        <v>0.7</v>
      </c>
      <c r="AU506" s="67">
        <f t="shared" si="523"/>
        <v>0.2</v>
      </c>
      <c r="AW506" s="29" t="s">
        <v>26</v>
      </c>
      <c r="AX506" s="34" t="s">
        <v>74</v>
      </c>
      <c r="AY506" s="66">
        <f t="shared" si="524"/>
        <v>-9.9499999999999993</v>
      </c>
      <c r="AZ506" s="66">
        <f t="shared" si="498"/>
        <v>0.73499999999999999</v>
      </c>
      <c r="BA506" s="66">
        <f t="shared" si="499"/>
        <v>1.129</v>
      </c>
      <c r="BB506" s="66">
        <f t="shared" si="500"/>
        <v>-0.39400000000000002</v>
      </c>
      <c r="BC506" s="66">
        <f t="shared" si="501"/>
        <v>-0.23599999999999999</v>
      </c>
      <c r="BD506" s="66">
        <f t="shared" si="502"/>
        <v>-10.449</v>
      </c>
      <c r="BE506" s="66">
        <f t="shared" si="503"/>
        <v>-7.9550000000000001</v>
      </c>
      <c r="BF506" s="66">
        <f t="shared" si="504"/>
        <v>0.28899999999999998</v>
      </c>
      <c r="BG506" s="67">
        <f t="shared" si="505"/>
        <v>-2.7829999999999999</v>
      </c>
      <c r="BI506" s="29" t="s">
        <v>26</v>
      </c>
      <c r="BJ506" s="34" t="s">
        <v>74</v>
      </c>
      <c r="BK506" s="66">
        <f t="shared" si="525"/>
        <v>-1.0999999999999999E-2</v>
      </c>
      <c r="BL506" s="66">
        <f t="shared" si="526"/>
        <v>1E-3</v>
      </c>
      <c r="BM506" s="66">
        <f t="shared" si="527"/>
        <v>2E-3</v>
      </c>
      <c r="BN506" s="66">
        <f t="shared" si="528"/>
        <v>-4.0000000000000001E-3</v>
      </c>
      <c r="BO506" s="66">
        <f t="shared" si="529"/>
        <v>-4.0000000000000001E-3</v>
      </c>
      <c r="BP506" s="66">
        <f t="shared" si="530"/>
        <v>-5.5E-2</v>
      </c>
      <c r="BQ506" s="66">
        <f t="shared" si="531"/>
        <v>-7.8E-2</v>
      </c>
      <c r="BR506" s="66">
        <f t="shared" si="532"/>
        <v>0.09</v>
      </c>
      <c r="BS506" s="67">
        <f t="shared" si="533"/>
        <v>-3.3000000000000002E-2</v>
      </c>
      <c r="BU506" s="29" t="s">
        <v>26</v>
      </c>
      <c r="BV506" s="34" t="s">
        <v>74</v>
      </c>
      <c r="BW506" s="48">
        <f t="shared" si="534"/>
        <v>3809</v>
      </c>
      <c r="BX506" s="48">
        <f t="shared" si="506"/>
        <v>2439</v>
      </c>
      <c r="BY506" s="48">
        <f t="shared" si="507"/>
        <v>2071</v>
      </c>
      <c r="BZ506" s="48">
        <f t="shared" si="508"/>
        <v>368</v>
      </c>
      <c r="CA506" s="48">
        <f t="shared" si="509"/>
        <v>184</v>
      </c>
      <c r="CB506" s="48">
        <f t="shared" si="510"/>
        <v>1186</v>
      </c>
      <c r="CC506" s="48">
        <f t="shared" si="511"/>
        <v>512</v>
      </c>
      <c r="CD506" s="48">
        <f t="shared" si="512"/>
        <v>12</v>
      </c>
      <c r="CE506" s="49">
        <f t="shared" si="513"/>
        <v>662</v>
      </c>
    </row>
    <row r="507" spans="1:83" ht="16.5" customHeight="1">
      <c r="A507" s="29" t="s">
        <v>27</v>
      </c>
      <c r="B507" s="34" t="s">
        <v>75</v>
      </c>
      <c r="C507" s="40">
        <v>14723</v>
      </c>
      <c r="D507" s="40">
        <v>11172</v>
      </c>
      <c r="E507" s="40">
        <v>9600</v>
      </c>
      <c r="F507" s="40">
        <v>1572</v>
      </c>
      <c r="G507" s="40">
        <v>736</v>
      </c>
      <c r="H507" s="40">
        <v>2815</v>
      </c>
      <c r="I507" s="40">
        <v>521</v>
      </c>
      <c r="J507" s="40">
        <v>10</v>
      </c>
      <c r="K507" s="41">
        <v>2284</v>
      </c>
      <c r="M507" s="29" t="s">
        <v>27</v>
      </c>
      <c r="N507" s="34" t="s">
        <v>75</v>
      </c>
      <c r="O507" s="66">
        <f t="shared" si="481"/>
        <v>-7.5419999999999998</v>
      </c>
      <c r="P507" s="66">
        <f t="shared" si="482"/>
        <v>0.28699999999999998</v>
      </c>
      <c r="Q507" s="66">
        <f t="shared" si="483"/>
        <v>0.57599999999999996</v>
      </c>
      <c r="R507" s="66">
        <f t="shared" si="484"/>
        <v>-1.4419999999999999</v>
      </c>
      <c r="S507" s="66">
        <f t="shared" si="485"/>
        <v>1.5169999999999999</v>
      </c>
      <c r="T507" s="66">
        <f t="shared" si="486"/>
        <v>-30.648</v>
      </c>
      <c r="U507" s="66">
        <f t="shared" si="487"/>
        <v>-65.835999999999999</v>
      </c>
      <c r="V507" s="66">
        <f t="shared" si="488"/>
        <v>200</v>
      </c>
      <c r="W507" s="67">
        <f t="shared" si="489"/>
        <v>-10.220000000000001</v>
      </c>
      <c r="Y507" s="29" t="s">
        <v>27</v>
      </c>
      <c r="Z507" s="34" t="s">
        <v>75</v>
      </c>
      <c r="AA507" s="66">
        <f t="shared" si="514"/>
        <v>100</v>
      </c>
      <c r="AB507" s="66">
        <f t="shared" si="490"/>
        <v>75.900000000000006</v>
      </c>
      <c r="AC507" s="66">
        <f t="shared" si="491"/>
        <v>65.2</v>
      </c>
      <c r="AD507" s="66">
        <f t="shared" si="492"/>
        <v>10.7</v>
      </c>
      <c r="AE507" s="66">
        <f t="shared" si="493"/>
        <v>5</v>
      </c>
      <c r="AF507" s="66">
        <f t="shared" si="494"/>
        <v>19.100000000000001</v>
      </c>
      <c r="AG507" s="66">
        <f t="shared" si="495"/>
        <v>3.5</v>
      </c>
      <c r="AH507" s="66">
        <f t="shared" si="496"/>
        <v>0.1</v>
      </c>
      <c r="AI507" s="67">
        <f t="shared" si="497"/>
        <v>15.5</v>
      </c>
      <c r="AK507" s="29" t="s">
        <v>27</v>
      </c>
      <c r="AL507" s="34" t="s">
        <v>75</v>
      </c>
      <c r="AM507" s="66">
        <f t="shared" si="515"/>
        <v>0.5</v>
      </c>
      <c r="AN507" s="66">
        <f t="shared" si="516"/>
        <v>0.5</v>
      </c>
      <c r="AO507" s="66">
        <f t="shared" si="517"/>
        <v>0.5</v>
      </c>
      <c r="AP507" s="66">
        <f t="shared" si="518"/>
        <v>0.5</v>
      </c>
      <c r="AQ507" s="66">
        <f t="shared" si="519"/>
        <v>0.3</v>
      </c>
      <c r="AR507" s="66">
        <f t="shared" si="520"/>
        <v>0.6</v>
      </c>
      <c r="AS507" s="66">
        <f t="shared" si="521"/>
        <v>0.3</v>
      </c>
      <c r="AT507" s="66">
        <f t="shared" si="522"/>
        <v>0.3</v>
      </c>
      <c r="AU507" s="67">
        <f t="shared" si="523"/>
        <v>0.7</v>
      </c>
      <c r="AW507" s="29" t="s">
        <v>27</v>
      </c>
      <c r="AX507" s="34" t="s">
        <v>75</v>
      </c>
      <c r="AY507" s="66">
        <f t="shared" si="524"/>
        <v>-7.5419999999999998</v>
      </c>
      <c r="AZ507" s="66">
        <f t="shared" si="498"/>
        <v>0.20100000000000001</v>
      </c>
      <c r="BA507" s="66">
        <f t="shared" si="499"/>
        <v>0.34499999999999997</v>
      </c>
      <c r="BB507" s="66">
        <f t="shared" si="500"/>
        <v>-0.14399999999999999</v>
      </c>
      <c r="BC507" s="66">
        <f t="shared" si="501"/>
        <v>6.9000000000000006E-2</v>
      </c>
      <c r="BD507" s="66">
        <f t="shared" si="502"/>
        <v>-7.8120000000000003</v>
      </c>
      <c r="BE507" s="66">
        <f t="shared" si="503"/>
        <v>-6.3049999999999997</v>
      </c>
      <c r="BF507" s="66">
        <f t="shared" si="504"/>
        <v>0.126</v>
      </c>
      <c r="BG507" s="67">
        <f t="shared" si="505"/>
        <v>-1.633</v>
      </c>
      <c r="BI507" s="29" t="s">
        <v>27</v>
      </c>
      <c r="BJ507" s="34" t="s">
        <v>75</v>
      </c>
      <c r="BK507" s="66">
        <f t="shared" si="525"/>
        <v>-3.5000000000000003E-2</v>
      </c>
      <c r="BL507" s="66">
        <f t="shared" si="526"/>
        <v>1E-3</v>
      </c>
      <c r="BM507" s="66">
        <f t="shared" si="527"/>
        <v>3.0000000000000001E-3</v>
      </c>
      <c r="BN507" s="66">
        <f t="shared" si="528"/>
        <v>-7.0000000000000001E-3</v>
      </c>
      <c r="BO507" s="66">
        <f t="shared" si="529"/>
        <v>4.0000000000000001E-3</v>
      </c>
      <c r="BP507" s="66">
        <f t="shared" si="530"/>
        <v>-0.17299999999999999</v>
      </c>
      <c r="BQ507" s="66">
        <f t="shared" si="531"/>
        <v>-0.25900000000000001</v>
      </c>
      <c r="BR507" s="66">
        <f t="shared" si="532"/>
        <v>0.16300000000000001</v>
      </c>
      <c r="BS507" s="67">
        <f t="shared" si="533"/>
        <v>-8.1000000000000003E-2</v>
      </c>
      <c r="BU507" s="29" t="s">
        <v>27</v>
      </c>
      <c r="BV507" s="34" t="s">
        <v>75</v>
      </c>
      <c r="BW507" s="48">
        <f t="shared" si="534"/>
        <v>15924</v>
      </c>
      <c r="BX507" s="48">
        <f t="shared" si="506"/>
        <v>11140</v>
      </c>
      <c r="BY507" s="48">
        <f t="shared" si="507"/>
        <v>9545</v>
      </c>
      <c r="BZ507" s="48">
        <f t="shared" si="508"/>
        <v>1595</v>
      </c>
      <c r="CA507" s="48">
        <f t="shared" si="509"/>
        <v>725</v>
      </c>
      <c r="CB507" s="48">
        <f t="shared" si="510"/>
        <v>4059</v>
      </c>
      <c r="CC507" s="48">
        <f t="shared" si="511"/>
        <v>1525</v>
      </c>
      <c r="CD507" s="48">
        <f t="shared" si="512"/>
        <v>-10</v>
      </c>
      <c r="CE507" s="49">
        <f t="shared" si="513"/>
        <v>2544</v>
      </c>
    </row>
    <row r="508" spans="1:83" ht="16.5" customHeight="1">
      <c r="A508" s="29" t="s">
        <v>28</v>
      </c>
      <c r="B508" s="34" t="s">
        <v>76</v>
      </c>
      <c r="C508" s="40">
        <v>24146</v>
      </c>
      <c r="D508" s="40">
        <v>17919</v>
      </c>
      <c r="E508" s="40">
        <v>15440</v>
      </c>
      <c r="F508" s="40">
        <v>2479</v>
      </c>
      <c r="G508" s="40">
        <v>1149</v>
      </c>
      <c r="H508" s="40">
        <v>5078</v>
      </c>
      <c r="I508" s="40">
        <v>1534</v>
      </c>
      <c r="J508" s="40">
        <v>87</v>
      </c>
      <c r="K508" s="41">
        <v>3457</v>
      </c>
      <c r="M508" s="29" t="s">
        <v>28</v>
      </c>
      <c r="N508" s="34" t="s">
        <v>76</v>
      </c>
      <c r="O508" s="66">
        <f t="shared" si="481"/>
        <v>-13.507999999999999</v>
      </c>
      <c r="P508" s="66">
        <f t="shared" si="482"/>
        <v>-0.86899999999999999</v>
      </c>
      <c r="Q508" s="66">
        <f t="shared" si="483"/>
        <v>-0.71399999999999997</v>
      </c>
      <c r="R508" s="66">
        <f t="shared" si="484"/>
        <v>-1.8220000000000001</v>
      </c>
      <c r="S508" s="66">
        <f t="shared" si="485"/>
        <v>-8.6999999999999994E-2</v>
      </c>
      <c r="T508" s="66">
        <f t="shared" si="486"/>
        <v>-41.572000000000003</v>
      </c>
      <c r="U508" s="66">
        <f t="shared" si="487"/>
        <v>-67.935000000000002</v>
      </c>
      <c r="V508" s="66">
        <f t="shared" si="488"/>
        <v>-16.346</v>
      </c>
      <c r="W508" s="67">
        <f t="shared" si="489"/>
        <v>-9.0980000000000008</v>
      </c>
      <c r="Y508" s="29" t="s">
        <v>28</v>
      </c>
      <c r="Z508" s="34" t="s">
        <v>76</v>
      </c>
      <c r="AA508" s="66">
        <f t="shared" si="514"/>
        <v>100</v>
      </c>
      <c r="AB508" s="66">
        <f t="shared" si="490"/>
        <v>74.2</v>
      </c>
      <c r="AC508" s="66">
        <f t="shared" si="491"/>
        <v>63.9</v>
      </c>
      <c r="AD508" s="66">
        <f t="shared" si="492"/>
        <v>10.3</v>
      </c>
      <c r="AE508" s="66">
        <f t="shared" si="493"/>
        <v>4.8</v>
      </c>
      <c r="AF508" s="66">
        <f t="shared" si="494"/>
        <v>21</v>
      </c>
      <c r="AG508" s="66">
        <f t="shared" si="495"/>
        <v>6.4</v>
      </c>
      <c r="AH508" s="66">
        <f t="shared" si="496"/>
        <v>0.4</v>
      </c>
      <c r="AI508" s="67">
        <f t="shared" si="497"/>
        <v>14.3</v>
      </c>
      <c r="AK508" s="29" t="s">
        <v>28</v>
      </c>
      <c r="AL508" s="34" t="s">
        <v>76</v>
      </c>
      <c r="AM508" s="66">
        <f t="shared" si="515"/>
        <v>0.8</v>
      </c>
      <c r="AN508" s="66">
        <f t="shared" si="516"/>
        <v>0.7</v>
      </c>
      <c r="AO508" s="66">
        <f t="shared" si="517"/>
        <v>0.7</v>
      </c>
      <c r="AP508" s="66">
        <f t="shared" si="518"/>
        <v>0.7</v>
      </c>
      <c r="AQ508" s="66">
        <f t="shared" si="519"/>
        <v>0.4</v>
      </c>
      <c r="AR508" s="66">
        <f t="shared" si="520"/>
        <v>1.1000000000000001</v>
      </c>
      <c r="AS508" s="66">
        <f t="shared" si="521"/>
        <v>0.9</v>
      </c>
      <c r="AT508" s="66">
        <f t="shared" si="522"/>
        <v>2.5</v>
      </c>
      <c r="AU508" s="67">
        <f t="shared" si="523"/>
        <v>1.1000000000000001</v>
      </c>
      <c r="AW508" s="29" t="s">
        <v>28</v>
      </c>
      <c r="AX508" s="34" t="s">
        <v>76</v>
      </c>
      <c r="AY508" s="66">
        <f t="shared" si="524"/>
        <v>-13.507999999999999</v>
      </c>
      <c r="AZ508" s="66">
        <f t="shared" si="498"/>
        <v>-0.56200000000000006</v>
      </c>
      <c r="BA508" s="66">
        <f t="shared" si="499"/>
        <v>-0.39800000000000002</v>
      </c>
      <c r="BB508" s="66">
        <f t="shared" si="500"/>
        <v>-0.16500000000000001</v>
      </c>
      <c r="BC508" s="66">
        <f t="shared" si="501"/>
        <v>-4.0000000000000001E-3</v>
      </c>
      <c r="BD508" s="66">
        <f t="shared" si="502"/>
        <v>-12.942</v>
      </c>
      <c r="BE508" s="66">
        <f t="shared" si="503"/>
        <v>-11.641999999999999</v>
      </c>
      <c r="BF508" s="66">
        <f t="shared" si="504"/>
        <v>-6.0999999999999999E-2</v>
      </c>
      <c r="BG508" s="67">
        <f t="shared" si="505"/>
        <v>-1.2390000000000001</v>
      </c>
      <c r="BI508" s="29" t="s">
        <v>28</v>
      </c>
      <c r="BJ508" s="34" t="s">
        <v>76</v>
      </c>
      <c r="BK508" s="66">
        <f t="shared" si="525"/>
        <v>-0.111</v>
      </c>
      <c r="BL508" s="66">
        <f t="shared" si="526"/>
        <v>-6.0000000000000001E-3</v>
      </c>
      <c r="BM508" s="66">
        <f t="shared" si="527"/>
        <v>-5.0000000000000001E-3</v>
      </c>
      <c r="BN508" s="66">
        <f t="shared" si="528"/>
        <v>-1.2999999999999999E-2</v>
      </c>
      <c r="BO508" s="66">
        <f t="shared" si="529"/>
        <v>0</v>
      </c>
      <c r="BP508" s="66">
        <f t="shared" si="530"/>
        <v>-0.502</v>
      </c>
      <c r="BQ508" s="66">
        <f t="shared" si="531"/>
        <v>-0.83799999999999997</v>
      </c>
      <c r="BR508" s="66">
        <f t="shared" si="532"/>
        <v>-0.13900000000000001</v>
      </c>
      <c r="BS508" s="67">
        <f t="shared" si="533"/>
        <v>-0.108</v>
      </c>
      <c r="BU508" s="29" t="s">
        <v>28</v>
      </c>
      <c r="BV508" s="34" t="s">
        <v>76</v>
      </c>
      <c r="BW508" s="48">
        <f t="shared" si="534"/>
        <v>27917</v>
      </c>
      <c r="BX508" s="48">
        <f t="shared" si="506"/>
        <v>18076</v>
      </c>
      <c r="BY508" s="48">
        <f t="shared" si="507"/>
        <v>15551</v>
      </c>
      <c r="BZ508" s="48">
        <f t="shared" si="508"/>
        <v>2525</v>
      </c>
      <c r="CA508" s="48">
        <f t="shared" si="509"/>
        <v>1150</v>
      </c>
      <c r="CB508" s="48">
        <f t="shared" si="510"/>
        <v>8691</v>
      </c>
      <c r="CC508" s="48">
        <f t="shared" si="511"/>
        <v>4784</v>
      </c>
      <c r="CD508" s="48">
        <f t="shared" si="512"/>
        <v>104</v>
      </c>
      <c r="CE508" s="49">
        <f t="shared" si="513"/>
        <v>3803</v>
      </c>
    </row>
    <row r="509" spans="1:83" ht="16.5" customHeight="1">
      <c r="A509" s="29" t="s">
        <v>29</v>
      </c>
      <c r="B509" s="34" t="s">
        <v>77</v>
      </c>
      <c r="C509" s="40">
        <v>25274</v>
      </c>
      <c r="D509" s="40">
        <v>17693</v>
      </c>
      <c r="E509" s="40">
        <v>15144</v>
      </c>
      <c r="F509" s="40">
        <v>2549</v>
      </c>
      <c r="G509" s="40">
        <v>3503</v>
      </c>
      <c r="H509" s="40">
        <v>4078</v>
      </c>
      <c r="I509" s="40">
        <v>1043</v>
      </c>
      <c r="J509" s="40">
        <v>-3</v>
      </c>
      <c r="K509" s="41">
        <v>3038</v>
      </c>
      <c r="M509" s="29" t="s">
        <v>29</v>
      </c>
      <c r="N509" s="34" t="s">
        <v>77</v>
      </c>
      <c r="O509" s="66">
        <f t="shared" si="481"/>
        <v>-19.783000000000001</v>
      </c>
      <c r="P509" s="66">
        <f t="shared" si="482"/>
        <v>-4.6509999999999998</v>
      </c>
      <c r="Q509" s="66">
        <f t="shared" si="483"/>
        <v>-4.5149999999999997</v>
      </c>
      <c r="R509" s="66">
        <f t="shared" si="484"/>
        <v>-5.4530000000000003</v>
      </c>
      <c r="S509" s="66">
        <f t="shared" si="485"/>
        <v>4.9119999999999999</v>
      </c>
      <c r="T509" s="66">
        <f t="shared" si="486"/>
        <v>-57.573999999999998</v>
      </c>
      <c r="U509" s="66">
        <f t="shared" si="487"/>
        <v>-83.260999999999996</v>
      </c>
      <c r="V509" s="66">
        <f t="shared" si="488"/>
        <v>-102.143</v>
      </c>
      <c r="W509" s="67">
        <f t="shared" si="489"/>
        <v>-6.2629999999999999</v>
      </c>
      <c r="Y509" s="29" t="s">
        <v>29</v>
      </c>
      <c r="Z509" s="34" t="s">
        <v>77</v>
      </c>
      <c r="AA509" s="66">
        <f t="shared" si="514"/>
        <v>100</v>
      </c>
      <c r="AB509" s="66">
        <f t="shared" si="490"/>
        <v>70</v>
      </c>
      <c r="AC509" s="66">
        <f t="shared" si="491"/>
        <v>59.9</v>
      </c>
      <c r="AD509" s="66">
        <f t="shared" si="492"/>
        <v>10.1</v>
      </c>
      <c r="AE509" s="66">
        <f t="shared" si="493"/>
        <v>13.9</v>
      </c>
      <c r="AF509" s="66">
        <f t="shared" si="494"/>
        <v>16.100000000000001</v>
      </c>
      <c r="AG509" s="66">
        <f t="shared" si="495"/>
        <v>4.0999999999999996</v>
      </c>
      <c r="AH509" s="66">
        <f t="shared" si="496"/>
        <v>0</v>
      </c>
      <c r="AI509" s="67">
        <f t="shared" si="497"/>
        <v>12</v>
      </c>
      <c r="AK509" s="29" t="s">
        <v>29</v>
      </c>
      <c r="AL509" s="34" t="s">
        <v>77</v>
      </c>
      <c r="AM509" s="66">
        <f t="shared" si="515"/>
        <v>0.8</v>
      </c>
      <c r="AN509" s="66">
        <f t="shared" si="516"/>
        <v>0.7</v>
      </c>
      <c r="AO509" s="66">
        <f t="shared" si="517"/>
        <v>0.7</v>
      </c>
      <c r="AP509" s="66">
        <f t="shared" si="518"/>
        <v>0.7</v>
      </c>
      <c r="AQ509" s="66">
        <f t="shared" si="519"/>
        <v>1.3</v>
      </c>
      <c r="AR509" s="66">
        <f t="shared" si="520"/>
        <v>0.8</v>
      </c>
      <c r="AS509" s="66">
        <f t="shared" si="521"/>
        <v>0.6</v>
      </c>
      <c r="AT509" s="66">
        <f t="shared" si="522"/>
        <v>-0.1</v>
      </c>
      <c r="AU509" s="67">
        <f t="shared" si="523"/>
        <v>1</v>
      </c>
      <c r="AW509" s="29" t="s">
        <v>29</v>
      </c>
      <c r="AX509" s="34" t="s">
        <v>77</v>
      </c>
      <c r="AY509" s="66">
        <f t="shared" si="524"/>
        <v>-19.783000000000001</v>
      </c>
      <c r="AZ509" s="66">
        <f t="shared" si="498"/>
        <v>-2.7389999999999999</v>
      </c>
      <c r="BA509" s="66">
        <f t="shared" si="499"/>
        <v>-2.2730000000000001</v>
      </c>
      <c r="BB509" s="66">
        <f t="shared" si="500"/>
        <v>-0.46700000000000003</v>
      </c>
      <c r="BC509" s="66">
        <f t="shared" si="501"/>
        <v>0.52100000000000002</v>
      </c>
      <c r="BD509" s="66">
        <f t="shared" si="502"/>
        <v>-17.564</v>
      </c>
      <c r="BE509" s="66">
        <f t="shared" si="503"/>
        <v>-16.466000000000001</v>
      </c>
      <c r="BF509" s="66">
        <f t="shared" si="504"/>
        <v>-0.45400000000000001</v>
      </c>
      <c r="BG509" s="67">
        <f t="shared" si="505"/>
        <v>-0.64400000000000002</v>
      </c>
      <c r="BI509" s="29" t="s">
        <v>29</v>
      </c>
      <c r="BJ509" s="34" t="s">
        <v>77</v>
      </c>
      <c r="BK509" s="66">
        <f t="shared" si="525"/>
        <v>-0.183</v>
      </c>
      <c r="BL509" s="66">
        <f t="shared" si="526"/>
        <v>-3.5000000000000003E-2</v>
      </c>
      <c r="BM509" s="66">
        <f t="shared" si="527"/>
        <v>-3.4000000000000002E-2</v>
      </c>
      <c r="BN509" s="66">
        <f t="shared" si="528"/>
        <v>-4.2000000000000003E-2</v>
      </c>
      <c r="BO509" s="66">
        <f t="shared" si="529"/>
        <v>6.4000000000000001E-2</v>
      </c>
      <c r="BP509" s="66">
        <f t="shared" si="530"/>
        <v>-0.76900000000000002</v>
      </c>
      <c r="BQ509" s="66">
        <f t="shared" si="531"/>
        <v>-1.337</v>
      </c>
      <c r="BR509" s="66">
        <f t="shared" si="532"/>
        <v>-1.1659999999999999</v>
      </c>
      <c r="BS509" s="67">
        <f t="shared" si="533"/>
        <v>-6.4000000000000001E-2</v>
      </c>
      <c r="BU509" s="29" t="s">
        <v>29</v>
      </c>
      <c r="BV509" s="34" t="s">
        <v>77</v>
      </c>
      <c r="BW509" s="48">
        <f t="shared" si="534"/>
        <v>31507</v>
      </c>
      <c r="BX509" s="48">
        <f t="shared" si="506"/>
        <v>18556</v>
      </c>
      <c r="BY509" s="48">
        <f t="shared" si="507"/>
        <v>15860</v>
      </c>
      <c r="BZ509" s="48">
        <f t="shared" si="508"/>
        <v>2696</v>
      </c>
      <c r="CA509" s="48">
        <f t="shared" si="509"/>
        <v>3339</v>
      </c>
      <c r="CB509" s="48">
        <f t="shared" si="510"/>
        <v>9612</v>
      </c>
      <c r="CC509" s="48">
        <f t="shared" si="511"/>
        <v>6231</v>
      </c>
      <c r="CD509" s="48">
        <f t="shared" si="512"/>
        <v>140</v>
      </c>
      <c r="CE509" s="49">
        <f t="shared" si="513"/>
        <v>3241</v>
      </c>
    </row>
    <row r="510" spans="1:83" ht="16.5" customHeight="1">
      <c r="A510" s="29" t="s">
        <v>30</v>
      </c>
      <c r="B510" s="34" t="s">
        <v>78</v>
      </c>
      <c r="C510" s="40">
        <v>15375</v>
      </c>
      <c r="D510" s="40">
        <v>10704</v>
      </c>
      <c r="E510" s="40">
        <v>9159</v>
      </c>
      <c r="F510" s="40">
        <v>1545</v>
      </c>
      <c r="G510" s="40">
        <v>2468</v>
      </c>
      <c r="H510" s="40">
        <v>2203</v>
      </c>
      <c r="I510" s="40">
        <v>576</v>
      </c>
      <c r="J510" s="40">
        <v>116</v>
      </c>
      <c r="K510" s="41">
        <v>1511</v>
      </c>
      <c r="M510" s="29" t="s">
        <v>30</v>
      </c>
      <c r="N510" s="34" t="s">
        <v>78</v>
      </c>
      <c r="O510" s="66">
        <f t="shared" si="481"/>
        <v>-4.032</v>
      </c>
      <c r="P510" s="66">
        <f t="shared" si="482"/>
        <v>5.1890000000000001</v>
      </c>
      <c r="Q510" s="66">
        <f t="shared" si="483"/>
        <v>5.86</v>
      </c>
      <c r="R510" s="66">
        <f t="shared" si="484"/>
        <v>1.3779999999999999</v>
      </c>
      <c r="S510" s="66">
        <f t="shared" si="485"/>
        <v>3.4369999999999998</v>
      </c>
      <c r="T510" s="66">
        <f t="shared" si="486"/>
        <v>-36.311</v>
      </c>
      <c r="U510" s="66">
        <f t="shared" si="487"/>
        <v>-68.695999999999998</v>
      </c>
      <c r="V510" s="66">
        <f t="shared" si="488"/>
        <v>70.587999999999994</v>
      </c>
      <c r="W510" s="67">
        <f t="shared" si="489"/>
        <v>-2.5790000000000002</v>
      </c>
      <c r="Y510" s="29" t="s">
        <v>30</v>
      </c>
      <c r="Z510" s="34" t="s">
        <v>78</v>
      </c>
      <c r="AA510" s="66">
        <f t="shared" si="514"/>
        <v>100</v>
      </c>
      <c r="AB510" s="66">
        <f t="shared" si="490"/>
        <v>69.599999999999994</v>
      </c>
      <c r="AC510" s="66">
        <f t="shared" si="491"/>
        <v>59.6</v>
      </c>
      <c r="AD510" s="66">
        <f t="shared" si="492"/>
        <v>10</v>
      </c>
      <c r="AE510" s="66">
        <f t="shared" si="493"/>
        <v>16.100000000000001</v>
      </c>
      <c r="AF510" s="66">
        <f t="shared" si="494"/>
        <v>14.3</v>
      </c>
      <c r="AG510" s="66">
        <f t="shared" si="495"/>
        <v>3.7</v>
      </c>
      <c r="AH510" s="66">
        <f t="shared" si="496"/>
        <v>0.8</v>
      </c>
      <c r="AI510" s="67">
        <f t="shared" si="497"/>
        <v>9.8000000000000007</v>
      </c>
      <c r="AK510" s="29" t="s">
        <v>30</v>
      </c>
      <c r="AL510" s="34" t="s">
        <v>78</v>
      </c>
      <c r="AM510" s="66">
        <f t="shared" si="515"/>
        <v>0.5</v>
      </c>
      <c r="AN510" s="66">
        <f t="shared" si="516"/>
        <v>0.4</v>
      </c>
      <c r="AO510" s="66">
        <f t="shared" si="517"/>
        <v>0.4</v>
      </c>
      <c r="AP510" s="66">
        <f t="shared" si="518"/>
        <v>0.4</v>
      </c>
      <c r="AQ510" s="66">
        <f t="shared" si="519"/>
        <v>0.9</v>
      </c>
      <c r="AR510" s="66">
        <f t="shared" si="520"/>
        <v>0.5</v>
      </c>
      <c r="AS510" s="66">
        <f t="shared" si="521"/>
        <v>0.4</v>
      </c>
      <c r="AT510" s="66">
        <f t="shared" si="522"/>
        <v>3.3</v>
      </c>
      <c r="AU510" s="67">
        <f t="shared" si="523"/>
        <v>0.5</v>
      </c>
      <c r="AW510" s="29" t="s">
        <v>30</v>
      </c>
      <c r="AX510" s="34" t="s">
        <v>78</v>
      </c>
      <c r="AY510" s="66">
        <f t="shared" si="524"/>
        <v>-4.032</v>
      </c>
      <c r="AZ510" s="66">
        <f t="shared" si="498"/>
        <v>3.2959999999999998</v>
      </c>
      <c r="BA510" s="66">
        <f t="shared" si="499"/>
        <v>3.165</v>
      </c>
      <c r="BB510" s="66">
        <f t="shared" si="500"/>
        <v>0.13100000000000001</v>
      </c>
      <c r="BC510" s="66">
        <f t="shared" si="501"/>
        <v>0.51200000000000001</v>
      </c>
      <c r="BD510" s="66">
        <f t="shared" si="502"/>
        <v>-7.84</v>
      </c>
      <c r="BE510" s="66">
        <f t="shared" si="503"/>
        <v>-7.89</v>
      </c>
      <c r="BF510" s="66">
        <f t="shared" si="504"/>
        <v>0.3</v>
      </c>
      <c r="BG510" s="67">
        <f t="shared" si="505"/>
        <v>-0.25</v>
      </c>
      <c r="BI510" s="29" t="s">
        <v>30</v>
      </c>
      <c r="BJ510" s="34" t="s">
        <v>78</v>
      </c>
      <c r="BK510" s="66">
        <f t="shared" si="525"/>
        <v>-1.9E-2</v>
      </c>
      <c r="BL510" s="66">
        <f t="shared" si="526"/>
        <v>2.1999999999999999E-2</v>
      </c>
      <c r="BM510" s="66">
        <f t="shared" si="527"/>
        <v>2.4E-2</v>
      </c>
      <c r="BN510" s="66">
        <f t="shared" si="528"/>
        <v>6.0000000000000001E-3</v>
      </c>
      <c r="BO510" s="66">
        <f t="shared" si="529"/>
        <v>3.2000000000000001E-2</v>
      </c>
      <c r="BP510" s="66">
        <f t="shared" si="530"/>
        <v>-0.17499999999999999</v>
      </c>
      <c r="BQ510" s="66">
        <f t="shared" si="531"/>
        <v>-0.32600000000000001</v>
      </c>
      <c r="BR510" s="66">
        <f t="shared" si="532"/>
        <v>0.39100000000000001</v>
      </c>
      <c r="BS510" s="67">
        <f t="shared" si="533"/>
        <v>-1.2999999999999999E-2</v>
      </c>
      <c r="BU510" s="29" t="s">
        <v>30</v>
      </c>
      <c r="BV510" s="34" t="s">
        <v>78</v>
      </c>
      <c r="BW510" s="48">
        <f t="shared" si="534"/>
        <v>16021</v>
      </c>
      <c r="BX510" s="48">
        <f t="shared" si="506"/>
        <v>10176</v>
      </c>
      <c r="BY510" s="48">
        <f t="shared" si="507"/>
        <v>8652</v>
      </c>
      <c r="BZ510" s="48">
        <f t="shared" si="508"/>
        <v>1524</v>
      </c>
      <c r="CA510" s="48">
        <f t="shared" si="509"/>
        <v>2386</v>
      </c>
      <c r="CB510" s="48">
        <f t="shared" si="510"/>
        <v>3459</v>
      </c>
      <c r="CC510" s="48">
        <f t="shared" si="511"/>
        <v>1840</v>
      </c>
      <c r="CD510" s="48">
        <f t="shared" si="512"/>
        <v>68</v>
      </c>
      <c r="CE510" s="49">
        <f t="shared" si="513"/>
        <v>1551</v>
      </c>
    </row>
    <row r="511" spans="1:83" ht="16.5" customHeight="1">
      <c r="A511" s="29" t="s">
        <v>31</v>
      </c>
      <c r="B511" s="34" t="s">
        <v>79</v>
      </c>
      <c r="C511" s="40">
        <v>27116</v>
      </c>
      <c r="D511" s="40">
        <v>17365</v>
      </c>
      <c r="E511" s="40">
        <v>14888</v>
      </c>
      <c r="F511" s="40">
        <v>2477</v>
      </c>
      <c r="G511" s="40">
        <v>5191</v>
      </c>
      <c r="H511" s="40">
        <v>4560</v>
      </c>
      <c r="I511" s="40">
        <v>2009</v>
      </c>
      <c r="J511" s="40">
        <v>-8</v>
      </c>
      <c r="K511" s="41">
        <v>2559</v>
      </c>
      <c r="M511" s="29" t="s">
        <v>31</v>
      </c>
      <c r="N511" s="34" t="s">
        <v>79</v>
      </c>
      <c r="O511" s="66">
        <f t="shared" si="481"/>
        <v>-4.6890000000000001</v>
      </c>
      <c r="P511" s="66">
        <f t="shared" si="482"/>
        <v>1.859</v>
      </c>
      <c r="Q511" s="66">
        <f t="shared" si="483"/>
        <v>2.105</v>
      </c>
      <c r="R511" s="66">
        <f t="shared" si="484"/>
        <v>0.40500000000000003</v>
      </c>
      <c r="S511" s="66">
        <f t="shared" si="485"/>
        <v>3.1389999999999998</v>
      </c>
      <c r="T511" s="66">
        <f t="shared" si="486"/>
        <v>-28.402999999999999</v>
      </c>
      <c r="U511" s="66">
        <f t="shared" si="487"/>
        <v>-44.944000000000003</v>
      </c>
      <c r="V511" s="66">
        <f t="shared" si="488"/>
        <v>-112.5</v>
      </c>
      <c r="W511" s="67">
        <f t="shared" si="489"/>
        <v>-3.6520000000000001</v>
      </c>
      <c r="Y511" s="29" t="s">
        <v>31</v>
      </c>
      <c r="Z511" s="34" t="s">
        <v>79</v>
      </c>
      <c r="AA511" s="66">
        <f t="shared" si="514"/>
        <v>100</v>
      </c>
      <c r="AB511" s="66">
        <f t="shared" si="490"/>
        <v>64</v>
      </c>
      <c r="AC511" s="66">
        <f t="shared" si="491"/>
        <v>54.9</v>
      </c>
      <c r="AD511" s="66">
        <f t="shared" si="492"/>
        <v>9.1</v>
      </c>
      <c r="AE511" s="66">
        <f t="shared" si="493"/>
        <v>19.100000000000001</v>
      </c>
      <c r="AF511" s="66">
        <f t="shared" si="494"/>
        <v>16.8</v>
      </c>
      <c r="AG511" s="66">
        <f t="shared" si="495"/>
        <v>7.4</v>
      </c>
      <c r="AH511" s="66">
        <f t="shared" si="496"/>
        <v>0</v>
      </c>
      <c r="AI511" s="67">
        <f t="shared" si="497"/>
        <v>9.4</v>
      </c>
      <c r="AK511" s="29" t="s">
        <v>31</v>
      </c>
      <c r="AL511" s="34" t="s">
        <v>79</v>
      </c>
      <c r="AM511" s="66">
        <f t="shared" si="515"/>
        <v>0.9</v>
      </c>
      <c r="AN511" s="66">
        <f t="shared" si="516"/>
        <v>0.7</v>
      </c>
      <c r="AO511" s="66">
        <f t="shared" si="517"/>
        <v>0.7</v>
      </c>
      <c r="AP511" s="66">
        <f t="shared" si="518"/>
        <v>0.7</v>
      </c>
      <c r="AQ511" s="66">
        <f t="shared" si="519"/>
        <v>2</v>
      </c>
      <c r="AR511" s="66">
        <f t="shared" si="520"/>
        <v>0.9</v>
      </c>
      <c r="AS511" s="66">
        <f t="shared" si="521"/>
        <v>1.2</v>
      </c>
      <c r="AT511" s="66">
        <f t="shared" si="522"/>
        <v>-0.2</v>
      </c>
      <c r="AU511" s="67">
        <f t="shared" si="523"/>
        <v>0.8</v>
      </c>
      <c r="AW511" s="29" t="s">
        <v>31</v>
      </c>
      <c r="AX511" s="34" t="s">
        <v>79</v>
      </c>
      <c r="AY511" s="66">
        <f t="shared" si="524"/>
        <v>-4.6890000000000001</v>
      </c>
      <c r="AZ511" s="66">
        <f t="shared" si="498"/>
        <v>1.1140000000000001</v>
      </c>
      <c r="BA511" s="66">
        <f t="shared" si="499"/>
        <v>1.079</v>
      </c>
      <c r="BB511" s="66">
        <f t="shared" si="500"/>
        <v>3.5000000000000003E-2</v>
      </c>
      <c r="BC511" s="66">
        <f t="shared" si="501"/>
        <v>0.55500000000000005</v>
      </c>
      <c r="BD511" s="66">
        <f t="shared" si="502"/>
        <v>-6.359</v>
      </c>
      <c r="BE511" s="66">
        <f t="shared" si="503"/>
        <v>-5.7640000000000002</v>
      </c>
      <c r="BF511" s="66">
        <f t="shared" si="504"/>
        <v>-0.253</v>
      </c>
      <c r="BG511" s="67">
        <f t="shared" si="505"/>
        <v>-0.34100000000000003</v>
      </c>
      <c r="BI511" s="29" t="s">
        <v>31</v>
      </c>
      <c r="BJ511" s="34" t="s">
        <v>79</v>
      </c>
      <c r="BK511" s="66">
        <f t="shared" si="525"/>
        <v>-3.9E-2</v>
      </c>
      <c r="BL511" s="66">
        <f t="shared" si="526"/>
        <v>1.2999999999999999E-2</v>
      </c>
      <c r="BM511" s="66">
        <f t="shared" si="527"/>
        <v>1.4999999999999999E-2</v>
      </c>
      <c r="BN511" s="66">
        <f t="shared" si="528"/>
        <v>3.0000000000000001E-3</v>
      </c>
      <c r="BO511" s="66">
        <f t="shared" si="529"/>
        <v>6.2E-2</v>
      </c>
      <c r="BP511" s="66">
        <f t="shared" si="530"/>
        <v>-0.251</v>
      </c>
      <c r="BQ511" s="66">
        <f t="shared" si="531"/>
        <v>-0.42299999999999999</v>
      </c>
      <c r="BR511" s="66">
        <f t="shared" si="532"/>
        <v>-0.58699999999999997</v>
      </c>
      <c r="BS511" s="67">
        <f t="shared" si="533"/>
        <v>-0.03</v>
      </c>
      <c r="BU511" s="29" t="s">
        <v>31</v>
      </c>
      <c r="BV511" s="34" t="s">
        <v>79</v>
      </c>
      <c r="BW511" s="48">
        <f t="shared" si="534"/>
        <v>28450</v>
      </c>
      <c r="BX511" s="48">
        <f t="shared" si="506"/>
        <v>17048</v>
      </c>
      <c r="BY511" s="48">
        <f t="shared" si="507"/>
        <v>14581</v>
      </c>
      <c r="BZ511" s="48">
        <f t="shared" si="508"/>
        <v>2467</v>
      </c>
      <c r="CA511" s="48">
        <f t="shared" si="509"/>
        <v>5033</v>
      </c>
      <c r="CB511" s="48">
        <f t="shared" si="510"/>
        <v>6369</v>
      </c>
      <c r="CC511" s="48">
        <f t="shared" si="511"/>
        <v>3649</v>
      </c>
      <c r="CD511" s="48">
        <f t="shared" si="512"/>
        <v>64</v>
      </c>
      <c r="CE511" s="49">
        <f t="shared" si="513"/>
        <v>2656</v>
      </c>
    </row>
    <row r="512" spans="1:83" ht="16.5" customHeight="1">
      <c r="A512" s="30" t="s">
        <v>32</v>
      </c>
      <c r="B512" s="28" t="s">
        <v>80</v>
      </c>
      <c r="C512" s="44">
        <v>8867</v>
      </c>
      <c r="D512" s="44">
        <v>4866</v>
      </c>
      <c r="E512" s="44">
        <v>4173</v>
      </c>
      <c r="F512" s="44">
        <v>693</v>
      </c>
      <c r="G512" s="44">
        <v>1979</v>
      </c>
      <c r="H512" s="44">
        <v>2022</v>
      </c>
      <c r="I512" s="44">
        <v>718</v>
      </c>
      <c r="J512" s="44">
        <v>-209</v>
      </c>
      <c r="K512" s="45">
        <v>1513</v>
      </c>
      <c r="M512" s="30" t="s">
        <v>32</v>
      </c>
      <c r="N512" s="28" t="s">
        <v>80</v>
      </c>
      <c r="O512" s="70">
        <f t="shared" si="481"/>
        <v>-9.1120000000000001</v>
      </c>
      <c r="P512" s="70">
        <f t="shared" si="482"/>
        <v>-1.498</v>
      </c>
      <c r="Q512" s="70">
        <f t="shared" si="483"/>
        <v>-0.996</v>
      </c>
      <c r="R512" s="70">
        <f t="shared" si="484"/>
        <v>-4.4139999999999997</v>
      </c>
      <c r="S512" s="70">
        <f t="shared" si="485"/>
        <v>0.76400000000000001</v>
      </c>
      <c r="T512" s="70">
        <f t="shared" si="486"/>
        <v>-29.102</v>
      </c>
      <c r="U512" s="70">
        <f t="shared" si="487"/>
        <v>-37.292999999999999</v>
      </c>
      <c r="V512" s="70">
        <f t="shared" si="488"/>
        <v>-23.669</v>
      </c>
      <c r="W512" s="71">
        <f t="shared" si="489"/>
        <v>-19.350000000000001</v>
      </c>
      <c r="Y512" s="30" t="s">
        <v>32</v>
      </c>
      <c r="Z512" s="28" t="s">
        <v>80</v>
      </c>
      <c r="AA512" s="70">
        <f t="shared" si="514"/>
        <v>100</v>
      </c>
      <c r="AB512" s="70">
        <f t="shared" si="490"/>
        <v>54.9</v>
      </c>
      <c r="AC512" s="70">
        <f t="shared" si="491"/>
        <v>47.1</v>
      </c>
      <c r="AD512" s="70">
        <f t="shared" si="492"/>
        <v>7.8</v>
      </c>
      <c r="AE512" s="70">
        <f t="shared" si="493"/>
        <v>22.3</v>
      </c>
      <c r="AF512" s="70">
        <f t="shared" si="494"/>
        <v>22.8</v>
      </c>
      <c r="AG512" s="70">
        <f t="shared" si="495"/>
        <v>8.1</v>
      </c>
      <c r="AH512" s="70">
        <f t="shared" si="496"/>
        <v>-2.4</v>
      </c>
      <c r="AI512" s="71">
        <f t="shared" si="497"/>
        <v>17.100000000000001</v>
      </c>
      <c r="AK512" s="30" t="s">
        <v>32</v>
      </c>
      <c r="AL512" s="28" t="s">
        <v>80</v>
      </c>
      <c r="AM512" s="70">
        <f t="shared" si="515"/>
        <v>0.3</v>
      </c>
      <c r="AN512" s="70">
        <f t="shared" si="516"/>
        <v>0.2</v>
      </c>
      <c r="AO512" s="70">
        <f t="shared" si="517"/>
        <v>0.2</v>
      </c>
      <c r="AP512" s="70">
        <f t="shared" si="518"/>
        <v>0.2</v>
      </c>
      <c r="AQ512" s="70">
        <f t="shared" si="519"/>
        <v>0.8</v>
      </c>
      <c r="AR512" s="70">
        <f t="shared" si="520"/>
        <v>0.4</v>
      </c>
      <c r="AS512" s="70">
        <f t="shared" si="521"/>
        <v>0.4</v>
      </c>
      <c r="AT512" s="70">
        <f t="shared" si="522"/>
        <v>-6</v>
      </c>
      <c r="AU512" s="71">
        <f t="shared" si="523"/>
        <v>0.5</v>
      </c>
      <c r="AW512" s="30" t="s">
        <v>32</v>
      </c>
      <c r="AX512" s="28" t="s">
        <v>80</v>
      </c>
      <c r="AY512" s="70">
        <f t="shared" si="524"/>
        <v>-9.1120000000000001</v>
      </c>
      <c r="AZ512" s="70">
        <f t="shared" si="498"/>
        <v>-0.75900000000000001</v>
      </c>
      <c r="BA512" s="70">
        <f t="shared" si="499"/>
        <v>-0.43099999999999999</v>
      </c>
      <c r="BB512" s="70">
        <f t="shared" si="500"/>
        <v>-0.32800000000000001</v>
      </c>
      <c r="BC512" s="70">
        <f t="shared" si="501"/>
        <v>0.154</v>
      </c>
      <c r="BD512" s="70">
        <f t="shared" si="502"/>
        <v>-8.5079999999999991</v>
      </c>
      <c r="BE512" s="70">
        <f t="shared" si="503"/>
        <v>-4.3769999999999998</v>
      </c>
      <c r="BF512" s="70">
        <f t="shared" si="504"/>
        <v>-0.41</v>
      </c>
      <c r="BG512" s="71">
        <f t="shared" si="505"/>
        <v>-3.7210000000000001</v>
      </c>
      <c r="BI512" s="30" t="s">
        <v>32</v>
      </c>
      <c r="BJ512" s="28" t="s">
        <v>80</v>
      </c>
      <c r="BK512" s="70">
        <f t="shared" si="525"/>
        <v>-2.5999999999999999E-2</v>
      </c>
      <c r="BL512" s="70">
        <f t="shared" si="526"/>
        <v>-3.0000000000000001E-3</v>
      </c>
      <c r="BM512" s="70">
        <f t="shared" si="527"/>
        <v>-2E-3</v>
      </c>
      <c r="BN512" s="70">
        <f t="shared" si="528"/>
        <v>-8.9999999999999993E-3</v>
      </c>
      <c r="BO512" s="70">
        <f t="shared" si="529"/>
        <v>6.0000000000000001E-3</v>
      </c>
      <c r="BP512" s="70">
        <f t="shared" si="530"/>
        <v>-0.115</v>
      </c>
      <c r="BQ512" s="70">
        <f t="shared" si="531"/>
        <v>-0.11</v>
      </c>
      <c r="BR512" s="70">
        <f t="shared" si="532"/>
        <v>-0.32600000000000001</v>
      </c>
      <c r="BS512" s="71">
        <f t="shared" si="533"/>
        <v>-0.114</v>
      </c>
      <c r="BU512" s="30" t="s">
        <v>32</v>
      </c>
      <c r="BV512" s="28" t="s">
        <v>80</v>
      </c>
      <c r="BW512" s="52">
        <f t="shared" si="534"/>
        <v>9756</v>
      </c>
      <c r="BX512" s="52">
        <f t="shared" si="506"/>
        <v>4940</v>
      </c>
      <c r="BY512" s="52">
        <f t="shared" si="507"/>
        <v>4215</v>
      </c>
      <c r="BZ512" s="52">
        <f t="shared" si="508"/>
        <v>725</v>
      </c>
      <c r="CA512" s="52">
        <f t="shared" si="509"/>
        <v>1964</v>
      </c>
      <c r="CB512" s="52">
        <f t="shared" si="510"/>
        <v>2852</v>
      </c>
      <c r="CC512" s="52">
        <f t="shared" si="511"/>
        <v>1145</v>
      </c>
      <c r="CD512" s="52">
        <f t="shared" si="512"/>
        <v>-169</v>
      </c>
      <c r="CE512" s="53">
        <f t="shared" si="513"/>
        <v>1876</v>
      </c>
    </row>
    <row r="513" spans="1:83" ht="16.5" customHeight="1">
      <c r="A513" s="29" t="s">
        <v>33</v>
      </c>
      <c r="B513" s="34" t="s">
        <v>81</v>
      </c>
      <c r="C513" s="40">
        <v>82245</v>
      </c>
      <c r="D513" s="40">
        <v>59767</v>
      </c>
      <c r="E513" s="40">
        <v>51091</v>
      </c>
      <c r="F513" s="40">
        <v>8676</v>
      </c>
      <c r="G513" s="40">
        <v>10506</v>
      </c>
      <c r="H513" s="40">
        <v>11972</v>
      </c>
      <c r="I513" s="40">
        <v>1642</v>
      </c>
      <c r="J513" s="40">
        <v>78</v>
      </c>
      <c r="K513" s="41">
        <v>10252</v>
      </c>
      <c r="M513" s="29" t="s">
        <v>33</v>
      </c>
      <c r="N513" s="34" t="s">
        <v>81</v>
      </c>
      <c r="O513" s="66">
        <f t="shared" si="481"/>
        <v>-3.4430000000000001</v>
      </c>
      <c r="P513" s="66">
        <f t="shared" si="482"/>
        <v>-1.5469999999999999</v>
      </c>
      <c r="Q513" s="66">
        <f t="shared" si="483"/>
        <v>-1.5680000000000001</v>
      </c>
      <c r="R513" s="66">
        <f t="shared" si="484"/>
        <v>-1.42</v>
      </c>
      <c r="S513" s="66">
        <f t="shared" si="485"/>
        <v>3.081</v>
      </c>
      <c r="T513" s="66">
        <f t="shared" si="486"/>
        <v>-16.161999999999999</v>
      </c>
      <c r="U513" s="66">
        <f t="shared" si="487"/>
        <v>-57.228000000000002</v>
      </c>
      <c r="V513" s="66">
        <f t="shared" si="488"/>
        <v>-56.18</v>
      </c>
      <c r="W513" s="67">
        <f t="shared" si="489"/>
        <v>-0.107</v>
      </c>
      <c r="Y513" s="29" t="s">
        <v>33</v>
      </c>
      <c r="Z513" s="34" t="s">
        <v>81</v>
      </c>
      <c r="AA513" s="66">
        <f t="shared" si="514"/>
        <v>100</v>
      </c>
      <c r="AB513" s="66">
        <f t="shared" si="490"/>
        <v>72.7</v>
      </c>
      <c r="AC513" s="66">
        <f t="shared" si="491"/>
        <v>62.1</v>
      </c>
      <c r="AD513" s="66">
        <f t="shared" si="492"/>
        <v>10.5</v>
      </c>
      <c r="AE513" s="66">
        <f t="shared" si="493"/>
        <v>12.8</v>
      </c>
      <c r="AF513" s="66">
        <f t="shared" si="494"/>
        <v>14.6</v>
      </c>
      <c r="AG513" s="66">
        <f t="shared" si="495"/>
        <v>2</v>
      </c>
      <c r="AH513" s="66">
        <f t="shared" si="496"/>
        <v>0.1</v>
      </c>
      <c r="AI513" s="67">
        <f t="shared" si="497"/>
        <v>12.5</v>
      </c>
      <c r="AK513" s="29" t="s">
        <v>33</v>
      </c>
      <c r="AL513" s="34" t="s">
        <v>81</v>
      </c>
      <c r="AM513" s="66">
        <f t="shared" si="515"/>
        <v>2.6</v>
      </c>
      <c r="AN513" s="66">
        <f t="shared" si="516"/>
        <v>2.5</v>
      </c>
      <c r="AO513" s="66">
        <f t="shared" si="517"/>
        <v>2.5</v>
      </c>
      <c r="AP513" s="66">
        <f t="shared" si="518"/>
        <v>2.5</v>
      </c>
      <c r="AQ513" s="66">
        <f t="shared" si="519"/>
        <v>4</v>
      </c>
      <c r="AR513" s="66">
        <f t="shared" si="520"/>
        <v>2.5</v>
      </c>
      <c r="AS513" s="66">
        <f t="shared" si="521"/>
        <v>1</v>
      </c>
      <c r="AT513" s="66">
        <f t="shared" si="522"/>
        <v>2.2000000000000002</v>
      </c>
      <c r="AU513" s="67">
        <f t="shared" si="523"/>
        <v>3.3</v>
      </c>
      <c r="AW513" s="29" t="s">
        <v>33</v>
      </c>
      <c r="AX513" s="34" t="s">
        <v>81</v>
      </c>
      <c r="AY513" s="66">
        <f t="shared" si="524"/>
        <v>-3.4430000000000001</v>
      </c>
      <c r="AZ513" s="66">
        <f t="shared" si="498"/>
        <v>-1.1020000000000001</v>
      </c>
      <c r="BA513" s="66">
        <f t="shared" si="499"/>
        <v>-0.95599999999999996</v>
      </c>
      <c r="BB513" s="66">
        <f t="shared" si="500"/>
        <v>-0.14699999999999999</v>
      </c>
      <c r="BC513" s="66">
        <f t="shared" si="501"/>
        <v>0.36899999999999999</v>
      </c>
      <c r="BD513" s="66">
        <f t="shared" si="502"/>
        <v>-2.71</v>
      </c>
      <c r="BE513" s="66">
        <f t="shared" si="503"/>
        <v>-2.5790000000000002</v>
      </c>
      <c r="BF513" s="66">
        <f t="shared" si="504"/>
        <v>-0.11700000000000001</v>
      </c>
      <c r="BG513" s="67">
        <f t="shared" si="505"/>
        <v>-1.2999999999999999E-2</v>
      </c>
      <c r="BI513" s="29" t="s">
        <v>33</v>
      </c>
      <c r="BJ513" s="34" t="s">
        <v>81</v>
      </c>
      <c r="BK513" s="66">
        <f t="shared" si="525"/>
        <v>-8.5999999999999993E-2</v>
      </c>
      <c r="BL513" s="66">
        <f t="shared" si="526"/>
        <v>-3.9E-2</v>
      </c>
      <c r="BM513" s="66">
        <f t="shared" si="527"/>
        <v>-3.9E-2</v>
      </c>
      <c r="BN513" s="66">
        <f t="shared" si="528"/>
        <v>-3.5999999999999997E-2</v>
      </c>
      <c r="BO513" s="66">
        <f t="shared" si="529"/>
        <v>0.123</v>
      </c>
      <c r="BP513" s="66">
        <f t="shared" si="530"/>
        <v>-0.32100000000000001</v>
      </c>
      <c r="BQ513" s="66">
        <f t="shared" si="531"/>
        <v>-0.56599999999999995</v>
      </c>
      <c r="BR513" s="66">
        <f t="shared" si="532"/>
        <v>-0.81499999999999995</v>
      </c>
      <c r="BS513" s="67">
        <f t="shared" si="533"/>
        <v>-3.0000000000000001E-3</v>
      </c>
      <c r="BU513" s="29" t="s">
        <v>33</v>
      </c>
      <c r="BV513" s="34" t="s">
        <v>81</v>
      </c>
      <c r="BW513" s="48">
        <f t="shared" si="534"/>
        <v>85178</v>
      </c>
      <c r="BX513" s="48">
        <f t="shared" si="506"/>
        <v>60706</v>
      </c>
      <c r="BY513" s="48">
        <f t="shared" si="507"/>
        <v>51905</v>
      </c>
      <c r="BZ513" s="48">
        <f t="shared" si="508"/>
        <v>8801</v>
      </c>
      <c r="CA513" s="48">
        <f t="shared" si="509"/>
        <v>10192</v>
      </c>
      <c r="CB513" s="48">
        <f t="shared" si="510"/>
        <v>14280</v>
      </c>
      <c r="CC513" s="48">
        <f t="shared" si="511"/>
        <v>3839</v>
      </c>
      <c r="CD513" s="48">
        <f t="shared" si="512"/>
        <v>178</v>
      </c>
      <c r="CE513" s="49">
        <f t="shared" si="513"/>
        <v>10263</v>
      </c>
    </row>
    <row r="514" spans="1:83" ht="16.5" customHeight="1">
      <c r="A514" s="29" t="s">
        <v>34</v>
      </c>
      <c r="B514" s="34" t="s">
        <v>82</v>
      </c>
      <c r="C514" s="40">
        <v>41944</v>
      </c>
      <c r="D514" s="40">
        <v>21984</v>
      </c>
      <c r="E514" s="40">
        <v>18687</v>
      </c>
      <c r="F514" s="40">
        <v>3297</v>
      </c>
      <c r="G514" s="40">
        <v>16375</v>
      </c>
      <c r="H514" s="40">
        <v>3585</v>
      </c>
      <c r="I514" s="40">
        <v>788</v>
      </c>
      <c r="J514" s="40">
        <v>-6</v>
      </c>
      <c r="K514" s="41">
        <v>2803</v>
      </c>
      <c r="M514" s="29" t="s">
        <v>34</v>
      </c>
      <c r="N514" s="34" t="s">
        <v>82</v>
      </c>
      <c r="O514" s="66">
        <f t="shared" si="481"/>
        <v>-1.667</v>
      </c>
      <c r="P514" s="66">
        <f t="shared" si="482"/>
        <v>0.96399999999999997</v>
      </c>
      <c r="Q514" s="66">
        <f t="shared" si="483"/>
        <v>1.093</v>
      </c>
      <c r="R514" s="66">
        <f t="shared" si="484"/>
        <v>0.24299999999999999</v>
      </c>
      <c r="S514" s="66">
        <f t="shared" si="485"/>
        <v>2.9870000000000001</v>
      </c>
      <c r="T514" s="66">
        <f t="shared" si="486"/>
        <v>-28.027000000000001</v>
      </c>
      <c r="U514" s="66">
        <f t="shared" si="487"/>
        <v>-63.005000000000003</v>
      </c>
      <c r="V514" s="66">
        <f t="shared" si="488"/>
        <v>-185.714</v>
      </c>
      <c r="W514" s="67">
        <f t="shared" si="489"/>
        <v>-1.4419999999999999</v>
      </c>
      <c r="Y514" s="29" t="s">
        <v>34</v>
      </c>
      <c r="Z514" s="34" t="s">
        <v>82</v>
      </c>
      <c r="AA514" s="66">
        <f t="shared" si="514"/>
        <v>100</v>
      </c>
      <c r="AB514" s="66">
        <f t="shared" si="490"/>
        <v>52.4</v>
      </c>
      <c r="AC514" s="66">
        <f t="shared" si="491"/>
        <v>44.6</v>
      </c>
      <c r="AD514" s="66">
        <f t="shared" si="492"/>
        <v>7.9</v>
      </c>
      <c r="AE514" s="66">
        <f t="shared" si="493"/>
        <v>39</v>
      </c>
      <c r="AF514" s="66">
        <f t="shared" si="494"/>
        <v>8.5</v>
      </c>
      <c r="AG514" s="66">
        <f t="shared" si="495"/>
        <v>1.9</v>
      </c>
      <c r="AH514" s="66">
        <f t="shared" si="496"/>
        <v>0</v>
      </c>
      <c r="AI514" s="67">
        <f t="shared" si="497"/>
        <v>6.7</v>
      </c>
      <c r="AK514" s="29" t="s">
        <v>34</v>
      </c>
      <c r="AL514" s="34" t="s">
        <v>82</v>
      </c>
      <c r="AM514" s="66">
        <f t="shared" si="515"/>
        <v>1.3</v>
      </c>
      <c r="AN514" s="66">
        <f t="shared" si="516"/>
        <v>0.9</v>
      </c>
      <c r="AO514" s="66">
        <f t="shared" si="517"/>
        <v>0.9</v>
      </c>
      <c r="AP514" s="66">
        <f t="shared" si="518"/>
        <v>1</v>
      </c>
      <c r="AQ514" s="66">
        <f t="shared" si="519"/>
        <v>6.3</v>
      </c>
      <c r="AR514" s="66">
        <f t="shared" si="520"/>
        <v>0.7</v>
      </c>
      <c r="AS514" s="66">
        <f t="shared" si="521"/>
        <v>0.5</v>
      </c>
      <c r="AT514" s="66">
        <f t="shared" si="522"/>
        <v>-0.2</v>
      </c>
      <c r="AU514" s="67">
        <f t="shared" si="523"/>
        <v>0.9</v>
      </c>
      <c r="AW514" s="29" t="s">
        <v>34</v>
      </c>
      <c r="AX514" s="34" t="s">
        <v>82</v>
      </c>
      <c r="AY514" s="66">
        <f t="shared" si="524"/>
        <v>-1.667</v>
      </c>
      <c r="AZ514" s="66">
        <f t="shared" si="498"/>
        <v>0.49199999999999999</v>
      </c>
      <c r="BA514" s="66">
        <f t="shared" si="499"/>
        <v>0.47399999999999998</v>
      </c>
      <c r="BB514" s="66">
        <f t="shared" si="500"/>
        <v>1.9E-2</v>
      </c>
      <c r="BC514" s="66">
        <f t="shared" si="501"/>
        <v>1.1140000000000001</v>
      </c>
      <c r="BD514" s="66">
        <f t="shared" si="502"/>
        <v>-3.2730000000000001</v>
      </c>
      <c r="BE514" s="66">
        <f t="shared" si="503"/>
        <v>-3.1459999999999999</v>
      </c>
      <c r="BF514" s="66">
        <f t="shared" si="504"/>
        <v>-0.03</v>
      </c>
      <c r="BG514" s="67">
        <f t="shared" si="505"/>
        <v>-9.6000000000000002E-2</v>
      </c>
      <c r="BI514" s="29" t="s">
        <v>34</v>
      </c>
      <c r="BJ514" s="34" t="s">
        <v>82</v>
      </c>
      <c r="BK514" s="66">
        <f t="shared" si="525"/>
        <v>-2.1000000000000001E-2</v>
      </c>
      <c r="BL514" s="66">
        <f t="shared" si="526"/>
        <v>8.9999999999999993E-3</v>
      </c>
      <c r="BM514" s="66">
        <f t="shared" si="527"/>
        <v>0.01</v>
      </c>
      <c r="BN514" s="66">
        <f t="shared" si="528"/>
        <v>2E-3</v>
      </c>
      <c r="BO514" s="66">
        <f t="shared" si="529"/>
        <v>0.186</v>
      </c>
      <c r="BP514" s="66">
        <f t="shared" si="530"/>
        <v>-0.19400000000000001</v>
      </c>
      <c r="BQ514" s="66">
        <f t="shared" si="531"/>
        <v>-0.34599999999999997</v>
      </c>
      <c r="BR514" s="66">
        <f t="shared" si="532"/>
        <v>-0.106</v>
      </c>
      <c r="BS514" s="67">
        <f t="shared" si="533"/>
        <v>-1.2999999999999999E-2</v>
      </c>
      <c r="BU514" s="29" t="s">
        <v>34</v>
      </c>
      <c r="BV514" s="34" t="s">
        <v>82</v>
      </c>
      <c r="BW514" s="48">
        <f t="shared" si="534"/>
        <v>42655</v>
      </c>
      <c r="BX514" s="48">
        <f t="shared" si="506"/>
        <v>21774</v>
      </c>
      <c r="BY514" s="48">
        <f t="shared" si="507"/>
        <v>18485</v>
      </c>
      <c r="BZ514" s="48">
        <f t="shared" si="508"/>
        <v>3289</v>
      </c>
      <c r="CA514" s="48">
        <f t="shared" si="509"/>
        <v>15900</v>
      </c>
      <c r="CB514" s="48">
        <f t="shared" si="510"/>
        <v>4981</v>
      </c>
      <c r="CC514" s="48">
        <f t="shared" si="511"/>
        <v>2130</v>
      </c>
      <c r="CD514" s="48">
        <f t="shared" si="512"/>
        <v>7</v>
      </c>
      <c r="CE514" s="49">
        <f t="shared" si="513"/>
        <v>2844</v>
      </c>
    </row>
    <row r="515" spans="1:83" ht="16.5" customHeight="1">
      <c r="A515" s="29" t="s">
        <v>35</v>
      </c>
      <c r="B515" s="34" t="s">
        <v>83</v>
      </c>
      <c r="C515" s="40">
        <v>72930</v>
      </c>
      <c r="D515" s="40">
        <v>45963</v>
      </c>
      <c r="E515" s="40">
        <v>39337</v>
      </c>
      <c r="F515" s="40">
        <v>6626</v>
      </c>
      <c r="G515" s="40">
        <v>15424</v>
      </c>
      <c r="H515" s="40">
        <v>11543</v>
      </c>
      <c r="I515" s="40">
        <v>3292</v>
      </c>
      <c r="J515" s="40">
        <v>471</v>
      </c>
      <c r="K515" s="41">
        <v>7780</v>
      </c>
      <c r="M515" s="29" t="s">
        <v>35</v>
      </c>
      <c r="N515" s="34" t="s">
        <v>83</v>
      </c>
      <c r="O515" s="66">
        <f t="shared" si="481"/>
        <v>-5.569</v>
      </c>
      <c r="P515" s="66">
        <f t="shared" si="482"/>
        <v>-1.2549999999999999</v>
      </c>
      <c r="Q515" s="66">
        <f t="shared" si="483"/>
        <v>-1.1759999999999999</v>
      </c>
      <c r="R515" s="66">
        <f t="shared" si="484"/>
        <v>-1.7210000000000001</v>
      </c>
      <c r="S515" s="66">
        <f t="shared" si="485"/>
        <v>1.728</v>
      </c>
      <c r="T515" s="66">
        <f t="shared" si="486"/>
        <v>-25.635000000000002</v>
      </c>
      <c r="U515" s="66">
        <f t="shared" si="487"/>
        <v>-55.722999999999999</v>
      </c>
      <c r="V515" s="66">
        <f t="shared" si="488"/>
        <v>47.649000000000001</v>
      </c>
      <c r="W515" s="67">
        <f t="shared" si="489"/>
        <v>0.154</v>
      </c>
      <c r="Y515" s="29" t="s">
        <v>35</v>
      </c>
      <c r="Z515" s="34" t="s">
        <v>83</v>
      </c>
      <c r="AA515" s="66">
        <f t="shared" si="514"/>
        <v>100</v>
      </c>
      <c r="AB515" s="66">
        <f t="shared" si="490"/>
        <v>63</v>
      </c>
      <c r="AC515" s="66">
        <f t="shared" si="491"/>
        <v>53.9</v>
      </c>
      <c r="AD515" s="66">
        <f t="shared" si="492"/>
        <v>9.1</v>
      </c>
      <c r="AE515" s="66">
        <f t="shared" si="493"/>
        <v>21.1</v>
      </c>
      <c r="AF515" s="66">
        <f t="shared" si="494"/>
        <v>15.8</v>
      </c>
      <c r="AG515" s="66">
        <f t="shared" si="495"/>
        <v>4.5</v>
      </c>
      <c r="AH515" s="66">
        <f t="shared" si="496"/>
        <v>0.6</v>
      </c>
      <c r="AI515" s="67">
        <f t="shared" si="497"/>
        <v>10.7</v>
      </c>
      <c r="AK515" s="29" t="s">
        <v>35</v>
      </c>
      <c r="AL515" s="34" t="s">
        <v>83</v>
      </c>
      <c r="AM515" s="66">
        <f t="shared" si="515"/>
        <v>2.2999999999999998</v>
      </c>
      <c r="AN515" s="66">
        <f t="shared" si="516"/>
        <v>1.9</v>
      </c>
      <c r="AO515" s="66">
        <f t="shared" si="517"/>
        <v>1.9</v>
      </c>
      <c r="AP515" s="66">
        <f t="shared" si="518"/>
        <v>1.9</v>
      </c>
      <c r="AQ515" s="66">
        <f t="shared" si="519"/>
        <v>5.9</v>
      </c>
      <c r="AR515" s="66">
        <f t="shared" si="520"/>
        <v>2.4</v>
      </c>
      <c r="AS515" s="66">
        <f t="shared" si="521"/>
        <v>2</v>
      </c>
      <c r="AT515" s="66">
        <f t="shared" si="522"/>
        <v>13.4</v>
      </c>
      <c r="AU515" s="67">
        <f t="shared" si="523"/>
        <v>2.5</v>
      </c>
      <c r="AW515" s="29" t="s">
        <v>35</v>
      </c>
      <c r="AX515" s="34" t="s">
        <v>83</v>
      </c>
      <c r="AY515" s="66">
        <f t="shared" si="524"/>
        <v>-5.569</v>
      </c>
      <c r="AZ515" s="66">
        <f t="shared" si="498"/>
        <v>-0.75600000000000001</v>
      </c>
      <c r="BA515" s="66">
        <f t="shared" si="499"/>
        <v>-0.60599999999999998</v>
      </c>
      <c r="BB515" s="66">
        <f t="shared" si="500"/>
        <v>-0.15</v>
      </c>
      <c r="BC515" s="66">
        <f t="shared" si="501"/>
        <v>0.33900000000000002</v>
      </c>
      <c r="BD515" s="66">
        <f t="shared" si="502"/>
        <v>-5.1520000000000001</v>
      </c>
      <c r="BE515" s="66">
        <f t="shared" si="503"/>
        <v>-5.3639999999999999</v>
      </c>
      <c r="BF515" s="66">
        <f t="shared" si="504"/>
        <v>0.19700000000000001</v>
      </c>
      <c r="BG515" s="67">
        <f t="shared" si="505"/>
        <v>1.6E-2</v>
      </c>
      <c r="BI515" s="29" t="s">
        <v>35</v>
      </c>
      <c r="BJ515" s="34" t="s">
        <v>83</v>
      </c>
      <c r="BK515" s="66">
        <f t="shared" si="525"/>
        <v>-0.126</v>
      </c>
      <c r="BL515" s="66">
        <f t="shared" si="526"/>
        <v>-2.4E-2</v>
      </c>
      <c r="BM515" s="66">
        <f t="shared" si="527"/>
        <v>-2.1999999999999999E-2</v>
      </c>
      <c r="BN515" s="66">
        <f t="shared" si="528"/>
        <v>-3.3000000000000002E-2</v>
      </c>
      <c r="BO515" s="66">
        <f t="shared" si="529"/>
        <v>0.10199999999999999</v>
      </c>
      <c r="BP515" s="66">
        <f t="shared" si="530"/>
        <v>-0.55300000000000005</v>
      </c>
      <c r="BQ515" s="66">
        <f t="shared" si="531"/>
        <v>-1.0680000000000001</v>
      </c>
      <c r="BR515" s="66">
        <f t="shared" si="532"/>
        <v>1.2390000000000001</v>
      </c>
      <c r="BS515" s="67">
        <f t="shared" si="533"/>
        <v>4.0000000000000001E-3</v>
      </c>
      <c r="BU515" s="29" t="s">
        <v>35</v>
      </c>
      <c r="BV515" s="34" t="s">
        <v>83</v>
      </c>
      <c r="BW515" s="48">
        <f t="shared" si="534"/>
        <v>77231</v>
      </c>
      <c r="BX515" s="48">
        <f t="shared" si="506"/>
        <v>46547</v>
      </c>
      <c r="BY515" s="48">
        <f t="shared" si="507"/>
        <v>39805</v>
      </c>
      <c r="BZ515" s="48">
        <f t="shared" si="508"/>
        <v>6742</v>
      </c>
      <c r="CA515" s="48">
        <f t="shared" si="509"/>
        <v>15162</v>
      </c>
      <c r="CB515" s="48">
        <f t="shared" si="510"/>
        <v>15522</v>
      </c>
      <c r="CC515" s="48">
        <f t="shared" si="511"/>
        <v>7435</v>
      </c>
      <c r="CD515" s="48">
        <f t="shared" si="512"/>
        <v>319</v>
      </c>
      <c r="CE515" s="49">
        <f t="shared" si="513"/>
        <v>7768</v>
      </c>
    </row>
    <row r="516" spans="1:83" ht="16.5" customHeight="1">
      <c r="A516" s="29" t="s">
        <v>110</v>
      </c>
      <c r="B516" s="34" t="s">
        <v>84</v>
      </c>
      <c r="C516" s="40">
        <v>38964</v>
      </c>
      <c r="D516" s="40">
        <v>28931</v>
      </c>
      <c r="E516" s="40">
        <v>24768</v>
      </c>
      <c r="F516" s="40">
        <v>4163</v>
      </c>
      <c r="G516" s="40">
        <v>4595</v>
      </c>
      <c r="H516" s="40">
        <v>5438</v>
      </c>
      <c r="I516" s="40">
        <v>696</v>
      </c>
      <c r="J516" s="40">
        <v>80</v>
      </c>
      <c r="K516" s="41">
        <v>4662</v>
      </c>
      <c r="M516" s="29" t="s">
        <v>110</v>
      </c>
      <c r="N516" s="34" t="s">
        <v>84</v>
      </c>
      <c r="O516" s="66">
        <f t="shared" si="481"/>
        <v>-2.3290000000000002</v>
      </c>
      <c r="P516" s="66">
        <f t="shared" si="482"/>
        <v>-0.19700000000000001</v>
      </c>
      <c r="Q516" s="66">
        <f t="shared" si="483"/>
        <v>-0.153</v>
      </c>
      <c r="R516" s="66">
        <f t="shared" si="484"/>
        <v>-0.45400000000000001</v>
      </c>
      <c r="S516" s="66">
        <f t="shared" si="485"/>
        <v>3.375</v>
      </c>
      <c r="T516" s="66">
        <f t="shared" si="486"/>
        <v>-15.82</v>
      </c>
      <c r="U516" s="66">
        <f t="shared" si="487"/>
        <v>-68.015000000000001</v>
      </c>
      <c r="V516" s="66">
        <f t="shared" si="488"/>
        <v>207.69200000000001</v>
      </c>
      <c r="W516" s="67">
        <f t="shared" si="489"/>
        <v>9.4879999999999995</v>
      </c>
      <c r="Y516" s="29" t="s">
        <v>110</v>
      </c>
      <c r="Z516" s="34" t="s">
        <v>84</v>
      </c>
      <c r="AA516" s="66">
        <f t="shared" si="514"/>
        <v>100</v>
      </c>
      <c r="AB516" s="66">
        <f t="shared" si="490"/>
        <v>74.3</v>
      </c>
      <c r="AC516" s="66">
        <f t="shared" si="491"/>
        <v>63.6</v>
      </c>
      <c r="AD516" s="66">
        <f t="shared" si="492"/>
        <v>10.7</v>
      </c>
      <c r="AE516" s="66">
        <f t="shared" si="493"/>
        <v>11.8</v>
      </c>
      <c r="AF516" s="66">
        <f t="shared" si="494"/>
        <v>14</v>
      </c>
      <c r="AG516" s="66">
        <f t="shared" si="495"/>
        <v>1.8</v>
      </c>
      <c r="AH516" s="66">
        <f t="shared" si="496"/>
        <v>0.2</v>
      </c>
      <c r="AI516" s="67">
        <f t="shared" si="497"/>
        <v>12</v>
      </c>
      <c r="AK516" s="29" t="s">
        <v>110</v>
      </c>
      <c r="AL516" s="34" t="s">
        <v>84</v>
      </c>
      <c r="AM516" s="66">
        <f t="shared" si="515"/>
        <v>1.2</v>
      </c>
      <c r="AN516" s="66">
        <f t="shared" si="516"/>
        <v>1.2</v>
      </c>
      <c r="AO516" s="66">
        <f t="shared" si="517"/>
        <v>1.2</v>
      </c>
      <c r="AP516" s="66">
        <f t="shared" si="518"/>
        <v>1.2</v>
      </c>
      <c r="AQ516" s="66">
        <f t="shared" si="519"/>
        <v>1.8</v>
      </c>
      <c r="AR516" s="66">
        <f t="shared" si="520"/>
        <v>1.1000000000000001</v>
      </c>
      <c r="AS516" s="66">
        <f t="shared" si="521"/>
        <v>0.4</v>
      </c>
      <c r="AT516" s="66">
        <f t="shared" si="522"/>
        <v>2.2999999999999998</v>
      </c>
      <c r="AU516" s="67">
        <f t="shared" si="523"/>
        <v>1.5</v>
      </c>
      <c r="AW516" s="29" t="s">
        <v>110</v>
      </c>
      <c r="AX516" s="34" t="s">
        <v>84</v>
      </c>
      <c r="AY516" s="66">
        <f t="shared" si="524"/>
        <v>-2.3290000000000002</v>
      </c>
      <c r="AZ516" s="66">
        <f t="shared" si="498"/>
        <v>-0.14299999999999999</v>
      </c>
      <c r="BA516" s="66">
        <f t="shared" si="499"/>
        <v>-9.5000000000000001E-2</v>
      </c>
      <c r="BB516" s="66">
        <f t="shared" si="500"/>
        <v>-4.8000000000000001E-2</v>
      </c>
      <c r="BC516" s="66">
        <f t="shared" si="501"/>
        <v>0.376</v>
      </c>
      <c r="BD516" s="66">
        <f t="shared" si="502"/>
        <v>-2.5619999999999998</v>
      </c>
      <c r="BE516" s="66">
        <f t="shared" si="503"/>
        <v>-3.71</v>
      </c>
      <c r="BF516" s="66">
        <f t="shared" si="504"/>
        <v>0.13500000000000001</v>
      </c>
      <c r="BG516" s="67">
        <f t="shared" si="505"/>
        <v>1.0129999999999999</v>
      </c>
      <c r="BI516" s="29" t="s">
        <v>110</v>
      </c>
      <c r="BJ516" s="34" t="s">
        <v>84</v>
      </c>
      <c r="BK516" s="66">
        <f t="shared" si="525"/>
        <v>-2.7E-2</v>
      </c>
      <c r="BL516" s="66">
        <f t="shared" si="526"/>
        <v>-2E-3</v>
      </c>
      <c r="BM516" s="66">
        <f t="shared" si="527"/>
        <v>-2E-3</v>
      </c>
      <c r="BN516" s="66">
        <f t="shared" si="528"/>
        <v>-5.0000000000000001E-3</v>
      </c>
      <c r="BO516" s="66">
        <f t="shared" si="529"/>
        <v>5.8999999999999997E-2</v>
      </c>
      <c r="BP516" s="66">
        <f t="shared" si="530"/>
        <v>-0.14199999999999999</v>
      </c>
      <c r="BQ516" s="66">
        <f t="shared" si="531"/>
        <v>-0.38100000000000001</v>
      </c>
      <c r="BR516" s="66">
        <f t="shared" si="532"/>
        <v>0.44</v>
      </c>
      <c r="BS516" s="67">
        <f t="shared" si="533"/>
        <v>0.126</v>
      </c>
      <c r="BU516" s="29" t="s">
        <v>110</v>
      </c>
      <c r="BV516" s="34" t="s">
        <v>84</v>
      </c>
      <c r="BW516" s="48">
        <f t="shared" si="534"/>
        <v>39893</v>
      </c>
      <c r="BX516" s="48">
        <f t="shared" si="506"/>
        <v>28988</v>
      </c>
      <c r="BY516" s="48">
        <f t="shared" si="507"/>
        <v>24806</v>
      </c>
      <c r="BZ516" s="48">
        <f t="shared" si="508"/>
        <v>4182</v>
      </c>
      <c r="CA516" s="48">
        <f t="shared" si="509"/>
        <v>4445</v>
      </c>
      <c r="CB516" s="48">
        <f t="shared" si="510"/>
        <v>6460</v>
      </c>
      <c r="CC516" s="48">
        <f t="shared" si="511"/>
        <v>2176</v>
      </c>
      <c r="CD516" s="48">
        <f t="shared" si="512"/>
        <v>26</v>
      </c>
      <c r="CE516" s="49">
        <f t="shared" si="513"/>
        <v>4258</v>
      </c>
    </row>
    <row r="517" spans="1:83" ht="16.5" customHeight="1">
      <c r="A517" s="29" t="s">
        <v>111</v>
      </c>
      <c r="B517" s="34" t="s">
        <v>85</v>
      </c>
      <c r="C517" s="40">
        <v>51071</v>
      </c>
      <c r="D517" s="40">
        <v>41355</v>
      </c>
      <c r="E517" s="40">
        <v>35484</v>
      </c>
      <c r="F517" s="40">
        <v>5871</v>
      </c>
      <c r="G517" s="40">
        <v>2472</v>
      </c>
      <c r="H517" s="40">
        <v>7244</v>
      </c>
      <c r="I517" s="40">
        <v>2200</v>
      </c>
      <c r="J517" s="40">
        <v>129</v>
      </c>
      <c r="K517" s="41">
        <v>4915</v>
      </c>
      <c r="M517" s="29" t="s">
        <v>111</v>
      </c>
      <c r="N517" s="34" t="s">
        <v>85</v>
      </c>
      <c r="O517" s="66">
        <f t="shared" si="481"/>
        <v>-4.9610000000000003</v>
      </c>
      <c r="P517" s="66">
        <f t="shared" si="482"/>
        <v>2.9000000000000001E-2</v>
      </c>
      <c r="Q517" s="66">
        <f t="shared" si="483"/>
        <v>6.0000000000000001E-3</v>
      </c>
      <c r="R517" s="66">
        <f t="shared" si="484"/>
        <v>0.17100000000000001</v>
      </c>
      <c r="S517" s="66">
        <f t="shared" si="485"/>
        <v>3.9089999999999998</v>
      </c>
      <c r="T517" s="66">
        <f t="shared" si="486"/>
        <v>-27.667999999999999</v>
      </c>
      <c r="U517" s="66">
        <f t="shared" si="487"/>
        <v>-55.991</v>
      </c>
      <c r="V517" s="66">
        <f t="shared" si="488"/>
        <v>-29.507999999999999</v>
      </c>
      <c r="W517" s="67">
        <f t="shared" si="489"/>
        <v>1.6970000000000001</v>
      </c>
      <c r="Y517" s="29" t="s">
        <v>111</v>
      </c>
      <c r="Z517" s="34" t="s">
        <v>85</v>
      </c>
      <c r="AA517" s="66">
        <f t="shared" si="514"/>
        <v>100</v>
      </c>
      <c r="AB517" s="66">
        <f t="shared" si="490"/>
        <v>81</v>
      </c>
      <c r="AC517" s="66">
        <f t="shared" si="491"/>
        <v>69.5</v>
      </c>
      <c r="AD517" s="66">
        <f t="shared" si="492"/>
        <v>11.5</v>
      </c>
      <c r="AE517" s="66">
        <f t="shared" si="493"/>
        <v>4.8</v>
      </c>
      <c r="AF517" s="66">
        <f t="shared" si="494"/>
        <v>14.2</v>
      </c>
      <c r="AG517" s="66">
        <f t="shared" si="495"/>
        <v>4.3</v>
      </c>
      <c r="AH517" s="66">
        <f t="shared" si="496"/>
        <v>0.3</v>
      </c>
      <c r="AI517" s="67">
        <f t="shared" si="497"/>
        <v>9.6</v>
      </c>
      <c r="AK517" s="29" t="s">
        <v>111</v>
      </c>
      <c r="AL517" s="34" t="s">
        <v>85</v>
      </c>
      <c r="AM517" s="66">
        <f t="shared" si="515"/>
        <v>1.6</v>
      </c>
      <c r="AN517" s="66">
        <f t="shared" si="516"/>
        <v>1.7</v>
      </c>
      <c r="AO517" s="66">
        <f t="shared" si="517"/>
        <v>1.7</v>
      </c>
      <c r="AP517" s="66">
        <f t="shared" si="518"/>
        <v>1.7</v>
      </c>
      <c r="AQ517" s="66">
        <f t="shared" si="519"/>
        <v>0.9</v>
      </c>
      <c r="AR517" s="66">
        <f t="shared" si="520"/>
        <v>1.5</v>
      </c>
      <c r="AS517" s="66">
        <f t="shared" si="521"/>
        <v>1.3</v>
      </c>
      <c r="AT517" s="66">
        <f t="shared" si="522"/>
        <v>3.7</v>
      </c>
      <c r="AU517" s="67">
        <f t="shared" si="523"/>
        <v>1.6</v>
      </c>
      <c r="AW517" s="29" t="s">
        <v>111</v>
      </c>
      <c r="AX517" s="34" t="s">
        <v>85</v>
      </c>
      <c r="AY517" s="66">
        <f t="shared" si="524"/>
        <v>-4.9610000000000003</v>
      </c>
      <c r="AZ517" s="66">
        <f t="shared" si="498"/>
        <v>2.1999999999999999E-2</v>
      </c>
      <c r="BA517" s="66">
        <f t="shared" si="499"/>
        <v>4.0000000000000001E-3</v>
      </c>
      <c r="BB517" s="66">
        <f t="shared" si="500"/>
        <v>1.9E-2</v>
      </c>
      <c r="BC517" s="66">
        <f t="shared" si="501"/>
        <v>0.17299999999999999</v>
      </c>
      <c r="BD517" s="66">
        <f t="shared" si="502"/>
        <v>-5.157</v>
      </c>
      <c r="BE517" s="66">
        <f t="shared" si="503"/>
        <v>-5.2089999999999996</v>
      </c>
      <c r="BF517" s="66">
        <f t="shared" si="504"/>
        <v>-0.1</v>
      </c>
      <c r="BG517" s="67">
        <f t="shared" si="505"/>
        <v>0.153</v>
      </c>
      <c r="BI517" s="29" t="s">
        <v>111</v>
      </c>
      <c r="BJ517" s="34" t="s">
        <v>85</v>
      </c>
      <c r="BK517" s="66">
        <f t="shared" si="525"/>
        <v>-7.8E-2</v>
      </c>
      <c r="BL517" s="66">
        <f t="shared" si="526"/>
        <v>0</v>
      </c>
      <c r="BM517" s="66">
        <f t="shared" si="527"/>
        <v>0</v>
      </c>
      <c r="BN517" s="66">
        <f t="shared" si="528"/>
        <v>3.0000000000000001E-3</v>
      </c>
      <c r="BO517" s="66">
        <f t="shared" si="529"/>
        <v>3.5999999999999997E-2</v>
      </c>
      <c r="BP517" s="66">
        <f t="shared" si="530"/>
        <v>-0.38500000000000001</v>
      </c>
      <c r="BQ517" s="66">
        <f t="shared" si="531"/>
        <v>-0.72099999999999997</v>
      </c>
      <c r="BR517" s="66">
        <f t="shared" si="532"/>
        <v>-0.44</v>
      </c>
      <c r="BS517" s="67">
        <f t="shared" si="533"/>
        <v>2.5999999999999999E-2</v>
      </c>
      <c r="BU517" s="29" t="s">
        <v>111</v>
      </c>
      <c r="BV517" s="34" t="s">
        <v>85</v>
      </c>
      <c r="BW517" s="48">
        <f t="shared" si="534"/>
        <v>53737</v>
      </c>
      <c r="BX517" s="48">
        <f t="shared" si="506"/>
        <v>41343</v>
      </c>
      <c r="BY517" s="48">
        <f t="shared" si="507"/>
        <v>35482</v>
      </c>
      <c r="BZ517" s="48">
        <f t="shared" si="508"/>
        <v>5861</v>
      </c>
      <c r="CA517" s="48">
        <f t="shared" si="509"/>
        <v>2379</v>
      </c>
      <c r="CB517" s="48">
        <f t="shared" si="510"/>
        <v>10015</v>
      </c>
      <c r="CC517" s="48">
        <f t="shared" si="511"/>
        <v>4999</v>
      </c>
      <c r="CD517" s="48">
        <f t="shared" si="512"/>
        <v>183</v>
      </c>
      <c r="CE517" s="49">
        <f t="shared" si="513"/>
        <v>4833</v>
      </c>
    </row>
    <row r="518" spans="1:83" ht="16.5" customHeight="1">
      <c r="A518" s="29" t="s">
        <v>112</v>
      </c>
      <c r="B518" s="34" t="s">
        <v>86</v>
      </c>
      <c r="C518" s="40">
        <v>74725</v>
      </c>
      <c r="D518" s="40">
        <v>62745</v>
      </c>
      <c r="E518" s="40">
        <v>53820</v>
      </c>
      <c r="F518" s="40">
        <v>8925</v>
      </c>
      <c r="G518" s="40">
        <v>3982</v>
      </c>
      <c r="H518" s="40">
        <v>7998</v>
      </c>
      <c r="I518" s="40">
        <v>5187</v>
      </c>
      <c r="J518" s="40">
        <v>-4309</v>
      </c>
      <c r="K518" s="41">
        <v>7120</v>
      </c>
      <c r="M518" s="29" t="s">
        <v>112</v>
      </c>
      <c r="N518" s="34" t="s">
        <v>86</v>
      </c>
      <c r="O518" s="66">
        <f t="shared" si="481"/>
        <v>-8.1419999999999995</v>
      </c>
      <c r="P518" s="66">
        <f t="shared" si="482"/>
        <v>-1.391</v>
      </c>
      <c r="Q518" s="66">
        <f t="shared" si="483"/>
        <v>-1.3979999999999999</v>
      </c>
      <c r="R518" s="66">
        <f t="shared" si="484"/>
        <v>-1.349</v>
      </c>
      <c r="S518" s="66">
        <f t="shared" si="485"/>
        <v>1.6080000000000001</v>
      </c>
      <c r="T518" s="66">
        <f t="shared" si="486"/>
        <v>-42.039000000000001</v>
      </c>
      <c r="U518" s="66">
        <f t="shared" si="487"/>
        <v>-43.777999999999999</v>
      </c>
      <c r="V518" s="66">
        <f t="shared" si="488"/>
        <v>-68.385999999999996</v>
      </c>
      <c r="W518" s="67">
        <f t="shared" si="489"/>
        <v>-0.16800000000000001</v>
      </c>
      <c r="Y518" s="29" t="s">
        <v>112</v>
      </c>
      <c r="Z518" s="34" t="s">
        <v>86</v>
      </c>
      <c r="AA518" s="66">
        <f t="shared" si="514"/>
        <v>100</v>
      </c>
      <c r="AB518" s="66">
        <f t="shared" si="490"/>
        <v>84</v>
      </c>
      <c r="AC518" s="66">
        <f t="shared" si="491"/>
        <v>72</v>
      </c>
      <c r="AD518" s="66">
        <f t="shared" si="492"/>
        <v>11.9</v>
      </c>
      <c r="AE518" s="66">
        <f t="shared" si="493"/>
        <v>5.3</v>
      </c>
      <c r="AF518" s="66">
        <f t="shared" si="494"/>
        <v>10.7</v>
      </c>
      <c r="AG518" s="66">
        <f t="shared" si="495"/>
        <v>6.9</v>
      </c>
      <c r="AH518" s="66">
        <f t="shared" si="496"/>
        <v>-5.8</v>
      </c>
      <c r="AI518" s="67">
        <f t="shared" si="497"/>
        <v>9.5</v>
      </c>
      <c r="AK518" s="29" t="s">
        <v>112</v>
      </c>
      <c r="AL518" s="34" t="s">
        <v>86</v>
      </c>
      <c r="AM518" s="66">
        <f t="shared" si="515"/>
        <v>2.4</v>
      </c>
      <c r="AN518" s="66">
        <f t="shared" si="516"/>
        <v>2.6</v>
      </c>
      <c r="AO518" s="66">
        <f t="shared" si="517"/>
        <v>2.6</v>
      </c>
      <c r="AP518" s="66">
        <f t="shared" si="518"/>
        <v>2.6</v>
      </c>
      <c r="AQ518" s="66">
        <f t="shared" si="519"/>
        <v>1.5</v>
      </c>
      <c r="AR518" s="66">
        <f t="shared" si="520"/>
        <v>1.7</v>
      </c>
      <c r="AS518" s="66">
        <f t="shared" si="521"/>
        <v>3.2</v>
      </c>
      <c r="AT518" s="66">
        <f t="shared" si="522"/>
        <v>-122.8</v>
      </c>
      <c r="AU518" s="67">
        <f t="shared" si="523"/>
        <v>2.2999999999999998</v>
      </c>
      <c r="AW518" s="29" t="s">
        <v>112</v>
      </c>
      <c r="AX518" s="34" t="s">
        <v>86</v>
      </c>
      <c r="AY518" s="66">
        <f t="shared" si="524"/>
        <v>-8.1419999999999995</v>
      </c>
      <c r="AZ518" s="66">
        <f t="shared" si="498"/>
        <v>-1.0880000000000001</v>
      </c>
      <c r="BA518" s="66">
        <f t="shared" si="499"/>
        <v>-0.93799999999999994</v>
      </c>
      <c r="BB518" s="66">
        <f t="shared" si="500"/>
        <v>-0.15</v>
      </c>
      <c r="BC518" s="66">
        <f t="shared" si="501"/>
        <v>7.6999999999999999E-2</v>
      </c>
      <c r="BD518" s="66">
        <f t="shared" si="502"/>
        <v>-7.1310000000000002</v>
      </c>
      <c r="BE518" s="66">
        <f t="shared" si="503"/>
        <v>-4.9649999999999999</v>
      </c>
      <c r="BF518" s="66">
        <f t="shared" si="504"/>
        <v>-2.1509999999999998</v>
      </c>
      <c r="BG518" s="67">
        <f t="shared" si="505"/>
        <v>-1.4999999999999999E-2</v>
      </c>
      <c r="BI518" s="29" t="s">
        <v>112</v>
      </c>
      <c r="BJ518" s="34" t="s">
        <v>86</v>
      </c>
      <c r="BK518" s="66">
        <f t="shared" si="525"/>
        <v>-0.19400000000000001</v>
      </c>
      <c r="BL518" s="66">
        <f t="shared" si="526"/>
        <v>-3.5999999999999997E-2</v>
      </c>
      <c r="BM518" s="66">
        <f t="shared" si="527"/>
        <v>-3.6999999999999998E-2</v>
      </c>
      <c r="BN518" s="66">
        <f t="shared" si="528"/>
        <v>-3.5000000000000003E-2</v>
      </c>
      <c r="BO518" s="66">
        <f t="shared" si="529"/>
        <v>2.5000000000000001E-2</v>
      </c>
      <c r="BP518" s="66">
        <f t="shared" si="530"/>
        <v>-0.80600000000000005</v>
      </c>
      <c r="BQ518" s="66">
        <f t="shared" si="531"/>
        <v>-1.0409999999999999</v>
      </c>
      <c r="BR518" s="66">
        <f t="shared" si="532"/>
        <v>-14.266</v>
      </c>
      <c r="BS518" s="67">
        <f t="shared" si="533"/>
        <v>-4.0000000000000001E-3</v>
      </c>
      <c r="BU518" s="29" t="s">
        <v>112</v>
      </c>
      <c r="BV518" s="34" t="s">
        <v>86</v>
      </c>
      <c r="BW518" s="48">
        <f t="shared" si="534"/>
        <v>81348</v>
      </c>
      <c r="BX518" s="48">
        <f t="shared" si="506"/>
        <v>63630</v>
      </c>
      <c r="BY518" s="48">
        <f t="shared" si="507"/>
        <v>54583</v>
      </c>
      <c r="BZ518" s="48">
        <f t="shared" si="508"/>
        <v>9047</v>
      </c>
      <c r="CA518" s="48">
        <f t="shared" si="509"/>
        <v>3919</v>
      </c>
      <c r="CB518" s="48">
        <f t="shared" si="510"/>
        <v>13799</v>
      </c>
      <c r="CC518" s="48">
        <f t="shared" si="511"/>
        <v>9226</v>
      </c>
      <c r="CD518" s="48">
        <f t="shared" si="512"/>
        <v>-2559</v>
      </c>
      <c r="CE518" s="49">
        <f t="shared" si="513"/>
        <v>7132</v>
      </c>
    </row>
    <row r="519" spans="1:83" ht="16.5" customHeight="1">
      <c r="A519" s="31" t="s">
        <v>113</v>
      </c>
      <c r="B519" s="33" t="s">
        <v>87</v>
      </c>
      <c r="C519" s="42">
        <v>39771</v>
      </c>
      <c r="D519" s="42">
        <v>32696</v>
      </c>
      <c r="E519" s="42">
        <v>28062</v>
      </c>
      <c r="F519" s="42">
        <v>4634</v>
      </c>
      <c r="G519" s="42">
        <v>2089</v>
      </c>
      <c r="H519" s="42">
        <v>4986</v>
      </c>
      <c r="I519" s="42">
        <v>1152</v>
      </c>
      <c r="J519" s="42">
        <v>-14</v>
      </c>
      <c r="K519" s="43">
        <v>3848</v>
      </c>
      <c r="M519" s="31" t="s">
        <v>113</v>
      </c>
      <c r="N519" s="33" t="s">
        <v>87</v>
      </c>
      <c r="O519" s="68">
        <f t="shared" si="481"/>
        <v>-3.9740000000000002</v>
      </c>
      <c r="P519" s="68">
        <f t="shared" si="482"/>
        <v>-0.29899999999999999</v>
      </c>
      <c r="Q519" s="68">
        <f t="shared" si="483"/>
        <v>-0.21</v>
      </c>
      <c r="R519" s="68">
        <f t="shared" si="484"/>
        <v>-0.83499999999999996</v>
      </c>
      <c r="S519" s="68">
        <f t="shared" si="485"/>
        <v>2.9569999999999999</v>
      </c>
      <c r="T519" s="68">
        <f t="shared" si="486"/>
        <v>-24.385999999999999</v>
      </c>
      <c r="U519" s="68">
        <f t="shared" si="487"/>
        <v>-55.658000000000001</v>
      </c>
      <c r="V519" s="68">
        <f t="shared" si="488"/>
        <v>-127.45099999999999</v>
      </c>
      <c r="W519" s="69">
        <f t="shared" si="489"/>
        <v>-2.4590000000000001</v>
      </c>
      <c r="Y519" s="31" t="s">
        <v>113</v>
      </c>
      <c r="Z519" s="33" t="s">
        <v>87</v>
      </c>
      <c r="AA519" s="68">
        <f t="shared" si="514"/>
        <v>100</v>
      </c>
      <c r="AB519" s="68">
        <f t="shared" si="490"/>
        <v>82.2</v>
      </c>
      <c r="AC519" s="68">
        <f t="shared" si="491"/>
        <v>70.599999999999994</v>
      </c>
      <c r="AD519" s="68">
        <f t="shared" si="492"/>
        <v>11.7</v>
      </c>
      <c r="AE519" s="68">
        <f t="shared" si="493"/>
        <v>5.3</v>
      </c>
      <c r="AF519" s="68">
        <f t="shared" si="494"/>
        <v>12.5</v>
      </c>
      <c r="AG519" s="68">
        <f t="shared" si="495"/>
        <v>2.9</v>
      </c>
      <c r="AH519" s="68">
        <f t="shared" si="496"/>
        <v>0</v>
      </c>
      <c r="AI519" s="69">
        <f t="shared" si="497"/>
        <v>9.6999999999999993</v>
      </c>
      <c r="AK519" s="31" t="s">
        <v>113</v>
      </c>
      <c r="AL519" s="33" t="s">
        <v>87</v>
      </c>
      <c r="AM519" s="68">
        <f t="shared" si="515"/>
        <v>1.3</v>
      </c>
      <c r="AN519" s="68">
        <f t="shared" si="516"/>
        <v>1.4</v>
      </c>
      <c r="AO519" s="68">
        <f t="shared" si="517"/>
        <v>1.4</v>
      </c>
      <c r="AP519" s="68">
        <f t="shared" si="518"/>
        <v>1.3</v>
      </c>
      <c r="AQ519" s="68">
        <f t="shared" si="519"/>
        <v>0.8</v>
      </c>
      <c r="AR519" s="68">
        <f t="shared" si="520"/>
        <v>1</v>
      </c>
      <c r="AS519" s="68">
        <f t="shared" si="521"/>
        <v>0.7</v>
      </c>
      <c r="AT519" s="68">
        <f t="shared" si="522"/>
        <v>-0.4</v>
      </c>
      <c r="AU519" s="69">
        <f t="shared" si="523"/>
        <v>1.2</v>
      </c>
      <c r="AW519" s="31" t="s">
        <v>113</v>
      </c>
      <c r="AX519" s="33" t="s">
        <v>87</v>
      </c>
      <c r="AY519" s="68">
        <f t="shared" si="524"/>
        <v>-3.9740000000000002</v>
      </c>
      <c r="AZ519" s="68">
        <f t="shared" si="498"/>
        <v>-0.23699999999999999</v>
      </c>
      <c r="BA519" s="68">
        <f t="shared" si="499"/>
        <v>-0.14199999999999999</v>
      </c>
      <c r="BB519" s="68">
        <f t="shared" si="500"/>
        <v>-9.4E-2</v>
      </c>
      <c r="BC519" s="68">
        <f t="shared" si="501"/>
        <v>0.14499999999999999</v>
      </c>
      <c r="BD519" s="68">
        <f t="shared" si="502"/>
        <v>-3.8820000000000001</v>
      </c>
      <c r="BE519" s="68">
        <f t="shared" si="503"/>
        <v>-3.4910000000000001</v>
      </c>
      <c r="BF519" s="68">
        <f t="shared" si="504"/>
        <v>-0.157</v>
      </c>
      <c r="BG519" s="69">
        <f t="shared" si="505"/>
        <v>-0.23400000000000001</v>
      </c>
      <c r="BI519" s="31" t="s">
        <v>113</v>
      </c>
      <c r="BJ519" s="33" t="s">
        <v>87</v>
      </c>
      <c r="BK519" s="68">
        <f t="shared" si="525"/>
        <v>-4.8000000000000001E-2</v>
      </c>
      <c r="BL519" s="68">
        <f t="shared" si="526"/>
        <v>-4.0000000000000001E-3</v>
      </c>
      <c r="BM519" s="68">
        <f t="shared" si="527"/>
        <v>-3.0000000000000001E-3</v>
      </c>
      <c r="BN519" s="68">
        <f t="shared" si="528"/>
        <v>-1.0999999999999999E-2</v>
      </c>
      <c r="BO519" s="68">
        <f t="shared" si="529"/>
        <v>2.3E-2</v>
      </c>
      <c r="BP519" s="68">
        <f t="shared" si="530"/>
        <v>-0.223</v>
      </c>
      <c r="BQ519" s="68">
        <f t="shared" si="531"/>
        <v>-0.373</v>
      </c>
      <c r="BR519" s="68">
        <f t="shared" si="532"/>
        <v>-0.53</v>
      </c>
      <c r="BS519" s="69">
        <f t="shared" si="533"/>
        <v>-0.03</v>
      </c>
      <c r="BU519" s="31" t="s">
        <v>113</v>
      </c>
      <c r="BV519" s="33" t="s">
        <v>87</v>
      </c>
      <c r="BW519" s="50">
        <f t="shared" si="534"/>
        <v>41417</v>
      </c>
      <c r="BX519" s="50">
        <f t="shared" si="506"/>
        <v>32794</v>
      </c>
      <c r="BY519" s="50">
        <f t="shared" si="507"/>
        <v>28121</v>
      </c>
      <c r="BZ519" s="50">
        <f t="shared" si="508"/>
        <v>4673</v>
      </c>
      <c r="CA519" s="50">
        <f t="shared" si="509"/>
        <v>2029</v>
      </c>
      <c r="CB519" s="50">
        <f t="shared" si="510"/>
        <v>6594</v>
      </c>
      <c r="CC519" s="50">
        <f t="shared" si="511"/>
        <v>2598</v>
      </c>
      <c r="CD519" s="50">
        <f t="shared" si="512"/>
        <v>51</v>
      </c>
      <c r="CE519" s="51">
        <f t="shared" si="513"/>
        <v>3945</v>
      </c>
    </row>
    <row r="520" spans="1:83" ht="16.5" customHeight="1">
      <c r="A520" s="29" t="s">
        <v>114</v>
      </c>
      <c r="B520" s="34" t="s">
        <v>88</v>
      </c>
      <c r="C520" s="40">
        <v>89337</v>
      </c>
      <c r="D520" s="40">
        <v>75872</v>
      </c>
      <c r="E520" s="40">
        <v>65040</v>
      </c>
      <c r="F520" s="40">
        <v>10832</v>
      </c>
      <c r="G520" s="40">
        <v>4529</v>
      </c>
      <c r="H520" s="40">
        <v>8936</v>
      </c>
      <c r="I520" s="40">
        <v>2152</v>
      </c>
      <c r="J520" s="40">
        <v>-796</v>
      </c>
      <c r="K520" s="41">
        <v>7580</v>
      </c>
      <c r="M520" s="29" t="s">
        <v>114</v>
      </c>
      <c r="N520" s="34" t="s">
        <v>88</v>
      </c>
      <c r="O520" s="66">
        <f t="shared" si="481"/>
        <v>-5.0869999999999997</v>
      </c>
      <c r="P520" s="66">
        <f t="shared" si="482"/>
        <v>-2.8000000000000001E-2</v>
      </c>
      <c r="Q520" s="66">
        <f t="shared" si="483"/>
        <v>2.1999999999999999E-2</v>
      </c>
      <c r="R520" s="66">
        <f t="shared" si="484"/>
        <v>-0.32200000000000001</v>
      </c>
      <c r="S520" s="66">
        <f t="shared" si="485"/>
        <v>3.0489999999999999</v>
      </c>
      <c r="T520" s="66">
        <f t="shared" si="486"/>
        <v>-35.42</v>
      </c>
      <c r="U520" s="66">
        <f t="shared" si="487"/>
        <v>-60.095999999999997</v>
      </c>
      <c r="V520" s="66">
        <f t="shared" si="488"/>
        <v>-205.57</v>
      </c>
      <c r="W520" s="67">
        <f t="shared" si="489"/>
        <v>-1.43</v>
      </c>
      <c r="Y520" s="29" t="s">
        <v>114</v>
      </c>
      <c r="Z520" s="34" t="s">
        <v>88</v>
      </c>
      <c r="AA520" s="66">
        <f t="shared" si="514"/>
        <v>100</v>
      </c>
      <c r="AB520" s="66">
        <f t="shared" si="490"/>
        <v>84.9</v>
      </c>
      <c r="AC520" s="66">
        <f t="shared" si="491"/>
        <v>72.8</v>
      </c>
      <c r="AD520" s="66">
        <f t="shared" si="492"/>
        <v>12.1</v>
      </c>
      <c r="AE520" s="66">
        <f t="shared" si="493"/>
        <v>5.0999999999999996</v>
      </c>
      <c r="AF520" s="66">
        <f t="shared" si="494"/>
        <v>10</v>
      </c>
      <c r="AG520" s="66">
        <f t="shared" si="495"/>
        <v>2.4</v>
      </c>
      <c r="AH520" s="66">
        <f t="shared" si="496"/>
        <v>-0.9</v>
      </c>
      <c r="AI520" s="67">
        <f t="shared" si="497"/>
        <v>8.5</v>
      </c>
      <c r="AK520" s="29" t="s">
        <v>114</v>
      </c>
      <c r="AL520" s="34" t="s">
        <v>88</v>
      </c>
      <c r="AM520" s="66">
        <f t="shared" si="515"/>
        <v>2.8</v>
      </c>
      <c r="AN520" s="66">
        <f t="shared" si="516"/>
        <v>3.1</v>
      </c>
      <c r="AO520" s="66">
        <f t="shared" si="517"/>
        <v>3.2</v>
      </c>
      <c r="AP520" s="66">
        <f t="shared" si="518"/>
        <v>3.1</v>
      </c>
      <c r="AQ520" s="66">
        <f t="shared" si="519"/>
        <v>1.7</v>
      </c>
      <c r="AR520" s="66">
        <f t="shared" si="520"/>
        <v>1.9</v>
      </c>
      <c r="AS520" s="66">
        <f t="shared" si="521"/>
        <v>1.3</v>
      </c>
      <c r="AT520" s="66">
        <f t="shared" si="522"/>
        <v>-22.7</v>
      </c>
      <c r="AU520" s="67">
        <f t="shared" si="523"/>
        <v>2.4</v>
      </c>
      <c r="AW520" s="29" t="s">
        <v>114</v>
      </c>
      <c r="AX520" s="34" t="s">
        <v>88</v>
      </c>
      <c r="AY520" s="66">
        <f t="shared" si="524"/>
        <v>-5.0869999999999997</v>
      </c>
      <c r="AZ520" s="66">
        <f t="shared" si="498"/>
        <v>-2.1999999999999999E-2</v>
      </c>
      <c r="BA520" s="66">
        <f t="shared" si="499"/>
        <v>1.4999999999999999E-2</v>
      </c>
      <c r="BB520" s="66">
        <f t="shared" si="500"/>
        <v>-3.6999999999999998E-2</v>
      </c>
      <c r="BC520" s="66">
        <f t="shared" si="501"/>
        <v>0.14199999999999999</v>
      </c>
      <c r="BD520" s="66">
        <f t="shared" si="502"/>
        <v>-5.2069999999999999</v>
      </c>
      <c r="BE520" s="66">
        <f t="shared" si="503"/>
        <v>-3.4430000000000001</v>
      </c>
      <c r="BF520" s="66">
        <f t="shared" si="504"/>
        <v>-1.647</v>
      </c>
      <c r="BG520" s="67">
        <f t="shared" si="505"/>
        <v>-0.11700000000000001</v>
      </c>
      <c r="BI520" s="29" t="s">
        <v>114</v>
      </c>
      <c r="BJ520" s="34" t="s">
        <v>88</v>
      </c>
      <c r="BK520" s="66">
        <f t="shared" si="525"/>
        <v>-0.14099999999999999</v>
      </c>
      <c r="BL520" s="66">
        <f t="shared" si="526"/>
        <v>-1E-3</v>
      </c>
      <c r="BM520" s="66">
        <f t="shared" si="527"/>
        <v>1E-3</v>
      </c>
      <c r="BN520" s="66">
        <f t="shared" si="528"/>
        <v>-0.01</v>
      </c>
      <c r="BO520" s="66">
        <f t="shared" si="529"/>
        <v>5.1999999999999998E-2</v>
      </c>
      <c r="BP520" s="66">
        <f t="shared" si="530"/>
        <v>-0.68100000000000005</v>
      </c>
      <c r="BQ520" s="66">
        <f t="shared" si="531"/>
        <v>-0.83499999999999996</v>
      </c>
      <c r="BR520" s="66">
        <f t="shared" si="532"/>
        <v>-12.635999999999999</v>
      </c>
      <c r="BS520" s="67">
        <f t="shared" si="533"/>
        <v>-3.4000000000000002E-2</v>
      </c>
      <c r="BU520" s="29" t="s">
        <v>114</v>
      </c>
      <c r="BV520" s="34" t="s">
        <v>88</v>
      </c>
      <c r="BW520" s="48">
        <f t="shared" si="534"/>
        <v>94125</v>
      </c>
      <c r="BX520" s="48">
        <f t="shared" si="506"/>
        <v>75893</v>
      </c>
      <c r="BY520" s="48">
        <f t="shared" si="507"/>
        <v>65026</v>
      </c>
      <c r="BZ520" s="48">
        <f t="shared" si="508"/>
        <v>10867</v>
      </c>
      <c r="CA520" s="48">
        <f t="shared" si="509"/>
        <v>4395</v>
      </c>
      <c r="CB520" s="48">
        <f t="shared" si="510"/>
        <v>13837</v>
      </c>
      <c r="CC520" s="48">
        <f t="shared" si="511"/>
        <v>5393</v>
      </c>
      <c r="CD520" s="48">
        <f t="shared" si="512"/>
        <v>754</v>
      </c>
      <c r="CE520" s="49">
        <f t="shared" si="513"/>
        <v>7690</v>
      </c>
    </row>
    <row r="521" spans="1:83" ht="16.5" customHeight="1">
      <c r="A521" s="29" t="s">
        <v>115</v>
      </c>
      <c r="B521" s="34" t="s">
        <v>89</v>
      </c>
      <c r="C521" s="40">
        <v>1849</v>
      </c>
      <c r="D521" s="40">
        <v>1536</v>
      </c>
      <c r="E521" s="40">
        <v>1307</v>
      </c>
      <c r="F521" s="40">
        <v>229</v>
      </c>
      <c r="G521" s="40">
        <v>117</v>
      </c>
      <c r="H521" s="40">
        <v>196</v>
      </c>
      <c r="I521" s="40">
        <v>113</v>
      </c>
      <c r="J521" s="40">
        <v>-83</v>
      </c>
      <c r="K521" s="41">
        <v>166</v>
      </c>
      <c r="M521" s="29" t="s">
        <v>115</v>
      </c>
      <c r="N521" s="34" t="s">
        <v>89</v>
      </c>
      <c r="O521" s="66">
        <f t="shared" si="481"/>
        <v>-14.12</v>
      </c>
      <c r="P521" s="66">
        <f t="shared" si="482"/>
        <v>-5.7089999999999996</v>
      </c>
      <c r="Q521" s="66">
        <f t="shared" si="483"/>
        <v>-5.0149999999999997</v>
      </c>
      <c r="R521" s="66">
        <f t="shared" si="484"/>
        <v>-9.4860000000000007</v>
      </c>
      <c r="S521" s="66">
        <f t="shared" si="485"/>
        <v>-3.306</v>
      </c>
      <c r="T521" s="66">
        <f t="shared" si="486"/>
        <v>-51.365000000000002</v>
      </c>
      <c r="U521" s="66">
        <f t="shared" si="487"/>
        <v>-42.929000000000002</v>
      </c>
      <c r="V521" s="66">
        <f t="shared" si="488"/>
        <v>-386.20699999999999</v>
      </c>
      <c r="W521" s="67">
        <f t="shared" si="489"/>
        <v>-5.6820000000000004</v>
      </c>
      <c r="Y521" s="29" t="s">
        <v>115</v>
      </c>
      <c r="Z521" s="34" t="s">
        <v>89</v>
      </c>
      <c r="AA521" s="66">
        <f t="shared" si="514"/>
        <v>100</v>
      </c>
      <c r="AB521" s="66">
        <f t="shared" si="490"/>
        <v>83.1</v>
      </c>
      <c r="AC521" s="66">
        <f t="shared" si="491"/>
        <v>70.7</v>
      </c>
      <c r="AD521" s="66">
        <f t="shared" si="492"/>
        <v>12.4</v>
      </c>
      <c r="AE521" s="66">
        <f t="shared" si="493"/>
        <v>6.3</v>
      </c>
      <c r="AF521" s="66">
        <f t="shared" si="494"/>
        <v>10.6</v>
      </c>
      <c r="AG521" s="66">
        <f t="shared" si="495"/>
        <v>6.1</v>
      </c>
      <c r="AH521" s="66">
        <f t="shared" si="496"/>
        <v>-4.5</v>
      </c>
      <c r="AI521" s="67">
        <f t="shared" si="497"/>
        <v>9</v>
      </c>
      <c r="AK521" s="29" t="s">
        <v>115</v>
      </c>
      <c r="AL521" s="34" t="s">
        <v>89</v>
      </c>
      <c r="AM521" s="66">
        <f t="shared" si="515"/>
        <v>0.1</v>
      </c>
      <c r="AN521" s="66">
        <f t="shared" si="516"/>
        <v>0.1</v>
      </c>
      <c r="AO521" s="66">
        <f t="shared" si="517"/>
        <v>0.1</v>
      </c>
      <c r="AP521" s="66">
        <f t="shared" si="518"/>
        <v>0.1</v>
      </c>
      <c r="AQ521" s="66">
        <f t="shared" si="519"/>
        <v>0</v>
      </c>
      <c r="AR521" s="66">
        <f t="shared" si="520"/>
        <v>0</v>
      </c>
      <c r="AS521" s="66">
        <f t="shared" si="521"/>
        <v>0.1</v>
      </c>
      <c r="AT521" s="66">
        <f t="shared" si="522"/>
        <v>-2.4</v>
      </c>
      <c r="AU521" s="67">
        <f t="shared" si="523"/>
        <v>0.1</v>
      </c>
      <c r="AW521" s="29" t="s">
        <v>115</v>
      </c>
      <c r="AX521" s="34" t="s">
        <v>89</v>
      </c>
      <c r="AY521" s="66">
        <f t="shared" si="524"/>
        <v>-14.12</v>
      </c>
      <c r="AZ521" s="66">
        <f t="shared" si="498"/>
        <v>-4.32</v>
      </c>
      <c r="BA521" s="66">
        <f t="shared" si="499"/>
        <v>-3.2050000000000001</v>
      </c>
      <c r="BB521" s="66">
        <f t="shared" si="500"/>
        <v>-1.115</v>
      </c>
      <c r="BC521" s="66">
        <f t="shared" si="501"/>
        <v>-0.186</v>
      </c>
      <c r="BD521" s="66">
        <f t="shared" si="502"/>
        <v>-9.6140000000000008</v>
      </c>
      <c r="BE521" s="66">
        <f t="shared" si="503"/>
        <v>-3.948</v>
      </c>
      <c r="BF521" s="66">
        <f t="shared" si="504"/>
        <v>-5.202</v>
      </c>
      <c r="BG521" s="67">
        <f t="shared" si="505"/>
        <v>-0.46400000000000002</v>
      </c>
      <c r="BI521" s="29" t="s">
        <v>115</v>
      </c>
      <c r="BJ521" s="34" t="s">
        <v>89</v>
      </c>
      <c r="BK521" s="66">
        <f t="shared" si="525"/>
        <v>-8.9999999999999993E-3</v>
      </c>
      <c r="BL521" s="66">
        <f t="shared" si="526"/>
        <v>-4.0000000000000001E-3</v>
      </c>
      <c r="BM521" s="66">
        <f t="shared" si="527"/>
        <v>-3.0000000000000001E-3</v>
      </c>
      <c r="BN521" s="66">
        <f t="shared" si="528"/>
        <v>-7.0000000000000001E-3</v>
      </c>
      <c r="BO521" s="66">
        <f t="shared" si="529"/>
        <v>-2E-3</v>
      </c>
      <c r="BP521" s="66">
        <f t="shared" si="530"/>
        <v>-2.9000000000000001E-2</v>
      </c>
      <c r="BQ521" s="66">
        <f t="shared" si="531"/>
        <v>-2.1999999999999999E-2</v>
      </c>
      <c r="BR521" s="66">
        <f t="shared" si="532"/>
        <v>-0.91300000000000003</v>
      </c>
      <c r="BS521" s="67">
        <f t="shared" si="533"/>
        <v>-3.0000000000000001E-3</v>
      </c>
      <c r="BU521" s="29" t="s">
        <v>115</v>
      </c>
      <c r="BV521" s="34" t="s">
        <v>89</v>
      </c>
      <c r="BW521" s="48">
        <f t="shared" si="534"/>
        <v>2153</v>
      </c>
      <c r="BX521" s="48">
        <f t="shared" si="506"/>
        <v>1629</v>
      </c>
      <c r="BY521" s="48">
        <f t="shared" si="507"/>
        <v>1376</v>
      </c>
      <c r="BZ521" s="48">
        <f t="shared" si="508"/>
        <v>253</v>
      </c>
      <c r="CA521" s="48">
        <f t="shared" si="509"/>
        <v>121</v>
      </c>
      <c r="CB521" s="48">
        <f t="shared" si="510"/>
        <v>403</v>
      </c>
      <c r="CC521" s="48">
        <f t="shared" si="511"/>
        <v>198</v>
      </c>
      <c r="CD521" s="48">
        <f t="shared" si="512"/>
        <v>29</v>
      </c>
      <c r="CE521" s="49">
        <f t="shared" si="513"/>
        <v>176</v>
      </c>
    </row>
    <row r="522" spans="1:83" ht="16.5" customHeight="1">
      <c r="A522" s="29" t="s">
        <v>116</v>
      </c>
      <c r="B522" s="34" t="s">
        <v>90</v>
      </c>
      <c r="C522" s="40">
        <v>2455</v>
      </c>
      <c r="D522" s="40">
        <v>1725</v>
      </c>
      <c r="E522" s="40">
        <v>1478</v>
      </c>
      <c r="F522" s="40">
        <v>247</v>
      </c>
      <c r="G522" s="40">
        <v>128</v>
      </c>
      <c r="H522" s="40">
        <v>602</v>
      </c>
      <c r="I522" s="40">
        <v>204</v>
      </c>
      <c r="J522" s="40">
        <v>57</v>
      </c>
      <c r="K522" s="41">
        <v>341</v>
      </c>
      <c r="M522" s="29" t="s">
        <v>116</v>
      </c>
      <c r="N522" s="34" t="s">
        <v>90</v>
      </c>
      <c r="O522" s="66">
        <f t="shared" si="481"/>
        <v>-11.468</v>
      </c>
      <c r="P522" s="66">
        <f t="shared" si="482"/>
        <v>5.6989999999999998</v>
      </c>
      <c r="Q522" s="66">
        <f t="shared" si="483"/>
        <v>6.5609999999999999</v>
      </c>
      <c r="R522" s="66">
        <f t="shared" si="484"/>
        <v>0.81599999999999995</v>
      </c>
      <c r="S522" s="66">
        <f t="shared" si="485"/>
        <v>1.587</v>
      </c>
      <c r="T522" s="66">
        <f t="shared" si="486"/>
        <v>-40.69</v>
      </c>
      <c r="U522" s="66">
        <f t="shared" si="487"/>
        <v>-62.222000000000001</v>
      </c>
      <c r="V522" s="66">
        <f t="shared" si="488"/>
        <v>-10.938000000000001</v>
      </c>
      <c r="W522" s="67">
        <f t="shared" si="489"/>
        <v>-17.032</v>
      </c>
      <c r="Y522" s="29" t="s">
        <v>116</v>
      </c>
      <c r="Z522" s="34" t="s">
        <v>90</v>
      </c>
      <c r="AA522" s="66">
        <f t="shared" si="514"/>
        <v>100</v>
      </c>
      <c r="AB522" s="66">
        <f t="shared" si="490"/>
        <v>70.3</v>
      </c>
      <c r="AC522" s="66">
        <f t="shared" si="491"/>
        <v>60.2</v>
      </c>
      <c r="AD522" s="66">
        <f t="shared" si="492"/>
        <v>10.1</v>
      </c>
      <c r="AE522" s="66">
        <f t="shared" si="493"/>
        <v>5.2</v>
      </c>
      <c r="AF522" s="66">
        <f t="shared" si="494"/>
        <v>24.5</v>
      </c>
      <c r="AG522" s="66">
        <f t="shared" si="495"/>
        <v>8.3000000000000007</v>
      </c>
      <c r="AH522" s="66">
        <f t="shared" si="496"/>
        <v>2.2999999999999998</v>
      </c>
      <c r="AI522" s="67">
        <f t="shared" si="497"/>
        <v>13.9</v>
      </c>
      <c r="AK522" s="29" t="s">
        <v>116</v>
      </c>
      <c r="AL522" s="34" t="s">
        <v>90</v>
      </c>
      <c r="AM522" s="66">
        <f t="shared" si="515"/>
        <v>0.1</v>
      </c>
      <c r="AN522" s="66">
        <f t="shared" si="516"/>
        <v>0.1</v>
      </c>
      <c r="AO522" s="66">
        <f t="shared" si="517"/>
        <v>0.1</v>
      </c>
      <c r="AP522" s="66">
        <f t="shared" si="518"/>
        <v>0.1</v>
      </c>
      <c r="AQ522" s="66">
        <f t="shared" si="519"/>
        <v>0</v>
      </c>
      <c r="AR522" s="66">
        <f t="shared" si="520"/>
        <v>0.1</v>
      </c>
      <c r="AS522" s="66">
        <f t="shared" si="521"/>
        <v>0.1</v>
      </c>
      <c r="AT522" s="66">
        <f t="shared" si="522"/>
        <v>1.6</v>
      </c>
      <c r="AU522" s="67">
        <f t="shared" si="523"/>
        <v>0.1</v>
      </c>
      <c r="AW522" s="29" t="s">
        <v>116</v>
      </c>
      <c r="AX522" s="34" t="s">
        <v>90</v>
      </c>
      <c r="AY522" s="66">
        <f t="shared" si="524"/>
        <v>-11.468</v>
      </c>
      <c r="AZ522" s="66">
        <f t="shared" si="498"/>
        <v>3.3540000000000001</v>
      </c>
      <c r="BA522" s="66">
        <f t="shared" si="499"/>
        <v>3.282</v>
      </c>
      <c r="BB522" s="66">
        <f t="shared" si="500"/>
        <v>7.1999999999999995E-2</v>
      </c>
      <c r="BC522" s="66">
        <f t="shared" si="501"/>
        <v>7.1999999999999995E-2</v>
      </c>
      <c r="BD522" s="66">
        <f t="shared" si="502"/>
        <v>-14.894</v>
      </c>
      <c r="BE522" s="66">
        <f t="shared" si="503"/>
        <v>-12.117000000000001</v>
      </c>
      <c r="BF522" s="66">
        <f t="shared" si="504"/>
        <v>-0.252</v>
      </c>
      <c r="BG522" s="67">
        <f t="shared" si="505"/>
        <v>-2.524</v>
      </c>
      <c r="BI522" s="29" t="s">
        <v>116</v>
      </c>
      <c r="BJ522" s="34" t="s">
        <v>90</v>
      </c>
      <c r="BK522" s="66">
        <f t="shared" si="525"/>
        <v>-8.9999999999999993E-3</v>
      </c>
      <c r="BL522" s="66">
        <f t="shared" si="526"/>
        <v>4.0000000000000001E-3</v>
      </c>
      <c r="BM522" s="66">
        <f t="shared" si="527"/>
        <v>4.0000000000000001E-3</v>
      </c>
      <c r="BN522" s="66">
        <f t="shared" si="528"/>
        <v>1E-3</v>
      </c>
      <c r="BO522" s="66">
        <f t="shared" si="529"/>
        <v>1E-3</v>
      </c>
      <c r="BP522" s="66">
        <f t="shared" si="530"/>
        <v>-5.7000000000000002E-2</v>
      </c>
      <c r="BQ522" s="66">
        <f t="shared" si="531"/>
        <v>-8.6999999999999994E-2</v>
      </c>
      <c r="BR522" s="66">
        <f t="shared" si="532"/>
        <v>-5.7000000000000002E-2</v>
      </c>
      <c r="BS522" s="67">
        <f t="shared" si="533"/>
        <v>-2.1999999999999999E-2</v>
      </c>
      <c r="BU522" s="29" t="s">
        <v>116</v>
      </c>
      <c r="BV522" s="34" t="s">
        <v>90</v>
      </c>
      <c r="BW522" s="48">
        <f t="shared" si="534"/>
        <v>2773</v>
      </c>
      <c r="BX522" s="48">
        <f t="shared" si="506"/>
        <v>1632</v>
      </c>
      <c r="BY522" s="48">
        <f t="shared" si="507"/>
        <v>1387</v>
      </c>
      <c r="BZ522" s="48">
        <f t="shared" si="508"/>
        <v>245</v>
      </c>
      <c r="CA522" s="48">
        <f t="shared" si="509"/>
        <v>126</v>
      </c>
      <c r="CB522" s="48">
        <f t="shared" si="510"/>
        <v>1015</v>
      </c>
      <c r="CC522" s="48">
        <f t="shared" si="511"/>
        <v>540</v>
      </c>
      <c r="CD522" s="48">
        <f t="shared" si="512"/>
        <v>64</v>
      </c>
      <c r="CE522" s="49">
        <f t="shared" si="513"/>
        <v>411</v>
      </c>
    </row>
    <row r="523" spans="1:83" ht="16.5" customHeight="1">
      <c r="A523" s="29" t="s">
        <v>117</v>
      </c>
      <c r="B523" s="34" t="s">
        <v>91</v>
      </c>
      <c r="C523" s="40">
        <v>1647</v>
      </c>
      <c r="D523" s="40">
        <v>1223</v>
      </c>
      <c r="E523" s="40">
        <v>1054</v>
      </c>
      <c r="F523" s="40">
        <v>169</v>
      </c>
      <c r="G523" s="40">
        <v>86</v>
      </c>
      <c r="H523" s="40">
        <v>338</v>
      </c>
      <c r="I523" s="40">
        <v>90</v>
      </c>
      <c r="J523" s="40">
        <v>88</v>
      </c>
      <c r="K523" s="41">
        <v>160</v>
      </c>
      <c r="M523" s="29" t="s">
        <v>117</v>
      </c>
      <c r="N523" s="34" t="s">
        <v>91</v>
      </c>
      <c r="O523" s="66">
        <f t="shared" si="481"/>
        <v>-3.7410000000000001</v>
      </c>
      <c r="P523" s="66">
        <f t="shared" si="482"/>
        <v>4.6189999999999998</v>
      </c>
      <c r="Q523" s="66">
        <f t="shared" si="483"/>
        <v>6.3570000000000002</v>
      </c>
      <c r="R523" s="66">
        <f t="shared" si="484"/>
        <v>-5.056</v>
      </c>
      <c r="S523" s="66">
        <f t="shared" si="485"/>
        <v>6.173</v>
      </c>
      <c r="T523" s="66">
        <f t="shared" si="486"/>
        <v>-26.681000000000001</v>
      </c>
      <c r="U523" s="66">
        <f t="shared" si="487"/>
        <v>-67.971999999999994</v>
      </c>
      <c r="V523" s="66">
        <f t="shared" si="488"/>
        <v>1366.6669999999999</v>
      </c>
      <c r="W523" s="67">
        <f t="shared" si="489"/>
        <v>-8.0459999999999994</v>
      </c>
      <c r="Y523" s="29" t="s">
        <v>117</v>
      </c>
      <c r="Z523" s="34" t="s">
        <v>91</v>
      </c>
      <c r="AA523" s="66">
        <f t="shared" si="514"/>
        <v>100</v>
      </c>
      <c r="AB523" s="66">
        <f t="shared" si="490"/>
        <v>74.3</v>
      </c>
      <c r="AC523" s="66">
        <f t="shared" si="491"/>
        <v>64</v>
      </c>
      <c r="AD523" s="66">
        <f t="shared" si="492"/>
        <v>10.3</v>
      </c>
      <c r="AE523" s="66">
        <f t="shared" si="493"/>
        <v>5.2</v>
      </c>
      <c r="AF523" s="66">
        <f t="shared" si="494"/>
        <v>20.5</v>
      </c>
      <c r="AG523" s="66">
        <f t="shared" si="495"/>
        <v>5.5</v>
      </c>
      <c r="AH523" s="66">
        <f t="shared" si="496"/>
        <v>5.3</v>
      </c>
      <c r="AI523" s="67">
        <f t="shared" si="497"/>
        <v>9.6999999999999993</v>
      </c>
      <c r="AK523" s="29" t="s">
        <v>117</v>
      </c>
      <c r="AL523" s="34" t="s">
        <v>91</v>
      </c>
      <c r="AM523" s="66">
        <f t="shared" si="515"/>
        <v>0.1</v>
      </c>
      <c r="AN523" s="66">
        <f t="shared" si="516"/>
        <v>0.1</v>
      </c>
      <c r="AO523" s="66">
        <f t="shared" si="517"/>
        <v>0.1</v>
      </c>
      <c r="AP523" s="66">
        <f t="shared" si="518"/>
        <v>0</v>
      </c>
      <c r="AQ523" s="66">
        <f t="shared" si="519"/>
        <v>0</v>
      </c>
      <c r="AR523" s="66">
        <f t="shared" si="520"/>
        <v>0.1</v>
      </c>
      <c r="AS523" s="66">
        <f t="shared" si="521"/>
        <v>0.1</v>
      </c>
      <c r="AT523" s="66">
        <f t="shared" si="522"/>
        <v>2.5</v>
      </c>
      <c r="AU523" s="67">
        <f t="shared" si="523"/>
        <v>0.1</v>
      </c>
      <c r="AW523" s="29" t="s">
        <v>117</v>
      </c>
      <c r="AX523" s="34" t="s">
        <v>91</v>
      </c>
      <c r="AY523" s="66">
        <f t="shared" si="524"/>
        <v>-3.7410000000000001</v>
      </c>
      <c r="AZ523" s="66">
        <f t="shared" si="498"/>
        <v>3.1560000000000001</v>
      </c>
      <c r="BA523" s="66">
        <f t="shared" si="499"/>
        <v>3.6819999999999999</v>
      </c>
      <c r="BB523" s="66">
        <f t="shared" si="500"/>
        <v>-0.52600000000000002</v>
      </c>
      <c r="BC523" s="66">
        <f t="shared" si="501"/>
        <v>0.29199999999999998</v>
      </c>
      <c r="BD523" s="66">
        <f t="shared" si="502"/>
        <v>-7.1890000000000001</v>
      </c>
      <c r="BE523" s="66">
        <f t="shared" si="503"/>
        <v>-11.163</v>
      </c>
      <c r="BF523" s="66">
        <f t="shared" si="504"/>
        <v>4.7930000000000001</v>
      </c>
      <c r="BG523" s="67">
        <f t="shared" si="505"/>
        <v>-0.81799999999999995</v>
      </c>
      <c r="BI523" s="29" t="s">
        <v>117</v>
      </c>
      <c r="BJ523" s="34" t="s">
        <v>91</v>
      </c>
      <c r="BK523" s="66">
        <f t="shared" si="525"/>
        <v>-2E-3</v>
      </c>
      <c r="BL523" s="66">
        <f t="shared" si="526"/>
        <v>2E-3</v>
      </c>
      <c r="BM523" s="66">
        <f t="shared" si="527"/>
        <v>3.0000000000000001E-3</v>
      </c>
      <c r="BN523" s="66">
        <f t="shared" si="528"/>
        <v>-3.0000000000000001E-3</v>
      </c>
      <c r="BO523" s="66">
        <f t="shared" si="529"/>
        <v>2E-3</v>
      </c>
      <c r="BP523" s="66">
        <f t="shared" si="530"/>
        <v>-1.7000000000000001E-2</v>
      </c>
      <c r="BQ523" s="66">
        <f t="shared" si="531"/>
        <v>-4.9000000000000002E-2</v>
      </c>
      <c r="BR523" s="66">
        <f t="shared" si="532"/>
        <v>0.66800000000000004</v>
      </c>
      <c r="BS523" s="67">
        <f t="shared" si="533"/>
        <v>-4.0000000000000001E-3</v>
      </c>
      <c r="BU523" s="29" t="s">
        <v>117</v>
      </c>
      <c r="BV523" s="34" t="s">
        <v>91</v>
      </c>
      <c r="BW523" s="48">
        <f t="shared" si="534"/>
        <v>1711</v>
      </c>
      <c r="BX523" s="48">
        <f t="shared" si="506"/>
        <v>1169</v>
      </c>
      <c r="BY523" s="48">
        <f t="shared" si="507"/>
        <v>991</v>
      </c>
      <c r="BZ523" s="48">
        <f t="shared" si="508"/>
        <v>178</v>
      </c>
      <c r="CA523" s="48">
        <f t="shared" si="509"/>
        <v>81</v>
      </c>
      <c r="CB523" s="48">
        <f t="shared" si="510"/>
        <v>461</v>
      </c>
      <c r="CC523" s="48">
        <f t="shared" si="511"/>
        <v>281</v>
      </c>
      <c r="CD523" s="48">
        <f t="shared" si="512"/>
        <v>6</v>
      </c>
      <c r="CE523" s="49">
        <f t="shared" si="513"/>
        <v>174</v>
      </c>
    </row>
    <row r="524" spans="1:83" ht="16.5" customHeight="1">
      <c r="A524" s="29" t="s">
        <v>118</v>
      </c>
      <c r="B524" s="34" t="s">
        <v>92</v>
      </c>
      <c r="C524" s="40">
        <v>1166</v>
      </c>
      <c r="D524" s="40">
        <v>934</v>
      </c>
      <c r="E524" s="40">
        <v>798</v>
      </c>
      <c r="F524" s="40">
        <v>136</v>
      </c>
      <c r="G524" s="40">
        <v>64</v>
      </c>
      <c r="H524" s="40">
        <v>168</v>
      </c>
      <c r="I524" s="40">
        <v>49</v>
      </c>
      <c r="J524" s="40">
        <v>52</v>
      </c>
      <c r="K524" s="41">
        <v>67</v>
      </c>
      <c r="M524" s="29" t="s">
        <v>118</v>
      </c>
      <c r="N524" s="34" t="s">
        <v>92</v>
      </c>
      <c r="O524" s="66">
        <f t="shared" si="481"/>
        <v>-3.3969999999999998</v>
      </c>
      <c r="P524" s="66">
        <f t="shared" si="482"/>
        <v>-3.6120000000000001</v>
      </c>
      <c r="Q524" s="66">
        <f t="shared" si="483"/>
        <v>-3.39</v>
      </c>
      <c r="R524" s="66">
        <f t="shared" si="484"/>
        <v>-4.8949999999999996</v>
      </c>
      <c r="S524" s="66">
        <f t="shared" si="485"/>
        <v>-1.538</v>
      </c>
      <c r="T524" s="66">
        <f t="shared" si="486"/>
        <v>-2.89</v>
      </c>
      <c r="U524" s="66">
        <f t="shared" si="487"/>
        <v>-32.877000000000002</v>
      </c>
      <c r="V524" s="66">
        <f t="shared" si="488"/>
        <v>173.684</v>
      </c>
      <c r="W524" s="67">
        <f t="shared" si="489"/>
        <v>-17.283999999999999</v>
      </c>
      <c r="Y524" s="29" t="s">
        <v>118</v>
      </c>
      <c r="Z524" s="34" t="s">
        <v>92</v>
      </c>
      <c r="AA524" s="66">
        <f t="shared" si="514"/>
        <v>100</v>
      </c>
      <c r="AB524" s="66">
        <f t="shared" si="490"/>
        <v>80.099999999999994</v>
      </c>
      <c r="AC524" s="66">
        <f t="shared" si="491"/>
        <v>68.400000000000006</v>
      </c>
      <c r="AD524" s="66">
        <f t="shared" si="492"/>
        <v>11.7</v>
      </c>
      <c r="AE524" s="66">
        <f t="shared" si="493"/>
        <v>5.5</v>
      </c>
      <c r="AF524" s="66">
        <f t="shared" si="494"/>
        <v>14.4</v>
      </c>
      <c r="AG524" s="66">
        <f t="shared" si="495"/>
        <v>4.2</v>
      </c>
      <c r="AH524" s="66">
        <f t="shared" si="496"/>
        <v>4.5</v>
      </c>
      <c r="AI524" s="67">
        <f t="shared" si="497"/>
        <v>5.7</v>
      </c>
      <c r="AK524" s="29" t="s">
        <v>118</v>
      </c>
      <c r="AL524" s="34" t="s">
        <v>92</v>
      </c>
      <c r="AM524" s="66">
        <f t="shared" si="515"/>
        <v>0</v>
      </c>
      <c r="AN524" s="66">
        <f t="shared" si="516"/>
        <v>0</v>
      </c>
      <c r="AO524" s="66">
        <f t="shared" si="517"/>
        <v>0</v>
      </c>
      <c r="AP524" s="66">
        <f t="shared" si="518"/>
        <v>0</v>
      </c>
      <c r="AQ524" s="66">
        <f t="shared" si="519"/>
        <v>0</v>
      </c>
      <c r="AR524" s="66">
        <f t="shared" si="520"/>
        <v>0</v>
      </c>
      <c r="AS524" s="66">
        <f t="shared" si="521"/>
        <v>0</v>
      </c>
      <c r="AT524" s="66">
        <f t="shared" si="522"/>
        <v>1.5</v>
      </c>
      <c r="AU524" s="67">
        <f t="shared" si="523"/>
        <v>0</v>
      </c>
      <c r="AW524" s="29" t="s">
        <v>118</v>
      </c>
      <c r="AX524" s="34" t="s">
        <v>92</v>
      </c>
      <c r="AY524" s="66">
        <f t="shared" si="524"/>
        <v>-3.3969999999999998</v>
      </c>
      <c r="AZ524" s="66">
        <f t="shared" si="498"/>
        <v>-2.9</v>
      </c>
      <c r="BA524" s="66">
        <f t="shared" si="499"/>
        <v>-2.3199999999999998</v>
      </c>
      <c r="BB524" s="66">
        <f t="shared" si="500"/>
        <v>-0.57999999999999996</v>
      </c>
      <c r="BC524" s="66">
        <f t="shared" si="501"/>
        <v>-8.3000000000000004E-2</v>
      </c>
      <c r="BD524" s="66">
        <f t="shared" si="502"/>
        <v>-0.41399999999999998</v>
      </c>
      <c r="BE524" s="66">
        <f t="shared" si="503"/>
        <v>-1.988</v>
      </c>
      <c r="BF524" s="66">
        <f t="shared" si="504"/>
        <v>2.734</v>
      </c>
      <c r="BG524" s="67">
        <f t="shared" si="505"/>
        <v>-1.1599999999999999</v>
      </c>
      <c r="BI524" s="29" t="s">
        <v>118</v>
      </c>
      <c r="BJ524" s="34" t="s">
        <v>92</v>
      </c>
      <c r="BK524" s="66">
        <f t="shared" si="525"/>
        <v>-1E-3</v>
      </c>
      <c r="BL524" s="66">
        <f t="shared" si="526"/>
        <v>-1E-3</v>
      </c>
      <c r="BM524" s="66">
        <f t="shared" si="527"/>
        <v>-1E-3</v>
      </c>
      <c r="BN524" s="66">
        <f t="shared" si="528"/>
        <v>-2E-3</v>
      </c>
      <c r="BO524" s="66">
        <f t="shared" si="529"/>
        <v>0</v>
      </c>
      <c r="BP524" s="66">
        <f t="shared" si="530"/>
        <v>-1E-3</v>
      </c>
      <c r="BQ524" s="66">
        <f t="shared" si="531"/>
        <v>-6.0000000000000001E-3</v>
      </c>
      <c r="BR524" s="66">
        <f t="shared" si="532"/>
        <v>0.26900000000000002</v>
      </c>
      <c r="BS524" s="67">
        <f t="shared" si="533"/>
        <v>-4.0000000000000001E-3</v>
      </c>
      <c r="BU524" s="29" t="s">
        <v>118</v>
      </c>
      <c r="BV524" s="34" t="s">
        <v>92</v>
      </c>
      <c r="BW524" s="48">
        <f t="shared" si="534"/>
        <v>1207</v>
      </c>
      <c r="BX524" s="48">
        <f t="shared" si="506"/>
        <v>969</v>
      </c>
      <c r="BY524" s="48">
        <f t="shared" si="507"/>
        <v>826</v>
      </c>
      <c r="BZ524" s="48">
        <f t="shared" si="508"/>
        <v>143</v>
      </c>
      <c r="CA524" s="48">
        <f t="shared" si="509"/>
        <v>65</v>
      </c>
      <c r="CB524" s="48">
        <f t="shared" si="510"/>
        <v>173</v>
      </c>
      <c r="CC524" s="48">
        <f t="shared" si="511"/>
        <v>73</v>
      </c>
      <c r="CD524" s="48">
        <f t="shared" si="512"/>
        <v>19</v>
      </c>
      <c r="CE524" s="49">
        <f t="shared" si="513"/>
        <v>81</v>
      </c>
    </row>
    <row r="525" spans="1:83" ht="16.5" customHeight="1">
      <c r="A525" s="29" t="s">
        <v>119</v>
      </c>
      <c r="B525" s="34" t="s">
        <v>93</v>
      </c>
      <c r="C525" s="40">
        <v>4186</v>
      </c>
      <c r="D525" s="40">
        <v>3147</v>
      </c>
      <c r="E525" s="40">
        <v>2692</v>
      </c>
      <c r="F525" s="40">
        <v>455</v>
      </c>
      <c r="G525" s="40">
        <v>217</v>
      </c>
      <c r="H525" s="40">
        <v>822</v>
      </c>
      <c r="I525" s="40">
        <v>307</v>
      </c>
      <c r="J525" s="40">
        <v>45</v>
      </c>
      <c r="K525" s="41">
        <v>470</v>
      </c>
      <c r="M525" s="29" t="s">
        <v>119</v>
      </c>
      <c r="N525" s="34" t="s">
        <v>93</v>
      </c>
      <c r="O525" s="66">
        <f t="shared" si="481"/>
        <v>-19.36</v>
      </c>
      <c r="P525" s="66">
        <f t="shared" si="482"/>
        <v>-5.665</v>
      </c>
      <c r="Q525" s="66">
        <f t="shared" si="483"/>
        <v>-5.7089999999999996</v>
      </c>
      <c r="R525" s="66">
        <f t="shared" si="484"/>
        <v>-5.4050000000000002</v>
      </c>
      <c r="S525" s="66">
        <f t="shared" si="485"/>
        <v>-3.556</v>
      </c>
      <c r="T525" s="66">
        <f t="shared" si="486"/>
        <v>-49.570999999999998</v>
      </c>
      <c r="U525" s="66">
        <f t="shared" si="487"/>
        <v>-69.361000000000004</v>
      </c>
      <c r="V525" s="66">
        <f t="shared" si="488"/>
        <v>66.667000000000002</v>
      </c>
      <c r="W525" s="67">
        <f t="shared" si="489"/>
        <v>-21.797000000000001</v>
      </c>
      <c r="Y525" s="29" t="s">
        <v>119</v>
      </c>
      <c r="Z525" s="34" t="s">
        <v>93</v>
      </c>
      <c r="AA525" s="66">
        <f t="shared" si="514"/>
        <v>100</v>
      </c>
      <c r="AB525" s="66">
        <f t="shared" si="490"/>
        <v>75.2</v>
      </c>
      <c r="AC525" s="66">
        <f t="shared" si="491"/>
        <v>64.3</v>
      </c>
      <c r="AD525" s="66">
        <f t="shared" si="492"/>
        <v>10.9</v>
      </c>
      <c r="AE525" s="66">
        <f t="shared" si="493"/>
        <v>5.2</v>
      </c>
      <c r="AF525" s="66">
        <f t="shared" si="494"/>
        <v>19.600000000000001</v>
      </c>
      <c r="AG525" s="66">
        <f t="shared" si="495"/>
        <v>7.3</v>
      </c>
      <c r="AH525" s="66">
        <f t="shared" si="496"/>
        <v>1.1000000000000001</v>
      </c>
      <c r="AI525" s="67">
        <f t="shared" si="497"/>
        <v>11.2</v>
      </c>
      <c r="AK525" s="29" t="s">
        <v>119</v>
      </c>
      <c r="AL525" s="34" t="s">
        <v>93</v>
      </c>
      <c r="AM525" s="66">
        <f t="shared" si="515"/>
        <v>0.1</v>
      </c>
      <c r="AN525" s="66">
        <f t="shared" si="516"/>
        <v>0.1</v>
      </c>
      <c r="AO525" s="66">
        <f t="shared" si="517"/>
        <v>0.1</v>
      </c>
      <c r="AP525" s="66">
        <f t="shared" si="518"/>
        <v>0.1</v>
      </c>
      <c r="AQ525" s="66">
        <f t="shared" si="519"/>
        <v>0.1</v>
      </c>
      <c r="AR525" s="66">
        <f t="shared" si="520"/>
        <v>0.2</v>
      </c>
      <c r="AS525" s="66">
        <f t="shared" si="521"/>
        <v>0.2</v>
      </c>
      <c r="AT525" s="66">
        <f t="shared" si="522"/>
        <v>1.3</v>
      </c>
      <c r="AU525" s="67">
        <f t="shared" si="523"/>
        <v>0.2</v>
      </c>
      <c r="AW525" s="29" t="s">
        <v>119</v>
      </c>
      <c r="AX525" s="34" t="s">
        <v>93</v>
      </c>
      <c r="AY525" s="66">
        <f t="shared" si="524"/>
        <v>-19.36</v>
      </c>
      <c r="AZ525" s="66">
        <f t="shared" si="498"/>
        <v>-3.641</v>
      </c>
      <c r="BA525" s="66">
        <f t="shared" si="499"/>
        <v>-3.14</v>
      </c>
      <c r="BB525" s="66">
        <f t="shared" si="500"/>
        <v>-0.501</v>
      </c>
      <c r="BC525" s="66">
        <f t="shared" si="501"/>
        <v>-0.154</v>
      </c>
      <c r="BD525" s="66">
        <f t="shared" si="502"/>
        <v>-15.565</v>
      </c>
      <c r="BE525" s="66">
        <f t="shared" si="503"/>
        <v>-13.388999999999999</v>
      </c>
      <c r="BF525" s="66">
        <f t="shared" si="504"/>
        <v>0.34699999999999998</v>
      </c>
      <c r="BG525" s="67">
        <f t="shared" si="505"/>
        <v>-2.524</v>
      </c>
      <c r="BI525" s="29" t="s">
        <v>119</v>
      </c>
      <c r="BJ525" s="34" t="s">
        <v>93</v>
      </c>
      <c r="BK525" s="66">
        <f t="shared" si="525"/>
        <v>-0.03</v>
      </c>
      <c r="BL525" s="66">
        <f t="shared" si="526"/>
        <v>-8.0000000000000002E-3</v>
      </c>
      <c r="BM525" s="66">
        <f t="shared" si="527"/>
        <v>-8.0000000000000002E-3</v>
      </c>
      <c r="BN525" s="66">
        <f t="shared" si="528"/>
        <v>-7.0000000000000001E-3</v>
      </c>
      <c r="BO525" s="66">
        <f t="shared" si="529"/>
        <v>-3.0000000000000001E-3</v>
      </c>
      <c r="BP525" s="66">
        <f t="shared" si="530"/>
        <v>-0.112</v>
      </c>
      <c r="BQ525" s="66">
        <f t="shared" si="531"/>
        <v>-0.17899999999999999</v>
      </c>
      <c r="BR525" s="66">
        <f t="shared" si="532"/>
        <v>0.14699999999999999</v>
      </c>
      <c r="BS525" s="67">
        <f t="shared" si="533"/>
        <v>-4.1000000000000002E-2</v>
      </c>
      <c r="BU525" s="29" t="s">
        <v>119</v>
      </c>
      <c r="BV525" s="34" t="s">
        <v>93</v>
      </c>
      <c r="BW525" s="48">
        <f t="shared" si="534"/>
        <v>5191</v>
      </c>
      <c r="BX525" s="48">
        <f t="shared" si="506"/>
        <v>3336</v>
      </c>
      <c r="BY525" s="48">
        <f t="shared" si="507"/>
        <v>2855</v>
      </c>
      <c r="BZ525" s="48">
        <f t="shared" si="508"/>
        <v>481</v>
      </c>
      <c r="CA525" s="48">
        <f t="shared" si="509"/>
        <v>225</v>
      </c>
      <c r="CB525" s="48">
        <f t="shared" si="510"/>
        <v>1630</v>
      </c>
      <c r="CC525" s="48">
        <f t="shared" si="511"/>
        <v>1002</v>
      </c>
      <c r="CD525" s="48">
        <f t="shared" si="512"/>
        <v>27</v>
      </c>
      <c r="CE525" s="49">
        <f t="shared" si="513"/>
        <v>601</v>
      </c>
    </row>
    <row r="526" spans="1:83" ht="16.5" customHeight="1">
      <c r="A526" s="29" t="s">
        <v>120</v>
      </c>
      <c r="B526" s="34" t="s">
        <v>94</v>
      </c>
      <c r="C526" s="40">
        <v>2403</v>
      </c>
      <c r="D526" s="40">
        <v>1957</v>
      </c>
      <c r="E526" s="40">
        <v>1675</v>
      </c>
      <c r="F526" s="40">
        <v>282</v>
      </c>
      <c r="G526" s="40">
        <v>139</v>
      </c>
      <c r="H526" s="40">
        <v>307</v>
      </c>
      <c r="I526" s="40">
        <v>156</v>
      </c>
      <c r="J526" s="40">
        <v>4</v>
      </c>
      <c r="K526" s="41">
        <v>147</v>
      </c>
      <c r="M526" s="29" t="s">
        <v>120</v>
      </c>
      <c r="N526" s="34" t="s">
        <v>94</v>
      </c>
      <c r="O526" s="66">
        <f t="shared" si="481"/>
        <v>-14.635999999999999</v>
      </c>
      <c r="P526" s="66">
        <f t="shared" si="482"/>
        <v>-5.7320000000000002</v>
      </c>
      <c r="Q526" s="66">
        <f t="shared" si="483"/>
        <v>-5.6340000000000003</v>
      </c>
      <c r="R526" s="66">
        <f t="shared" si="484"/>
        <v>-6.3120000000000003</v>
      </c>
      <c r="S526" s="66">
        <f t="shared" si="485"/>
        <v>-3.472</v>
      </c>
      <c r="T526" s="66">
        <f t="shared" si="486"/>
        <v>-48.402999999999999</v>
      </c>
      <c r="U526" s="66">
        <f t="shared" si="487"/>
        <v>-59.585000000000001</v>
      </c>
      <c r="V526" s="66">
        <f t="shared" si="488"/>
        <v>300</v>
      </c>
      <c r="W526" s="67">
        <f t="shared" si="489"/>
        <v>-29.327000000000002</v>
      </c>
      <c r="Y526" s="29" t="s">
        <v>120</v>
      </c>
      <c r="Z526" s="34" t="s">
        <v>94</v>
      </c>
      <c r="AA526" s="66">
        <f t="shared" si="514"/>
        <v>100</v>
      </c>
      <c r="AB526" s="66">
        <f t="shared" si="490"/>
        <v>81.400000000000006</v>
      </c>
      <c r="AC526" s="66">
        <f t="shared" si="491"/>
        <v>69.7</v>
      </c>
      <c r="AD526" s="66">
        <f t="shared" si="492"/>
        <v>11.7</v>
      </c>
      <c r="AE526" s="66">
        <f t="shared" si="493"/>
        <v>5.8</v>
      </c>
      <c r="AF526" s="66">
        <f t="shared" si="494"/>
        <v>12.8</v>
      </c>
      <c r="AG526" s="66">
        <f t="shared" si="495"/>
        <v>6.5</v>
      </c>
      <c r="AH526" s="66">
        <f t="shared" si="496"/>
        <v>0.2</v>
      </c>
      <c r="AI526" s="67">
        <f t="shared" si="497"/>
        <v>6.1</v>
      </c>
      <c r="AK526" s="29" t="s">
        <v>120</v>
      </c>
      <c r="AL526" s="34" t="s">
        <v>94</v>
      </c>
      <c r="AM526" s="66">
        <f t="shared" si="515"/>
        <v>0.1</v>
      </c>
      <c r="AN526" s="66">
        <f t="shared" si="516"/>
        <v>0.1</v>
      </c>
      <c r="AO526" s="66">
        <f t="shared" si="517"/>
        <v>0.1</v>
      </c>
      <c r="AP526" s="66">
        <f t="shared" si="518"/>
        <v>0.1</v>
      </c>
      <c r="AQ526" s="66">
        <f t="shared" si="519"/>
        <v>0.1</v>
      </c>
      <c r="AR526" s="66">
        <f t="shared" si="520"/>
        <v>0.1</v>
      </c>
      <c r="AS526" s="66">
        <f t="shared" si="521"/>
        <v>0.1</v>
      </c>
      <c r="AT526" s="66">
        <f t="shared" si="522"/>
        <v>0.1</v>
      </c>
      <c r="AU526" s="67">
        <f t="shared" si="523"/>
        <v>0</v>
      </c>
      <c r="AW526" s="29" t="s">
        <v>120</v>
      </c>
      <c r="AX526" s="34" t="s">
        <v>94</v>
      </c>
      <c r="AY526" s="66">
        <f t="shared" si="524"/>
        <v>-14.635999999999999</v>
      </c>
      <c r="AZ526" s="66">
        <f t="shared" si="498"/>
        <v>-4.2270000000000003</v>
      </c>
      <c r="BA526" s="66">
        <f t="shared" si="499"/>
        <v>-3.552</v>
      </c>
      <c r="BB526" s="66">
        <f t="shared" si="500"/>
        <v>-0.67500000000000004</v>
      </c>
      <c r="BC526" s="66">
        <f t="shared" si="501"/>
        <v>-0.17799999999999999</v>
      </c>
      <c r="BD526" s="66">
        <f t="shared" si="502"/>
        <v>-10.231</v>
      </c>
      <c r="BE526" s="66">
        <f t="shared" si="503"/>
        <v>-8.1709999999999994</v>
      </c>
      <c r="BF526" s="66">
        <f t="shared" si="504"/>
        <v>0.107</v>
      </c>
      <c r="BG526" s="67">
        <f t="shared" si="505"/>
        <v>-2.1669999999999998</v>
      </c>
      <c r="BI526" s="29" t="s">
        <v>120</v>
      </c>
      <c r="BJ526" s="34" t="s">
        <v>94</v>
      </c>
      <c r="BK526" s="66">
        <f t="shared" si="525"/>
        <v>-1.2E-2</v>
      </c>
      <c r="BL526" s="66">
        <f t="shared" si="526"/>
        <v>-5.0000000000000001E-3</v>
      </c>
      <c r="BM526" s="66">
        <f t="shared" si="527"/>
        <v>-5.0000000000000001E-3</v>
      </c>
      <c r="BN526" s="66">
        <f t="shared" si="528"/>
        <v>-5.0000000000000001E-3</v>
      </c>
      <c r="BO526" s="66">
        <f t="shared" si="529"/>
        <v>-2E-3</v>
      </c>
      <c r="BP526" s="66">
        <f t="shared" si="530"/>
        <v>-0.04</v>
      </c>
      <c r="BQ526" s="66">
        <f t="shared" si="531"/>
        <v>-5.8999999999999997E-2</v>
      </c>
      <c r="BR526" s="66">
        <f t="shared" si="532"/>
        <v>2.4E-2</v>
      </c>
      <c r="BS526" s="67">
        <f t="shared" si="533"/>
        <v>-1.9E-2</v>
      </c>
      <c r="BU526" s="29" t="s">
        <v>120</v>
      </c>
      <c r="BV526" s="34" t="s">
        <v>94</v>
      </c>
      <c r="BW526" s="48">
        <f t="shared" si="534"/>
        <v>2815</v>
      </c>
      <c r="BX526" s="48">
        <f t="shared" si="506"/>
        <v>2076</v>
      </c>
      <c r="BY526" s="48">
        <f t="shared" si="507"/>
        <v>1775</v>
      </c>
      <c r="BZ526" s="48">
        <f t="shared" si="508"/>
        <v>301</v>
      </c>
      <c r="CA526" s="48">
        <f t="shared" si="509"/>
        <v>144</v>
      </c>
      <c r="CB526" s="48">
        <f t="shared" si="510"/>
        <v>595</v>
      </c>
      <c r="CC526" s="48">
        <f t="shared" si="511"/>
        <v>386</v>
      </c>
      <c r="CD526" s="48">
        <f t="shared" si="512"/>
        <v>1</v>
      </c>
      <c r="CE526" s="49">
        <f t="shared" si="513"/>
        <v>208</v>
      </c>
    </row>
    <row r="527" spans="1:83" ht="16.5" customHeight="1">
      <c r="A527" s="29" t="s">
        <v>121</v>
      </c>
      <c r="B527" s="34" t="s">
        <v>95</v>
      </c>
      <c r="C527" s="40">
        <v>2824</v>
      </c>
      <c r="D527" s="40">
        <v>2152</v>
      </c>
      <c r="E527" s="40">
        <v>1841</v>
      </c>
      <c r="F527" s="40">
        <v>311</v>
      </c>
      <c r="G527" s="40">
        <v>166</v>
      </c>
      <c r="H527" s="40">
        <v>506</v>
      </c>
      <c r="I527" s="40">
        <v>280</v>
      </c>
      <c r="J527" s="40">
        <v>-28</v>
      </c>
      <c r="K527" s="41">
        <v>254</v>
      </c>
      <c r="M527" s="29" t="s">
        <v>121</v>
      </c>
      <c r="N527" s="34" t="s">
        <v>95</v>
      </c>
      <c r="O527" s="66">
        <f t="shared" si="481"/>
        <v>-15.321999999999999</v>
      </c>
      <c r="P527" s="66">
        <f t="shared" si="482"/>
        <v>-2.1819999999999999</v>
      </c>
      <c r="Q527" s="66">
        <f t="shared" si="483"/>
        <v>-1.6559999999999999</v>
      </c>
      <c r="R527" s="66">
        <f t="shared" si="484"/>
        <v>-5.1829999999999998</v>
      </c>
      <c r="S527" s="66">
        <f t="shared" si="485"/>
        <v>2.4689999999999999</v>
      </c>
      <c r="T527" s="66">
        <f t="shared" si="486"/>
        <v>-47.996000000000002</v>
      </c>
      <c r="U527" s="66">
        <f t="shared" si="487"/>
        <v>-60.451999999999998</v>
      </c>
      <c r="V527" s="66">
        <f t="shared" si="488"/>
        <v>-366.66699999999997</v>
      </c>
      <c r="W527" s="67">
        <f t="shared" si="489"/>
        <v>-6.2729999999999997</v>
      </c>
      <c r="Y527" s="29" t="s">
        <v>121</v>
      </c>
      <c r="Z527" s="34" t="s">
        <v>95</v>
      </c>
      <c r="AA527" s="66">
        <f t="shared" si="514"/>
        <v>100</v>
      </c>
      <c r="AB527" s="66">
        <f t="shared" si="490"/>
        <v>76.2</v>
      </c>
      <c r="AC527" s="66">
        <f t="shared" si="491"/>
        <v>65.2</v>
      </c>
      <c r="AD527" s="66">
        <f t="shared" si="492"/>
        <v>11</v>
      </c>
      <c r="AE527" s="66">
        <f t="shared" si="493"/>
        <v>5.9</v>
      </c>
      <c r="AF527" s="66">
        <f t="shared" si="494"/>
        <v>17.899999999999999</v>
      </c>
      <c r="AG527" s="66">
        <f t="shared" si="495"/>
        <v>9.9</v>
      </c>
      <c r="AH527" s="66">
        <f t="shared" si="496"/>
        <v>-1</v>
      </c>
      <c r="AI527" s="67">
        <f t="shared" si="497"/>
        <v>9</v>
      </c>
      <c r="AK527" s="29" t="s">
        <v>121</v>
      </c>
      <c r="AL527" s="34" t="s">
        <v>95</v>
      </c>
      <c r="AM527" s="66">
        <f t="shared" si="515"/>
        <v>0.1</v>
      </c>
      <c r="AN527" s="66">
        <f t="shared" si="516"/>
        <v>0.1</v>
      </c>
      <c r="AO527" s="66">
        <f t="shared" si="517"/>
        <v>0.1</v>
      </c>
      <c r="AP527" s="66">
        <f t="shared" si="518"/>
        <v>0.1</v>
      </c>
      <c r="AQ527" s="66">
        <f t="shared" si="519"/>
        <v>0.1</v>
      </c>
      <c r="AR527" s="66">
        <f t="shared" si="520"/>
        <v>0.1</v>
      </c>
      <c r="AS527" s="66">
        <f t="shared" si="521"/>
        <v>0.2</v>
      </c>
      <c r="AT527" s="66">
        <f t="shared" si="522"/>
        <v>-0.8</v>
      </c>
      <c r="AU527" s="67">
        <f t="shared" si="523"/>
        <v>0.1</v>
      </c>
      <c r="AW527" s="29" t="s">
        <v>121</v>
      </c>
      <c r="AX527" s="34" t="s">
        <v>95</v>
      </c>
      <c r="AY527" s="66">
        <f t="shared" si="524"/>
        <v>-15.321999999999999</v>
      </c>
      <c r="AZ527" s="66">
        <f t="shared" si="498"/>
        <v>-1.4390000000000001</v>
      </c>
      <c r="BA527" s="66">
        <f t="shared" si="499"/>
        <v>-0.93</v>
      </c>
      <c r="BB527" s="66">
        <f t="shared" si="500"/>
        <v>-0.51</v>
      </c>
      <c r="BC527" s="66">
        <f t="shared" si="501"/>
        <v>0.12</v>
      </c>
      <c r="BD527" s="66">
        <f t="shared" si="502"/>
        <v>-14.003</v>
      </c>
      <c r="BE527" s="66">
        <f t="shared" si="503"/>
        <v>-12.834</v>
      </c>
      <c r="BF527" s="66">
        <f t="shared" si="504"/>
        <v>-0.66</v>
      </c>
      <c r="BG527" s="67">
        <f t="shared" si="505"/>
        <v>-0.51</v>
      </c>
      <c r="BI527" s="29" t="s">
        <v>121</v>
      </c>
      <c r="BJ527" s="34" t="s">
        <v>95</v>
      </c>
      <c r="BK527" s="66">
        <f t="shared" si="525"/>
        <v>-1.4999999999999999E-2</v>
      </c>
      <c r="BL527" s="66">
        <f t="shared" si="526"/>
        <v>-2E-3</v>
      </c>
      <c r="BM527" s="66">
        <f t="shared" si="527"/>
        <v>-1E-3</v>
      </c>
      <c r="BN527" s="66">
        <f t="shared" si="528"/>
        <v>-5.0000000000000001E-3</v>
      </c>
      <c r="BO527" s="66">
        <f t="shared" si="529"/>
        <v>2E-3</v>
      </c>
      <c r="BP527" s="66">
        <f t="shared" si="530"/>
        <v>-6.5000000000000002E-2</v>
      </c>
      <c r="BQ527" s="66">
        <f t="shared" si="531"/>
        <v>-0.11</v>
      </c>
      <c r="BR527" s="66">
        <f t="shared" si="532"/>
        <v>-0.17899999999999999</v>
      </c>
      <c r="BS527" s="67">
        <f t="shared" si="533"/>
        <v>-5.0000000000000001E-3</v>
      </c>
      <c r="BU527" s="29" t="s">
        <v>121</v>
      </c>
      <c r="BV527" s="34" t="s">
        <v>95</v>
      </c>
      <c r="BW527" s="48">
        <f t="shared" si="534"/>
        <v>3335</v>
      </c>
      <c r="BX527" s="48">
        <f t="shared" si="506"/>
        <v>2200</v>
      </c>
      <c r="BY527" s="48">
        <f t="shared" si="507"/>
        <v>1872</v>
      </c>
      <c r="BZ527" s="48">
        <f t="shared" si="508"/>
        <v>328</v>
      </c>
      <c r="CA527" s="48">
        <f t="shared" si="509"/>
        <v>162</v>
      </c>
      <c r="CB527" s="48">
        <f t="shared" si="510"/>
        <v>973</v>
      </c>
      <c r="CC527" s="48">
        <f t="shared" si="511"/>
        <v>708</v>
      </c>
      <c r="CD527" s="48">
        <f t="shared" si="512"/>
        <v>-6</v>
      </c>
      <c r="CE527" s="49">
        <f t="shared" si="513"/>
        <v>271</v>
      </c>
    </row>
    <row r="528" spans="1:83" ht="16.5" customHeight="1">
      <c r="A528" s="29" t="s">
        <v>122</v>
      </c>
      <c r="B528" s="34" t="s">
        <v>96</v>
      </c>
      <c r="C528" s="40">
        <v>3248</v>
      </c>
      <c r="D528" s="40">
        <v>2423</v>
      </c>
      <c r="E528" s="40">
        <v>2078</v>
      </c>
      <c r="F528" s="40">
        <v>345</v>
      </c>
      <c r="G528" s="40">
        <v>155</v>
      </c>
      <c r="H528" s="40">
        <v>670</v>
      </c>
      <c r="I528" s="40">
        <v>258</v>
      </c>
      <c r="J528" s="40">
        <v>40</v>
      </c>
      <c r="K528" s="41">
        <v>372</v>
      </c>
      <c r="M528" s="29" t="s">
        <v>122</v>
      </c>
      <c r="N528" s="34" t="s">
        <v>96</v>
      </c>
      <c r="O528" s="66">
        <f t="shared" si="481"/>
        <v>-5.1680000000000001</v>
      </c>
      <c r="P528" s="66">
        <f t="shared" si="482"/>
        <v>-1.2230000000000001</v>
      </c>
      <c r="Q528" s="66">
        <f t="shared" si="483"/>
        <v>-0.71699999999999997</v>
      </c>
      <c r="R528" s="66">
        <f t="shared" si="484"/>
        <v>-4.1669999999999998</v>
      </c>
      <c r="S528" s="66">
        <f t="shared" si="485"/>
        <v>-1.899</v>
      </c>
      <c r="T528" s="66">
        <f t="shared" si="486"/>
        <v>-17.690000000000001</v>
      </c>
      <c r="U528" s="66">
        <f t="shared" si="487"/>
        <v>-30.645</v>
      </c>
      <c r="V528" s="66">
        <f t="shared" si="488"/>
        <v>-9.0909999999999993</v>
      </c>
      <c r="W528" s="67">
        <f t="shared" si="489"/>
        <v>-6.5330000000000004</v>
      </c>
      <c r="Y528" s="29" t="s">
        <v>122</v>
      </c>
      <c r="Z528" s="34" t="s">
        <v>96</v>
      </c>
      <c r="AA528" s="66">
        <f t="shared" si="514"/>
        <v>100</v>
      </c>
      <c r="AB528" s="66">
        <f t="shared" si="490"/>
        <v>74.599999999999994</v>
      </c>
      <c r="AC528" s="66">
        <f t="shared" si="491"/>
        <v>64</v>
      </c>
      <c r="AD528" s="66">
        <f t="shared" si="492"/>
        <v>10.6</v>
      </c>
      <c r="AE528" s="66">
        <f t="shared" si="493"/>
        <v>4.8</v>
      </c>
      <c r="AF528" s="66">
        <f t="shared" si="494"/>
        <v>20.6</v>
      </c>
      <c r="AG528" s="66">
        <f t="shared" si="495"/>
        <v>7.9</v>
      </c>
      <c r="AH528" s="66">
        <f t="shared" si="496"/>
        <v>1.2</v>
      </c>
      <c r="AI528" s="67">
        <f t="shared" si="497"/>
        <v>11.5</v>
      </c>
      <c r="AK528" s="29" t="s">
        <v>122</v>
      </c>
      <c r="AL528" s="34" t="s">
        <v>96</v>
      </c>
      <c r="AM528" s="66">
        <f t="shared" si="515"/>
        <v>0.1</v>
      </c>
      <c r="AN528" s="66">
        <f t="shared" si="516"/>
        <v>0.1</v>
      </c>
      <c r="AO528" s="66">
        <f t="shared" si="517"/>
        <v>0.1</v>
      </c>
      <c r="AP528" s="66">
        <f t="shared" si="518"/>
        <v>0.1</v>
      </c>
      <c r="AQ528" s="66">
        <f t="shared" si="519"/>
        <v>0.1</v>
      </c>
      <c r="AR528" s="66">
        <f t="shared" si="520"/>
        <v>0.1</v>
      </c>
      <c r="AS528" s="66">
        <f t="shared" si="521"/>
        <v>0.2</v>
      </c>
      <c r="AT528" s="66">
        <f t="shared" si="522"/>
        <v>1.1000000000000001</v>
      </c>
      <c r="AU528" s="67">
        <f t="shared" si="523"/>
        <v>0.1</v>
      </c>
      <c r="AW528" s="29" t="s">
        <v>122</v>
      </c>
      <c r="AX528" s="34" t="s">
        <v>96</v>
      </c>
      <c r="AY528" s="66">
        <f t="shared" si="524"/>
        <v>-5.1680000000000001</v>
      </c>
      <c r="AZ528" s="66">
        <f t="shared" si="498"/>
        <v>-0.876</v>
      </c>
      <c r="BA528" s="66">
        <f t="shared" si="499"/>
        <v>-0.438</v>
      </c>
      <c r="BB528" s="66">
        <f t="shared" si="500"/>
        <v>-0.438</v>
      </c>
      <c r="BC528" s="66">
        <f t="shared" si="501"/>
        <v>-8.7999999999999995E-2</v>
      </c>
      <c r="BD528" s="66">
        <f t="shared" si="502"/>
        <v>-4.2039999999999997</v>
      </c>
      <c r="BE528" s="66">
        <f t="shared" si="503"/>
        <v>-3.3279999999999998</v>
      </c>
      <c r="BF528" s="66">
        <f t="shared" si="504"/>
        <v>-0.11700000000000001</v>
      </c>
      <c r="BG528" s="67">
        <f t="shared" si="505"/>
        <v>-0.75900000000000001</v>
      </c>
      <c r="BI528" s="29" t="s">
        <v>122</v>
      </c>
      <c r="BJ528" s="34" t="s">
        <v>96</v>
      </c>
      <c r="BK528" s="66">
        <f t="shared" si="525"/>
        <v>-5.0000000000000001E-3</v>
      </c>
      <c r="BL528" s="66">
        <f t="shared" si="526"/>
        <v>-1E-3</v>
      </c>
      <c r="BM528" s="66">
        <f t="shared" si="527"/>
        <v>-1E-3</v>
      </c>
      <c r="BN528" s="66">
        <f t="shared" si="528"/>
        <v>-4.0000000000000001E-3</v>
      </c>
      <c r="BO528" s="66">
        <f t="shared" si="529"/>
        <v>-1E-3</v>
      </c>
      <c r="BP528" s="66">
        <f t="shared" si="530"/>
        <v>-0.02</v>
      </c>
      <c r="BQ528" s="66">
        <f t="shared" si="531"/>
        <v>-2.9000000000000001E-2</v>
      </c>
      <c r="BR528" s="66">
        <f t="shared" si="532"/>
        <v>-3.3000000000000002E-2</v>
      </c>
      <c r="BS528" s="67">
        <f t="shared" si="533"/>
        <v>-8.0000000000000002E-3</v>
      </c>
      <c r="BU528" s="29" t="s">
        <v>122</v>
      </c>
      <c r="BV528" s="34" t="s">
        <v>96</v>
      </c>
      <c r="BW528" s="48">
        <f t="shared" si="534"/>
        <v>3425</v>
      </c>
      <c r="BX528" s="48">
        <f t="shared" si="506"/>
        <v>2453</v>
      </c>
      <c r="BY528" s="48">
        <f t="shared" si="507"/>
        <v>2093</v>
      </c>
      <c r="BZ528" s="48">
        <f t="shared" si="508"/>
        <v>360</v>
      </c>
      <c r="CA528" s="48">
        <f t="shared" si="509"/>
        <v>158</v>
      </c>
      <c r="CB528" s="48">
        <f t="shared" si="510"/>
        <v>814</v>
      </c>
      <c r="CC528" s="48">
        <f t="shared" si="511"/>
        <v>372</v>
      </c>
      <c r="CD528" s="48">
        <f t="shared" si="512"/>
        <v>44</v>
      </c>
      <c r="CE528" s="49">
        <f t="shared" si="513"/>
        <v>398</v>
      </c>
    </row>
    <row r="529" spans="1:83" ht="16.5" customHeight="1">
      <c r="A529" s="29" t="s">
        <v>123</v>
      </c>
      <c r="B529" s="34" t="s">
        <v>97</v>
      </c>
      <c r="C529" s="40">
        <v>14104</v>
      </c>
      <c r="D529" s="40">
        <v>10626</v>
      </c>
      <c r="E529" s="40">
        <v>9019</v>
      </c>
      <c r="F529" s="40">
        <v>1607</v>
      </c>
      <c r="G529" s="40">
        <v>674</v>
      </c>
      <c r="H529" s="40">
        <v>2804</v>
      </c>
      <c r="I529" s="40">
        <v>819</v>
      </c>
      <c r="J529" s="40">
        <v>15</v>
      </c>
      <c r="K529" s="41">
        <v>1970</v>
      </c>
      <c r="M529" s="29" t="s">
        <v>123</v>
      </c>
      <c r="N529" s="34" t="s">
        <v>97</v>
      </c>
      <c r="O529" s="66">
        <f t="shared" si="481"/>
        <v>-15.842000000000001</v>
      </c>
      <c r="P529" s="66">
        <f t="shared" si="482"/>
        <v>-6.7569999999999997</v>
      </c>
      <c r="Q529" s="66">
        <f t="shared" si="483"/>
        <v>-6.867</v>
      </c>
      <c r="R529" s="66">
        <f t="shared" si="484"/>
        <v>-6.133</v>
      </c>
      <c r="S529" s="66">
        <f t="shared" si="485"/>
        <v>-6.9059999999999997</v>
      </c>
      <c r="T529" s="66">
        <f t="shared" si="486"/>
        <v>-39.555999999999997</v>
      </c>
      <c r="U529" s="66">
        <f t="shared" si="487"/>
        <v>-62.482999999999997</v>
      </c>
      <c r="V529" s="66">
        <f t="shared" si="488"/>
        <v>-73.213999999999999</v>
      </c>
      <c r="W529" s="67">
        <f t="shared" si="489"/>
        <v>-17.917000000000002</v>
      </c>
      <c r="Y529" s="29" t="s">
        <v>123</v>
      </c>
      <c r="Z529" s="34" t="s">
        <v>97</v>
      </c>
      <c r="AA529" s="66">
        <f t="shared" si="514"/>
        <v>100</v>
      </c>
      <c r="AB529" s="66">
        <f t="shared" si="490"/>
        <v>75.3</v>
      </c>
      <c r="AC529" s="66">
        <f t="shared" si="491"/>
        <v>63.9</v>
      </c>
      <c r="AD529" s="66">
        <f t="shared" si="492"/>
        <v>11.4</v>
      </c>
      <c r="AE529" s="66">
        <f t="shared" si="493"/>
        <v>4.8</v>
      </c>
      <c r="AF529" s="66">
        <f t="shared" si="494"/>
        <v>19.899999999999999</v>
      </c>
      <c r="AG529" s="66">
        <f t="shared" si="495"/>
        <v>5.8</v>
      </c>
      <c r="AH529" s="66">
        <f t="shared" si="496"/>
        <v>0.1</v>
      </c>
      <c r="AI529" s="67">
        <f t="shared" si="497"/>
        <v>14</v>
      </c>
      <c r="AK529" s="29" t="s">
        <v>123</v>
      </c>
      <c r="AL529" s="34" t="s">
        <v>97</v>
      </c>
      <c r="AM529" s="66">
        <f t="shared" si="515"/>
        <v>0.4</v>
      </c>
      <c r="AN529" s="66">
        <f t="shared" si="516"/>
        <v>0.4</v>
      </c>
      <c r="AO529" s="66">
        <f t="shared" si="517"/>
        <v>0.4</v>
      </c>
      <c r="AP529" s="66">
        <f t="shared" si="518"/>
        <v>0.5</v>
      </c>
      <c r="AQ529" s="66">
        <f t="shared" si="519"/>
        <v>0.3</v>
      </c>
      <c r="AR529" s="66">
        <f t="shared" si="520"/>
        <v>0.6</v>
      </c>
      <c r="AS529" s="66">
        <f t="shared" si="521"/>
        <v>0.5</v>
      </c>
      <c r="AT529" s="66">
        <f t="shared" si="522"/>
        <v>0.4</v>
      </c>
      <c r="AU529" s="67">
        <f t="shared" si="523"/>
        <v>0.6</v>
      </c>
      <c r="AW529" s="29" t="s">
        <v>123</v>
      </c>
      <c r="AX529" s="34" t="s">
        <v>97</v>
      </c>
      <c r="AY529" s="66">
        <f t="shared" si="524"/>
        <v>-15.842000000000001</v>
      </c>
      <c r="AZ529" s="66">
        <f t="shared" si="498"/>
        <v>-4.5949999999999998</v>
      </c>
      <c r="BA529" s="66">
        <f t="shared" si="499"/>
        <v>-3.968</v>
      </c>
      <c r="BB529" s="66">
        <f t="shared" si="500"/>
        <v>-0.627</v>
      </c>
      <c r="BC529" s="66">
        <f t="shared" si="501"/>
        <v>-0.29799999999999999</v>
      </c>
      <c r="BD529" s="66">
        <f t="shared" si="502"/>
        <v>-10.949</v>
      </c>
      <c r="BE529" s="66">
        <f t="shared" si="503"/>
        <v>-8.1389999999999993</v>
      </c>
      <c r="BF529" s="66">
        <f t="shared" si="504"/>
        <v>-0.245</v>
      </c>
      <c r="BG529" s="67">
        <f t="shared" si="505"/>
        <v>-2.5659999999999998</v>
      </c>
      <c r="BI529" s="29" t="s">
        <v>123</v>
      </c>
      <c r="BJ529" s="34" t="s">
        <v>97</v>
      </c>
      <c r="BK529" s="66">
        <f t="shared" si="525"/>
        <v>-7.8E-2</v>
      </c>
      <c r="BL529" s="66">
        <f t="shared" si="526"/>
        <v>-3.2000000000000001E-2</v>
      </c>
      <c r="BM529" s="66">
        <f t="shared" si="527"/>
        <v>-3.2000000000000001E-2</v>
      </c>
      <c r="BN529" s="66">
        <f t="shared" si="528"/>
        <v>-0.03</v>
      </c>
      <c r="BO529" s="66">
        <f t="shared" si="529"/>
        <v>-0.02</v>
      </c>
      <c r="BP529" s="66">
        <f t="shared" si="530"/>
        <v>-0.255</v>
      </c>
      <c r="BQ529" s="66">
        <f t="shared" si="531"/>
        <v>-0.35199999999999998</v>
      </c>
      <c r="BR529" s="66">
        <f t="shared" si="532"/>
        <v>-0.33400000000000002</v>
      </c>
      <c r="BS529" s="67">
        <f t="shared" si="533"/>
        <v>-0.13500000000000001</v>
      </c>
      <c r="BU529" s="29" t="s">
        <v>123</v>
      </c>
      <c r="BV529" s="34" t="s">
        <v>97</v>
      </c>
      <c r="BW529" s="48">
        <f t="shared" si="534"/>
        <v>16759</v>
      </c>
      <c r="BX529" s="48">
        <f t="shared" si="506"/>
        <v>11396</v>
      </c>
      <c r="BY529" s="48">
        <f t="shared" si="507"/>
        <v>9684</v>
      </c>
      <c r="BZ529" s="48">
        <f t="shared" si="508"/>
        <v>1712</v>
      </c>
      <c r="CA529" s="48">
        <f t="shared" si="509"/>
        <v>724</v>
      </c>
      <c r="CB529" s="48">
        <f t="shared" si="510"/>
        <v>4639</v>
      </c>
      <c r="CC529" s="48">
        <f t="shared" si="511"/>
        <v>2183</v>
      </c>
      <c r="CD529" s="48">
        <f t="shared" si="512"/>
        <v>56</v>
      </c>
      <c r="CE529" s="49">
        <f t="shared" si="513"/>
        <v>2400</v>
      </c>
    </row>
    <row r="530" spans="1:83" ht="16.5" customHeight="1">
      <c r="A530" s="29" t="s">
        <v>124</v>
      </c>
      <c r="B530" s="34" t="s">
        <v>98</v>
      </c>
      <c r="C530" s="40">
        <v>65175</v>
      </c>
      <c r="D530" s="40">
        <v>52569</v>
      </c>
      <c r="E530" s="40">
        <v>44994</v>
      </c>
      <c r="F530" s="40">
        <v>7575</v>
      </c>
      <c r="G530" s="40">
        <v>3427</v>
      </c>
      <c r="H530" s="40">
        <v>9179</v>
      </c>
      <c r="I530" s="40">
        <v>1732</v>
      </c>
      <c r="J530" s="40">
        <v>324</v>
      </c>
      <c r="K530" s="41">
        <v>7123</v>
      </c>
      <c r="M530" s="29" t="s">
        <v>124</v>
      </c>
      <c r="N530" s="34" t="s">
        <v>98</v>
      </c>
      <c r="O530" s="66">
        <f t="shared" si="481"/>
        <v>-2.266</v>
      </c>
      <c r="P530" s="66">
        <f t="shared" si="482"/>
        <v>0.192</v>
      </c>
      <c r="Q530" s="66">
        <f t="shared" si="483"/>
        <v>0.28799999999999998</v>
      </c>
      <c r="R530" s="66">
        <f t="shared" si="484"/>
        <v>-0.36799999999999999</v>
      </c>
      <c r="S530" s="66">
        <f t="shared" si="485"/>
        <v>2.3290000000000002</v>
      </c>
      <c r="T530" s="66">
        <f t="shared" si="486"/>
        <v>-15.548999999999999</v>
      </c>
      <c r="U530" s="66">
        <f t="shared" si="487"/>
        <v>-45.993000000000002</v>
      </c>
      <c r="V530" s="66">
        <f t="shared" si="488"/>
        <v>13.683999999999999</v>
      </c>
      <c r="W530" s="67">
        <f t="shared" si="489"/>
        <v>-3.4430000000000001</v>
      </c>
      <c r="Y530" s="29" t="s">
        <v>124</v>
      </c>
      <c r="Z530" s="34" t="s">
        <v>98</v>
      </c>
      <c r="AA530" s="66">
        <f t="shared" si="514"/>
        <v>100</v>
      </c>
      <c r="AB530" s="66">
        <f t="shared" si="490"/>
        <v>80.7</v>
      </c>
      <c r="AC530" s="66">
        <f t="shared" si="491"/>
        <v>69</v>
      </c>
      <c r="AD530" s="66">
        <f t="shared" si="492"/>
        <v>11.6</v>
      </c>
      <c r="AE530" s="66">
        <f t="shared" si="493"/>
        <v>5.3</v>
      </c>
      <c r="AF530" s="66">
        <f t="shared" si="494"/>
        <v>14.1</v>
      </c>
      <c r="AG530" s="66">
        <f t="shared" si="495"/>
        <v>2.7</v>
      </c>
      <c r="AH530" s="66">
        <f t="shared" si="496"/>
        <v>0.5</v>
      </c>
      <c r="AI530" s="67">
        <f t="shared" si="497"/>
        <v>10.9</v>
      </c>
      <c r="AK530" s="29" t="s">
        <v>124</v>
      </c>
      <c r="AL530" s="34" t="s">
        <v>98</v>
      </c>
      <c r="AM530" s="66">
        <f t="shared" si="515"/>
        <v>2.1</v>
      </c>
      <c r="AN530" s="66">
        <f t="shared" si="516"/>
        <v>2.2000000000000002</v>
      </c>
      <c r="AO530" s="66">
        <f t="shared" si="517"/>
        <v>2.2000000000000002</v>
      </c>
      <c r="AP530" s="66">
        <f t="shared" si="518"/>
        <v>2.2000000000000002</v>
      </c>
      <c r="AQ530" s="66">
        <f t="shared" si="519"/>
        <v>1.3</v>
      </c>
      <c r="AR530" s="66">
        <f t="shared" si="520"/>
        <v>1.9</v>
      </c>
      <c r="AS530" s="66">
        <f t="shared" si="521"/>
        <v>1.1000000000000001</v>
      </c>
      <c r="AT530" s="66">
        <f t="shared" si="522"/>
        <v>9.1999999999999993</v>
      </c>
      <c r="AU530" s="67">
        <f t="shared" si="523"/>
        <v>2.2999999999999998</v>
      </c>
      <c r="AW530" s="29" t="s">
        <v>124</v>
      </c>
      <c r="AX530" s="34" t="s">
        <v>98</v>
      </c>
      <c r="AY530" s="66">
        <f t="shared" si="524"/>
        <v>-2.266</v>
      </c>
      <c r="AZ530" s="66">
        <f t="shared" si="498"/>
        <v>0.151</v>
      </c>
      <c r="BA530" s="66">
        <f t="shared" si="499"/>
        <v>0.193</v>
      </c>
      <c r="BB530" s="66">
        <f t="shared" si="500"/>
        <v>-4.2000000000000003E-2</v>
      </c>
      <c r="BC530" s="66">
        <f t="shared" si="501"/>
        <v>0.11700000000000001</v>
      </c>
      <c r="BD530" s="66">
        <f t="shared" si="502"/>
        <v>-2.5339999999999998</v>
      </c>
      <c r="BE530" s="66">
        <f t="shared" si="503"/>
        <v>-2.2120000000000002</v>
      </c>
      <c r="BF530" s="66">
        <f t="shared" si="504"/>
        <v>5.8000000000000003E-2</v>
      </c>
      <c r="BG530" s="67">
        <f t="shared" si="505"/>
        <v>-0.38100000000000001</v>
      </c>
      <c r="BI530" s="29" t="s">
        <v>124</v>
      </c>
      <c r="BJ530" s="34" t="s">
        <v>98</v>
      </c>
      <c r="BK530" s="66">
        <f t="shared" si="525"/>
        <v>-4.3999999999999997E-2</v>
      </c>
      <c r="BL530" s="66">
        <f t="shared" si="526"/>
        <v>4.0000000000000001E-3</v>
      </c>
      <c r="BM530" s="66">
        <f t="shared" si="527"/>
        <v>6.0000000000000001E-3</v>
      </c>
      <c r="BN530" s="66">
        <f t="shared" si="528"/>
        <v>-8.0000000000000002E-3</v>
      </c>
      <c r="BO530" s="66">
        <f t="shared" si="529"/>
        <v>0.03</v>
      </c>
      <c r="BP530" s="66">
        <f t="shared" si="530"/>
        <v>-0.23499999999999999</v>
      </c>
      <c r="BQ530" s="66">
        <f t="shared" si="531"/>
        <v>-0.38</v>
      </c>
      <c r="BR530" s="66">
        <f t="shared" si="532"/>
        <v>0.318</v>
      </c>
      <c r="BS530" s="67">
        <f t="shared" si="533"/>
        <v>-0.08</v>
      </c>
      <c r="BU530" s="29" t="s">
        <v>124</v>
      </c>
      <c r="BV530" s="34" t="s">
        <v>98</v>
      </c>
      <c r="BW530" s="48">
        <f t="shared" si="534"/>
        <v>66686</v>
      </c>
      <c r="BX530" s="48">
        <f t="shared" si="506"/>
        <v>52468</v>
      </c>
      <c r="BY530" s="48">
        <f t="shared" si="507"/>
        <v>44865</v>
      </c>
      <c r="BZ530" s="48">
        <f t="shared" si="508"/>
        <v>7603</v>
      </c>
      <c r="CA530" s="48">
        <f t="shared" si="509"/>
        <v>3349</v>
      </c>
      <c r="CB530" s="48">
        <f t="shared" si="510"/>
        <v>10869</v>
      </c>
      <c r="CC530" s="48">
        <f t="shared" si="511"/>
        <v>3207</v>
      </c>
      <c r="CD530" s="48">
        <f t="shared" si="512"/>
        <v>285</v>
      </c>
      <c r="CE530" s="49">
        <f t="shared" si="513"/>
        <v>7377</v>
      </c>
    </row>
    <row r="531" spans="1:83" ht="16.5" customHeight="1">
      <c r="A531" s="32" t="s">
        <v>125</v>
      </c>
      <c r="B531" s="35" t="s">
        <v>99</v>
      </c>
      <c r="C531" s="46">
        <v>2312</v>
      </c>
      <c r="D531" s="46">
        <v>1570</v>
      </c>
      <c r="E531" s="46">
        <v>1349</v>
      </c>
      <c r="F531" s="46">
        <v>221</v>
      </c>
      <c r="G531" s="46">
        <v>123</v>
      </c>
      <c r="H531" s="46">
        <v>619</v>
      </c>
      <c r="I531" s="46">
        <v>215</v>
      </c>
      <c r="J531" s="46">
        <v>62</v>
      </c>
      <c r="K531" s="47">
        <v>342</v>
      </c>
      <c r="M531" s="32" t="s">
        <v>125</v>
      </c>
      <c r="N531" s="35" t="s">
        <v>99</v>
      </c>
      <c r="O531" s="72">
        <f t="shared" si="481"/>
        <v>-13.538</v>
      </c>
      <c r="P531" s="72">
        <f t="shared" si="482"/>
        <v>-1.875</v>
      </c>
      <c r="Q531" s="72">
        <f t="shared" si="483"/>
        <v>-0.80900000000000005</v>
      </c>
      <c r="R531" s="72">
        <f t="shared" si="484"/>
        <v>-7.9169999999999998</v>
      </c>
      <c r="S531" s="72">
        <f t="shared" si="485"/>
        <v>0</v>
      </c>
      <c r="T531" s="72">
        <f t="shared" si="486"/>
        <v>-34.911000000000001</v>
      </c>
      <c r="U531" s="72">
        <f t="shared" si="487"/>
        <v>-56.212000000000003</v>
      </c>
      <c r="V531" s="72">
        <f t="shared" si="488"/>
        <v>226.316</v>
      </c>
      <c r="W531" s="73">
        <f t="shared" si="489"/>
        <v>-22.449000000000002</v>
      </c>
      <c r="Y531" s="32" t="s">
        <v>125</v>
      </c>
      <c r="Z531" s="35" t="s">
        <v>99</v>
      </c>
      <c r="AA531" s="72">
        <f t="shared" si="514"/>
        <v>100</v>
      </c>
      <c r="AB531" s="72">
        <f t="shared" si="490"/>
        <v>67.900000000000006</v>
      </c>
      <c r="AC531" s="72">
        <f t="shared" si="491"/>
        <v>58.3</v>
      </c>
      <c r="AD531" s="72">
        <f t="shared" si="492"/>
        <v>9.6</v>
      </c>
      <c r="AE531" s="72">
        <f t="shared" si="493"/>
        <v>5.3</v>
      </c>
      <c r="AF531" s="72">
        <f t="shared" si="494"/>
        <v>26.8</v>
      </c>
      <c r="AG531" s="72">
        <f t="shared" si="495"/>
        <v>9.3000000000000007</v>
      </c>
      <c r="AH531" s="72">
        <f t="shared" si="496"/>
        <v>2.7</v>
      </c>
      <c r="AI531" s="73">
        <f t="shared" si="497"/>
        <v>14.8</v>
      </c>
      <c r="AK531" s="32" t="s">
        <v>125</v>
      </c>
      <c r="AL531" s="35" t="s">
        <v>99</v>
      </c>
      <c r="AM531" s="72">
        <f t="shared" si="515"/>
        <v>0.1</v>
      </c>
      <c r="AN531" s="72">
        <f t="shared" si="516"/>
        <v>0.1</v>
      </c>
      <c r="AO531" s="72">
        <f t="shared" si="517"/>
        <v>0.1</v>
      </c>
      <c r="AP531" s="72">
        <f t="shared" si="518"/>
        <v>0.1</v>
      </c>
      <c r="AQ531" s="72">
        <f t="shared" si="519"/>
        <v>0</v>
      </c>
      <c r="AR531" s="72">
        <f t="shared" si="520"/>
        <v>0.1</v>
      </c>
      <c r="AS531" s="72">
        <f t="shared" si="521"/>
        <v>0.1</v>
      </c>
      <c r="AT531" s="72">
        <f t="shared" si="522"/>
        <v>1.8</v>
      </c>
      <c r="AU531" s="73">
        <f t="shared" si="523"/>
        <v>0.1</v>
      </c>
      <c r="AW531" s="32" t="s">
        <v>125</v>
      </c>
      <c r="AX531" s="35" t="s">
        <v>99</v>
      </c>
      <c r="AY531" s="72">
        <f t="shared" si="524"/>
        <v>-13.538</v>
      </c>
      <c r="AZ531" s="72">
        <f t="shared" si="498"/>
        <v>-1.1220000000000001</v>
      </c>
      <c r="BA531" s="72">
        <f t="shared" si="499"/>
        <v>-0.41099999999999998</v>
      </c>
      <c r="BB531" s="72">
        <f t="shared" si="500"/>
        <v>-0.71099999999999997</v>
      </c>
      <c r="BC531" s="72">
        <f t="shared" si="501"/>
        <v>0</v>
      </c>
      <c r="BD531" s="72">
        <f t="shared" si="502"/>
        <v>-12.416</v>
      </c>
      <c r="BE531" s="72">
        <f t="shared" si="503"/>
        <v>-10.321999999999999</v>
      </c>
      <c r="BF531" s="72">
        <f t="shared" si="504"/>
        <v>1.6080000000000001</v>
      </c>
      <c r="BG531" s="73">
        <f t="shared" si="505"/>
        <v>-3.702</v>
      </c>
      <c r="BI531" s="32" t="s">
        <v>125</v>
      </c>
      <c r="BJ531" s="35" t="s">
        <v>99</v>
      </c>
      <c r="BK531" s="72">
        <f t="shared" si="525"/>
        <v>-1.0999999999999999E-2</v>
      </c>
      <c r="BL531" s="72">
        <f t="shared" si="526"/>
        <v>-1E-3</v>
      </c>
      <c r="BM531" s="72">
        <f t="shared" si="527"/>
        <v>-1E-3</v>
      </c>
      <c r="BN531" s="72">
        <f t="shared" si="528"/>
        <v>-5.0000000000000001E-3</v>
      </c>
      <c r="BO531" s="72">
        <f t="shared" si="529"/>
        <v>0</v>
      </c>
      <c r="BP531" s="72">
        <f t="shared" si="530"/>
        <v>-4.5999999999999999E-2</v>
      </c>
      <c r="BQ531" s="72">
        <f t="shared" si="531"/>
        <v>-7.0999999999999994E-2</v>
      </c>
      <c r="BR531" s="72">
        <f t="shared" si="532"/>
        <v>0.35099999999999998</v>
      </c>
      <c r="BS531" s="73">
        <f t="shared" si="533"/>
        <v>-3.1E-2</v>
      </c>
      <c r="BU531" s="32" t="s">
        <v>125</v>
      </c>
      <c r="BV531" s="35" t="s">
        <v>99</v>
      </c>
      <c r="BW531" s="54">
        <f t="shared" si="534"/>
        <v>2674</v>
      </c>
      <c r="BX531" s="54">
        <f t="shared" si="506"/>
        <v>1600</v>
      </c>
      <c r="BY531" s="54">
        <f t="shared" si="507"/>
        <v>1360</v>
      </c>
      <c r="BZ531" s="54">
        <f t="shared" si="508"/>
        <v>240</v>
      </c>
      <c r="CA531" s="54">
        <f t="shared" si="509"/>
        <v>123</v>
      </c>
      <c r="CB531" s="54">
        <f t="shared" si="510"/>
        <v>951</v>
      </c>
      <c r="CC531" s="54">
        <f t="shared" si="511"/>
        <v>491</v>
      </c>
      <c r="CD531" s="54">
        <f t="shared" si="512"/>
        <v>19</v>
      </c>
      <c r="CE531" s="55">
        <f t="shared" si="513"/>
        <v>441</v>
      </c>
    </row>
    <row r="532" spans="1:83" ht="16.5" customHeight="1">
      <c r="A532" s="31" t="s">
        <v>126</v>
      </c>
      <c r="B532" s="33" t="s">
        <v>100</v>
      </c>
      <c r="C532" s="42">
        <v>9214</v>
      </c>
      <c r="D532" s="42">
        <v>6489</v>
      </c>
      <c r="E532" s="42">
        <v>5561</v>
      </c>
      <c r="F532" s="42">
        <v>928</v>
      </c>
      <c r="G532" s="42">
        <v>471</v>
      </c>
      <c r="H532" s="42">
        <v>2254</v>
      </c>
      <c r="I532" s="42">
        <v>717</v>
      </c>
      <c r="J532" s="42">
        <v>10</v>
      </c>
      <c r="K532" s="43">
        <v>1527</v>
      </c>
      <c r="M532" s="31" t="s">
        <v>126</v>
      </c>
      <c r="N532" s="33" t="s">
        <v>100</v>
      </c>
      <c r="O532" s="68">
        <f t="shared" si="481"/>
        <v>-11.827999999999999</v>
      </c>
      <c r="P532" s="68">
        <f t="shared" si="482"/>
        <v>-1.994</v>
      </c>
      <c r="Q532" s="68">
        <f t="shared" si="483"/>
        <v>-1.5580000000000001</v>
      </c>
      <c r="R532" s="68">
        <f t="shared" si="484"/>
        <v>-4.5270000000000001</v>
      </c>
      <c r="S532" s="68">
        <f t="shared" si="485"/>
        <v>-2.887</v>
      </c>
      <c r="T532" s="68">
        <f t="shared" si="486"/>
        <v>-32.595999999999997</v>
      </c>
      <c r="U532" s="68">
        <f t="shared" si="487"/>
        <v>-53.712000000000003</v>
      </c>
      <c r="V532" s="68">
        <f t="shared" si="488"/>
        <v>-37.5</v>
      </c>
      <c r="W532" s="69">
        <f t="shared" si="489"/>
        <v>-14.164999999999999</v>
      </c>
      <c r="Y532" s="31" t="s">
        <v>126</v>
      </c>
      <c r="Z532" s="33" t="s">
        <v>100</v>
      </c>
      <c r="AA532" s="68">
        <f t="shared" si="514"/>
        <v>100</v>
      </c>
      <c r="AB532" s="68">
        <f t="shared" si="490"/>
        <v>70.400000000000006</v>
      </c>
      <c r="AC532" s="68">
        <f t="shared" si="491"/>
        <v>60.4</v>
      </c>
      <c r="AD532" s="68">
        <f t="shared" si="492"/>
        <v>10.1</v>
      </c>
      <c r="AE532" s="68">
        <f t="shared" si="493"/>
        <v>5.0999999999999996</v>
      </c>
      <c r="AF532" s="68">
        <f t="shared" si="494"/>
        <v>24.5</v>
      </c>
      <c r="AG532" s="68">
        <f t="shared" si="495"/>
        <v>7.8</v>
      </c>
      <c r="AH532" s="68">
        <f t="shared" si="496"/>
        <v>0.1</v>
      </c>
      <c r="AI532" s="69">
        <f t="shared" si="497"/>
        <v>16.600000000000001</v>
      </c>
      <c r="AK532" s="31" t="s">
        <v>126</v>
      </c>
      <c r="AL532" s="33" t="s">
        <v>100</v>
      </c>
      <c r="AM532" s="68">
        <f t="shared" si="515"/>
        <v>0.3</v>
      </c>
      <c r="AN532" s="68">
        <f t="shared" si="516"/>
        <v>0.3</v>
      </c>
      <c r="AO532" s="68">
        <f t="shared" si="517"/>
        <v>0.3</v>
      </c>
      <c r="AP532" s="68">
        <f t="shared" si="518"/>
        <v>0.3</v>
      </c>
      <c r="AQ532" s="68">
        <f t="shared" si="519"/>
        <v>0.2</v>
      </c>
      <c r="AR532" s="68">
        <f t="shared" si="520"/>
        <v>0.5</v>
      </c>
      <c r="AS532" s="68">
        <f t="shared" si="521"/>
        <v>0.4</v>
      </c>
      <c r="AT532" s="68">
        <f t="shared" si="522"/>
        <v>0.3</v>
      </c>
      <c r="AU532" s="69">
        <f t="shared" si="523"/>
        <v>0.5</v>
      </c>
      <c r="AW532" s="31" t="s">
        <v>126</v>
      </c>
      <c r="AX532" s="33" t="s">
        <v>100</v>
      </c>
      <c r="AY532" s="68">
        <f t="shared" si="524"/>
        <v>-11.827999999999999</v>
      </c>
      <c r="AZ532" s="68">
        <f t="shared" si="498"/>
        <v>-1.2629999999999999</v>
      </c>
      <c r="BA532" s="68">
        <f t="shared" si="499"/>
        <v>-0.84199999999999997</v>
      </c>
      <c r="BB532" s="68">
        <f t="shared" si="500"/>
        <v>-0.42099999999999999</v>
      </c>
      <c r="BC532" s="68">
        <f t="shared" si="501"/>
        <v>-0.13400000000000001</v>
      </c>
      <c r="BD532" s="68">
        <f t="shared" si="502"/>
        <v>-10.430999999999999</v>
      </c>
      <c r="BE532" s="68">
        <f t="shared" si="503"/>
        <v>-7.9619999999999997</v>
      </c>
      <c r="BF532" s="68">
        <f t="shared" si="504"/>
        <v>-5.7000000000000002E-2</v>
      </c>
      <c r="BG532" s="69">
        <f t="shared" si="505"/>
        <v>-2.411</v>
      </c>
      <c r="BI532" s="31" t="s">
        <v>126</v>
      </c>
      <c r="BJ532" s="33" t="s">
        <v>100</v>
      </c>
      <c r="BK532" s="68">
        <f t="shared" si="525"/>
        <v>-3.5999999999999997E-2</v>
      </c>
      <c r="BL532" s="68">
        <f t="shared" si="526"/>
        <v>-5.0000000000000001E-3</v>
      </c>
      <c r="BM532" s="68">
        <f t="shared" si="527"/>
        <v>-4.0000000000000001E-3</v>
      </c>
      <c r="BN532" s="68">
        <f t="shared" si="528"/>
        <v>-1.2999999999999999E-2</v>
      </c>
      <c r="BO532" s="68">
        <f t="shared" si="529"/>
        <v>-5.0000000000000001E-3</v>
      </c>
      <c r="BP532" s="68">
        <f t="shared" si="530"/>
        <v>-0.151</v>
      </c>
      <c r="BQ532" s="68">
        <f t="shared" si="531"/>
        <v>-0.214</v>
      </c>
      <c r="BR532" s="68">
        <f t="shared" si="532"/>
        <v>-4.9000000000000002E-2</v>
      </c>
      <c r="BS532" s="69">
        <f t="shared" si="533"/>
        <v>-7.9000000000000001E-2</v>
      </c>
      <c r="BU532" s="31" t="s">
        <v>126</v>
      </c>
      <c r="BV532" s="33" t="s">
        <v>100</v>
      </c>
      <c r="BW532" s="50">
        <f t="shared" si="534"/>
        <v>10450</v>
      </c>
      <c r="BX532" s="50">
        <f t="shared" si="506"/>
        <v>6621</v>
      </c>
      <c r="BY532" s="50">
        <f t="shared" si="507"/>
        <v>5649</v>
      </c>
      <c r="BZ532" s="50">
        <f t="shared" si="508"/>
        <v>972</v>
      </c>
      <c r="CA532" s="50">
        <f t="shared" si="509"/>
        <v>485</v>
      </c>
      <c r="CB532" s="50">
        <f t="shared" si="510"/>
        <v>3344</v>
      </c>
      <c r="CC532" s="50">
        <f t="shared" si="511"/>
        <v>1549</v>
      </c>
      <c r="CD532" s="50">
        <f t="shared" si="512"/>
        <v>16</v>
      </c>
      <c r="CE532" s="51">
        <f t="shared" si="513"/>
        <v>1779</v>
      </c>
    </row>
    <row r="533" spans="1:83" ht="16.5" customHeight="1">
      <c r="A533" s="30" t="s">
        <v>127</v>
      </c>
      <c r="B533" s="28" t="s">
        <v>101</v>
      </c>
      <c r="C533" s="44">
        <v>5563</v>
      </c>
      <c r="D533" s="44">
        <v>4618</v>
      </c>
      <c r="E533" s="44">
        <v>3882</v>
      </c>
      <c r="F533" s="44">
        <v>736</v>
      </c>
      <c r="G533" s="44">
        <v>298</v>
      </c>
      <c r="H533" s="44">
        <v>647</v>
      </c>
      <c r="I533" s="44">
        <v>247</v>
      </c>
      <c r="J533" s="44">
        <v>-3</v>
      </c>
      <c r="K533" s="45">
        <v>403</v>
      </c>
      <c r="M533" s="30" t="s">
        <v>127</v>
      </c>
      <c r="N533" s="28" t="s">
        <v>101</v>
      </c>
      <c r="O533" s="70">
        <f t="shared" si="481"/>
        <v>-19.166</v>
      </c>
      <c r="P533" s="70">
        <f t="shared" si="482"/>
        <v>-9.8219999999999992</v>
      </c>
      <c r="Q533" s="70">
        <f t="shared" si="483"/>
        <v>-9.5739999999999998</v>
      </c>
      <c r="R533" s="70">
        <f t="shared" si="484"/>
        <v>-11.111000000000001</v>
      </c>
      <c r="S533" s="70">
        <f t="shared" si="485"/>
        <v>-7.165</v>
      </c>
      <c r="T533" s="70">
        <f t="shared" si="486"/>
        <v>-55.069000000000003</v>
      </c>
      <c r="U533" s="70">
        <f t="shared" si="487"/>
        <v>-74.456999999999994</v>
      </c>
      <c r="V533" s="70">
        <f t="shared" si="488"/>
        <v>-175</v>
      </c>
      <c r="W533" s="71">
        <f t="shared" si="489"/>
        <v>-14.071999999999999</v>
      </c>
      <c r="Y533" s="30" t="s">
        <v>127</v>
      </c>
      <c r="Z533" s="28" t="s">
        <v>101</v>
      </c>
      <c r="AA533" s="70">
        <f t="shared" si="514"/>
        <v>100</v>
      </c>
      <c r="AB533" s="70">
        <f t="shared" si="490"/>
        <v>83</v>
      </c>
      <c r="AC533" s="70">
        <f t="shared" si="491"/>
        <v>69.8</v>
      </c>
      <c r="AD533" s="70">
        <f t="shared" si="492"/>
        <v>13.2</v>
      </c>
      <c r="AE533" s="70">
        <f t="shared" si="493"/>
        <v>5.4</v>
      </c>
      <c r="AF533" s="70">
        <f t="shared" si="494"/>
        <v>11.6</v>
      </c>
      <c r="AG533" s="70">
        <f t="shared" si="495"/>
        <v>4.4000000000000004</v>
      </c>
      <c r="AH533" s="70">
        <f t="shared" si="496"/>
        <v>-0.1</v>
      </c>
      <c r="AI533" s="71">
        <f t="shared" si="497"/>
        <v>7.2</v>
      </c>
      <c r="AK533" s="30" t="s">
        <v>127</v>
      </c>
      <c r="AL533" s="28" t="s">
        <v>101</v>
      </c>
      <c r="AM533" s="70">
        <f t="shared" si="515"/>
        <v>0.2</v>
      </c>
      <c r="AN533" s="70">
        <f t="shared" si="516"/>
        <v>0.2</v>
      </c>
      <c r="AO533" s="70">
        <f t="shared" si="517"/>
        <v>0.2</v>
      </c>
      <c r="AP533" s="70">
        <f t="shared" si="518"/>
        <v>0.2</v>
      </c>
      <c r="AQ533" s="70">
        <f t="shared" si="519"/>
        <v>0.1</v>
      </c>
      <c r="AR533" s="70">
        <f t="shared" si="520"/>
        <v>0.1</v>
      </c>
      <c r="AS533" s="70">
        <f t="shared" si="521"/>
        <v>0.2</v>
      </c>
      <c r="AT533" s="70">
        <f t="shared" si="522"/>
        <v>-0.1</v>
      </c>
      <c r="AU533" s="71">
        <f t="shared" si="523"/>
        <v>0.1</v>
      </c>
      <c r="AW533" s="30" t="s">
        <v>127</v>
      </c>
      <c r="AX533" s="28" t="s">
        <v>101</v>
      </c>
      <c r="AY533" s="70">
        <f t="shared" si="524"/>
        <v>-19.166</v>
      </c>
      <c r="AZ533" s="70">
        <f t="shared" si="498"/>
        <v>-7.3090000000000002</v>
      </c>
      <c r="BA533" s="70">
        <f t="shared" si="499"/>
        <v>-5.9720000000000004</v>
      </c>
      <c r="BB533" s="70">
        <f t="shared" si="500"/>
        <v>-1.337</v>
      </c>
      <c r="BC533" s="70">
        <f t="shared" si="501"/>
        <v>-0.33400000000000002</v>
      </c>
      <c r="BD533" s="70">
        <f t="shared" si="502"/>
        <v>-11.523</v>
      </c>
      <c r="BE533" s="70">
        <f t="shared" si="503"/>
        <v>-10.462</v>
      </c>
      <c r="BF533" s="70">
        <f t="shared" si="504"/>
        <v>-0.10199999999999999</v>
      </c>
      <c r="BG533" s="71">
        <f t="shared" si="505"/>
        <v>-0.95899999999999996</v>
      </c>
      <c r="BI533" s="30" t="s">
        <v>127</v>
      </c>
      <c r="BJ533" s="28" t="s">
        <v>101</v>
      </c>
      <c r="BK533" s="70">
        <f t="shared" si="525"/>
        <v>-3.9E-2</v>
      </c>
      <c r="BL533" s="70">
        <f t="shared" si="526"/>
        <v>-2.1000000000000001E-2</v>
      </c>
      <c r="BM533" s="70">
        <f t="shared" si="527"/>
        <v>-0.02</v>
      </c>
      <c r="BN533" s="70">
        <f t="shared" si="528"/>
        <v>-2.5999999999999999E-2</v>
      </c>
      <c r="BO533" s="70">
        <f t="shared" si="529"/>
        <v>-8.9999999999999993E-3</v>
      </c>
      <c r="BP533" s="70">
        <f t="shared" si="530"/>
        <v>-0.11</v>
      </c>
      <c r="BQ533" s="70">
        <f t="shared" si="531"/>
        <v>-0.186</v>
      </c>
      <c r="BR533" s="70">
        <f t="shared" si="532"/>
        <v>-5.7000000000000002E-2</v>
      </c>
      <c r="BS533" s="71">
        <f t="shared" si="533"/>
        <v>-2.1000000000000001E-2</v>
      </c>
      <c r="BU533" s="30" t="s">
        <v>127</v>
      </c>
      <c r="BV533" s="28" t="s">
        <v>101</v>
      </c>
      <c r="BW533" s="52">
        <f t="shared" si="534"/>
        <v>6882</v>
      </c>
      <c r="BX533" s="52">
        <f t="shared" si="506"/>
        <v>5121</v>
      </c>
      <c r="BY533" s="52">
        <f t="shared" si="507"/>
        <v>4293</v>
      </c>
      <c r="BZ533" s="52">
        <f t="shared" si="508"/>
        <v>828</v>
      </c>
      <c r="CA533" s="52">
        <f t="shared" si="509"/>
        <v>321</v>
      </c>
      <c r="CB533" s="52">
        <f t="shared" si="510"/>
        <v>1440</v>
      </c>
      <c r="CC533" s="52">
        <f t="shared" si="511"/>
        <v>967</v>
      </c>
      <c r="CD533" s="52">
        <f t="shared" si="512"/>
        <v>4</v>
      </c>
      <c r="CE533" s="53">
        <f t="shared" si="513"/>
        <v>469</v>
      </c>
    </row>
    <row r="534" spans="1:83" ht="16.5" customHeight="1">
      <c r="A534" s="31" t="s">
        <v>129</v>
      </c>
      <c r="B534" s="33" t="s">
        <v>102</v>
      </c>
      <c r="C534" s="42">
        <v>267792</v>
      </c>
      <c r="D534" s="42">
        <v>195025</v>
      </c>
      <c r="E534" s="42">
        <v>167194</v>
      </c>
      <c r="F534" s="42">
        <v>27831</v>
      </c>
      <c r="G534" s="42">
        <v>25871</v>
      </c>
      <c r="H534" s="42">
        <v>46896</v>
      </c>
      <c r="I534" s="42">
        <v>16038</v>
      </c>
      <c r="J534" s="42">
        <v>781</v>
      </c>
      <c r="K534" s="43">
        <v>30077</v>
      </c>
      <c r="M534" s="31" t="s">
        <v>129</v>
      </c>
      <c r="N534" s="33" t="s">
        <v>102</v>
      </c>
      <c r="O534" s="68">
        <f t="shared" si="481"/>
        <v>-9.3770000000000007</v>
      </c>
      <c r="P534" s="68">
        <f t="shared" si="482"/>
        <v>-0.48499999999999999</v>
      </c>
      <c r="Q534" s="68">
        <f t="shared" si="483"/>
        <v>-0.29399999999999998</v>
      </c>
      <c r="R534" s="68">
        <f t="shared" si="484"/>
        <v>-1.619</v>
      </c>
      <c r="S534" s="68">
        <f t="shared" si="485"/>
        <v>1.8740000000000001</v>
      </c>
      <c r="T534" s="68">
        <f t="shared" si="486"/>
        <v>-36.737000000000002</v>
      </c>
      <c r="U534" s="68">
        <f t="shared" si="487"/>
        <v>-60.308</v>
      </c>
      <c r="V534" s="68">
        <f t="shared" si="488"/>
        <v>-41.012</v>
      </c>
      <c r="W534" s="69">
        <f t="shared" si="489"/>
        <v>-7.1669999999999998</v>
      </c>
      <c r="Y534" s="31" t="s">
        <v>129</v>
      </c>
      <c r="Z534" s="33" t="s">
        <v>102</v>
      </c>
      <c r="AA534" s="68">
        <f t="shared" si="514"/>
        <v>100</v>
      </c>
      <c r="AB534" s="68">
        <f t="shared" si="490"/>
        <v>72.8</v>
      </c>
      <c r="AC534" s="68">
        <f t="shared" si="491"/>
        <v>62.4</v>
      </c>
      <c r="AD534" s="68">
        <f t="shared" si="492"/>
        <v>10.4</v>
      </c>
      <c r="AE534" s="68">
        <f t="shared" si="493"/>
        <v>9.6999999999999993</v>
      </c>
      <c r="AF534" s="68">
        <f t="shared" si="494"/>
        <v>17.5</v>
      </c>
      <c r="AG534" s="68">
        <f t="shared" si="495"/>
        <v>6</v>
      </c>
      <c r="AH534" s="68">
        <f t="shared" si="496"/>
        <v>0.3</v>
      </c>
      <c r="AI534" s="69">
        <f t="shared" si="497"/>
        <v>11.2</v>
      </c>
      <c r="AK534" s="31" t="s">
        <v>129</v>
      </c>
      <c r="AL534" s="33" t="s">
        <v>102</v>
      </c>
      <c r="AM534" s="68">
        <f t="shared" si="515"/>
        <v>8.5</v>
      </c>
      <c r="AN534" s="68">
        <f t="shared" si="516"/>
        <v>8.1</v>
      </c>
      <c r="AO534" s="68">
        <f t="shared" si="517"/>
        <v>8.1</v>
      </c>
      <c r="AP534" s="68">
        <f t="shared" si="518"/>
        <v>8</v>
      </c>
      <c r="AQ534" s="68">
        <f t="shared" si="519"/>
        <v>9.9</v>
      </c>
      <c r="AR534" s="68">
        <f t="shared" si="520"/>
        <v>9.8000000000000007</v>
      </c>
      <c r="AS534" s="68">
        <f t="shared" si="521"/>
        <v>9.8000000000000007</v>
      </c>
      <c r="AT534" s="68">
        <f t="shared" si="522"/>
        <v>22.3</v>
      </c>
      <c r="AU534" s="69">
        <f t="shared" si="523"/>
        <v>9.6</v>
      </c>
      <c r="AW534" s="31" t="s">
        <v>129</v>
      </c>
      <c r="AX534" s="33" t="s">
        <v>102</v>
      </c>
      <c r="AY534" s="68">
        <f t="shared" si="524"/>
        <v>-9.3770000000000007</v>
      </c>
      <c r="AZ534" s="68">
        <f t="shared" si="498"/>
        <v>-0.32200000000000001</v>
      </c>
      <c r="BA534" s="68">
        <f t="shared" si="499"/>
        <v>-0.16700000000000001</v>
      </c>
      <c r="BB534" s="68">
        <f t="shared" si="500"/>
        <v>-0.155</v>
      </c>
      <c r="BC534" s="68">
        <f t="shared" si="501"/>
        <v>0.161</v>
      </c>
      <c r="BD534" s="68">
        <f t="shared" si="502"/>
        <v>-9.2159999999999993</v>
      </c>
      <c r="BE534" s="68">
        <f t="shared" si="503"/>
        <v>-8.2460000000000004</v>
      </c>
      <c r="BF534" s="68">
        <f t="shared" si="504"/>
        <v>-0.184</v>
      </c>
      <c r="BG534" s="69">
        <f t="shared" si="505"/>
        <v>-0.78600000000000003</v>
      </c>
      <c r="BI534" s="31" t="s">
        <v>129</v>
      </c>
      <c r="BJ534" s="33" t="s">
        <v>102</v>
      </c>
      <c r="BK534" s="68">
        <f t="shared" si="525"/>
        <v>-0.81299999999999994</v>
      </c>
      <c r="BL534" s="68">
        <f t="shared" si="526"/>
        <v>-3.9E-2</v>
      </c>
      <c r="BM534" s="68">
        <f t="shared" si="527"/>
        <v>-2.4E-2</v>
      </c>
      <c r="BN534" s="68">
        <f t="shared" si="528"/>
        <v>-0.13</v>
      </c>
      <c r="BO534" s="68">
        <f t="shared" si="529"/>
        <v>0.186</v>
      </c>
      <c r="BP534" s="68">
        <f t="shared" si="530"/>
        <v>-3.7839999999999998</v>
      </c>
      <c r="BQ534" s="68">
        <f t="shared" si="531"/>
        <v>-6.28</v>
      </c>
      <c r="BR534" s="68">
        <f t="shared" si="532"/>
        <v>-4.4269999999999996</v>
      </c>
      <c r="BS534" s="69">
        <f t="shared" si="533"/>
        <v>-0.72699999999999998</v>
      </c>
      <c r="BU534" s="31" t="s">
        <v>129</v>
      </c>
      <c r="BV534" s="33" t="s">
        <v>102</v>
      </c>
      <c r="BW534" s="50">
        <f t="shared" si="534"/>
        <v>295500</v>
      </c>
      <c r="BX534" s="50">
        <f t="shared" si="506"/>
        <v>195976</v>
      </c>
      <c r="BY534" s="50">
        <f t="shared" si="507"/>
        <v>167687</v>
      </c>
      <c r="BZ534" s="50">
        <f t="shared" si="508"/>
        <v>28289</v>
      </c>
      <c r="CA534" s="50">
        <f t="shared" si="509"/>
        <v>25395</v>
      </c>
      <c r="CB534" s="50">
        <f t="shared" si="510"/>
        <v>74129</v>
      </c>
      <c r="CC534" s="50">
        <f t="shared" si="511"/>
        <v>40406</v>
      </c>
      <c r="CD534" s="50">
        <f t="shared" si="512"/>
        <v>1324</v>
      </c>
      <c r="CE534" s="51">
        <f t="shared" si="513"/>
        <v>32399</v>
      </c>
    </row>
    <row r="535" spans="1:83" ht="16.5" customHeight="1">
      <c r="A535" s="29" t="s">
        <v>36</v>
      </c>
      <c r="B535" s="34" t="s">
        <v>103</v>
      </c>
      <c r="C535" s="40">
        <v>1319126</v>
      </c>
      <c r="D535" s="40">
        <v>983118</v>
      </c>
      <c r="E535" s="40">
        <v>842248</v>
      </c>
      <c r="F535" s="40">
        <v>140870</v>
      </c>
      <c r="G535" s="40">
        <v>138525</v>
      </c>
      <c r="H535" s="40">
        <v>197483</v>
      </c>
      <c r="I535" s="40">
        <v>62454</v>
      </c>
      <c r="J535" s="40">
        <v>3458</v>
      </c>
      <c r="K535" s="41">
        <v>131571</v>
      </c>
      <c r="M535" s="29" t="s">
        <v>36</v>
      </c>
      <c r="N535" s="34" t="s">
        <v>103</v>
      </c>
      <c r="O535" s="66">
        <f t="shared" si="481"/>
        <v>-5.6760000000000002</v>
      </c>
      <c r="P535" s="66">
        <f t="shared" si="482"/>
        <v>-0.7</v>
      </c>
      <c r="Q535" s="66">
        <f t="shared" si="483"/>
        <v>-0.65400000000000003</v>
      </c>
      <c r="R535" s="66">
        <f t="shared" si="484"/>
        <v>-0.97299999999999998</v>
      </c>
      <c r="S535" s="66">
        <f t="shared" si="485"/>
        <v>2.6070000000000002</v>
      </c>
      <c r="T535" s="66">
        <f t="shared" si="486"/>
        <v>-27.780999999999999</v>
      </c>
      <c r="U535" s="66">
        <f t="shared" si="487"/>
        <v>-54.098999999999997</v>
      </c>
      <c r="V535" s="66">
        <f t="shared" si="488"/>
        <v>-49.265999999999998</v>
      </c>
      <c r="W535" s="67">
        <f t="shared" si="489"/>
        <v>0.76600000000000001</v>
      </c>
      <c r="Y535" s="29" t="s">
        <v>36</v>
      </c>
      <c r="Z535" s="34" t="s">
        <v>103</v>
      </c>
      <c r="AA535" s="66">
        <f t="shared" si="514"/>
        <v>100</v>
      </c>
      <c r="AB535" s="66">
        <f t="shared" si="490"/>
        <v>74.5</v>
      </c>
      <c r="AC535" s="66">
        <f t="shared" si="491"/>
        <v>63.8</v>
      </c>
      <c r="AD535" s="66">
        <f t="shared" si="492"/>
        <v>10.7</v>
      </c>
      <c r="AE535" s="66">
        <f t="shared" si="493"/>
        <v>10.5</v>
      </c>
      <c r="AF535" s="66">
        <f t="shared" si="494"/>
        <v>15</v>
      </c>
      <c r="AG535" s="66">
        <f t="shared" si="495"/>
        <v>4.7</v>
      </c>
      <c r="AH535" s="66">
        <f t="shared" si="496"/>
        <v>0.3</v>
      </c>
      <c r="AI535" s="67">
        <f t="shared" si="497"/>
        <v>10</v>
      </c>
      <c r="AK535" s="29" t="s">
        <v>36</v>
      </c>
      <c r="AL535" s="34" t="s">
        <v>103</v>
      </c>
      <c r="AM535" s="66">
        <f t="shared" si="515"/>
        <v>41.9</v>
      </c>
      <c r="AN535" s="66">
        <f t="shared" si="516"/>
        <v>40.799999999999997</v>
      </c>
      <c r="AO535" s="66">
        <f t="shared" si="517"/>
        <v>40.799999999999997</v>
      </c>
      <c r="AP535" s="66">
        <f t="shared" si="518"/>
        <v>40.6</v>
      </c>
      <c r="AQ535" s="66">
        <f t="shared" si="519"/>
        <v>53</v>
      </c>
      <c r="AR535" s="66">
        <f t="shared" si="520"/>
        <v>41.1</v>
      </c>
      <c r="AS535" s="66">
        <f t="shared" si="521"/>
        <v>38.1</v>
      </c>
      <c r="AT535" s="66">
        <f t="shared" si="522"/>
        <v>98.5</v>
      </c>
      <c r="AU535" s="67">
        <f t="shared" si="523"/>
        <v>42.1</v>
      </c>
      <c r="AW535" s="29" t="s">
        <v>36</v>
      </c>
      <c r="AX535" s="34" t="s">
        <v>103</v>
      </c>
      <c r="AY535" s="66">
        <f t="shared" si="524"/>
        <v>-5.6760000000000002</v>
      </c>
      <c r="AZ535" s="66">
        <f t="shared" si="498"/>
        <v>-0.495</v>
      </c>
      <c r="BA535" s="66">
        <f t="shared" si="499"/>
        <v>-0.39600000000000002</v>
      </c>
      <c r="BB535" s="66">
        <f t="shared" si="500"/>
        <v>-9.9000000000000005E-2</v>
      </c>
      <c r="BC535" s="66">
        <f t="shared" si="501"/>
        <v>0.252</v>
      </c>
      <c r="BD535" s="66">
        <f t="shared" si="502"/>
        <v>-5.4320000000000004</v>
      </c>
      <c r="BE535" s="66">
        <f t="shared" si="503"/>
        <v>-5.2629999999999999</v>
      </c>
      <c r="BF535" s="66">
        <f t="shared" si="504"/>
        <v>-0.24</v>
      </c>
      <c r="BG535" s="67">
        <f t="shared" si="505"/>
        <v>7.1999999999999995E-2</v>
      </c>
      <c r="BI535" s="29" t="s">
        <v>36</v>
      </c>
      <c r="BJ535" s="34" t="s">
        <v>103</v>
      </c>
      <c r="BK535" s="66">
        <f t="shared" si="525"/>
        <v>-2.33</v>
      </c>
      <c r="BL535" s="66">
        <f t="shared" si="526"/>
        <v>-0.28499999999999998</v>
      </c>
      <c r="BM535" s="66">
        <f t="shared" si="527"/>
        <v>-0.26700000000000002</v>
      </c>
      <c r="BN535" s="66">
        <f t="shared" si="528"/>
        <v>-0.39400000000000002</v>
      </c>
      <c r="BO535" s="66">
        <f t="shared" si="529"/>
        <v>1.3759999999999999</v>
      </c>
      <c r="BP535" s="66">
        <f t="shared" si="530"/>
        <v>-10.555999999999999</v>
      </c>
      <c r="BQ535" s="66">
        <f t="shared" si="531"/>
        <v>-18.971</v>
      </c>
      <c r="BR535" s="66">
        <f t="shared" si="532"/>
        <v>-27.373999999999999</v>
      </c>
      <c r="BS535" s="67">
        <f t="shared" si="533"/>
        <v>0.313</v>
      </c>
      <c r="BU535" s="29" t="s">
        <v>36</v>
      </c>
      <c r="BV535" s="34" t="s">
        <v>103</v>
      </c>
      <c r="BW535" s="48">
        <f t="shared" si="534"/>
        <v>1398502</v>
      </c>
      <c r="BX535" s="48">
        <f t="shared" si="506"/>
        <v>990046</v>
      </c>
      <c r="BY535" s="48">
        <f t="shared" si="507"/>
        <v>847792</v>
      </c>
      <c r="BZ535" s="48">
        <f t="shared" si="508"/>
        <v>142254</v>
      </c>
      <c r="CA535" s="48">
        <f t="shared" si="509"/>
        <v>135006</v>
      </c>
      <c r="CB535" s="48">
        <f t="shared" si="510"/>
        <v>273450</v>
      </c>
      <c r="CC535" s="48">
        <f t="shared" si="511"/>
        <v>136063</v>
      </c>
      <c r="CD535" s="48">
        <f t="shared" si="512"/>
        <v>6816</v>
      </c>
      <c r="CE535" s="49">
        <f t="shared" si="513"/>
        <v>130571</v>
      </c>
    </row>
    <row r="536" spans="1:83" ht="16.5" customHeight="1">
      <c r="A536" s="29" t="s">
        <v>37</v>
      </c>
      <c r="B536" s="34" t="s">
        <v>104</v>
      </c>
      <c r="C536" s="40">
        <v>565633</v>
      </c>
      <c r="D536" s="40">
        <v>458732</v>
      </c>
      <c r="E536" s="40">
        <v>393122</v>
      </c>
      <c r="F536" s="40">
        <v>65610</v>
      </c>
      <c r="G536" s="40">
        <v>30007</v>
      </c>
      <c r="H536" s="40">
        <v>76894</v>
      </c>
      <c r="I536" s="40">
        <v>18981</v>
      </c>
      <c r="J536" s="40">
        <v>716</v>
      </c>
      <c r="K536" s="41">
        <v>57197</v>
      </c>
      <c r="M536" s="29" t="s">
        <v>37</v>
      </c>
      <c r="N536" s="34" t="s">
        <v>104</v>
      </c>
      <c r="O536" s="66">
        <f t="shared" si="481"/>
        <v>-5.202</v>
      </c>
      <c r="P536" s="66">
        <f t="shared" si="482"/>
        <v>-0.87</v>
      </c>
      <c r="Q536" s="66">
        <f t="shared" si="483"/>
        <v>-0.81599999999999995</v>
      </c>
      <c r="R536" s="66">
        <f t="shared" si="484"/>
        <v>-1.196</v>
      </c>
      <c r="S536" s="66">
        <f t="shared" si="485"/>
        <v>1.444</v>
      </c>
      <c r="T536" s="66">
        <f t="shared" si="486"/>
        <v>-26.300999999999998</v>
      </c>
      <c r="U536" s="66">
        <f t="shared" si="487"/>
        <v>-55.515999999999998</v>
      </c>
      <c r="V536" s="66">
        <f t="shared" si="488"/>
        <v>-65.97</v>
      </c>
      <c r="W536" s="67">
        <f t="shared" si="489"/>
        <v>-3.9710000000000001</v>
      </c>
      <c r="Y536" s="29" t="s">
        <v>37</v>
      </c>
      <c r="Z536" s="34" t="s">
        <v>104</v>
      </c>
      <c r="AA536" s="66">
        <f t="shared" si="514"/>
        <v>100</v>
      </c>
      <c r="AB536" s="66">
        <f t="shared" si="490"/>
        <v>81.099999999999994</v>
      </c>
      <c r="AC536" s="66">
        <f t="shared" si="491"/>
        <v>69.5</v>
      </c>
      <c r="AD536" s="66">
        <f t="shared" si="492"/>
        <v>11.6</v>
      </c>
      <c r="AE536" s="66">
        <f t="shared" si="493"/>
        <v>5.3</v>
      </c>
      <c r="AF536" s="66">
        <f t="shared" si="494"/>
        <v>13.6</v>
      </c>
      <c r="AG536" s="66">
        <f t="shared" si="495"/>
        <v>3.4</v>
      </c>
      <c r="AH536" s="66">
        <f t="shared" si="496"/>
        <v>0.1</v>
      </c>
      <c r="AI536" s="67">
        <f t="shared" si="497"/>
        <v>10.1</v>
      </c>
      <c r="AK536" s="29" t="s">
        <v>37</v>
      </c>
      <c r="AL536" s="34" t="s">
        <v>104</v>
      </c>
      <c r="AM536" s="66">
        <f t="shared" si="515"/>
        <v>17.899999999999999</v>
      </c>
      <c r="AN536" s="66">
        <f t="shared" si="516"/>
        <v>19</v>
      </c>
      <c r="AO536" s="66">
        <f t="shared" si="517"/>
        <v>19.100000000000001</v>
      </c>
      <c r="AP536" s="66">
        <f t="shared" si="518"/>
        <v>18.899999999999999</v>
      </c>
      <c r="AQ536" s="66">
        <f t="shared" si="519"/>
        <v>11.5</v>
      </c>
      <c r="AR536" s="66">
        <f t="shared" si="520"/>
        <v>16</v>
      </c>
      <c r="AS536" s="66">
        <f t="shared" si="521"/>
        <v>11.6</v>
      </c>
      <c r="AT536" s="66">
        <f t="shared" si="522"/>
        <v>20.399999999999999</v>
      </c>
      <c r="AU536" s="67">
        <f t="shared" si="523"/>
        <v>18.3</v>
      </c>
      <c r="AW536" s="29" t="s">
        <v>37</v>
      </c>
      <c r="AX536" s="34" t="s">
        <v>104</v>
      </c>
      <c r="AY536" s="66">
        <f t="shared" si="524"/>
        <v>-5.202</v>
      </c>
      <c r="AZ536" s="66">
        <f t="shared" si="498"/>
        <v>-0.67500000000000004</v>
      </c>
      <c r="BA536" s="66">
        <f t="shared" si="499"/>
        <v>-0.54200000000000004</v>
      </c>
      <c r="BB536" s="66">
        <f t="shared" si="500"/>
        <v>-0.13300000000000001</v>
      </c>
      <c r="BC536" s="66">
        <f t="shared" si="501"/>
        <v>7.1999999999999995E-2</v>
      </c>
      <c r="BD536" s="66">
        <f t="shared" si="502"/>
        <v>-4.5990000000000002</v>
      </c>
      <c r="BE536" s="66">
        <f t="shared" si="503"/>
        <v>-3.97</v>
      </c>
      <c r="BF536" s="66">
        <f t="shared" si="504"/>
        <v>-0.23300000000000001</v>
      </c>
      <c r="BG536" s="67">
        <f t="shared" si="505"/>
        <v>-0.39600000000000002</v>
      </c>
      <c r="BI536" s="29" t="s">
        <v>37</v>
      </c>
      <c r="BJ536" s="34" t="s">
        <v>104</v>
      </c>
      <c r="BK536" s="66">
        <f t="shared" si="525"/>
        <v>-0.91100000000000003</v>
      </c>
      <c r="BL536" s="66">
        <f t="shared" si="526"/>
        <v>-0.16600000000000001</v>
      </c>
      <c r="BM536" s="66">
        <f t="shared" si="527"/>
        <v>-0.155</v>
      </c>
      <c r="BN536" s="66">
        <f t="shared" si="528"/>
        <v>-0.22600000000000001</v>
      </c>
      <c r="BO536" s="66">
        <f t="shared" si="529"/>
        <v>0.16700000000000001</v>
      </c>
      <c r="BP536" s="66">
        <f t="shared" si="530"/>
        <v>-3.8130000000000002</v>
      </c>
      <c r="BQ536" s="66">
        <f t="shared" si="531"/>
        <v>-6.1050000000000004</v>
      </c>
      <c r="BR536" s="66">
        <f t="shared" si="532"/>
        <v>-11.315</v>
      </c>
      <c r="BS536" s="67">
        <f t="shared" si="533"/>
        <v>-0.74</v>
      </c>
      <c r="BU536" s="29" t="s">
        <v>37</v>
      </c>
      <c r="BV536" s="34" t="s">
        <v>104</v>
      </c>
      <c r="BW536" s="48">
        <f t="shared" si="534"/>
        <v>596674</v>
      </c>
      <c r="BX536" s="48">
        <f t="shared" si="506"/>
        <v>462759</v>
      </c>
      <c r="BY536" s="48">
        <f t="shared" si="507"/>
        <v>396355</v>
      </c>
      <c r="BZ536" s="48">
        <f t="shared" si="508"/>
        <v>66404</v>
      </c>
      <c r="CA536" s="48">
        <f t="shared" si="509"/>
        <v>29580</v>
      </c>
      <c r="CB536" s="48">
        <f t="shared" si="510"/>
        <v>104335</v>
      </c>
      <c r="CC536" s="48">
        <f t="shared" si="511"/>
        <v>42669</v>
      </c>
      <c r="CD536" s="48">
        <f t="shared" si="512"/>
        <v>2104</v>
      </c>
      <c r="CE536" s="49">
        <f t="shared" si="513"/>
        <v>59562</v>
      </c>
    </row>
    <row r="537" spans="1:83" ht="16.5" customHeight="1">
      <c r="A537" s="29" t="s">
        <v>130</v>
      </c>
      <c r="B537" s="34" t="s">
        <v>105</v>
      </c>
      <c r="C537" s="40">
        <v>772164</v>
      </c>
      <c r="D537" s="40">
        <v>602335</v>
      </c>
      <c r="E537" s="40">
        <v>514754</v>
      </c>
      <c r="F537" s="40">
        <v>87581</v>
      </c>
      <c r="G537" s="40">
        <v>56047</v>
      </c>
      <c r="H537" s="40">
        <v>113782</v>
      </c>
      <c r="I537" s="40">
        <v>49600</v>
      </c>
      <c r="J537" s="40">
        <v>-2106</v>
      </c>
      <c r="K537" s="41">
        <v>66288</v>
      </c>
      <c r="M537" s="29" t="s">
        <v>130</v>
      </c>
      <c r="N537" s="34" t="s">
        <v>105</v>
      </c>
      <c r="O537" s="66">
        <f t="shared" si="481"/>
        <v>-10.061</v>
      </c>
      <c r="P537" s="66">
        <f t="shared" si="482"/>
        <v>-1.224</v>
      </c>
      <c r="Q537" s="66">
        <f t="shared" si="483"/>
        <v>-1.208</v>
      </c>
      <c r="R537" s="66">
        <f t="shared" si="484"/>
        <v>-1.319</v>
      </c>
      <c r="S537" s="66">
        <f t="shared" si="485"/>
        <v>2.4630000000000001</v>
      </c>
      <c r="T537" s="66">
        <f t="shared" si="486"/>
        <v>-41.362000000000002</v>
      </c>
      <c r="U537" s="66">
        <f t="shared" si="487"/>
        <v>-61.015000000000001</v>
      </c>
      <c r="V537" s="66">
        <f t="shared" si="488"/>
        <v>-584.13800000000003</v>
      </c>
      <c r="W537" s="67">
        <f t="shared" si="489"/>
        <v>-0.13600000000000001</v>
      </c>
      <c r="Y537" s="29" t="s">
        <v>130</v>
      </c>
      <c r="Z537" s="34" t="s">
        <v>105</v>
      </c>
      <c r="AA537" s="66">
        <f t="shared" si="514"/>
        <v>100</v>
      </c>
      <c r="AB537" s="66">
        <f t="shared" si="490"/>
        <v>78</v>
      </c>
      <c r="AC537" s="66">
        <f t="shared" si="491"/>
        <v>66.7</v>
      </c>
      <c r="AD537" s="66">
        <f t="shared" si="492"/>
        <v>11.3</v>
      </c>
      <c r="AE537" s="66">
        <f t="shared" si="493"/>
        <v>7.3</v>
      </c>
      <c r="AF537" s="66">
        <f t="shared" si="494"/>
        <v>14.7</v>
      </c>
      <c r="AG537" s="66">
        <f t="shared" si="495"/>
        <v>6.4</v>
      </c>
      <c r="AH537" s="66">
        <f t="shared" si="496"/>
        <v>-0.3</v>
      </c>
      <c r="AI537" s="67">
        <f t="shared" si="497"/>
        <v>8.6</v>
      </c>
      <c r="AK537" s="29" t="s">
        <v>130</v>
      </c>
      <c r="AL537" s="34" t="s">
        <v>105</v>
      </c>
      <c r="AM537" s="66">
        <f t="shared" si="515"/>
        <v>24.5</v>
      </c>
      <c r="AN537" s="66">
        <f t="shared" si="516"/>
        <v>25</v>
      </c>
      <c r="AO537" s="66">
        <f t="shared" si="517"/>
        <v>25</v>
      </c>
      <c r="AP537" s="66">
        <f t="shared" si="518"/>
        <v>25.3</v>
      </c>
      <c r="AQ537" s="66">
        <f t="shared" si="519"/>
        <v>21.4</v>
      </c>
      <c r="AR537" s="66">
        <f t="shared" si="520"/>
        <v>23.7</v>
      </c>
      <c r="AS537" s="66">
        <f t="shared" si="521"/>
        <v>30.2</v>
      </c>
      <c r="AT537" s="66">
        <f t="shared" si="522"/>
        <v>-60</v>
      </c>
      <c r="AU537" s="67">
        <f t="shared" si="523"/>
        <v>21.2</v>
      </c>
      <c r="AW537" s="29" t="s">
        <v>130</v>
      </c>
      <c r="AX537" s="34" t="s">
        <v>105</v>
      </c>
      <c r="AY537" s="66">
        <f t="shared" si="524"/>
        <v>-10.061</v>
      </c>
      <c r="AZ537" s="66">
        <f t="shared" si="498"/>
        <v>-0.86899999999999999</v>
      </c>
      <c r="BA537" s="66">
        <f t="shared" si="499"/>
        <v>-0.73299999999999998</v>
      </c>
      <c r="BB537" s="66">
        <f t="shared" si="500"/>
        <v>-0.13600000000000001</v>
      </c>
      <c r="BC537" s="66">
        <f t="shared" si="501"/>
        <v>0.157</v>
      </c>
      <c r="BD537" s="66">
        <f t="shared" si="502"/>
        <v>-9.3480000000000008</v>
      </c>
      <c r="BE537" s="66">
        <f t="shared" si="503"/>
        <v>-9.0419999999999998</v>
      </c>
      <c r="BF537" s="66">
        <f t="shared" si="504"/>
        <v>-0.29599999999999999</v>
      </c>
      <c r="BG537" s="67">
        <f t="shared" si="505"/>
        <v>-0.01</v>
      </c>
      <c r="BI537" s="29" t="s">
        <v>130</v>
      </c>
      <c r="BJ537" s="34" t="s">
        <v>105</v>
      </c>
      <c r="BK537" s="66">
        <f t="shared" si="525"/>
        <v>-2.5350000000000001</v>
      </c>
      <c r="BL537" s="66">
        <f t="shared" si="526"/>
        <v>-0.307</v>
      </c>
      <c r="BM537" s="66">
        <f t="shared" si="527"/>
        <v>-0.30299999999999999</v>
      </c>
      <c r="BN537" s="66">
        <f t="shared" si="528"/>
        <v>-0.33400000000000002</v>
      </c>
      <c r="BO537" s="66">
        <f t="shared" si="529"/>
        <v>0.52700000000000002</v>
      </c>
      <c r="BP537" s="66">
        <f t="shared" si="530"/>
        <v>-11.151999999999999</v>
      </c>
      <c r="BQ537" s="66">
        <f t="shared" si="531"/>
        <v>-20.007000000000001</v>
      </c>
      <c r="BR537" s="66">
        <f t="shared" si="532"/>
        <v>-20.713999999999999</v>
      </c>
      <c r="BS537" s="67">
        <f t="shared" si="533"/>
        <v>-2.8000000000000001E-2</v>
      </c>
      <c r="BU537" s="29" t="s">
        <v>130</v>
      </c>
      <c r="BV537" s="34" t="s">
        <v>105</v>
      </c>
      <c r="BW537" s="48">
        <f t="shared" si="534"/>
        <v>858541</v>
      </c>
      <c r="BX537" s="48">
        <f t="shared" si="506"/>
        <v>609800</v>
      </c>
      <c r="BY537" s="48">
        <f t="shared" si="507"/>
        <v>521048</v>
      </c>
      <c r="BZ537" s="48">
        <f t="shared" si="508"/>
        <v>88752</v>
      </c>
      <c r="CA537" s="48">
        <f t="shared" si="509"/>
        <v>54700</v>
      </c>
      <c r="CB537" s="48">
        <f t="shared" si="510"/>
        <v>194041</v>
      </c>
      <c r="CC537" s="48">
        <f t="shared" si="511"/>
        <v>127228</v>
      </c>
      <c r="CD537" s="48">
        <f t="shared" si="512"/>
        <v>435</v>
      </c>
      <c r="CE537" s="49">
        <f t="shared" si="513"/>
        <v>66378</v>
      </c>
    </row>
    <row r="538" spans="1:83" ht="16.5" customHeight="1">
      <c r="A538" s="29" t="s">
        <v>131</v>
      </c>
      <c r="B538" s="34" t="s">
        <v>106</v>
      </c>
      <c r="C538" s="40">
        <v>116329</v>
      </c>
      <c r="D538" s="40">
        <v>88166</v>
      </c>
      <c r="E538" s="40">
        <v>75306</v>
      </c>
      <c r="F538" s="40">
        <v>12860</v>
      </c>
      <c r="G538" s="40">
        <v>5687</v>
      </c>
      <c r="H538" s="40">
        <v>22476</v>
      </c>
      <c r="I538" s="40">
        <v>8692</v>
      </c>
      <c r="J538" s="40">
        <v>320</v>
      </c>
      <c r="K538" s="41">
        <v>13464</v>
      </c>
      <c r="M538" s="29" t="s">
        <v>131</v>
      </c>
      <c r="N538" s="34" t="s">
        <v>106</v>
      </c>
      <c r="O538" s="66">
        <f t="shared" si="481"/>
        <v>-9.9280000000000008</v>
      </c>
      <c r="P538" s="66">
        <f t="shared" si="482"/>
        <v>1.5760000000000001</v>
      </c>
      <c r="Q538" s="66">
        <f t="shared" si="483"/>
        <v>1.6819999999999999</v>
      </c>
      <c r="R538" s="66">
        <f t="shared" si="484"/>
        <v>0.95799999999999996</v>
      </c>
      <c r="S538" s="66">
        <f t="shared" si="485"/>
        <v>-0.61199999999999999</v>
      </c>
      <c r="T538" s="66">
        <f t="shared" si="486"/>
        <v>-38.642000000000003</v>
      </c>
      <c r="U538" s="66">
        <f t="shared" si="487"/>
        <v>-58.741</v>
      </c>
      <c r="V538" s="66">
        <f t="shared" si="488"/>
        <v>-60.494</v>
      </c>
      <c r="W538" s="67">
        <f t="shared" si="489"/>
        <v>-8.7430000000000003</v>
      </c>
      <c r="Y538" s="29" t="s">
        <v>131</v>
      </c>
      <c r="Z538" s="34" t="s">
        <v>106</v>
      </c>
      <c r="AA538" s="66">
        <f t="shared" si="514"/>
        <v>100</v>
      </c>
      <c r="AB538" s="66">
        <f t="shared" si="490"/>
        <v>75.8</v>
      </c>
      <c r="AC538" s="66">
        <f t="shared" si="491"/>
        <v>64.7</v>
      </c>
      <c r="AD538" s="66">
        <f t="shared" si="492"/>
        <v>11.1</v>
      </c>
      <c r="AE538" s="66">
        <f t="shared" si="493"/>
        <v>4.9000000000000004</v>
      </c>
      <c r="AF538" s="66">
        <f t="shared" si="494"/>
        <v>19.3</v>
      </c>
      <c r="AG538" s="66">
        <f t="shared" si="495"/>
        <v>7.5</v>
      </c>
      <c r="AH538" s="66">
        <f t="shared" si="496"/>
        <v>0.3</v>
      </c>
      <c r="AI538" s="67">
        <f t="shared" si="497"/>
        <v>11.6</v>
      </c>
      <c r="AK538" s="29" t="s">
        <v>131</v>
      </c>
      <c r="AL538" s="34" t="s">
        <v>106</v>
      </c>
      <c r="AM538" s="66">
        <f t="shared" si="515"/>
        <v>3.7</v>
      </c>
      <c r="AN538" s="66">
        <f t="shared" si="516"/>
        <v>3.7</v>
      </c>
      <c r="AO538" s="66">
        <f t="shared" si="517"/>
        <v>3.7</v>
      </c>
      <c r="AP538" s="66">
        <f t="shared" si="518"/>
        <v>3.7</v>
      </c>
      <c r="AQ538" s="66">
        <f t="shared" si="519"/>
        <v>2.2000000000000002</v>
      </c>
      <c r="AR538" s="66">
        <f t="shared" si="520"/>
        <v>4.7</v>
      </c>
      <c r="AS538" s="66">
        <f t="shared" si="521"/>
        <v>5.3</v>
      </c>
      <c r="AT538" s="66">
        <f t="shared" si="522"/>
        <v>9.1</v>
      </c>
      <c r="AU538" s="67">
        <f t="shared" si="523"/>
        <v>4.3</v>
      </c>
      <c r="AW538" s="29" t="s">
        <v>131</v>
      </c>
      <c r="AX538" s="34" t="s">
        <v>106</v>
      </c>
      <c r="AY538" s="66">
        <f t="shared" si="524"/>
        <v>-9.9280000000000008</v>
      </c>
      <c r="AZ538" s="66">
        <f t="shared" si="498"/>
        <v>1.0589999999999999</v>
      </c>
      <c r="BA538" s="66">
        <f t="shared" si="499"/>
        <v>0.96499999999999997</v>
      </c>
      <c r="BB538" s="66">
        <f t="shared" si="500"/>
        <v>9.4E-2</v>
      </c>
      <c r="BC538" s="66">
        <f t="shared" si="501"/>
        <v>-2.7E-2</v>
      </c>
      <c r="BD538" s="66">
        <f t="shared" si="502"/>
        <v>-10.96</v>
      </c>
      <c r="BE538" s="66">
        <f t="shared" si="503"/>
        <v>-9.5820000000000007</v>
      </c>
      <c r="BF538" s="66">
        <f t="shared" si="504"/>
        <v>-0.379</v>
      </c>
      <c r="BG538" s="67">
        <f t="shared" si="505"/>
        <v>-0.999</v>
      </c>
      <c r="BI538" s="29" t="s">
        <v>131</v>
      </c>
      <c r="BJ538" s="34" t="s">
        <v>106</v>
      </c>
      <c r="BK538" s="66">
        <f t="shared" si="525"/>
        <v>-0.376</v>
      </c>
      <c r="BL538" s="66">
        <f t="shared" si="526"/>
        <v>5.6000000000000001E-2</v>
      </c>
      <c r="BM538" s="66">
        <f t="shared" si="527"/>
        <v>0.06</v>
      </c>
      <c r="BN538" s="66">
        <f t="shared" si="528"/>
        <v>3.5000000000000003E-2</v>
      </c>
      <c r="BO538" s="66">
        <f t="shared" si="529"/>
        <v>-1.4E-2</v>
      </c>
      <c r="BP538" s="66">
        <f t="shared" si="530"/>
        <v>-1.9670000000000001</v>
      </c>
      <c r="BQ538" s="66">
        <f t="shared" si="531"/>
        <v>-3.1890000000000001</v>
      </c>
      <c r="BR538" s="66">
        <f t="shared" si="532"/>
        <v>-3.9940000000000002</v>
      </c>
      <c r="BS538" s="67">
        <f t="shared" si="533"/>
        <v>-0.40400000000000003</v>
      </c>
      <c r="BU538" s="29" t="s">
        <v>131</v>
      </c>
      <c r="BV538" s="34" t="s">
        <v>106</v>
      </c>
      <c r="BW538" s="48">
        <f t="shared" si="534"/>
        <v>129151</v>
      </c>
      <c r="BX538" s="48">
        <f t="shared" si="506"/>
        <v>86798</v>
      </c>
      <c r="BY538" s="48">
        <f t="shared" si="507"/>
        <v>74060</v>
      </c>
      <c r="BZ538" s="48">
        <f t="shared" si="508"/>
        <v>12738</v>
      </c>
      <c r="CA538" s="48">
        <f t="shared" si="509"/>
        <v>5722</v>
      </c>
      <c r="CB538" s="48">
        <f t="shared" si="510"/>
        <v>36631</v>
      </c>
      <c r="CC538" s="48">
        <f t="shared" si="511"/>
        <v>21067</v>
      </c>
      <c r="CD538" s="48">
        <f t="shared" si="512"/>
        <v>810</v>
      </c>
      <c r="CE538" s="49">
        <f t="shared" si="513"/>
        <v>14754</v>
      </c>
    </row>
    <row r="539" spans="1:83" ht="16.5" customHeight="1">
      <c r="A539" s="30" t="s">
        <v>132</v>
      </c>
      <c r="B539" s="28" t="s">
        <v>107</v>
      </c>
      <c r="C539" s="44">
        <v>110248</v>
      </c>
      <c r="D539" s="44">
        <v>82137</v>
      </c>
      <c r="E539" s="44">
        <v>70157</v>
      </c>
      <c r="F539" s="44">
        <v>11980</v>
      </c>
      <c r="G539" s="44">
        <v>5232</v>
      </c>
      <c r="H539" s="44">
        <v>22879</v>
      </c>
      <c r="I539" s="44">
        <v>8259</v>
      </c>
      <c r="J539" s="44">
        <v>340</v>
      </c>
      <c r="K539" s="45">
        <v>14280</v>
      </c>
      <c r="M539" s="30" t="s">
        <v>132</v>
      </c>
      <c r="N539" s="28" t="s">
        <v>107</v>
      </c>
      <c r="O539" s="70">
        <f t="shared" si="481"/>
        <v>-14.122999999999999</v>
      </c>
      <c r="P539" s="70">
        <f t="shared" si="482"/>
        <v>-4.4169999999999998</v>
      </c>
      <c r="Q539" s="70">
        <f t="shared" si="483"/>
        <v>-4.2380000000000004</v>
      </c>
      <c r="R539" s="70">
        <f t="shared" si="484"/>
        <v>-5.4530000000000003</v>
      </c>
      <c r="S539" s="70">
        <f t="shared" si="485"/>
        <v>-2.5339999999999998</v>
      </c>
      <c r="T539" s="70">
        <f t="shared" si="486"/>
        <v>-38.295000000000002</v>
      </c>
      <c r="U539" s="70">
        <f t="shared" si="487"/>
        <v>-59.865000000000002</v>
      </c>
      <c r="V539" s="70">
        <f t="shared" si="488"/>
        <v>-56.298000000000002</v>
      </c>
      <c r="W539" s="71">
        <f t="shared" si="489"/>
        <v>-9.1720000000000006</v>
      </c>
      <c r="Y539" s="30" t="s">
        <v>132</v>
      </c>
      <c r="Z539" s="28" t="s">
        <v>107</v>
      </c>
      <c r="AA539" s="70">
        <f t="shared" si="514"/>
        <v>100</v>
      </c>
      <c r="AB539" s="70">
        <f t="shared" si="490"/>
        <v>74.5</v>
      </c>
      <c r="AC539" s="70">
        <f t="shared" si="491"/>
        <v>63.6</v>
      </c>
      <c r="AD539" s="70">
        <f t="shared" si="492"/>
        <v>10.9</v>
      </c>
      <c r="AE539" s="70">
        <f t="shared" si="493"/>
        <v>4.7</v>
      </c>
      <c r="AF539" s="70">
        <f t="shared" si="494"/>
        <v>20.8</v>
      </c>
      <c r="AG539" s="70">
        <f t="shared" si="495"/>
        <v>7.5</v>
      </c>
      <c r="AH539" s="70">
        <f t="shared" si="496"/>
        <v>0.3</v>
      </c>
      <c r="AI539" s="71">
        <f t="shared" si="497"/>
        <v>13</v>
      </c>
      <c r="AK539" s="30" t="s">
        <v>132</v>
      </c>
      <c r="AL539" s="28" t="s">
        <v>107</v>
      </c>
      <c r="AM539" s="70">
        <f t="shared" si="515"/>
        <v>3.5</v>
      </c>
      <c r="AN539" s="70">
        <f t="shared" si="516"/>
        <v>3.4</v>
      </c>
      <c r="AO539" s="70">
        <f t="shared" si="517"/>
        <v>3.4</v>
      </c>
      <c r="AP539" s="70">
        <f t="shared" si="518"/>
        <v>3.5</v>
      </c>
      <c r="AQ539" s="70">
        <f t="shared" si="519"/>
        <v>2</v>
      </c>
      <c r="AR539" s="70">
        <f t="shared" si="520"/>
        <v>4.8</v>
      </c>
      <c r="AS539" s="70">
        <f t="shared" si="521"/>
        <v>5</v>
      </c>
      <c r="AT539" s="70">
        <f t="shared" si="522"/>
        <v>9.6999999999999993</v>
      </c>
      <c r="AU539" s="71">
        <f t="shared" si="523"/>
        <v>4.5999999999999996</v>
      </c>
      <c r="AW539" s="30" t="s">
        <v>132</v>
      </c>
      <c r="AX539" s="28" t="s">
        <v>107</v>
      </c>
      <c r="AY539" s="70">
        <f t="shared" si="524"/>
        <v>-14.122999999999999</v>
      </c>
      <c r="AZ539" s="70">
        <f t="shared" si="498"/>
        <v>-2.9569999999999999</v>
      </c>
      <c r="BA539" s="70">
        <f t="shared" si="499"/>
        <v>-2.419</v>
      </c>
      <c r="BB539" s="70">
        <f t="shared" si="500"/>
        <v>-0.53800000000000003</v>
      </c>
      <c r="BC539" s="70">
        <f t="shared" si="501"/>
        <v>-0.106</v>
      </c>
      <c r="BD539" s="70">
        <f t="shared" si="502"/>
        <v>-11.06</v>
      </c>
      <c r="BE539" s="70">
        <f t="shared" si="503"/>
        <v>-9.5960000000000001</v>
      </c>
      <c r="BF539" s="70">
        <f t="shared" si="504"/>
        <v>-0.34100000000000003</v>
      </c>
      <c r="BG539" s="71">
        <f t="shared" si="505"/>
        <v>-1.123</v>
      </c>
      <c r="BI539" s="30" t="s">
        <v>132</v>
      </c>
      <c r="BJ539" s="28" t="s">
        <v>107</v>
      </c>
      <c r="BK539" s="70">
        <f t="shared" si="525"/>
        <v>-0.53200000000000003</v>
      </c>
      <c r="BL539" s="70">
        <f t="shared" si="526"/>
        <v>-0.156</v>
      </c>
      <c r="BM539" s="70">
        <f t="shared" si="527"/>
        <v>-0.14899999999999999</v>
      </c>
      <c r="BN539" s="70">
        <f t="shared" si="528"/>
        <v>-0.19700000000000001</v>
      </c>
      <c r="BO539" s="70">
        <f t="shared" si="529"/>
        <v>-5.2999999999999999E-2</v>
      </c>
      <c r="BP539" s="70">
        <f t="shared" si="530"/>
        <v>-1.9730000000000001</v>
      </c>
      <c r="BQ539" s="70">
        <f t="shared" si="531"/>
        <v>-3.1749999999999998</v>
      </c>
      <c r="BR539" s="70">
        <f t="shared" si="532"/>
        <v>-3.5710000000000002</v>
      </c>
      <c r="BS539" s="71">
        <f t="shared" si="533"/>
        <v>-0.45100000000000001</v>
      </c>
      <c r="BU539" s="30" t="s">
        <v>132</v>
      </c>
      <c r="BV539" s="28" t="s">
        <v>107</v>
      </c>
      <c r="BW539" s="52">
        <f t="shared" si="534"/>
        <v>128379</v>
      </c>
      <c r="BX539" s="52">
        <f t="shared" si="506"/>
        <v>85933</v>
      </c>
      <c r="BY539" s="52">
        <f t="shared" si="507"/>
        <v>73262</v>
      </c>
      <c r="BZ539" s="52">
        <f t="shared" si="508"/>
        <v>12671</v>
      </c>
      <c r="CA539" s="52">
        <f t="shared" si="509"/>
        <v>5368</v>
      </c>
      <c r="CB539" s="52">
        <f t="shared" si="510"/>
        <v>37078</v>
      </c>
      <c r="CC539" s="52">
        <f t="shared" si="511"/>
        <v>20578</v>
      </c>
      <c r="CD539" s="52">
        <f t="shared" si="512"/>
        <v>778</v>
      </c>
      <c r="CE539" s="53">
        <f t="shared" si="513"/>
        <v>15722</v>
      </c>
    </row>
    <row r="540" spans="1:83" ht="16.5" customHeight="1">
      <c r="A540" s="78" t="s">
        <v>180</v>
      </c>
    </row>
    <row r="541" spans="1:83" ht="16.5" customHeight="1">
      <c r="A541" s="78" t="s">
        <v>179</v>
      </c>
    </row>
    <row r="542" spans="1:83" ht="16.5" customHeight="1">
      <c r="A542" s="38">
        <f>A488+1</f>
        <v>3</v>
      </c>
      <c r="B542" s="20" t="str">
        <f>IF(A542&lt;22,"令和"&amp;A542&amp;"年度","平成"&amp;A542&amp;"年度")</f>
        <v>令和3年度</v>
      </c>
      <c r="C542" s="1" t="s">
        <v>49</v>
      </c>
      <c r="N542" s="20" t="str">
        <f>B542</f>
        <v>令和3年度</v>
      </c>
      <c r="O542" s="1" t="s">
        <v>134</v>
      </c>
      <c r="Z542" s="20" t="str">
        <f>B542</f>
        <v>令和3年度</v>
      </c>
      <c r="AA542" s="1" t="s">
        <v>135</v>
      </c>
      <c r="AL542" s="20" t="str">
        <f>B542</f>
        <v>令和3年度</v>
      </c>
      <c r="AM542" s="1" t="s">
        <v>136</v>
      </c>
      <c r="AX542" s="20" t="str">
        <f>N542</f>
        <v>令和3年度</v>
      </c>
      <c r="AY542" s="1" t="s">
        <v>137</v>
      </c>
      <c r="BJ542" s="20" t="str">
        <f>Z542</f>
        <v>令和3年度</v>
      </c>
      <c r="BK542" s="1" t="s">
        <v>138</v>
      </c>
      <c r="BU542" s="36">
        <f>IF(A542=1,30,A542-1)</f>
        <v>2</v>
      </c>
      <c r="BV542" s="20" t="str">
        <f>IF(BU542&lt;22,"令和"&amp;BU542&amp;"年度","平成"&amp;BU542&amp;"年度")</f>
        <v>令和2年度</v>
      </c>
      <c r="BW542" s="1" t="s">
        <v>133</v>
      </c>
    </row>
    <row r="543" spans="1:83" ht="16.5" customHeight="1">
      <c r="A543" s="21"/>
      <c r="B543" s="5"/>
      <c r="C543" s="4" t="s">
        <v>50</v>
      </c>
      <c r="D543" s="24"/>
      <c r="E543" s="24"/>
      <c r="F543" s="24"/>
      <c r="G543" s="24"/>
      <c r="H543" s="24"/>
      <c r="I543" s="24"/>
      <c r="J543" s="24"/>
      <c r="K543" s="15"/>
      <c r="M543" s="21"/>
      <c r="N543" s="5"/>
      <c r="O543" s="4" t="s">
        <v>50</v>
      </c>
      <c r="P543" s="24"/>
      <c r="Q543" s="24"/>
      <c r="R543" s="24"/>
      <c r="S543" s="24"/>
      <c r="T543" s="24"/>
      <c r="U543" s="24"/>
      <c r="V543" s="24"/>
      <c r="W543" s="15"/>
      <c r="Y543" s="21"/>
      <c r="Z543" s="5"/>
      <c r="AA543" s="4" t="s">
        <v>50</v>
      </c>
      <c r="AB543" s="24"/>
      <c r="AC543" s="24"/>
      <c r="AD543" s="24"/>
      <c r="AE543" s="24"/>
      <c r="AF543" s="24"/>
      <c r="AG543" s="24"/>
      <c r="AH543" s="24"/>
      <c r="AI543" s="15"/>
      <c r="AK543" s="21"/>
      <c r="AL543" s="5"/>
      <c r="AM543" s="4" t="s">
        <v>50</v>
      </c>
      <c r="AN543" s="24"/>
      <c r="AO543" s="24"/>
      <c r="AP543" s="24"/>
      <c r="AQ543" s="24"/>
      <c r="AR543" s="24"/>
      <c r="AS543" s="24"/>
      <c r="AT543" s="24"/>
      <c r="AU543" s="15"/>
      <c r="AW543" s="21"/>
      <c r="AX543" s="5"/>
      <c r="AY543" s="4" t="s">
        <v>50</v>
      </c>
      <c r="AZ543" s="24"/>
      <c r="BA543" s="24"/>
      <c r="BB543" s="24"/>
      <c r="BC543" s="24"/>
      <c r="BD543" s="24"/>
      <c r="BE543" s="24"/>
      <c r="BF543" s="24"/>
      <c r="BG543" s="15"/>
      <c r="BI543" s="21"/>
      <c r="BJ543" s="5"/>
      <c r="BK543" s="4" t="s">
        <v>50</v>
      </c>
      <c r="BL543" s="24"/>
      <c r="BM543" s="24"/>
      <c r="BN543" s="24"/>
      <c r="BO543" s="24"/>
      <c r="BP543" s="24"/>
      <c r="BQ543" s="24"/>
      <c r="BR543" s="24"/>
      <c r="BS543" s="15"/>
      <c r="BU543" s="21"/>
      <c r="BV543" s="5"/>
      <c r="BW543" s="4" t="s">
        <v>50</v>
      </c>
      <c r="BX543" s="24"/>
      <c r="BY543" s="24"/>
      <c r="BZ543" s="24"/>
      <c r="CA543" s="24"/>
      <c r="CB543" s="24"/>
      <c r="CC543" s="24"/>
      <c r="CD543" s="24"/>
      <c r="CE543" s="15"/>
    </row>
    <row r="544" spans="1:83" ht="16.5" customHeight="1">
      <c r="A544" s="22"/>
      <c r="B544" s="8"/>
      <c r="C544" s="7"/>
      <c r="D544" s="27" t="s">
        <v>51</v>
      </c>
      <c r="E544" s="24"/>
      <c r="F544" s="15"/>
      <c r="G544" s="6" t="s">
        <v>54</v>
      </c>
      <c r="H544" s="27" t="s">
        <v>55</v>
      </c>
      <c r="I544" s="24"/>
      <c r="J544" s="24"/>
      <c r="K544" s="15"/>
      <c r="M544" s="22"/>
      <c r="N544" s="8"/>
      <c r="O544" s="7"/>
      <c r="P544" s="27" t="s">
        <v>51</v>
      </c>
      <c r="Q544" s="24"/>
      <c r="R544" s="15"/>
      <c r="S544" s="6" t="s">
        <v>54</v>
      </c>
      <c r="T544" s="27" t="s">
        <v>55</v>
      </c>
      <c r="U544" s="24"/>
      <c r="V544" s="24"/>
      <c r="W544" s="15"/>
      <c r="Y544" s="22"/>
      <c r="Z544" s="8"/>
      <c r="AA544" s="7"/>
      <c r="AB544" s="27" t="s">
        <v>51</v>
      </c>
      <c r="AC544" s="24"/>
      <c r="AD544" s="15"/>
      <c r="AE544" s="6" t="s">
        <v>54</v>
      </c>
      <c r="AF544" s="27" t="s">
        <v>55</v>
      </c>
      <c r="AG544" s="24"/>
      <c r="AH544" s="24"/>
      <c r="AI544" s="15"/>
      <c r="AK544" s="22"/>
      <c r="AL544" s="8"/>
      <c r="AM544" s="7"/>
      <c r="AN544" s="27" t="s">
        <v>51</v>
      </c>
      <c r="AO544" s="24"/>
      <c r="AP544" s="15"/>
      <c r="AQ544" s="6" t="s">
        <v>54</v>
      </c>
      <c r="AR544" s="27" t="s">
        <v>55</v>
      </c>
      <c r="AS544" s="24"/>
      <c r="AT544" s="24"/>
      <c r="AU544" s="15"/>
      <c r="AW544" s="22"/>
      <c r="AX544" s="8"/>
      <c r="AY544" s="7"/>
      <c r="AZ544" s="27" t="s">
        <v>51</v>
      </c>
      <c r="BA544" s="24"/>
      <c r="BB544" s="15"/>
      <c r="BC544" s="6" t="s">
        <v>54</v>
      </c>
      <c r="BD544" s="27" t="s">
        <v>55</v>
      </c>
      <c r="BE544" s="24"/>
      <c r="BF544" s="24"/>
      <c r="BG544" s="15"/>
      <c r="BI544" s="22"/>
      <c r="BJ544" s="8"/>
      <c r="BK544" s="7"/>
      <c r="BL544" s="27" t="s">
        <v>51</v>
      </c>
      <c r="BM544" s="24"/>
      <c r="BN544" s="15"/>
      <c r="BO544" s="6" t="s">
        <v>54</v>
      </c>
      <c r="BP544" s="27" t="s">
        <v>55</v>
      </c>
      <c r="BQ544" s="24"/>
      <c r="BR544" s="24"/>
      <c r="BS544" s="15"/>
      <c r="BU544" s="22"/>
      <c r="BV544" s="8"/>
      <c r="BW544" s="7"/>
      <c r="BX544" s="27" t="s">
        <v>51</v>
      </c>
      <c r="BY544" s="24"/>
      <c r="BZ544" s="15"/>
      <c r="CA544" s="6" t="s">
        <v>54</v>
      </c>
      <c r="CB544" s="27" t="s">
        <v>55</v>
      </c>
      <c r="CC544" s="24"/>
      <c r="CD544" s="24"/>
      <c r="CE544" s="15"/>
    </row>
    <row r="545" spans="1:83" ht="27" customHeight="1">
      <c r="A545" s="23"/>
      <c r="B545" s="11"/>
      <c r="C545" s="10"/>
      <c r="D545" s="10"/>
      <c r="E545" s="16" t="s">
        <v>52</v>
      </c>
      <c r="F545" s="26" t="s">
        <v>53</v>
      </c>
      <c r="G545" s="12"/>
      <c r="H545" s="12"/>
      <c r="I545" s="16" t="s">
        <v>56</v>
      </c>
      <c r="J545" s="16" t="s">
        <v>57</v>
      </c>
      <c r="K545" s="16" t="s">
        <v>58</v>
      </c>
      <c r="M545" s="23"/>
      <c r="N545" s="11"/>
      <c r="O545" s="10"/>
      <c r="P545" s="10"/>
      <c r="Q545" s="16" t="s">
        <v>52</v>
      </c>
      <c r="R545" s="26" t="s">
        <v>53</v>
      </c>
      <c r="S545" s="12"/>
      <c r="T545" s="12"/>
      <c r="U545" s="16" t="s">
        <v>56</v>
      </c>
      <c r="V545" s="16" t="s">
        <v>57</v>
      </c>
      <c r="W545" s="16" t="s">
        <v>58</v>
      </c>
      <c r="Y545" s="23"/>
      <c r="Z545" s="11"/>
      <c r="AA545" s="10"/>
      <c r="AB545" s="10"/>
      <c r="AC545" s="16" t="s">
        <v>52</v>
      </c>
      <c r="AD545" s="26" t="s">
        <v>53</v>
      </c>
      <c r="AE545" s="12"/>
      <c r="AF545" s="12"/>
      <c r="AG545" s="16" t="s">
        <v>56</v>
      </c>
      <c r="AH545" s="16" t="s">
        <v>57</v>
      </c>
      <c r="AI545" s="16" t="s">
        <v>58</v>
      </c>
      <c r="AK545" s="23"/>
      <c r="AL545" s="11"/>
      <c r="AM545" s="10"/>
      <c r="AN545" s="10"/>
      <c r="AO545" s="16" t="s">
        <v>52</v>
      </c>
      <c r="AP545" s="26" t="s">
        <v>53</v>
      </c>
      <c r="AQ545" s="12"/>
      <c r="AR545" s="12"/>
      <c r="AS545" s="16" t="s">
        <v>56</v>
      </c>
      <c r="AT545" s="16" t="s">
        <v>57</v>
      </c>
      <c r="AU545" s="16" t="s">
        <v>58</v>
      </c>
      <c r="AW545" s="23"/>
      <c r="AX545" s="11"/>
      <c r="AY545" s="10"/>
      <c r="AZ545" s="10"/>
      <c r="BA545" s="16" t="s">
        <v>52</v>
      </c>
      <c r="BB545" s="26" t="s">
        <v>53</v>
      </c>
      <c r="BC545" s="12"/>
      <c r="BD545" s="12"/>
      <c r="BE545" s="16" t="s">
        <v>56</v>
      </c>
      <c r="BF545" s="16" t="s">
        <v>57</v>
      </c>
      <c r="BG545" s="16" t="s">
        <v>58</v>
      </c>
      <c r="BI545" s="23"/>
      <c r="BJ545" s="11"/>
      <c r="BK545" s="10"/>
      <c r="BL545" s="10"/>
      <c r="BM545" s="16" t="s">
        <v>52</v>
      </c>
      <c r="BN545" s="26" t="s">
        <v>53</v>
      </c>
      <c r="BO545" s="12"/>
      <c r="BP545" s="12"/>
      <c r="BQ545" s="16" t="s">
        <v>56</v>
      </c>
      <c r="BR545" s="16" t="s">
        <v>57</v>
      </c>
      <c r="BS545" s="16" t="s">
        <v>58</v>
      </c>
      <c r="BU545" s="23"/>
      <c r="BV545" s="11"/>
      <c r="BW545" s="10"/>
      <c r="BX545" s="10"/>
      <c r="BY545" s="16" t="s">
        <v>52</v>
      </c>
      <c r="BZ545" s="26" t="s">
        <v>53</v>
      </c>
      <c r="CA545" s="12"/>
      <c r="CB545" s="12"/>
      <c r="CC545" s="16" t="s">
        <v>56</v>
      </c>
      <c r="CD545" s="16" t="s">
        <v>57</v>
      </c>
      <c r="CE545" s="16" t="s">
        <v>58</v>
      </c>
    </row>
    <row r="546" spans="1:83" ht="16.5" customHeight="1">
      <c r="A546" s="31" t="s">
        <v>60</v>
      </c>
      <c r="B546" s="33" t="s">
        <v>108</v>
      </c>
      <c r="C546" s="13">
        <v>3272455</v>
      </c>
      <c r="D546" s="13">
        <v>2513951</v>
      </c>
      <c r="E546" s="13">
        <v>2150625</v>
      </c>
      <c r="F546" s="13">
        <v>363326</v>
      </c>
      <c r="G546" s="13">
        <v>263652</v>
      </c>
      <c r="H546" s="13">
        <v>494852</v>
      </c>
      <c r="I546" s="13">
        <v>128393</v>
      </c>
      <c r="J546" s="13">
        <v>7964</v>
      </c>
      <c r="K546" s="14">
        <v>358495</v>
      </c>
      <c r="M546" s="31" t="s">
        <v>60</v>
      </c>
      <c r="N546" s="33" t="s">
        <v>108</v>
      </c>
      <c r="O546" s="66">
        <f t="shared" ref="O546:O593" si="535">IF(C546="X","X",IF(BW546="X","X",IF(BW546&lt;&gt;0,ROUND((C546-BW546)/ABS(BW546)*100,3),"-")))</f>
        <v>3.8450000000000002</v>
      </c>
      <c r="P546" s="66">
        <f t="shared" ref="P546:P593" si="536">IF(D546="X","X",IF(BX546="X","X",IF(BX546&lt;&gt;0,ROUND((D546-BX546)/ABS(BX546)*100,3),"-")))</f>
        <v>4.3339999999999996</v>
      </c>
      <c r="Q546" s="66">
        <f t="shared" ref="Q546:Q593" si="537">IF(E546="X","X",IF(BY546="X","X",IF(BY546&lt;&gt;0,ROUND((E546-BY546)/ABS(BY546)*100,3),"-")))</f>
        <v>4.2590000000000003</v>
      </c>
      <c r="R546" s="66">
        <f t="shared" ref="R546:R593" si="538">IF(F546="X","X",IF(BZ546="X","X",IF(BZ546&lt;&gt;0,ROUND((F546-BZ546)/ABS(BZ546)*100,3),"-")))</f>
        <v>4.7859999999999996</v>
      </c>
      <c r="S546" s="66">
        <f t="shared" ref="S546:S593" si="539">IF(G546="X","X",IF(CA546="X","X",IF(CA546&lt;&gt;0,ROUND((G546-CA546)/ABS(CA546)*100,3),"-")))</f>
        <v>0.873</v>
      </c>
      <c r="T546" s="66">
        <f t="shared" ref="T546:T593" si="540">IF(H546="X","X",IF(CB546="X","X",IF(CB546&lt;&gt;0,ROUND((H546-CB546)/ABS(CB546)*100,3),"-")))</f>
        <v>3.0059999999999998</v>
      </c>
      <c r="U546" s="66">
        <f t="shared" ref="U546:U593" si="541">IF(I546="X","X",IF(CC546="X","X",IF(CC546&lt;&gt;0,ROUND((I546-CC546)/ABS(CC546)*100,3),"-")))</f>
        <v>-21.722999999999999</v>
      </c>
      <c r="V546" s="66">
        <f t="shared" ref="V546:V593" si="542">IF(J546="X","X",IF(CD546="X","X",IF(CD546&lt;&gt;0,ROUND((J546-CD546)/ABS(CD546)*100,3),"-")))</f>
        <v>126.959</v>
      </c>
      <c r="W546" s="67">
        <f t="shared" ref="W546:W593" si="543">IF(K546="X","X",IF(CE546="X","X",IF(CE546&lt;&gt;0,ROUND((K546-CE546)/ABS(CE546)*100,3),"-")))</f>
        <v>14.58</v>
      </c>
      <c r="Y546" s="31" t="s">
        <v>60</v>
      </c>
      <c r="Z546" s="33" t="s">
        <v>108</v>
      </c>
      <c r="AA546" s="66">
        <f>IF(C546=0,"-",IF(C546="X","X",ROUND(C546/$C546*100,1)))</f>
        <v>100</v>
      </c>
      <c r="AB546" s="66">
        <f t="shared" ref="AB546:AB593" si="544">IF(D546=0,"-",IF(D546="X","X",ROUND(D546/$C546*100,1)))</f>
        <v>76.8</v>
      </c>
      <c r="AC546" s="66">
        <f t="shared" ref="AC546:AC593" si="545">IF(E546=0,"-",IF(E546="X","X",ROUND(E546/$C546*100,1)))</f>
        <v>65.7</v>
      </c>
      <c r="AD546" s="66">
        <f t="shared" ref="AD546:AD593" si="546">IF(F546=0,"-",IF(F546="X","X",ROUND(F546/$C546*100,1)))</f>
        <v>11.1</v>
      </c>
      <c r="AE546" s="66">
        <f t="shared" ref="AE546:AE593" si="547">IF(G546=0,"-",IF(G546="X","X",ROUND(G546/$C546*100,1)))</f>
        <v>8.1</v>
      </c>
      <c r="AF546" s="66">
        <f t="shared" ref="AF546:AF593" si="548">IF(H546=0,"-",IF(H546="X","X",ROUND(H546/$C546*100,1)))</f>
        <v>15.1</v>
      </c>
      <c r="AG546" s="66">
        <f t="shared" ref="AG546:AG593" si="549">IF(I546=0,"-",IF(I546="X","X",ROUND(I546/$C546*100,1)))</f>
        <v>3.9</v>
      </c>
      <c r="AH546" s="66">
        <f t="shared" ref="AH546:AH593" si="550">IF(J546=0,"-",IF(J546="X","X",ROUND(J546/$C546*100,1)))</f>
        <v>0.2</v>
      </c>
      <c r="AI546" s="67">
        <f t="shared" ref="AI546:AI593" si="551">IF(K546=0,"-",IF(K546="X","X",ROUND(K546/$C546*100,1)))</f>
        <v>11</v>
      </c>
      <c r="AK546" s="31" t="s">
        <v>60</v>
      </c>
      <c r="AL546" s="33" t="s">
        <v>108</v>
      </c>
      <c r="AM546" s="66">
        <f>IF(C546=0,"-",IF(C546="X","X",ROUND(C546/$C$546*100,1)))</f>
        <v>100</v>
      </c>
      <c r="AN546" s="66">
        <f>IF(D546=0,"-",IF(D546="X","X",ROUND(D546/$D$546*100,1)))</f>
        <v>100</v>
      </c>
      <c r="AO546" s="66">
        <f>IF(E546=0,"-",IF(E546="X","X",ROUND(E546/$E$546*100,1)))</f>
        <v>100</v>
      </c>
      <c r="AP546" s="66">
        <f>IF(F546=0,"-",IF(F546="X","X",ROUND(F546/$F$546*100,1)))</f>
        <v>100</v>
      </c>
      <c r="AQ546" s="66">
        <f>IF(G546=0,"-",IF(G546="X","X",ROUND(G546/$G$546*100,1)))</f>
        <v>100</v>
      </c>
      <c r="AR546" s="66">
        <f>IF(H546=0,"-",IF(H546="X","X",ROUND(H546/$H$546*100,1)))</f>
        <v>100</v>
      </c>
      <c r="AS546" s="66">
        <f>IF(I546=0,"-",IF(I546="X","X",ROUND(I546/$I$546*100,1)))</f>
        <v>100</v>
      </c>
      <c r="AT546" s="66">
        <f>IF(J546=0,"-",IF(J546="X","X",ROUND(J546/$J$546*100,1)))</f>
        <v>100</v>
      </c>
      <c r="AU546" s="67">
        <f>IF(K546=0,"-",IF(K546="X","X",ROUND(K546/$K$546*100,1)))</f>
        <v>100</v>
      </c>
      <c r="AW546" s="31" t="s">
        <v>60</v>
      </c>
      <c r="AX546" s="33" t="s">
        <v>108</v>
      </c>
      <c r="AY546" s="66">
        <f>IF(C546="X","X",IF(BW546="X","X",IF(BW546&lt;&gt;0,ROUND((C546-BW546)/$BW546*100,3),"-")))</f>
        <v>3.8450000000000002</v>
      </c>
      <c r="AZ546" s="66">
        <f t="shared" ref="AZ546:AZ593" si="552">IF(D546="X","X",IF(BX546="X","X",IF(BX546&lt;&gt;0,ROUND((D546-BX546)/$BW546*100,3),"-")))</f>
        <v>3.3140000000000001</v>
      </c>
      <c r="BA546" s="66">
        <f t="shared" ref="BA546:BA593" si="553">IF(E546="X","X",IF(BY546="X","X",IF(BY546&lt;&gt;0,ROUND((E546-BY546)/$BW546*100,3),"-")))</f>
        <v>2.7879999999999998</v>
      </c>
      <c r="BB546" s="66">
        <f t="shared" ref="BB546:BB593" si="554">IF(F546="X","X",IF(BZ546="X","X",IF(BZ546&lt;&gt;0,ROUND((F546-BZ546)/$BW546*100,3),"-")))</f>
        <v>0.52700000000000002</v>
      </c>
      <c r="BC546" s="66">
        <f t="shared" ref="BC546:BC593" si="555">IF(G546="X","X",IF(CA546="X","X",IF(CA546&lt;&gt;0,ROUND((G546-CA546)/$BW546*100,3),"-")))</f>
        <v>7.1999999999999995E-2</v>
      </c>
      <c r="BD546" s="66">
        <f t="shared" ref="BD546:BD593" si="556">IF(H546="X","X",IF(CB546="X","X",IF(CB546&lt;&gt;0,ROUND((H546-CB546)/$BW546*100,3),"-")))</f>
        <v>0.45800000000000002</v>
      </c>
      <c r="BE546" s="66">
        <f t="shared" ref="BE546:BE593" si="557">IF(I546="X","X",IF(CC546="X","X",IF(CC546&lt;&gt;0,ROUND((I546-CC546)/$BW546*100,3),"-")))</f>
        <v>-1.131</v>
      </c>
      <c r="BF546" s="66">
        <f t="shared" ref="BF546:BF593" si="558">IF(J546="X","X",IF(CD546="X","X",IF(CD546&lt;&gt;0,ROUND((J546-CD546)/$BW546*100,3),"-")))</f>
        <v>0.14099999999999999</v>
      </c>
      <c r="BG546" s="67">
        <f t="shared" ref="BG546:BG593" si="559">IF(K546="X","X",IF(CE546="X","X",IF(CE546&lt;&gt;0,ROUND((K546-CE546)/$BW546*100,3),"-")))</f>
        <v>1.448</v>
      </c>
      <c r="BI546" s="31" t="s">
        <v>60</v>
      </c>
      <c r="BJ546" s="33" t="s">
        <v>108</v>
      </c>
      <c r="BK546" s="66">
        <f>IF(C546="X","X",IF(BW546="X","X",IF(BW546&lt;&gt;0,ROUND((C546-BW546)/$BW$546*100,3),"-")))</f>
        <v>3.8450000000000002</v>
      </c>
      <c r="BL546" s="66">
        <f>IF(D546="X","X",IF(BX546="X","X",IF(BX546&lt;&gt;0,ROUND((D546-BX546)/$BX$546*100,3),"-")))</f>
        <v>4.3339999999999996</v>
      </c>
      <c r="BM546" s="66">
        <f>IF(E546="X","X",IF(BY546="X","X",IF(BY546&lt;&gt;0,ROUND((E546-BY546)/$BY$546*100,3),"-")))</f>
        <v>4.2590000000000003</v>
      </c>
      <c r="BN546" s="66">
        <f>IF(F546="X","X",IF(BZ546="X","X",IF(BZ546&lt;&gt;0,ROUND((F546-BZ546)/$BZ$546*100,3),"-")))</f>
        <v>4.7859999999999996</v>
      </c>
      <c r="BO546" s="66">
        <f>IF(G546="X","X",IF(CA546="X","X",IF(CA546&lt;&gt;0,ROUND((G546-CA546)/$CA$546*100,3),"-")))</f>
        <v>0.873</v>
      </c>
      <c r="BP546" s="66">
        <f>IF(H546="X","X",IF(CB546="X","X",IF(CB546&lt;&gt;0,ROUND((H546-CB546)/$CB$546*100,3),"-")))</f>
        <v>3.0059999999999998</v>
      </c>
      <c r="BQ546" s="66">
        <f>IF(I546="X","X",IF(CC546="X","X",IF(CC546&lt;&gt;0,ROUND((I546-CC546)/$CC$546*100,3),"-")))</f>
        <v>-21.722999999999999</v>
      </c>
      <c r="BR546" s="66">
        <f>IF(J546="X","X",IF(CD546="X","X",IF(CD546&lt;&gt;0,ROUND((J546-CD546)/$CD$546*100,3),"-")))</f>
        <v>126.959</v>
      </c>
      <c r="BS546" s="67">
        <f>IF(K546="X","X",IF(CE546="X","X",IF(CE546&lt;&gt;0,ROUND((K546-CE546)/$CE$546*100,3),"-")))</f>
        <v>14.58</v>
      </c>
      <c r="BU546" s="31" t="s">
        <v>60</v>
      </c>
      <c r="BV546" s="33" t="s">
        <v>108</v>
      </c>
      <c r="BW546" s="48">
        <f t="shared" ref="BW546:BW593" si="560">C492</f>
        <v>3151292</v>
      </c>
      <c r="BX546" s="48">
        <f t="shared" ref="BX546:BX593" si="561">D492</f>
        <v>2409513</v>
      </c>
      <c r="BY546" s="48">
        <f t="shared" ref="BY546:BY593" si="562">E492</f>
        <v>2062781</v>
      </c>
      <c r="BZ546" s="48">
        <f t="shared" ref="BZ546:BZ593" si="563">F492</f>
        <v>346732</v>
      </c>
      <c r="CA546" s="48">
        <f t="shared" ref="CA546:CA593" si="564">G492</f>
        <v>261369</v>
      </c>
      <c r="CB546" s="48">
        <f t="shared" ref="CB546:CB593" si="565">H492</f>
        <v>480410</v>
      </c>
      <c r="CC546" s="48">
        <f t="shared" ref="CC546:CC593" si="566">I492</f>
        <v>164024</v>
      </c>
      <c r="CD546" s="48">
        <f t="shared" ref="CD546:CD593" si="567">J492</f>
        <v>3509</v>
      </c>
      <c r="CE546" s="49">
        <f t="shared" ref="CE546:CE593" si="568">K492</f>
        <v>312877</v>
      </c>
    </row>
    <row r="547" spans="1:83" ht="16.5" customHeight="1">
      <c r="A547" s="29" t="s">
        <v>109</v>
      </c>
      <c r="B547" s="34" t="s">
        <v>61</v>
      </c>
      <c r="C547" s="40">
        <v>807658</v>
      </c>
      <c r="D547" s="40">
        <v>632164</v>
      </c>
      <c r="E547" s="40">
        <v>539907</v>
      </c>
      <c r="F547" s="40">
        <v>92257</v>
      </c>
      <c r="G547" s="40">
        <v>56631</v>
      </c>
      <c r="H547" s="40">
        <v>118863</v>
      </c>
      <c r="I547" s="40">
        <v>39534</v>
      </c>
      <c r="J547" s="40">
        <v>1908</v>
      </c>
      <c r="K547" s="41">
        <v>77421</v>
      </c>
      <c r="M547" s="29" t="s">
        <v>109</v>
      </c>
      <c r="N547" s="34" t="s">
        <v>61</v>
      </c>
      <c r="O547" s="66">
        <f t="shared" si="535"/>
        <v>4.5970000000000004</v>
      </c>
      <c r="P547" s="66">
        <f t="shared" si="536"/>
        <v>4.952</v>
      </c>
      <c r="Q547" s="66">
        <f t="shared" si="537"/>
        <v>4.8860000000000001</v>
      </c>
      <c r="R547" s="66">
        <f t="shared" si="538"/>
        <v>5.3390000000000004</v>
      </c>
      <c r="S547" s="66">
        <f t="shared" si="539"/>
        <v>1.042</v>
      </c>
      <c r="T547" s="66">
        <f t="shared" si="540"/>
        <v>4.4660000000000002</v>
      </c>
      <c r="U547" s="66">
        <f t="shared" si="541"/>
        <v>-20.294</v>
      </c>
      <c r="V547" s="66">
        <f t="shared" si="542"/>
        <v>190.59800000000001</v>
      </c>
      <c r="W547" s="67">
        <f t="shared" si="543"/>
        <v>16.795000000000002</v>
      </c>
      <c r="Y547" s="29" t="s">
        <v>109</v>
      </c>
      <c r="Z547" s="34" t="s">
        <v>61</v>
      </c>
      <c r="AA547" s="66">
        <f t="shared" ref="AA547:AA593" si="569">IF(C547=0,"-",IF(C547="X","X",ROUND(C547/$C547*100,1)))</f>
        <v>100</v>
      </c>
      <c r="AB547" s="66">
        <f t="shared" si="544"/>
        <v>78.3</v>
      </c>
      <c r="AC547" s="66">
        <f t="shared" si="545"/>
        <v>66.8</v>
      </c>
      <c r="AD547" s="66">
        <f t="shared" si="546"/>
        <v>11.4</v>
      </c>
      <c r="AE547" s="66">
        <f t="shared" si="547"/>
        <v>7</v>
      </c>
      <c r="AF547" s="66">
        <f t="shared" si="548"/>
        <v>14.7</v>
      </c>
      <c r="AG547" s="66">
        <f t="shared" si="549"/>
        <v>4.9000000000000004</v>
      </c>
      <c r="AH547" s="66">
        <f t="shared" si="550"/>
        <v>0.2</v>
      </c>
      <c r="AI547" s="67">
        <f t="shared" si="551"/>
        <v>9.6</v>
      </c>
      <c r="AK547" s="29" t="s">
        <v>109</v>
      </c>
      <c r="AL547" s="34" t="s">
        <v>61</v>
      </c>
      <c r="AM547" s="66">
        <f t="shared" ref="AM547:AM593" si="570">IF(C547=0,"-",IF(C547="X","X",ROUND(C547/$C$546*100,1)))</f>
        <v>24.7</v>
      </c>
      <c r="AN547" s="66">
        <f t="shared" ref="AN547:AN593" si="571">IF(D547=0,"-",IF(D547="X","X",ROUND(D547/$D$546*100,1)))</f>
        <v>25.1</v>
      </c>
      <c r="AO547" s="66">
        <f t="shared" ref="AO547:AO593" si="572">IF(E547=0,"-",IF(E547="X","X",ROUND(E547/$E$546*100,1)))</f>
        <v>25.1</v>
      </c>
      <c r="AP547" s="66">
        <f t="shared" ref="AP547:AP593" si="573">IF(F547=0,"-",IF(F547="X","X",ROUND(F547/$F$546*100,1)))</f>
        <v>25.4</v>
      </c>
      <c r="AQ547" s="66">
        <f t="shared" ref="AQ547:AQ593" si="574">IF(G547=0,"-",IF(G547="X","X",ROUND(G547/$G$546*100,1)))</f>
        <v>21.5</v>
      </c>
      <c r="AR547" s="66">
        <f t="shared" ref="AR547:AR593" si="575">IF(H547=0,"-",IF(H547="X","X",ROUND(H547/$H$546*100,1)))</f>
        <v>24</v>
      </c>
      <c r="AS547" s="66">
        <f t="shared" ref="AS547:AS593" si="576">IF(I547=0,"-",IF(I547="X","X",ROUND(I547/$I$546*100,1)))</f>
        <v>30.8</v>
      </c>
      <c r="AT547" s="66">
        <f t="shared" ref="AT547:AT593" si="577">IF(J547=0,"-",IF(J547="X","X",ROUND(J547/$J$546*100,1)))</f>
        <v>24</v>
      </c>
      <c r="AU547" s="67">
        <f t="shared" ref="AU547:AU593" si="578">IF(K547=0,"-",IF(K547="X","X",ROUND(K547/$K$546*100,1)))</f>
        <v>21.6</v>
      </c>
      <c r="AW547" s="29" t="s">
        <v>109</v>
      </c>
      <c r="AX547" s="34" t="s">
        <v>61</v>
      </c>
      <c r="AY547" s="66">
        <f t="shared" ref="AY547:AY593" si="579">IF(C547="X","X",IF(BW547="X","X",IF(BW547&lt;&gt;0,ROUND((C547-BW547)/$BW547*100,3),"-")))</f>
        <v>4.5970000000000004</v>
      </c>
      <c r="AZ547" s="66">
        <f t="shared" si="552"/>
        <v>3.863</v>
      </c>
      <c r="BA547" s="66">
        <f t="shared" si="553"/>
        <v>3.2570000000000001</v>
      </c>
      <c r="BB547" s="66">
        <f t="shared" si="554"/>
        <v>0.60599999999999998</v>
      </c>
      <c r="BC547" s="66">
        <f t="shared" si="555"/>
        <v>7.5999999999999998E-2</v>
      </c>
      <c r="BD547" s="66">
        <f t="shared" si="556"/>
        <v>0.65800000000000003</v>
      </c>
      <c r="BE547" s="66">
        <f t="shared" si="557"/>
        <v>-1.304</v>
      </c>
      <c r="BF547" s="66">
        <f t="shared" si="558"/>
        <v>0.52</v>
      </c>
      <c r="BG547" s="67">
        <f t="shared" si="559"/>
        <v>1.4419999999999999</v>
      </c>
      <c r="BI547" s="29" t="s">
        <v>109</v>
      </c>
      <c r="BJ547" s="34" t="s">
        <v>61</v>
      </c>
      <c r="BK547" s="66">
        <f t="shared" ref="BK547:BK593" si="580">IF(C547="X","X",IF(BW547="X","X",IF(BW547&lt;&gt;0,ROUND((C547-BW547)/$BW$546*100,3),"-")))</f>
        <v>1.1259999999999999</v>
      </c>
      <c r="BL547" s="66">
        <f t="shared" ref="BL547:BL593" si="581">IF(D547="X","X",IF(BX547="X","X",IF(BX547&lt;&gt;0,ROUND((D547-BX547)/$BX$546*100,3),"-")))</f>
        <v>1.238</v>
      </c>
      <c r="BM547" s="66">
        <f t="shared" ref="BM547:BM593" si="582">IF(E547="X","X",IF(BY547="X","X",IF(BY547&lt;&gt;0,ROUND((E547-BY547)/$BY$546*100,3),"-")))</f>
        <v>1.2190000000000001</v>
      </c>
      <c r="BN547" s="66">
        <f t="shared" ref="BN547:BN593" si="583">IF(F547="X","X",IF(BZ547="X","X",IF(BZ547&lt;&gt;0,ROUND((F547-BZ547)/$BZ$546*100,3),"-")))</f>
        <v>1.349</v>
      </c>
      <c r="BO547" s="66">
        <f t="shared" ref="BO547:BO593" si="584">IF(G547="X","X",IF(CA547="X","X",IF(CA547&lt;&gt;0,ROUND((G547-CA547)/$CA$546*100,3),"-")))</f>
        <v>0.223</v>
      </c>
      <c r="BP547" s="66">
        <f t="shared" ref="BP547:BP593" si="585">IF(H547="X","X",IF(CB547="X","X",IF(CB547&lt;&gt;0,ROUND((H547-CB547)/$CB$546*100,3),"-")))</f>
        <v>1.0580000000000001</v>
      </c>
      <c r="BQ547" s="66">
        <f t="shared" ref="BQ547:BQ593" si="586">IF(I547="X","X",IF(CC547="X","X",IF(CC547&lt;&gt;0,ROUND((I547-CC547)/$CC$546*100,3),"-")))</f>
        <v>-6.1369999999999996</v>
      </c>
      <c r="BR547" s="66">
        <f t="shared" ref="BR547:BR593" si="587">IF(J547="X","X",IF(CD547="X","X",IF(CD547&lt;&gt;0,ROUND((J547-CD547)/$CD$546*100,3),"-")))</f>
        <v>114.392</v>
      </c>
      <c r="BS547" s="67">
        <f t="shared" ref="BS547:BS593" si="588">IF(K547="X","X",IF(CE547="X","X",IF(CE547&lt;&gt;0,ROUND((K547-CE547)/$CE$546*100,3),"-")))</f>
        <v>3.5579999999999998</v>
      </c>
      <c r="BU547" s="29" t="s">
        <v>109</v>
      </c>
      <c r="BV547" s="34" t="s">
        <v>61</v>
      </c>
      <c r="BW547" s="48">
        <f t="shared" si="560"/>
        <v>772164</v>
      </c>
      <c r="BX547" s="48">
        <f t="shared" si="561"/>
        <v>602335</v>
      </c>
      <c r="BY547" s="48">
        <f t="shared" si="562"/>
        <v>514754</v>
      </c>
      <c r="BZ547" s="48">
        <f t="shared" si="563"/>
        <v>87581</v>
      </c>
      <c r="CA547" s="48">
        <f t="shared" si="564"/>
        <v>56047</v>
      </c>
      <c r="CB547" s="48">
        <f t="shared" si="565"/>
        <v>113782</v>
      </c>
      <c r="CC547" s="48">
        <f t="shared" si="566"/>
        <v>49600</v>
      </c>
      <c r="CD547" s="48">
        <f t="shared" si="567"/>
        <v>-2106</v>
      </c>
      <c r="CE547" s="49">
        <f t="shared" si="568"/>
        <v>66288</v>
      </c>
    </row>
    <row r="548" spans="1:83" ht="16.5" customHeight="1">
      <c r="A548" s="29" t="s">
        <v>14</v>
      </c>
      <c r="B548" s="34" t="s">
        <v>62</v>
      </c>
      <c r="C548" s="40">
        <v>210934</v>
      </c>
      <c r="D548" s="40">
        <v>163379</v>
      </c>
      <c r="E548" s="40">
        <v>140014</v>
      </c>
      <c r="F548" s="40">
        <v>23365</v>
      </c>
      <c r="G548" s="40">
        <v>19579</v>
      </c>
      <c r="H548" s="40">
        <v>27976</v>
      </c>
      <c r="I548" s="40">
        <v>5190</v>
      </c>
      <c r="J548" s="40">
        <v>1480</v>
      </c>
      <c r="K548" s="41">
        <v>21306</v>
      </c>
      <c r="M548" s="29" t="s">
        <v>14</v>
      </c>
      <c r="N548" s="34" t="s">
        <v>62</v>
      </c>
      <c r="O548" s="66">
        <f t="shared" si="535"/>
        <v>3.0859999999999999</v>
      </c>
      <c r="P548" s="66">
        <f t="shared" si="536"/>
        <v>3.7080000000000002</v>
      </c>
      <c r="Q548" s="66">
        <f t="shared" si="537"/>
        <v>3.6429999999999998</v>
      </c>
      <c r="R548" s="66">
        <f t="shared" si="538"/>
        <v>4.0990000000000002</v>
      </c>
      <c r="S548" s="66">
        <f t="shared" si="539"/>
        <v>0.56000000000000005</v>
      </c>
      <c r="T548" s="66">
        <f t="shared" si="540"/>
        <v>1.3149999999999999</v>
      </c>
      <c r="U548" s="66">
        <f t="shared" si="541"/>
        <v>-29.940999999999999</v>
      </c>
      <c r="V548" s="66">
        <f t="shared" si="542"/>
        <v>5.1139999999999999</v>
      </c>
      <c r="W548" s="67">
        <f t="shared" si="543"/>
        <v>13.348000000000001</v>
      </c>
      <c r="Y548" s="29" t="s">
        <v>14</v>
      </c>
      <c r="Z548" s="34" t="s">
        <v>62</v>
      </c>
      <c r="AA548" s="66">
        <f t="shared" si="569"/>
        <v>100</v>
      </c>
      <c r="AB548" s="66">
        <f t="shared" si="544"/>
        <v>77.5</v>
      </c>
      <c r="AC548" s="66">
        <f t="shared" si="545"/>
        <v>66.400000000000006</v>
      </c>
      <c r="AD548" s="66">
        <f t="shared" si="546"/>
        <v>11.1</v>
      </c>
      <c r="AE548" s="66">
        <f t="shared" si="547"/>
        <v>9.3000000000000007</v>
      </c>
      <c r="AF548" s="66">
        <f t="shared" si="548"/>
        <v>13.3</v>
      </c>
      <c r="AG548" s="66">
        <f t="shared" si="549"/>
        <v>2.5</v>
      </c>
      <c r="AH548" s="66">
        <f t="shared" si="550"/>
        <v>0.7</v>
      </c>
      <c r="AI548" s="67">
        <f t="shared" si="551"/>
        <v>10.1</v>
      </c>
      <c r="AK548" s="29" t="s">
        <v>14</v>
      </c>
      <c r="AL548" s="34" t="s">
        <v>62</v>
      </c>
      <c r="AM548" s="66">
        <f t="shared" si="570"/>
        <v>6.4</v>
      </c>
      <c r="AN548" s="66">
        <f t="shared" si="571"/>
        <v>6.5</v>
      </c>
      <c r="AO548" s="66">
        <f t="shared" si="572"/>
        <v>6.5</v>
      </c>
      <c r="AP548" s="66">
        <f t="shared" si="573"/>
        <v>6.4</v>
      </c>
      <c r="AQ548" s="66">
        <f t="shared" si="574"/>
        <v>7.4</v>
      </c>
      <c r="AR548" s="66">
        <f t="shared" si="575"/>
        <v>5.7</v>
      </c>
      <c r="AS548" s="66">
        <f t="shared" si="576"/>
        <v>4</v>
      </c>
      <c r="AT548" s="66">
        <f t="shared" si="577"/>
        <v>18.600000000000001</v>
      </c>
      <c r="AU548" s="67">
        <f t="shared" si="578"/>
        <v>5.9</v>
      </c>
      <c r="AW548" s="29" t="s">
        <v>14</v>
      </c>
      <c r="AX548" s="34" t="s">
        <v>62</v>
      </c>
      <c r="AY548" s="66">
        <f t="shared" si="579"/>
        <v>3.0859999999999999</v>
      </c>
      <c r="AZ548" s="66">
        <f t="shared" si="552"/>
        <v>2.855</v>
      </c>
      <c r="BA548" s="66">
        <f t="shared" si="553"/>
        <v>2.4049999999999998</v>
      </c>
      <c r="BB548" s="66">
        <f t="shared" si="554"/>
        <v>0.45</v>
      </c>
      <c r="BC548" s="66">
        <f t="shared" si="555"/>
        <v>5.2999999999999999E-2</v>
      </c>
      <c r="BD548" s="66">
        <f t="shared" si="556"/>
        <v>0.17699999999999999</v>
      </c>
      <c r="BE548" s="66">
        <f t="shared" si="557"/>
        <v>-1.0840000000000001</v>
      </c>
      <c r="BF548" s="66">
        <f t="shared" si="558"/>
        <v>3.5000000000000003E-2</v>
      </c>
      <c r="BG548" s="67">
        <f t="shared" si="559"/>
        <v>1.226</v>
      </c>
      <c r="BI548" s="29" t="s">
        <v>14</v>
      </c>
      <c r="BJ548" s="34" t="s">
        <v>62</v>
      </c>
      <c r="BK548" s="66">
        <f t="shared" si="580"/>
        <v>0.2</v>
      </c>
      <c r="BL548" s="66">
        <f t="shared" si="581"/>
        <v>0.24199999999999999</v>
      </c>
      <c r="BM548" s="66">
        <f t="shared" si="582"/>
        <v>0.23899999999999999</v>
      </c>
      <c r="BN548" s="66">
        <f t="shared" si="583"/>
        <v>0.26500000000000001</v>
      </c>
      <c r="BO548" s="66">
        <f t="shared" si="584"/>
        <v>4.2000000000000003E-2</v>
      </c>
      <c r="BP548" s="66">
        <f t="shared" si="585"/>
        <v>7.5999999999999998E-2</v>
      </c>
      <c r="BQ548" s="66">
        <f t="shared" si="586"/>
        <v>-1.3520000000000001</v>
      </c>
      <c r="BR548" s="66">
        <f t="shared" si="587"/>
        <v>2.052</v>
      </c>
      <c r="BS548" s="67">
        <f t="shared" si="588"/>
        <v>0.80200000000000005</v>
      </c>
      <c r="BU548" s="29" t="s">
        <v>14</v>
      </c>
      <c r="BV548" s="34" t="s">
        <v>62</v>
      </c>
      <c r="BW548" s="48">
        <f t="shared" si="560"/>
        <v>204620</v>
      </c>
      <c r="BX548" s="48">
        <f t="shared" si="561"/>
        <v>157537</v>
      </c>
      <c r="BY548" s="48">
        <f t="shared" si="562"/>
        <v>135092</v>
      </c>
      <c r="BZ548" s="48">
        <f t="shared" si="563"/>
        <v>22445</v>
      </c>
      <c r="CA548" s="48">
        <f t="shared" si="564"/>
        <v>19470</v>
      </c>
      <c r="CB548" s="48">
        <f t="shared" si="565"/>
        <v>27613</v>
      </c>
      <c r="CC548" s="48">
        <f t="shared" si="566"/>
        <v>7408</v>
      </c>
      <c r="CD548" s="48">
        <f t="shared" si="567"/>
        <v>1408</v>
      </c>
      <c r="CE548" s="49">
        <f t="shared" si="568"/>
        <v>18797</v>
      </c>
    </row>
    <row r="549" spans="1:83" ht="16.5" customHeight="1">
      <c r="A549" s="29" t="s">
        <v>15</v>
      </c>
      <c r="B549" s="34" t="s">
        <v>63</v>
      </c>
      <c r="C549" s="40">
        <v>101008</v>
      </c>
      <c r="D549" s="40">
        <v>74153</v>
      </c>
      <c r="E549" s="40">
        <v>63337</v>
      </c>
      <c r="F549" s="40">
        <v>10816</v>
      </c>
      <c r="G549" s="40">
        <v>4556</v>
      </c>
      <c r="H549" s="40">
        <v>22299</v>
      </c>
      <c r="I549" s="40">
        <v>7385</v>
      </c>
      <c r="J549" s="40">
        <v>126</v>
      </c>
      <c r="K549" s="41">
        <v>14788</v>
      </c>
      <c r="M549" s="29" t="s">
        <v>15</v>
      </c>
      <c r="N549" s="34" t="s">
        <v>63</v>
      </c>
      <c r="O549" s="66">
        <f t="shared" si="535"/>
        <v>5.8</v>
      </c>
      <c r="P549" s="66">
        <f t="shared" si="536"/>
        <v>4.3970000000000002</v>
      </c>
      <c r="Q549" s="66">
        <f t="shared" si="537"/>
        <v>4.32</v>
      </c>
      <c r="R549" s="66">
        <f t="shared" si="538"/>
        <v>4.8470000000000004</v>
      </c>
      <c r="S549" s="66">
        <f t="shared" si="539"/>
        <v>2.0840000000000001</v>
      </c>
      <c r="T549" s="66">
        <f t="shared" si="540"/>
        <v>11.618</v>
      </c>
      <c r="U549" s="66">
        <f t="shared" si="541"/>
        <v>1.234</v>
      </c>
      <c r="V549" s="66">
        <f t="shared" si="542"/>
        <v>-62.161999999999999</v>
      </c>
      <c r="W549" s="67">
        <f t="shared" si="543"/>
        <v>19.741</v>
      </c>
      <c r="Y549" s="29" t="s">
        <v>15</v>
      </c>
      <c r="Z549" s="34" t="s">
        <v>63</v>
      </c>
      <c r="AA549" s="66">
        <f t="shared" si="569"/>
        <v>100</v>
      </c>
      <c r="AB549" s="66">
        <f t="shared" si="544"/>
        <v>73.400000000000006</v>
      </c>
      <c r="AC549" s="66">
        <f t="shared" si="545"/>
        <v>62.7</v>
      </c>
      <c r="AD549" s="66">
        <f t="shared" si="546"/>
        <v>10.7</v>
      </c>
      <c r="AE549" s="66">
        <f t="shared" si="547"/>
        <v>4.5</v>
      </c>
      <c r="AF549" s="66">
        <f t="shared" si="548"/>
        <v>22.1</v>
      </c>
      <c r="AG549" s="66">
        <f t="shared" si="549"/>
        <v>7.3</v>
      </c>
      <c r="AH549" s="66">
        <f t="shared" si="550"/>
        <v>0.1</v>
      </c>
      <c r="AI549" s="67">
        <f t="shared" si="551"/>
        <v>14.6</v>
      </c>
      <c r="AK549" s="29" t="s">
        <v>15</v>
      </c>
      <c r="AL549" s="34" t="s">
        <v>63</v>
      </c>
      <c r="AM549" s="66">
        <f t="shared" si="570"/>
        <v>3.1</v>
      </c>
      <c r="AN549" s="66">
        <f t="shared" si="571"/>
        <v>2.9</v>
      </c>
      <c r="AO549" s="66">
        <f t="shared" si="572"/>
        <v>2.9</v>
      </c>
      <c r="AP549" s="66">
        <f t="shared" si="573"/>
        <v>3</v>
      </c>
      <c r="AQ549" s="66">
        <f t="shared" si="574"/>
        <v>1.7</v>
      </c>
      <c r="AR549" s="66">
        <f t="shared" si="575"/>
        <v>4.5</v>
      </c>
      <c r="AS549" s="66">
        <f t="shared" si="576"/>
        <v>5.8</v>
      </c>
      <c r="AT549" s="66">
        <f t="shared" si="577"/>
        <v>1.6</v>
      </c>
      <c r="AU549" s="67">
        <f t="shared" si="578"/>
        <v>4.0999999999999996</v>
      </c>
      <c r="AW549" s="29" t="s">
        <v>15</v>
      </c>
      <c r="AX549" s="34" t="s">
        <v>63</v>
      </c>
      <c r="AY549" s="66">
        <f t="shared" si="579"/>
        <v>5.8</v>
      </c>
      <c r="AZ549" s="66">
        <f t="shared" si="552"/>
        <v>3.2709999999999999</v>
      </c>
      <c r="BA549" s="66">
        <f t="shared" si="553"/>
        <v>2.7469999999999999</v>
      </c>
      <c r="BB549" s="66">
        <f t="shared" si="554"/>
        <v>0.52400000000000002</v>
      </c>
      <c r="BC549" s="66">
        <f t="shared" si="555"/>
        <v>9.7000000000000003E-2</v>
      </c>
      <c r="BD549" s="66">
        <f t="shared" si="556"/>
        <v>2.431</v>
      </c>
      <c r="BE549" s="66">
        <f t="shared" si="557"/>
        <v>9.4E-2</v>
      </c>
      <c r="BF549" s="66">
        <f t="shared" si="558"/>
        <v>-0.217</v>
      </c>
      <c r="BG549" s="67">
        <f t="shared" si="559"/>
        <v>2.5539999999999998</v>
      </c>
      <c r="BI549" s="29" t="s">
        <v>15</v>
      </c>
      <c r="BJ549" s="34" t="s">
        <v>63</v>
      </c>
      <c r="BK549" s="66">
        <f t="shared" si="580"/>
        <v>0.17599999999999999</v>
      </c>
      <c r="BL549" s="66">
        <f t="shared" si="581"/>
        <v>0.13</v>
      </c>
      <c r="BM549" s="66">
        <f t="shared" si="582"/>
        <v>0.127</v>
      </c>
      <c r="BN549" s="66">
        <f t="shared" si="583"/>
        <v>0.14399999999999999</v>
      </c>
      <c r="BO549" s="66">
        <f t="shared" si="584"/>
        <v>3.5999999999999997E-2</v>
      </c>
      <c r="BP549" s="66">
        <f t="shared" si="585"/>
        <v>0.48299999999999998</v>
      </c>
      <c r="BQ549" s="66">
        <f t="shared" si="586"/>
        <v>5.5E-2</v>
      </c>
      <c r="BR549" s="66">
        <f t="shared" si="587"/>
        <v>-5.899</v>
      </c>
      <c r="BS549" s="67">
        <f t="shared" si="588"/>
        <v>0.77900000000000003</v>
      </c>
      <c r="BU549" s="29" t="s">
        <v>15</v>
      </c>
      <c r="BV549" s="34" t="s">
        <v>63</v>
      </c>
      <c r="BW549" s="48">
        <f t="shared" si="560"/>
        <v>95471</v>
      </c>
      <c r="BX549" s="48">
        <f t="shared" si="561"/>
        <v>71030</v>
      </c>
      <c r="BY549" s="48">
        <f t="shared" si="562"/>
        <v>60714</v>
      </c>
      <c r="BZ549" s="48">
        <f t="shared" si="563"/>
        <v>10316</v>
      </c>
      <c r="CA549" s="48">
        <f t="shared" si="564"/>
        <v>4463</v>
      </c>
      <c r="CB549" s="48">
        <f t="shared" si="565"/>
        <v>19978</v>
      </c>
      <c r="CC549" s="48">
        <f t="shared" si="566"/>
        <v>7295</v>
      </c>
      <c r="CD549" s="48">
        <f t="shared" si="567"/>
        <v>333</v>
      </c>
      <c r="CE549" s="49">
        <f t="shared" si="568"/>
        <v>12350</v>
      </c>
    </row>
    <row r="550" spans="1:83" ht="16.5" customHeight="1">
      <c r="A550" s="29" t="s">
        <v>16</v>
      </c>
      <c r="B550" s="34" t="s">
        <v>64</v>
      </c>
      <c r="C550" s="40">
        <v>274955</v>
      </c>
      <c r="D550" s="40">
        <v>212692</v>
      </c>
      <c r="E550" s="40">
        <v>182198</v>
      </c>
      <c r="F550" s="40">
        <v>30494</v>
      </c>
      <c r="G550" s="40">
        <v>18320</v>
      </c>
      <c r="H550" s="40">
        <v>43943</v>
      </c>
      <c r="I550" s="40">
        <v>12822</v>
      </c>
      <c r="J550" s="40">
        <v>5854</v>
      </c>
      <c r="K550" s="41">
        <v>25267</v>
      </c>
      <c r="M550" s="29" t="s">
        <v>16</v>
      </c>
      <c r="N550" s="34" t="s">
        <v>64</v>
      </c>
      <c r="O550" s="66">
        <f t="shared" si="535"/>
        <v>3.43</v>
      </c>
      <c r="P550" s="66">
        <f t="shared" si="536"/>
        <v>4.5359999999999996</v>
      </c>
      <c r="Q550" s="66">
        <f t="shared" si="537"/>
        <v>4.4889999999999999</v>
      </c>
      <c r="R550" s="66">
        <f t="shared" si="538"/>
        <v>4.8159999999999998</v>
      </c>
      <c r="S550" s="66">
        <f t="shared" si="539"/>
        <v>0.83699999999999997</v>
      </c>
      <c r="T550" s="66">
        <f t="shared" si="540"/>
        <v>-0.59699999999999998</v>
      </c>
      <c r="U550" s="66">
        <f t="shared" si="541"/>
        <v>-24.532</v>
      </c>
      <c r="V550" s="66">
        <f t="shared" si="542"/>
        <v>14.045999999999999</v>
      </c>
      <c r="W550" s="67">
        <f t="shared" si="543"/>
        <v>14.413</v>
      </c>
      <c r="Y550" s="29" t="s">
        <v>16</v>
      </c>
      <c r="Z550" s="34" t="s">
        <v>64</v>
      </c>
      <c r="AA550" s="66">
        <f t="shared" si="569"/>
        <v>100</v>
      </c>
      <c r="AB550" s="66">
        <f t="shared" si="544"/>
        <v>77.400000000000006</v>
      </c>
      <c r="AC550" s="66">
        <f t="shared" si="545"/>
        <v>66.3</v>
      </c>
      <c r="AD550" s="66">
        <f t="shared" si="546"/>
        <v>11.1</v>
      </c>
      <c r="AE550" s="66">
        <f t="shared" si="547"/>
        <v>6.7</v>
      </c>
      <c r="AF550" s="66">
        <f t="shared" si="548"/>
        <v>16</v>
      </c>
      <c r="AG550" s="66">
        <f t="shared" si="549"/>
        <v>4.7</v>
      </c>
      <c r="AH550" s="66">
        <f t="shared" si="550"/>
        <v>2.1</v>
      </c>
      <c r="AI550" s="67">
        <f t="shared" si="551"/>
        <v>9.1999999999999993</v>
      </c>
      <c r="AK550" s="29" t="s">
        <v>16</v>
      </c>
      <c r="AL550" s="34" t="s">
        <v>64</v>
      </c>
      <c r="AM550" s="66">
        <f t="shared" si="570"/>
        <v>8.4</v>
      </c>
      <c r="AN550" s="66">
        <f t="shared" si="571"/>
        <v>8.5</v>
      </c>
      <c r="AO550" s="66">
        <f t="shared" si="572"/>
        <v>8.5</v>
      </c>
      <c r="AP550" s="66">
        <f t="shared" si="573"/>
        <v>8.4</v>
      </c>
      <c r="AQ550" s="66">
        <f t="shared" si="574"/>
        <v>6.9</v>
      </c>
      <c r="AR550" s="66">
        <f t="shared" si="575"/>
        <v>8.9</v>
      </c>
      <c r="AS550" s="66">
        <f t="shared" si="576"/>
        <v>10</v>
      </c>
      <c r="AT550" s="66">
        <f t="shared" si="577"/>
        <v>73.5</v>
      </c>
      <c r="AU550" s="67">
        <f t="shared" si="578"/>
        <v>7</v>
      </c>
      <c r="AW550" s="29" t="s">
        <v>16</v>
      </c>
      <c r="AX550" s="34" t="s">
        <v>64</v>
      </c>
      <c r="AY550" s="66">
        <f t="shared" si="579"/>
        <v>3.43</v>
      </c>
      <c r="AZ550" s="66">
        <f t="shared" si="552"/>
        <v>3.472</v>
      </c>
      <c r="BA550" s="66">
        <f t="shared" si="553"/>
        <v>2.9449999999999998</v>
      </c>
      <c r="BB550" s="66">
        <f t="shared" si="554"/>
        <v>0.52700000000000002</v>
      </c>
      <c r="BC550" s="66">
        <f t="shared" si="555"/>
        <v>5.7000000000000002E-2</v>
      </c>
      <c r="BD550" s="66">
        <f t="shared" si="556"/>
        <v>-9.9000000000000005E-2</v>
      </c>
      <c r="BE550" s="66">
        <f t="shared" si="557"/>
        <v>-1.5680000000000001</v>
      </c>
      <c r="BF550" s="66">
        <f t="shared" si="558"/>
        <v>0.27100000000000002</v>
      </c>
      <c r="BG550" s="67">
        <f t="shared" si="559"/>
        <v>1.1970000000000001</v>
      </c>
      <c r="BI550" s="29" t="s">
        <v>16</v>
      </c>
      <c r="BJ550" s="34" t="s">
        <v>64</v>
      </c>
      <c r="BK550" s="66">
        <f t="shared" si="580"/>
        <v>0.28899999999999998</v>
      </c>
      <c r="BL550" s="66">
        <f t="shared" si="581"/>
        <v>0.38300000000000001</v>
      </c>
      <c r="BM550" s="66">
        <f t="shared" si="582"/>
        <v>0.379</v>
      </c>
      <c r="BN550" s="66">
        <f t="shared" si="583"/>
        <v>0.40400000000000003</v>
      </c>
      <c r="BO550" s="66">
        <f t="shared" si="584"/>
        <v>5.8000000000000003E-2</v>
      </c>
      <c r="BP550" s="66">
        <f t="shared" si="585"/>
        <v>-5.5E-2</v>
      </c>
      <c r="BQ550" s="66">
        <f t="shared" si="586"/>
        <v>-2.5409999999999999</v>
      </c>
      <c r="BR550" s="66">
        <f t="shared" si="587"/>
        <v>20.547000000000001</v>
      </c>
      <c r="BS550" s="67">
        <f t="shared" si="588"/>
        <v>1.0169999999999999</v>
      </c>
      <c r="BU550" s="29" t="s">
        <v>16</v>
      </c>
      <c r="BV550" s="34" t="s">
        <v>64</v>
      </c>
      <c r="BW550" s="48">
        <f t="shared" si="560"/>
        <v>265838</v>
      </c>
      <c r="BX550" s="48">
        <f t="shared" si="561"/>
        <v>203463</v>
      </c>
      <c r="BY550" s="48">
        <f t="shared" si="562"/>
        <v>174370</v>
      </c>
      <c r="BZ550" s="48">
        <f t="shared" si="563"/>
        <v>29093</v>
      </c>
      <c r="CA550" s="48">
        <f t="shared" si="564"/>
        <v>18168</v>
      </c>
      <c r="CB550" s="48">
        <f t="shared" si="565"/>
        <v>44207</v>
      </c>
      <c r="CC550" s="48">
        <f t="shared" si="566"/>
        <v>16990</v>
      </c>
      <c r="CD550" s="48">
        <f t="shared" si="567"/>
        <v>5133</v>
      </c>
      <c r="CE550" s="49">
        <f t="shared" si="568"/>
        <v>22084</v>
      </c>
    </row>
    <row r="551" spans="1:83" ht="16.5" customHeight="1">
      <c r="A551" s="29" t="s">
        <v>17</v>
      </c>
      <c r="B551" s="34" t="s">
        <v>65</v>
      </c>
      <c r="C551" s="40">
        <v>131364</v>
      </c>
      <c r="D551" s="40">
        <v>100789</v>
      </c>
      <c r="E551" s="40">
        <v>86313</v>
      </c>
      <c r="F551" s="40">
        <v>14476</v>
      </c>
      <c r="G551" s="40">
        <v>9405</v>
      </c>
      <c r="H551" s="40">
        <v>21170</v>
      </c>
      <c r="I551" s="40">
        <v>6244</v>
      </c>
      <c r="J551" s="40">
        <v>170</v>
      </c>
      <c r="K551" s="41">
        <v>14756</v>
      </c>
      <c r="M551" s="29" t="s">
        <v>17</v>
      </c>
      <c r="N551" s="34" t="s">
        <v>65</v>
      </c>
      <c r="O551" s="66">
        <f t="shared" si="535"/>
        <v>2.6019999999999999</v>
      </c>
      <c r="P551" s="66">
        <f t="shared" si="536"/>
        <v>3.387</v>
      </c>
      <c r="Q551" s="66">
        <f t="shared" si="537"/>
        <v>3.3279999999999998</v>
      </c>
      <c r="R551" s="66">
        <f t="shared" si="538"/>
        <v>3.7410000000000001</v>
      </c>
      <c r="S551" s="66">
        <f t="shared" si="539"/>
        <v>0.67400000000000004</v>
      </c>
      <c r="T551" s="66">
        <f t="shared" si="540"/>
        <v>-0.156</v>
      </c>
      <c r="U551" s="66">
        <f t="shared" si="541"/>
        <v>-24.771000000000001</v>
      </c>
      <c r="V551" s="66">
        <f t="shared" si="542"/>
        <v>-78.064999999999998</v>
      </c>
      <c r="W551" s="67">
        <f t="shared" si="543"/>
        <v>21.669</v>
      </c>
      <c r="Y551" s="29" t="s">
        <v>17</v>
      </c>
      <c r="Z551" s="34" t="s">
        <v>65</v>
      </c>
      <c r="AA551" s="66">
        <f t="shared" si="569"/>
        <v>100</v>
      </c>
      <c r="AB551" s="66">
        <f t="shared" si="544"/>
        <v>76.7</v>
      </c>
      <c r="AC551" s="66">
        <f t="shared" si="545"/>
        <v>65.7</v>
      </c>
      <c r="AD551" s="66">
        <f t="shared" si="546"/>
        <v>11</v>
      </c>
      <c r="AE551" s="66">
        <f t="shared" si="547"/>
        <v>7.2</v>
      </c>
      <c r="AF551" s="66">
        <f t="shared" si="548"/>
        <v>16.100000000000001</v>
      </c>
      <c r="AG551" s="66">
        <f t="shared" si="549"/>
        <v>4.8</v>
      </c>
      <c r="AH551" s="66">
        <f t="shared" si="550"/>
        <v>0.1</v>
      </c>
      <c r="AI551" s="67">
        <f t="shared" si="551"/>
        <v>11.2</v>
      </c>
      <c r="AK551" s="29" t="s">
        <v>17</v>
      </c>
      <c r="AL551" s="34" t="s">
        <v>65</v>
      </c>
      <c r="AM551" s="66">
        <f t="shared" si="570"/>
        <v>4</v>
      </c>
      <c r="AN551" s="66">
        <f t="shared" si="571"/>
        <v>4</v>
      </c>
      <c r="AO551" s="66">
        <f t="shared" si="572"/>
        <v>4</v>
      </c>
      <c r="AP551" s="66">
        <f t="shared" si="573"/>
        <v>4</v>
      </c>
      <c r="AQ551" s="66">
        <f t="shared" si="574"/>
        <v>3.6</v>
      </c>
      <c r="AR551" s="66">
        <f t="shared" si="575"/>
        <v>4.3</v>
      </c>
      <c r="AS551" s="66">
        <f t="shared" si="576"/>
        <v>4.9000000000000004</v>
      </c>
      <c r="AT551" s="66">
        <f t="shared" si="577"/>
        <v>2.1</v>
      </c>
      <c r="AU551" s="67">
        <f t="shared" si="578"/>
        <v>4.0999999999999996</v>
      </c>
      <c r="AW551" s="29" t="s">
        <v>17</v>
      </c>
      <c r="AX551" s="34" t="s">
        <v>65</v>
      </c>
      <c r="AY551" s="66">
        <f t="shared" si="579"/>
        <v>2.6019999999999999</v>
      </c>
      <c r="AZ551" s="66">
        <f t="shared" si="552"/>
        <v>2.5790000000000002</v>
      </c>
      <c r="BA551" s="66">
        <f t="shared" si="553"/>
        <v>2.1709999999999998</v>
      </c>
      <c r="BB551" s="66">
        <f t="shared" si="554"/>
        <v>0.40799999999999997</v>
      </c>
      <c r="BC551" s="66">
        <f t="shared" si="555"/>
        <v>4.9000000000000002E-2</v>
      </c>
      <c r="BD551" s="66">
        <f t="shared" si="556"/>
        <v>-2.5999999999999999E-2</v>
      </c>
      <c r="BE551" s="66">
        <f t="shared" si="557"/>
        <v>-1.6060000000000001</v>
      </c>
      <c r="BF551" s="66">
        <f t="shared" si="558"/>
        <v>-0.47299999999999998</v>
      </c>
      <c r="BG551" s="67">
        <f t="shared" si="559"/>
        <v>2.0529999999999999</v>
      </c>
      <c r="BI551" s="29" t="s">
        <v>17</v>
      </c>
      <c r="BJ551" s="34" t="s">
        <v>65</v>
      </c>
      <c r="BK551" s="66">
        <f t="shared" si="580"/>
        <v>0.106</v>
      </c>
      <c r="BL551" s="66">
        <f t="shared" si="581"/>
        <v>0.13700000000000001</v>
      </c>
      <c r="BM551" s="66">
        <f t="shared" si="582"/>
        <v>0.13500000000000001</v>
      </c>
      <c r="BN551" s="66">
        <f t="shared" si="583"/>
        <v>0.151</v>
      </c>
      <c r="BO551" s="66">
        <f t="shared" si="584"/>
        <v>2.4E-2</v>
      </c>
      <c r="BP551" s="66">
        <f t="shared" si="585"/>
        <v>-7.0000000000000001E-3</v>
      </c>
      <c r="BQ551" s="66">
        <f t="shared" si="586"/>
        <v>-1.2529999999999999</v>
      </c>
      <c r="BR551" s="66">
        <f t="shared" si="587"/>
        <v>-17.241</v>
      </c>
      <c r="BS551" s="67">
        <f t="shared" si="588"/>
        <v>0.84</v>
      </c>
      <c r="BU551" s="29" t="s">
        <v>17</v>
      </c>
      <c r="BV551" s="34" t="s">
        <v>65</v>
      </c>
      <c r="BW551" s="48">
        <f t="shared" si="560"/>
        <v>128032</v>
      </c>
      <c r="BX551" s="48">
        <f t="shared" si="561"/>
        <v>97487</v>
      </c>
      <c r="BY551" s="48">
        <f t="shared" si="562"/>
        <v>83533</v>
      </c>
      <c r="BZ551" s="48">
        <f t="shared" si="563"/>
        <v>13954</v>
      </c>
      <c r="CA551" s="48">
        <f t="shared" si="564"/>
        <v>9342</v>
      </c>
      <c r="CB551" s="48">
        <f t="shared" si="565"/>
        <v>21203</v>
      </c>
      <c r="CC551" s="48">
        <f t="shared" si="566"/>
        <v>8300</v>
      </c>
      <c r="CD551" s="48">
        <f t="shared" si="567"/>
        <v>775</v>
      </c>
      <c r="CE551" s="49">
        <f t="shared" si="568"/>
        <v>12128</v>
      </c>
    </row>
    <row r="552" spans="1:83" ht="16.5" customHeight="1">
      <c r="A552" s="29" t="s">
        <v>18</v>
      </c>
      <c r="B552" s="34" t="s">
        <v>66</v>
      </c>
      <c r="C552" s="40">
        <v>121291</v>
      </c>
      <c r="D552" s="40">
        <v>97235</v>
      </c>
      <c r="E552" s="40">
        <v>83439</v>
      </c>
      <c r="F552" s="40">
        <v>13796</v>
      </c>
      <c r="G552" s="40">
        <v>6330</v>
      </c>
      <c r="H552" s="40">
        <v>17726</v>
      </c>
      <c r="I552" s="40">
        <v>3493</v>
      </c>
      <c r="J552" s="40">
        <v>337</v>
      </c>
      <c r="K552" s="41">
        <v>13896</v>
      </c>
      <c r="M552" s="29" t="s">
        <v>18</v>
      </c>
      <c r="N552" s="34" t="s">
        <v>66</v>
      </c>
      <c r="O552" s="66">
        <f t="shared" si="535"/>
        <v>3.34</v>
      </c>
      <c r="P552" s="66">
        <f t="shared" si="536"/>
        <v>3.9</v>
      </c>
      <c r="Q552" s="66">
        <f t="shared" si="537"/>
        <v>3.8719999999999999</v>
      </c>
      <c r="R552" s="66">
        <f t="shared" si="538"/>
        <v>4.0739999999999998</v>
      </c>
      <c r="S552" s="66">
        <f t="shared" si="539"/>
        <v>0.158</v>
      </c>
      <c r="T552" s="66">
        <f t="shared" si="540"/>
        <v>1.4890000000000001</v>
      </c>
      <c r="U552" s="66">
        <f t="shared" si="541"/>
        <v>-24.114999999999998</v>
      </c>
      <c r="V552" s="66">
        <f t="shared" si="542"/>
        <v>-2.601</v>
      </c>
      <c r="W552" s="67">
        <f t="shared" si="543"/>
        <v>11.016999999999999</v>
      </c>
      <c r="Y552" s="29" t="s">
        <v>18</v>
      </c>
      <c r="Z552" s="34" t="s">
        <v>66</v>
      </c>
      <c r="AA552" s="66">
        <f t="shared" si="569"/>
        <v>100</v>
      </c>
      <c r="AB552" s="66">
        <f t="shared" si="544"/>
        <v>80.2</v>
      </c>
      <c r="AC552" s="66">
        <f t="shared" si="545"/>
        <v>68.8</v>
      </c>
      <c r="AD552" s="66">
        <f t="shared" si="546"/>
        <v>11.4</v>
      </c>
      <c r="AE552" s="66">
        <f t="shared" si="547"/>
        <v>5.2</v>
      </c>
      <c r="AF552" s="66">
        <f t="shared" si="548"/>
        <v>14.6</v>
      </c>
      <c r="AG552" s="66">
        <f t="shared" si="549"/>
        <v>2.9</v>
      </c>
      <c r="AH552" s="66">
        <f t="shared" si="550"/>
        <v>0.3</v>
      </c>
      <c r="AI552" s="67">
        <f t="shared" si="551"/>
        <v>11.5</v>
      </c>
      <c r="AK552" s="29" t="s">
        <v>18</v>
      </c>
      <c r="AL552" s="34" t="s">
        <v>66</v>
      </c>
      <c r="AM552" s="66">
        <f t="shared" si="570"/>
        <v>3.7</v>
      </c>
      <c r="AN552" s="66">
        <f t="shared" si="571"/>
        <v>3.9</v>
      </c>
      <c r="AO552" s="66">
        <f t="shared" si="572"/>
        <v>3.9</v>
      </c>
      <c r="AP552" s="66">
        <f t="shared" si="573"/>
        <v>3.8</v>
      </c>
      <c r="AQ552" s="66">
        <f t="shared" si="574"/>
        <v>2.4</v>
      </c>
      <c r="AR552" s="66">
        <f t="shared" si="575"/>
        <v>3.6</v>
      </c>
      <c r="AS552" s="66">
        <f t="shared" si="576"/>
        <v>2.7</v>
      </c>
      <c r="AT552" s="66">
        <f t="shared" si="577"/>
        <v>4.2</v>
      </c>
      <c r="AU552" s="67">
        <f t="shared" si="578"/>
        <v>3.9</v>
      </c>
      <c r="AW552" s="29" t="s">
        <v>18</v>
      </c>
      <c r="AX552" s="34" t="s">
        <v>66</v>
      </c>
      <c r="AY552" s="66">
        <f t="shared" si="579"/>
        <v>3.34</v>
      </c>
      <c r="AZ552" s="66">
        <f t="shared" si="552"/>
        <v>3.11</v>
      </c>
      <c r="BA552" s="66">
        <f t="shared" si="553"/>
        <v>2.65</v>
      </c>
      <c r="BB552" s="66">
        <f t="shared" si="554"/>
        <v>0.46</v>
      </c>
      <c r="BC552" s="66">
        <f t="shared" si="555"/>
        <v>8.9999999999999993E-3</v>
      </c>
      <c r="BD552" s="66">
        <f t="shared" si="556"/>
        <v>0.222</v>
      </c>
      <c r="BE552" s="66">
        <f t="shared" si="557"/>
        <v>-0.94599999999999995</v>
      </c>
      <c r="BF552" s="66">
        <f t="shared" si="558"/>
        <v>-8.0000000000000002E-3</v>
      </c>
      <c r="BG552" s="67">
        <f t="shared" si="559"/>
        <v>1.175</v>
      </c>
      <c r="BI552" s="29" t="s">
        <v>18</v>
      </c>
      <c r="BJ552" s="34" t="s">
        <v>66</v>
      </c>
      <c r="BK552" s="66">
        <f t="shared" si="580"/>
        <v>0.124</v>
      </c>
      <c r="BL552" s="66">
        <f t="shared" si="581"/>
        <v>0.151</v>
      </c>
      <c r="BM552" s="66">
        <f t="shared" si="582"/>
        <v>0.151</v>
      </c>
      <c r="BN552" s="66">
        <f t="shared" si="583"/>
        <v>0.156</v>
      </c>
      <c r="BO552" s="66">
        <f t="shared" si="584"/>
        <v>4.0000000000000001E-3</v>
      </c>
      <c r="BP552" s="66">
        <f t="shared" si="585"/>
        <v>5.3999999999999999E-2</v>
      </c>
      <c r="BQ552" s="66">
        <f t="shared" si="586"/>
        <v>-0.67700000000000005</v>
      </c>
      <c r="BR552" s="66">
        <f t="shared" si="587"/>
        <v>-0.25600000000000001</v>
      </c>
      <c r="BS552" s="67">
        <f t="shared" si="588"/>
        <v>0.441</v>
      </c>
      <c r="BU552" s="29" t="s">
        <v>18</v>
      </c>
      <c r="BV552" s="34" t="s">
        <v>66</v>
      </c>
      <c r="BW552" s="48">
        <f t="shared" si="560"/>
        <v>117371</v>
      </c>
      <c r="BX552" s="48">
        <f t="shared" si="561"/>
        <v>93585</v>
      </c>
      <c r="BY552" s="48">
        <f t="shared" si="562"/>
        <v>80329</v>
      </c>
      <c r="BZ552" s="48">
        <f t="shared" si="563"/>
        <v>13256</v>
      </c>
      <c r="CA552" s="48">
        <f t="shared" si="564"/>
        <v>6320</v>
      </c>
      <c r="CB552" s="48">
        <f t="shared" si="565"/>
        <v>17466</v>
      </c>
      <c r="CC552" s="48">
        <f t="shared" si="566"/>
        <v>4603</v>
      </c>
      <c r="CD552" s="48">
        <f t="shared" si="567"/>
        <v>346</v>
      </c>
      <c r="CE552" s="49">
        <f t="shared" si="568"/>
        <v>12517</v>
      </c>
    </row>
    <row r="553" spans="1:83" ht="16.5" customHeight="1">
      <c r="A553" s="29" t="s">
        <v>19</v>
      </c>
      <c r="B553" s="34" t="s">
        <v>67</v>
      </c>
      <c r="C553" s="40">
        <v>286673</v>
      </c>
      <c r="D553" s="40">
        <v>210714</v>
      </c>
      <c r="E553" s="40">
        <v>180281</v>
      </c>
      <c r="F553" s="40">
        <v>30433</v>
      </c>
      <c r="G553" s="40">
        <v>32901</v>
      </c>
      <c r="H553" s="40">
        <v>43058</v>
      </c>
      <c r="I553" s="40">
        <v>9326</v>
      </c>
      <c r="J553" s="40">
        <v>499</v>
      </c>
      <c r="K553" s="41">
        <v>33233</v>
      </c>
      <c r="M553" s="29" t="s">
        <v>19</v>
      </c>
      <c r="N553" s="34" t="s">
        <v>67</v>
      </c>
      <c r="O553" s="66">
        <f t="shared" si="535"/>
        <v>4.1859999999999999</v>
      </c>
      <c r="P553" s="66">
        <f t="shared" si="536"/>
        <v>4.0270000000000001</v>
      </c>
      <c r="Q553" s="66">
        <f t="shared" si="537"/>
        <v>3.91</v>
      </c>
      <c r="R553" s="66">
        <f t="shared" si="538"/>
        <v>4.7210000000000001</v>
      </c>
      <c r="S553" s="66">
        <f t="shared" si="539"/>
        <v>1.19</v>
      </c>
      <c r="T553" s="66">
        <f t="shared" si="540"/>
        <v>7.4219999999999997</v>
      </c>
      <c r="U553" s="66">
        <f t="shared" si="541"/>
        <v>-21.132999999999999</v>
      </c>
      <c r="V553" s="66">
        <f t="shared" si="542"/>
        <v>3.9580000000000002</v>
      </c>
      <c r="W553" s="67">
        <f t="shared" si="543"/>
        <v>19.638000000000002</v>
      </c>
      <c r="Y553" s="29" t="s">
        <v>19</v>
      </c>
      <c r="Z553" s="34" t="s">
        <v>67</v>
      </c>
      <c r="AA553" s="66">
        <f t="shared" si="569"/>
        <v>100</v>
      </c>
      <c r="AB553" s="66">
        <f t="shared" si="544"/>
        <v>73.5</v>
      </c>
      <c r="AC553" s="66">
        <f t="shared" si="545"/>
        <v>62.9</v>
      </c>
      <c r="AD553" s="66">
        <f t="shared" si="546"/>
        <v>10.6</v>
      </c>
      <c r="AE553" s="66">
        <f t="shared" si="547"/>
        <v>11.5</v>
      </c>
      <c r="AF553" s="66">
        <f t="shared" si="548"/>
        <v>15</v>
      </c>
      <c r="AG553" s="66">
        <f t="shared" si="549"/>
        <v>3.3</v>
      </c>
      <c r="AH553" s="66">
        <f t="shared" si="550"/>
        <v>0.2</v>
      </c>
      <c r="AI553" s="67">
        <f t="shared" si="551"/>
        <v>11.6</v>
      </c>
      <c r="AK553" s="29" t="s">
        <v>19</v>
      </c>
      <c r="AL553" s="34" t="s">
        <v>67</v>
      </c>
      <c r="AM553" s="66">
        <f t="shared" si="570"/>
        <v>8.8000000000000007</v>
      </c>
      <c r="AN553" s="66">
        <f t="shared" si="571"/>
        <v>8.4</v>
      </c>
      <c r="AO553" s="66">
        <f t="shared" si="572"/>
        <v>8.4</v>
      </c>
      <c r="AP553" s="66">
        <f t="shared" si="573"/>
        <v>8.4</v>
      </c>
      <c r="AQ553" s="66">
        <f t="shared" si="574"/>
        <v>12.5</v>
      </c>
      <c r="AR553" s="66">
        <f t="shared" si="575"/>
        <v>8.6999999999999993</v>
      </c>
      <c r="AS553" s="66">
        <f t="shared" si="576"/>
        <v>7.3</v>
      </c>
      <c r="AT553" s="66">
        <f t="shared" si="577"/>
        <v>6.3</v>
      </c>
      <c r="AU553" s="67">
        <f t="shared" si="578"/>
        <v>9.3000000000000007</v>
      </c>
      <c r="AW553" s="29" t="s">
        <v>19</v>
      </c>
      <c r="AX553" s="34" t="s">
        <v>67</v>
      </c>
      <c r="AY553" s="66">
        <f t="shared" si="579"/>
        <v>4.1859999999999999</v>
      </c>
      <c r="AZ553" s="66">
        <f t="shared" si="552"/>
        <v>2.964</v>
      </c>
      <c r="BA553" s="66">
        <f t="shared" si="553"/>
        <v>2.4660000000000002</v>
      </c>
      <c r="BB553" s="66">
        <f t="shared" si="554"/>
        <v>0.499</v>
      </c>
      <c r="BC553" s="66">
        <f t="shared" si="555"/>
        <v>0.14099999999999999</v>
      </c>
      <c r="BD553" s="66">
        <f t="shared" si="556"/>
        <v>1.081</v>
      </c>
      <c r="BE553" s="66">
        <f t="shared" si="557"/>
        <v>-0.90800000000000003</v>
      </c>
      <c r="BF553" s="66">
        <f t="shared" si="558"/>
        <v>7.0000000000000001E-3</v>
      </c>
      <c r="BG553" s="67">
        <f t="shared" si="559"/>
        <v>1.9830000000000001</v>
      </c>
      <c r="BI553" s="29" t="s">
        <v>19</v>
      </c>
      <c r="BJ553" s="34" t="s">
        <v>67</v>
      </c>
      <c r="BK553" s="66">
        <f t="shared" si="580"/>
        <v>0.36599999999999999</v>
      </c>
      <c r="BL553" s="66">
        <f t="shared" si="581"/>
        <v>0.33800000000000002</v>
      </c>
      <c r="BM553" s="66">
        <f t="shared" si="582"/>
        <v>0.32900000000000001</v>
      </c>
      <c r="BN553" s="66">
        <f t="shared" si="583"/>
        <v>0.39600000000000002</v>
      </c>
      <c r="BO553" s="66">
        <f t="shared" si="584"/>
        <v>0.14799999999999999</v>
      </c>
      <c r="BP553" s="66">
        <f t="shared" si="585"/>
        <v>0.61899999999999999</v>
      </c>
      <c r="BQ553" s="66">
        <f t="shared" si="586"/>
        <v>-1.524</v>
      </c>
      <c r="BR553" s="66">
        <f t="shared" si="587"/>
        <v>0.54100000000000004</v>
      </c>
      <c r="BS553" s="67">
        <f t="shared" si="588"/>
        <v>1.7430000000000001</v>
      </c>
      <c r="BU553" s="29" t="s">
        <v>19</v>
      </c>
      <c r="BV553" s="34" t="s">
        <v>67</v>
      </c>
      <c r="BW553" s="48">
        <f t="shared" si="560"/>
        <v>275155</v>
      </c>
      <c r="BX553" s="48">
        <f t="shared" si="561"/>
        <v>202558</v>
      </c>
      <c r="BY553" s="48">
        <f t="shared" si="562"/>
        <v>173497</v>
      </c>
      <c r="BZ553" s="48">
        <f t="shared" si="563"/>
        <v>29061</v>
      </c>
      <c r="CA553" s="48">
        <f t="shared" si="564"/>
        <v>32514</v>
      </c>
      <c r="CB553" s="48">
        <f t="shared" si="565"/>
        <v>40083</v>
      </c>
      <c r="CC553" s="48">
        <f t="shared" si="566"/>
        <v>11825</v>
      </c>
      <c r="CD553" s="48">
        <f t="shared" si="567"/>
        <v>480</v>
      </c>
      <c r="CE553" s="49">
        <f t="shared" si="568"/>
        <v>27778</v>
      </c>
    </row>
    <row r="554" spans="1:83" ht="16.5" customHeight="1">
      <c r="A554" s="29" t="s">
        <v>20</v>
      </c>
      <c r="B554" s="34" t="s">
        <v>68</v>
      </c>
      <c r="C554" s="40">
        <v>144005</v>
      </c>
      <c r="D554" s="40">
        <v>119103</v>
      </c>
      <c r="E554" s="40">
        <v>102092</v>
      </c>
      <c r="F554" s="40">
        <v>17011</v>
      </c>
      <c r="G554" s="40">
        <v>7580</v>
      </c>
      <c r="H554" s="40">
        <v>17322</v>
      </c>
      <c r="I554" s="40">
        <v>3645</v>
      </c>
      <c r="J554" s="40">
        <v>419</v>
      </c>
      <c r="K554" s="41">
        <v>13258</v>
      </c>
      <c r="M554" s="29" t="s">
        <v>20</v>
      </c>
      <c r="N554" s="34" t="s">
        <v>68</v>
      </c>
      <c r="O554" s="66">
        <f t="shared" si="535"/>
        <v>3.8380000000000001</v>
      </c>
      <c r="P554" s="66">
        <f t="shared" si="536"/>
        <v>4.9349999999999996</v>
      </c>
      <c r="Q554" s="66">
        <f t="shared" si="537"/>
        <v>4.9029999999999996</v>
      </c>
      <c r="R554" s="66">
        <f t="shared" si="538"/>
        <v>5.1230000000000002</v>
      </c>
      <c r="S554" s="66">
        <f t="shared" si="539"/>
        <v>0.46400000000000002</v>
      </c>
      <c r="T554" s="66">
        <f t="shared" si="540"/>
        <v>-1.78</v>
      </c>
      <c r="U554" s="66">
        <f t="shared" si="541"/>
        <v>-27.114999999999998</v>
      </c>
      <c r="V554" s="66">
        <f t="shared" si="542"/>
        <v>-13.786</v>
      </c>
      <c r="W554" s="67">
        <f t="shared" si="543"/>
        <v>9.1280000000000001</v>
      </c>
      <c r="Y554" s="29" t="s">
        <v>20</v>
      </c>
      <c r="Z554" s="34" t="s">
        <v>68</v>
      </c>
      <c r="AA554" s="66">
        <f t="shared" si="569"/>
        <v>100</v>
      </c>
      <c r="AB554" s="66">
        <f t="shared" si="544"/>
        <v>82.7</v>
      </c>
      <c r="AC554" s="66">
        <f t="shared" si="545"/>
        <v>70.900000000000006</v>
      </c>
      <c r="AD554" s="66">
        <f t="shared" si="546"/>
        <v>11.8</v>
      </c>
      <c r="AE554" s="66">
        <f t="shared" si="547"/>
        <v>5.3</v>
      </c>
      <c r="AF554" s="66">
        <f t="shared" si="548"/>
        <v>12</v>
      </c>
      <c r="AG554" s="66">
        <f t="shared" si="549"/>
        <v>2.5</v>
      </c>
      <c r="AH554" s="66">
        <f t="shared" si="550"/>
        <v>0.3</v>
      </c>
      <c r="AI554" s="67">
        <f t="shared" si="551"/>
        <v>9.1999999999999993</v>
      </c>
      <c r="AK554" s="29" t="s">
        <v>20</v>
      </c>
      <c r="AL554" s="34" t="s">
        <v>68</v>
      </c>
      <c r="AM554" s="66">
        <f t="shared" si="570"/>
        <v>4.4000000000000004</v>
      </c>
      <c r="AN554" s="66">
        <f t="shared" si="571"/>
        <v>4.7</v>
      </c>
      <c r="AO554" s="66">
        <f t="shared" si="572"/>
        <v>4.7</v>
      </c>
      <c r="AP554" s="66">
        <f t="shared" si="573"/>
        <v>4.7</v>
      </c>
      <c r="AQ554" s="66">
        <f t="shared" si="574"/>
        <v>2.9</v>
      </c>
      <c r="AR554" s="66">
        <f t="shared" si="575"/>
        <v>3.5</v>
      </c>
      <c r="AS554" s="66">
        <f t="shared" si="576"/>
        <v>2.8</v>
      </c>
      <c r="AT554" s="66">
        <f t="shared" si="577"/>
        <v>5.3</v>
      </c>
      <c r="AU554" s="67">
        <f t="shared" si="578"/>
        <v>3.7</v>
      </c>
      <c r="AW554" s="29" t="s">
        <v>20</v>
      </c>
      <c r="AX554" s="34" t="s">
        <v>68</v>
      </c>
      <c r="AY554" s="66">
        <f t="shared" si="579"/>
        <v>3.8380000000000001</v>
      </c>
      <c r="AZ554" s="66">
        <f t="shared" si="552"/>
        <v>4.0389999999999997</v>
      </c>
      <c r="BA554" s="66">
        <f t="shared" si="553"/>
        <v>3.4409999999999998</v>
      </c>
      <c r="BB554" s="66">
        <f t="shared" si="554"/>
        <v>0.59799999999999998</v>
      </c>
      <c r="BC554" s="66">
        <f t="shared" si="555"/>
        <v>2.5000000000000001E-2</v>
      </c>
      <c r="BD554" s="66">
        <f t="shared" si="556"/>
        <v>-0.22600000000000001</v>
      </c>
      <c r="BE554" s="66">
        <f t="shared" si="557"/>
        <v>-0.97799999999999998</v>
      </c>
      <c r="BF554" s="66">
        <f t="shared" si="558"/>
        <v>-4.8000000000000001E-2</v>
      </c>
      <c r="BG554" s="67">
        <f t="shared" si="559"/>
        <v>0.8</v>
      </c>
      <c r="BI554" s="29" t="s">
        <v>20</v>
      </c>
      <c r="BJ554" s="34" t="s">
        <v>68</v>
      </c>
      <c r="BK554" s="66">
        <f t="shared" si="580"/>
        <v>0.16900000000000001</v>
      </c>
      <c r="BL554" s="66">
        <f t="shared" si="581"/>
        <v>0.23200000000000001</v>
      </c>
      <c r="BM554" s="66">
        <f t="shared" si="582"/>
        <v>0.23100000000000001</v>
      </c>
      <c r="BN554" s="66">
        <f t="shared" si="583"/>
        <v>0.23899999999999999</v>
      </c>
      <c r="BO554" s="66">
        <f t="shared" si="584"/>
        <v>1.2999999999999999E-2</v>
      </c>
      <c r="BP554" s="66">
        <f t="shared" si="585"/>
        <v>-6.5000000000000002E-2</v>
      </c>
      <c r="BQ554" s="66">
        <f t="shared" si="586"/>
        <v>-0.82699999999999996</v>
      </c>
      <c r="BR554" s="66">
        <f t="shared" si="587"/>
        <v>-1.909</v>
      </c>
      <c r="BS554" s="67">
        <f t="shared" si="588"/>
        <v>0.35399999999999998</v>
      </c>
      <c r="BU554" s="29" t="s">
        <v>20</v>
      </c>
      <c r="BV554" s="34" t="s">
        <v>68</v>
      </c>
      <c r="BW554" s="48">
        <f t="shared" si="560"/>
        <v>138683</v>
      </c>
      <c r="BX554" s="48">
        <f t="shared" si="561"/>
        <v>113502</v>
      </c>
      <c r="BY554" s="48">
        <f t="shared" si="562"/>
        <v>97320</v>
      </c>
      <c r="BZ554" s="48">
        <f t="shared" si="563"/>
        <v>16182</v>
      </c>
      <c r="CA554" s="48">
        <f t="shared" si="564"/>
        <v>7545</v>
      </c>
      <c r="CB554" s="48">
        <f t="shared" si="565"/>
        <v>17636</v>
      </c>
      <c r="CC554" s="48">
        <f t="shared" si="566"/>
        <v>5001</v>
      </c>
      <c r="CD554" s="48">
        <f t="shared" si="567"/>
        <v>486</v>
      </c>
      <c r="CE554" s="49">
        <f t="shared" si="568"/>
        <v>12149</v>
      </c>
    </row>
    <row r="555" spans="1:83" ht="16.5" customHeight="1">
      <c r="A555" s="29" t="s">
        <v>21</v>
      </c>
      <c r="B555" s="34" t="s">
        <v>69</v>
      </c>
      <c r="C555" s="40">
        <v>218229</v>
      </c>
      <c r="D555" s="40">
        <v>165880</v>
      </c>
      <c r="E555" s="40">
        <v>142026</v>
      </c>
      <c r="F555" s="40">
        <v>23854</v>
      </c>
      <c r="G555" s="40">
        <v>15205</v>
      </c>
      <c r="H555" s="40">
        <v>37144</v>
      </c>
      <c r="I555" s="40">
        <v>9579</v>
      </c>
      <c r="J555" s="40">
        <v>-418</v>
      </c>
      <c r="K555" s="41">
        <v>27983</v>
      </c>
      <c r="M555" s="29" t="s">
        <v>21</v>
      </c>
      <c r="N555" s="34" t="s">
        <v>69</v>
      </c>
      <c r="O555" s="66">
        <f t="shared" si="535"/>
        <v>3.1160000000000001</v>
      </c>
      <c r="P555" s="66">
        <f t="shared" si="536"/>
        <v>4.4489999999999998</v>
      </c>
      <c r="Q555" s="66">
        <f t="shared" si="537"/>
        <v>4.3529999999999998</v>
      </c>
      <c r="R555" s="66">
        <f t="shared" si="538"/>
        <v>5.024</v>
      </c>
      <c r="S555" s="66">
        <f t="shared" si="539"/>
        <v>1.238</v>
      </c>
      <c r="T555" s="66">
        <f t="shared" si="540"/>
        <v>-1.7350000000000001</v>
      </c>
      <c r="U555" s="66">
        <f t="shared" si="541"/>
        <v>-22.911999999999999</v>
      </c>
      <c r="V555" s="66">
        <f t="shared" si="542"/>
        <v>-6866.6670000000004</v>
      </c>
      <c r="W555" s="67">
        <f t="shared" si="543"/>
        <v>10.256</v>
      </c>
      <c r="Y555" s="29" t="s">
        <v>21</v>
      </c>
      <c r="Z555" s="34" t="s">
        <v>69</v>
      </c>
      <c r="AA555" s="66">
        <f t="shared" si="569"/>
        <v>100</v>
      </c>
      <c r="AB555" s="66">
        <f t="shared" si="544"/>
        <v>76</v>
      </c>
      <c r="AC555" s="66">
        <f t="shared" si="545"/>
        <v>65.099999999999994</v>
      </c>
      <c r="AD555" s="66">
        <f t="shared" si="546"/>
        <v>10.9</v>
      </c>
      <c r="AE555" s="66">
        <f t="shared" si="547"/>
        <v>7</v>
      </c>
      <c r="AF555" s="66">
        <f t="shared" si="548"/>
        <v>17</v>
      </c>
      <c r="AG555" s="66">
        <f t="shared" si="549"/>
        <v>4.4000000000000004</v>
      </c>
      <c r="AH555" s="66">
        <f t="shared" si="550"/>
        <v>-0.2</v>
      </c>
      <c r="AI555" s="67">
        <f t="shared" si="551"/>
        <v>12.8</v>
      </c>
      <c r="AK555" s="29" t="s">
        <v>21</v>
      </c>
      <c r="AL555" s="34" t="s">
        <v>69</v>
      </c>
      <c r="AM555" s="66">
        <f t="shared" si="570"/>
        <v>6.7</v>
      </c>
      <c r="AN555" s="66">
        <f t="shared" si="571"/>
        <v>6.6</v>
      </c>
      <c r="AO555" s="66">
        <f t="shared" si="572"/>
        <v>6.6</v>
      </c>
      <c r="AP555" s="66">
        <f t="shared" si="573"/>
        <v>6.6</v>
      </c>
      <c r="AQ555" s="66">
        <f t="shared" si="574"/>
        <v>5.8</v>
      </c>
      <c r="AR555" s="66">
        <f t="shared" si="575"/>
        <v>7.5</v>
      </c>
      <c r="AS555" s="66">
        <f t="shared" si="576"/>
        <v>7.5</v>
      </c>
      <c r="AT555" s="66">
        <f t="shared" si="577"/>
        <v>-5.2</v>
      </c>
      <c r="AU555" s="67">
        <f t="shared" si="578"/>
        <v>7.8</v>
      </c>
      <c r="AW555" s="29" t="s">
        <v>21</v>
      </c>
      <c r="AX555" s="34" t="s">
        <v>69</v>
      </c>
      <c r="AY555" s="66">
        <f t="shared" si="579"/>
        <v>3.1160000000000001</v>
      </c>
      <c r="AZ555" s="66">
        <f t="shared" si="552"/>
        <v>3.3380000000000001</v>
      </c>
      <c r="BA555" s="66">
        <f t="shared" si="553"/>
        <v>2.7989999999999999</v>
      </c>
      <c r="BB555" s="66">
        <f t="shared" si="554"/>
        <v>0.53900000000000003</v>
      </c>
      <c r="BC555" s="66">
        <f t="shared" si="555"/>
        <v>8.7999999999999995E-2</v>
      </c>
      <c r="BD555" s="66">
        <f t="shared" si="556"/>
        <v>-0.31</v>
      </c>
      <c r="BE555" s="66">
        <f t="shared" si="557"/>
        <v>-1.345</v>
      </c>
      <c r="BF555" s="66">
        <f t="shared" si="558"/>
        <v>-0.19500000000000001</v>
      </c>
      <c r="BG555" s="67">
        <f t="shared" si="559"/>
        <v>1.23</v>
      </c>
      <c r="BI555" s="29" t="s">
        <v>21</v>
      </c>
      <c r="BJ555" s="34" t="s">
        <v>69</v>
      </c>
      <c r="BK555" s="66">
        <f t="shared" si="580"/>
        <v>0.20899999999999999</v>
      </c>
      <c r="BL555" s="66">
        <f t="shared" si="581"/>
        <v>0.29299999999999998</v>
      </c>
      <c r="BM555" s="66">
        <f t="shared" si="582"/>
        <v>0.28699999999999998</v>
      </c>
      <c r="BN555" s="66">
        <f t="shared" si="583"/>
        <v>0.32900000000000001</v>
      </c>
      <c r="BO555" s="66">
        <f t="shared" si="584"/>
        <v>7.0999999999999994E-2</v>
      </c>
      <c r="BP555" s="66">
        <f t="shared" si="585"/>
        <v>-0.13700000000000001</v>
      </c>
      <c r="BQ555" s="66">
        <f t="shared" si="586"/>
        <v>-1.736</v>
      </c>
      <c r="BR555" s="66">
        <f t="shared" si="587"/>
        <v>-11.741</v>
      </c>
      <c r="BS555" s="67">
        <f t="shared" si="588"/>
        <v>0.83199999999999996</v>
      </c>
      <c r="BU555" s="29" t="s">
        <v>21</v>
      </c>
      <c r="BV555" s="34" t="s">
        <v>69</v>
      </c>
      <c r="BW555" s="48">
        <f t="shared" si="560"/>
        <v>211634</v>
      </c>
      <c r="BX555" s="48">
        <f t="shared" si="561"/>
        <v>158815</v>
      </c>
      <c r="BY555" s="48">
        <f t="shared" si="562"/>
        <v>136102</v>
      </c>
      <c r="BZ555" s="48">
        <f t="shared" si="563"/>
        <v>22713</v>
      </c>
      <c r="CA555" s="48">
        <f t="shared" si="564"/>
        <v>15019</v>
      </c>
      <c r="CB555" s="48">
        <f t="shared" si="565"/>
        <v>37800</v>
      </c>
      <c r="CC555" s="48">
        <f t="shared" si="566"/>
        <v>12426</v>
      </c>
      <c r="CD555" s="48">
        <f t="shared" si="567"/>
        <v>-6</v>
      </c>
      <c r="CE555" s="49">
        <f t="shared" si="568"/>
        <v>25380</v>
      </c>
    </row>
    <row r="556" spans="1:83" ht="16.5" customHeight="1">
      <c r="A556" s="29" t="s">
        <v>22</v>
      </c>
      <c r="B556" s="34" t="s">
        <v>70</v>
      </c>
      <c r="C556" s="40">
        <v>119278</v>
      </c>
      <c r="D556" s="40">
        <v>91259</v>
      </c>
      <c r="E556" s="40">
        <v>77812</v>
      </c>
      <c r="F556" s="40">
        <v>13447</v>
      </c>
      <c r="G556" s="40">
        <v>5713</v>
      </c>
      <c r="H556" s="40">
        <v>22306</v>
      </c>
      <c r="I556" s="40">
        <v>6359</v>
      </c>
      <c r="J556" s="40">
        <v>41</v>
      </c>
      <c r="K556" s="41">
        <v>15906</v>
      </c>
      <c r="M556" s="29" t="s">
        <v>22</v>
      </c>
      <c r="N556" s="34" t="s">
        <v>70</v>
      </c>
      <c r="O556" s="66">
        <f t="shared" si="535"/>
        <v>4.6139999999999999</v>
      </c>
      <c r="P556" s="66">
        <f t="shared" si="536"/>
        <v>5.3849999999999998</v>
      </c>
      <c r="Q556" s="66">
        <f t="shared" si="537"/>
        <v>5.2119999999999997</v>
      </c>
      <c r="R556" s="66">
        <f t="shared" si="538"/>
        <v>6.3929999999999998</v>
      </c>
      <c r="S556" s="66">
        <f t="shared" si="539"/>
        <v>2.6779999999999999</v>
      </c>
      <c r="T556" s="66">
        <f t="shared" si="540"/>
        <v>2.0539999999999998</v>
      </c>
      <c r="U556" s="66">
        <f t="shared" si="541"/>
        <v>-24.984999999999999</v>
      </c>
      <c r="V556" s="66">
        <f t="shared" si="542"/>
        <v>-84.108999999999995</v>
      </c>
      <c r="W556" s="67">
        <f t="shared" si="543"/>
        <v>21.216000000000001</v>
      </c>
      <c r="Y556" s="29" t="s">
        <v>22</v>
      </c>
      <c r="Z556" s="34" t="s">
        <v>70</v>
      </c>
      <c r="AA556" s="66">
        <f t="shared" si="569"/>
        <v>100</v>
      </c>
      <c r="AB556" s="66">
        <f t="shared" si="544"/>
        <v>76.5</v>
      </c>
      <c r="AC556" s="66">
        <f t="shared" si="545"/>
        <v>65.2</v>
      </c>
      <c r="AD556" s="66">
        <f t="shared" si="546"/>
        <v>11.3</v>
      </c>
      <c r="AE556" s="66">
        <f t="shared" si="547"/>
        <v>4.8</v>
      </c>
      <c r="AF556" s="66">
        <f t="shared" si="548"/>
        <v>18.7</v>
      </c>
      <c r="AG556" s="66">
        <f t="shared" si="549"/>
        <v>5.3</v>
      </c>
      <c r="AH556" s="66">
        <f t="shared" si="550"/>
        <v>0</v>
      </c>
      <c r="AI556" s="67">
        <f t="shared" si="551"/>
        <v>13.3</v>
      </c>
      <c r="AK556" s="29" t="s">
        <v>22</v>
      </c>
      <c r="AL556" s="34" t="s">
        <v>70</v>
      </c>
      <c r="AM556" s="66">
        <f t="shared" si="570"/>
        <v>3.6</v>
      </c>
      <c r="AN556" s="66">
        <f t="shared" si="571"/>
        <v>3.6</v>
      </c>
      <c r="AO556" s="66">
        <f t="shared" si="572"/>
        <v>3.6</v>
      </c>
      <c r="AP556" s="66">
        <f t="shared" si="573"/>
        <v>3.7</v>
      </c>
      <c r="AQ556" s="66">
        <f t="shared" si="574"/>
        <v>2.2000000000000002</v>
      </c>
      <c r="AR556" s="66">
        <f t="shared" si="575"/>
        <v>4.5</v>
      </c>
      <c r="AS556" s="66">
        <f t="shared" si="576"/>
        <v>5</v>
      </c>
      <c r="AT556" s="66">
        <f t="shared" si="577"/>
        <v>0.5</v>
      </c>
      <c r="AU556" s="67">
        <f t="shared" si="578"/>
        <v>4.4000000000000004</v>
      </c>
      <c r="AW556" s="29" t="s">
        <v>22</v>
      </c>
      <c r="AX556" s="34" t="s">
        <v>70</v>
      </c>
      <c r="AY556" s="66">
        <f t="shared" si="579"/>
        <v>4.6139999999999999</v>
      </c>
      <c r="AZ556" s="66">
        <f t="shared" si="552"/>
        <v>4.09</v>
      </c>
      <c r="BA556" s="66">
        <f t="shared" si="553"/>
        <v>3.3809999999999998</v>
      </c>
      <c r="BB556" s="66">
        <f t="shared" si="554"/>
        <v>0.70899999999999996</v>
      </c>
      <c r="BC556" s="66">
        <f t="shared" si="555"/>
        <v>0.13100000000000001</v>
      </c>
      <c r="BD556" s="66">
        <f t="shared" si="556"/>
        <v>0.39400000000000002</v>
      </c>
      <c r="BE556" s="66">
        <f t="shared" si="557"/>
        <v>-1.8580000000000001</v>
      </c>
      <c r="BF556" s="66">
        <f t="shared" si="558"/>
        <v>-0.19</v>
      </c>
      <c r="BG556" s="67">
        <f t="shared" si="559"/>
        <v>2.4420000000000002</v>
      </c>
      <c r="BI556" s="29" t="s">
        <v>22</v>
      </c>
      <c r="BJ556" s="34" t="s">
        <v>70</v>
      </c>
      <c r="BK556" s="66">
        <f t="shared" si="580"/>
        <v>0.16700000000000001</v>
      </c>
      <c r="BL556" s="66">
        <f t="shared" si="581"/>
        <v>0.19400000000000001</v>
      </c>
      <c r="BM556" s="66">
        <f t="shared" si="582"/>
        <v>0.187</v>
      </c>
      <c r="BN556" s="66">
        <f t="shared" si="583"/>
        <v>0.23300000000000001</v>
      </c>
      <c r="BO556" s="66">
        <f t="shared" si="584"/>
        <v>5.7000000000000002E-2</v>
      </c>
      <c r="BP556" s="66">
        <f t="shared" si="585"/>
        <v>9.2999999999999999E-2</v>
      </c>
      <c r="BQ556" s="66">
        <f t="shared" si="586"/>
        <v>-1.2909999999999999</v>
      </c>
      <c r="BR556" s="66">
        <f t="shared" si="587"/>
        <v>-6.1840000000000002</v>
      </c>
      <c r="BS556" s="67">
        <f t="shared" si="588"/>
        <v>0.89</v>
      </c>
      <c r="BU556" s="29" t="s">
        <v>22</v>
      </c>
      <c r="BV556" s="34" t="s">
        <v>70</v>
      </c>
      <c r="BW556" s="48">
        <f t="shared" si="560"/>
        <v>114017</v>
      </c>
      <c r="BX556" s="48">
        <f t="shared" si="561"/>
        <v>86596</v>
      </c>
      <c r="BY556" s="48">
        <f t="shared" si="562"/>
        <v>73957</v>
      </c>
      <c r="BZ556" s="48">
        <f t="shared" si="563"/>
        <v>12639</v>
      </c>
      <c r="CA556" s="48">
        <f t="shared" si="564"/>
        <v>5564</v>
      </c>
      <c r="CB556" s="48">
        <f t="shared" si="565"/>
        <v>21857</v>
      </c>
      <c r="CC556" s="48">
        <f t="shared" si="566"/>
        <v>8477</v>
      </c>
      <c r="CD556" s="48">
        <f t="shared" si="567"/>
        <v>258</v>
      </c>
      <c r="CE556" s="49">
        <f t="shared" si="568"/>
        <v>13122</v>
      </c>
    </row>
    <row r="557" spans="1:83" ht="16.5" customHeight="1">
      <c r="A557" s="29" t="s">
        <v>23</v>
      </c>
      <c r="B557" s="34" t="s">
        <v>71</v>
      </c>
      <c r="C557" s="40">
        <v>90795</v>
      </c>
      <c r="D557" s="40">
        <v>72344</v>
      </c>
      <c r="E557" s="40">
        <v>61888</v>
      </c>
      <c r="F557" s="40">
        <v>10456</v>
      </c>
      <c r="G557" s="40">
        <v>4697</v>
      </c>
      <c r="H557" s="40">
        <v>13754</v>
      </c>
      <c r="I557" s="40">
        <v>2220</v>
      </c>
      <c r="J557" s="40">
        <v>148</v>
      </c>
      <c r="K557" s="41">
        <v>11386</v>
      </c>
      <c r="M557" s="29" t="s">
        <v>23</v>
      </c>
      <c r="N557" s="34" t="s">
        <v>71</v>
      </c>
      <c r="O557" s="66">
        <f t="shared" si="535"/>
        <v>3.782</v>
      </c>
      <c r="P557" s="66">
        <f t="shared" si="536"/>
        <v>4.3019999999999996</v>
      </c>
      <c r="Q557" s="66">
        <f t="shared" si="537"/>
        <v>4.2690000000000001</v>
      </c>
      <c r="R557" s="66">
        <f t="shared" si="538"/>
        <v>4.4969999999999999</v>
      </c>
      <c r="S557" s="66">
        <f t="shared" si="539"/>
        <v>0.53500000000000003</v>
      </c>
      <c r="T557" s="66">
        <f t="shared" si="540"/>
        <v>2.23</v>
      </c>
      <c r="U557" s="66">
        <f t="shared" si="541"/>
        <v>-14.714</v>
      </c>
      <c r="V557" s="66">
        <f t="shared" si="542"/>
        <v>-22.917000000000002</v>
      </c>
      <c r="W557" s="67">
        <f t="shared" si="543"/>
        <v>6.8209999999999997</v>
      </c>
      <c r="Y557" s="29" t="s">
        <v>23</v>
      </c>
      <c r="Z557" s="34" t="s">
        <v>71</v>
      </c>
      <c r="AA557" s="66">
        <f t="shared" si="569"/>
        <v>100</v>
      </c>
      <c r="AB557" s="66">
        <f t="shared" si="544"/>
        <v>79.7</v>
      </c>
      <c r="AC557" s="66">
        <f t="shared" si="545"/>
        <v>68.2</v>
      </c>
      <c r="AD557" s="66">
        <f t="shared" si="546"/>
        <v>11.5</v>
      </c>
      <c r="AE557" s="66">
        <f t="shared" si="547"/>
        <v>5.2</v>
      </c>
      <c r="AF557" s="66">
        <f t="shared" si="548"/>
        <v>15.1</v>
      </c>
      <c r="AG557" s="66">
        <f t="shared" si="549"/>
        <v>2.4</v>
      </c>
      <c r="AH557" s="66">
        <f t="shared" si="550"/>
        <v>0.2</v>
      </c>
      <c r="AI557" s="67">
        <f t="shared" si="551"/>
        <v>12.5</v>
      </c>
      <c r="AK557" s="29" t="s">
        <v>23</v>
      </c>
      <c r="AL557" s="34" t="s">
        <v>71</v>
      </c>
      <c r="AM557" s="66">
        <f t="shared" si="570"/>
        <v>2.8</v>
      </c>
      <c r="AN557" s="66">
        <f t="shared" si="571"/>
        <v>2.9</v>
      </c>
      <c r="AO557" s="66">
        <f t="shared" si="572"/>
        <v>2.9</v>
      </c>
      <c r="AP557" s="66">
        <f t="shared" si="573"/>
        <v>2.9</v>
      </c>
      <c r="AQ557" s="66">
        <f t="shared" si="574"/>
        <v>1.8</v>
      </c>
      <c r="AR557" s="66">
        <f t="shared" si="575"/>
        <v>2.8</v>
      </c>
      <c r="AS557" s="66">
        <f t="shared" si="576"/>
        <v>1.7</v>
      </c>
      <c r="AT557" s="66">
        <f t="shared" si="577"/>
        <v>1.9</v>
      </c>
      <c r="AU557" s="67">
        <f t="shared" si="578"/>
        <v>3.2</v>
      </c>
      <c r="AW557" s="29" t="s">
        <v>23</v>
      </c>
      <c r="AX557" s="34" t="s">
        <v>71</v>
      </c>
      <c r="AY557" s="66">
        <f t="shared" si="579"/>
        <v>3.782</v>
      </c>
      <c r="AZ557" s="66">
        <f t="shared" si="552"/>
        <v>3.411</v>
      </c>
      <c r="BA557" s="66">
        <f t="shared" si="553"/>
        <v>2.8959999999999999</v>
      </c>
      <c r="BB557" s="66">
        <f t="shared" si="554"/>
        <v>0.51400000000000001</v>
      </c>
      <c r="BC557" s="66">
        <f t="shared" si="555"/>
        <v>2.9000000000000001E-2</v>
      </c>
      <c r="BD557" s="66">
        <f t="shared" si="556"/>
        <v>0.34300000000000003</v>
      </c>
      <c r="BE557" s="66">
        <f t="shared" si="557"/>
        <v>-0.438</v>
      </c>
      <c r="BF557" s="66">
        <f t="shared" si="558"/>
        <v>-0.05</v>
      </c>
      <c r="BG557" s="67">
        <f t="shared" si="559"/>
        <v>0.83099999999999996</v>
      </c>
      <c r="BI557" s="29" t="s">
        <v>23</v>
      </c>
      <c r="BJ557" s="34" t="s">
        <v>71</v>
      </c>
      <c r="BK557" s="66">
        <f t="shared" si="580"/>
        <v>0.105</v>
      </c>
      <c r="BL557" s="66">
        <f t="shared" si="581"/>
        <v>0.124</v>
      </c>
      <c r="BM557" s="66">
        <f t="shared" si="582"/>
        <v>0.123</v>
      </c>
      <c r="BN557" s="66">
        <f t="shared" si="583"/>
        <v>0.13</v>
      </c>
      <c r="BO557" s="66">
        <f t="shared" si="584"/>
        <v>0.01</v>
      </c>
      <c r="BP557" s="66">
        <f t="shared" si="585"/>
        <v>6.2E-2</v>
      </c>
      <c r="BQ557" s="66">
        <f t="shared" si="586"/>
        <v>-0.23400000000000001</v>
      </c>
      <c r="BR557" s="66">
        <f t="shared" si="587"/>
        <v>-1.254</v>
      </c>
      <c r="BS557" s="67">
        <f t="shared" si="588"/>
        <v>0.23200000000000001</v>
      </c>
      <c r="BU557" s="29" t="s">
        <v>23</v>
      </c>
      <c r="BV557" s="34" t="s">
        <v>71</v>
      </c>
      <c r="BW557" s="48">
        <f t="shared" si="560"/>
        <v>87486</v>
      </c>
      <c r="BX557" s="48">
        <f t="shared" si="561"/>
        <v>69360</v>
      </c>
      <c r="BY557" s="48">
        <f t="shared" si="562"/>
        <v>59354</v>
      </c>
      <c r="BZ557" s="48">
        <f t="shared" si="563"/>
        <v>10006</v>
      </c>
      <c r="CA557" s="48">
        <f t="shared" si="564"/>
        <v>4672</v>
      </c>
      <c r="CB557" s="48">
        <f t="shared" si="565"/>
        <v>13454</v>
      </c>
      <c r="CC557" s="48">
        <f t="shared" si="566"/>
        <v>2603</v>
      </c>
      <c r="CD557" s="48">
        <f t="shared" si="567"/>
        <v>192</v>
      </c>
      <c r="CE557" s="49">
        <f t="shared" si="568"/>
        <v>10659</v>
      </c>
    </row>
    <row r="558" spans="1:83" ht="16.5" customHeight="1">
      <c r="A558" s="31" t="s">
        <v>24</v>
      </c>
      <c r="B558" s="33" t="s">
        <v>72</v>
      </c>
      <c r="C558" s="42">
        <v>9771</v>
      </c>
      <c r="D558" s="42">
        <v>7028</v>
      </c>
      <c r="E558" s="42">
        <v>5992</v>
      </c>
      <c r="F558" s="42">
        <v>1036</v>
      </c>
      <c r="G558" s="42">
        <v>720</v>
      </c>
      <c r="H558" s="42">
        <v>2023</v>
      </c>
      <c r="I558" s="42">
        <v>286</v>
      </c>
      <c r="J558" s="42">
        <v>-15</v>
      </c>
      <c r="K558" s="43">
        <v>1752</v>
      </c>
      <c r="M558" s="31" t="s">
        <v>24</v>
      </c>
      <c r="N558" s="33" t="s">
        <v>72</v>
      </c>
      <c r="O558" s="68">
        <f t="shared" si="535"/>
        <v>6.88</v>
      </c>
      <c r="P558" s="68">
        <f t="shared" si="536"/>
        <v>2.629</v>
      </c>
      <c r="Q558" s="68">
        <f t="shared" si="537"/>
        <v>2.48</v>
      </c>
      <c r="R558" s="68">
        <f t="shared" si="538"/>
        <v>3.4969999999999999</v>
      </c>
      <c r="S558" s="68">
        <f t="shared" si="539"/>
        <v>3.004</v>
      </c>
      <c r="T558" s="68">
        <f t="shared" si="540"/>
        <v>26.834</v>
      </c>
      <c r="U558" s="68">
        <f t="shared" si="541"/>
        <v>-6.5359999999999996</v>
      </c>
      <c r="V558" s="68">
        <f t="shared" si="542"/>
        <v>-25</v>
      </c>
      <c r="W558" s="69">
        <f t="shared" si="543"/>
        <v>34.665999999999997</v>
      </c>
      <c r="Y558" s="31" t="s">
        <v>24</v>
      </c>
      <c r="Z558" s="33" t="s">
        <v>72</v>
      </c>
      <c r="AA558" s="68">
        <f t="shared" si="569"/>
        <v>100</v>
      </c>
      <c r="AB558" s="68">
        <f t="shared" si="544"/>
        <v>71.900000000000006</v>
      </c>
      <c r="AC558" s="68">
        <f t="shared" si="545"/>
        <v>61.3</v>
      </c>
      <c r="AD558" s="68">
        <f t="shared" si="546"/>
        <v>10.6</v>
      </c>
      <c r="AE558" s="68">
        <f t="shared" si="547"/>
        <v>7.4</v>
      </c>
      <c r="AF558" s="68">
        <f t="shared" si="548"/>
        <v>20.7</v>
      </c>
      <c r="AG558" s="68">
        <f t="shared" si="549"/>
        <v>2.9</v>
      </c>
      <c r="AH558" s="68">
        <f t="shared" si="550"/>
        <v>-0.2</v>
      </c>
      <c r="AI558" s="69">
        <f t="shared" si="551"/>
        <v>17.899999999999999</v>
      </c>
      <c r="AK558" s="31" t="s">
        <v>24</v>
      </c>
      <c r="AL558" s="33" t="s">
        <v>72</v>
      </c>
      <c r="AM558" s="68">
        <f t="shared" si="570"/>
        <v>0.3</v>
      </c>
      <c r="AN558" s="68">
        <f t="shared" si="571"/>
        <v>0.3</v>
      </c>
      <c r="AO558" s="68">
        <f t="shared" si="572"/>
        <v>0.3</v>
      </c>
      <c r="AP558" s="68">
        <f t="shared" si="573"/>
        <v>0.3</v>
      </c>
      <c r="AQ558" s="68">
        <f t="shared" si="574"/>
        <v>0.3</v>
      </c>
      <c r="AR558" s="68">
        <f t="shared" si="575"/>
        <v>0.4</v>
      </c>
      <c r="AS558" s="68">
        <f t="shared" si="576"/>
        <v>0.2</v>
      </c>
      <c r="AT558" s="68">
        <f t="shared" si="577"/>
        <v>-0.2</v>
      </c>
      <c r="AU558" s="69">
        <f t="shared" si="578"/>
        <v>0.5</v>
      </c>
      <c r="AW558" s="31" t="s">
        <v>24</v>
      </c>
      <c r="AX558" s="33" t="s">
        <v>72</v>
      </c>
      <c r="AY558" s="68">
        <f t="shared" si="579"/>
        <v>6.88</v>
      </c>
      <c r="AZ558" s="68">
        <f t="shared" si="552"/>
        <v>1.9690000000000001</v>
      </c>
      <c r="BA558" s="68">
        <f t="shared" si="553"/>
        <v>1.5860000000000001</v>
      </c>
      <c r="BB558" s="68">
        <f t="shared" si="554"/>
        <v>0.38300000000000001</v>
      </c>
      <c r="BC558" s="68">
        <f t="shared" si="555"/>
        <v>0.23</v>
      </c>
      <c r="BD558" s="68">
        <f t="shared" si="556"/>
        <v>4.6820000000000004</v>
      </c>
      <c r="BE558" s="68">
        <f t="shared" si="557"/>
        <v>-0.219</v>
      </c>
      <c r="BF558" s="68">
        <f t="shared" si="558"/>
        <v>-3.3000000000000002E-2</v>
      </c>
      <c r="BG558" s="69">
        <f t="shared" si="559"/>
        <v>4.9329999999999998</v>
      </c>
      <c r="BI558" s="31" t="s">
        <v>24</v>
      </c>
      <c r="BJ558" s="33" t="s">
        <v>72</v>
      </c>
      <c r="BK558" s="68">
        <f t="shared" si="580"/>
        <v>0.02</v>
      </c>
      <c r="BL558" s="68">
        <f t="shared" si="581"/>
        <v>7.0000000000000001E-3</v>
      </c>
      <c r="BM558" s="68">
        <f t="shared" si="582"/>
        <v>7.0000000000000001E-3</v>
      </c>
      <c r="BN558" s="68">
        <f t="shared" si="583"/>
        <v>0.01</v>
      </c>
      <c r="BO558" s="68">
        <f t="shared" si="584"/>
        <v>8.0000000000000002E-3</v>
      </c>
      <c r="BP558" s="68">
        <f t="shared" si="585"/>
        <v>8.8999999999999996E-2</v>
      </c>
      <c r="BQ558" s="68">
        <f t="shared" si="586"/>
        <v>-1.2E-2</v>
      </c>
      <c r="BR558" s="68">
        <f t="shared" si="587"/>
        <v>-8.5000000000000006E-2</v>
      </c>
      <c r="BS558" s="69">
        <f t="shared" si="588"/>
        <v>0.14399999999999999</v>
      </c>
      <c r="BU558" s="31" t="s">
        <v>24</v>
      </c>
      <c r="BV558" s="33" t="s">
        <v>72</v>
      </c>
      <c r="BW558" s="50">
        <f t="shared" si="560"/>
        <v>9142</v>
      </c>
      <c r="BX558" s="50">
        <f t="shared" si="561"/>
        <v>6848</v>
      </c>
      <c r="BY558" s="50">
        <f t="shared" si="562"/>
        <v>5847</v>
      </c>
      <c r="BZ558" s="50">
        <f t="shared" si="563"/>
        <v>1001</v>
      </c>
      <c r="CA558" s="50">
        <f t="shared" si="564"/>
        <v>699</v>
      </c>
      <c r="CB558" s="50">
        <f t="shared" si="565"/>
        <v>1595</v>
      </c>
      <c r="CC558" s="50">
        <f t="shared" si="566"/>
        <v>306</v>
      </c>
      <c r="CD558" s="50">
        <f t="shared" si="567"/>
        <v>-12</v>
      </c>
      <c r="CE558" s="51">
        <f t="shared" si="568"/>
        <v>1301</v>
      </c>
    </row>
    <row r="559" spans="1:83" ht="16.5" customHeight="1">
      <c r="A559" s="29" t="s">
        <v>25</v>
      </c>
      <c r="B559" s="34" t="s">
        <v>73</v>
      </c>
      <c r="C559" s="40">
        <v>5887</v>
      </c>
      <c r="D559" s="40">
        <v>4066</v>
      </c>
      <c r="E559" s="40">
        <v>3495</v>
      </c>
      <c r="F559" s="40">
        <v>571</v>
      </c>
      <c r="G559" s="40">
        <v>317</v>
      </c>
      <c r="H559" s="40">
        <v>1504</v>
      </c>
      <c r="I559" s="40">
        <v>217</v>
      </c>
      <c r="J559" s="40">
        <v>-26</v>
      </c>
      <c r="K559" s="41">
        <v>1313</v>
      </c>
      <c r="M559" s="29" t="s">
        <v>25</v>
      </c>
      <c r="N559" s="34" t="s">
        <v>73</v>
      </c>
      <c r="O559" s="66">
        <f t="shared" si="535"/>
        <v>4.8440000000000003</v>
      </c>
      <c r="P559" s="66">
        <f t="shared" si="536"/>
        <v>3.4870000000000001</v>
      </c>
      <c r="Q559" s="66">
        <f t="shared" si="537"/>
        <v>3.4940000000000002</v>
      </c>
      <c r="R559" s="66">
        <f t="shared" si="538"/>
        <v>3.4420000000000002</v>
      </c>
      <c r="S559" s="66">
        <f t="shared" si="539"/>
        <v>2.9220000000000002</v>
      </c>
      <c r="T559" s="66">
        <f t="shared" si="540"/>
        <v>9.1440000000000001</v>
      </c>
      <c r="U559" s="66">
        <f t="shared" si="541"/>
        <v>-23.591999999999999</v>
      </c>
      <c r="V559" s="66">
        <f t="shared" si="542"/>
        <v>-160</v>
      </c>
      <c r="W559" s="67">
        <f t="shared" si="543"/>
        <v>18.931000000000001</v>
      </c>
      <c r="Y559" s="29" t="s">
        <v>25</v>
      </c>
      <c r="Z559" s="34" t="s">
        <v>73</v>
      </c>
      <c r="AA559" s="66">
        <f t="shared" si="569"/>
        <v>100</v>
      </c>
      <c r="AB559" s="66">
        <f t="shared" si="544"/>
        <v>69.099999999999994</v>
      </c>
      <c r="AC559" s="66">
        <f t="shared" si="545"/>
        <v>59.4</v>
      </c>
      <c r="AD559" s="66">
        <f t="shared" si="546"/>
        <v>9.6999999999999993</v>
      </c>
      <c r="AE559" s="66">
        <f t="shared" si="547"/>
        <v>5.4</v>
      </c>
      <c r="AF559" s="66">
        <f t="shared" si="548"/>
        <v>25.5</v>
      </c>
      <c r="AG559" s="66">
        <f t="shared" si="549"/>
        <v>3.7</v>
      </c>
      <c r="AH559" s="66">
        <f t="shared" si="550"/>
        <v>-0.4</v>
      </c>
      <c r="AI559" s="67">
        <f t="shared" si="551"/>
        <v>22.3</v>
      </c>
      <c r="AK559" s="29" t="s">
        <v>25</v>
      </c>
      <c r="AL559" s="34" t="s">
        <v>73</v>
      </c>
      <c r="AM559" s="66">
        <f t="shared" si="570"/>
        <v>0.2</v>
      </c>
      <c r="AN559" s="66">
        <f t="shared" si="571"/>
        <v>0.2</v>
      </c>
      <c r="AO559" s="66">
        <f t="shared" si="572"/>
        <v>0.2</v>
      </c>
      <c r="AP559" s="66">
        <f t="shared" si="573"/>
        <v>0.2</v>
      </c>
      <c r="AQ559" s="66">
        <f t="shared" si="574"/>
        <v>0.1</v>
      </c>
      <c r="AR559" s="66">
        <f t="shared" si="575"/>
        <v>0.3</v>
      </c>
      <c r="AS559" s="66">
        <f t="shared" si="576"/>
        <v>0.2</v>
      </c>
      <c r="AT559" s="66">
        <f t="shared" si="577"/>
        <v>-0.3</v>
      </c>
      <c r="AU559" s="67">
        <f t="shared" si="578"/>
        <v>0.4</v>
      </c>
      <c r="AW559" s="29" t="s">
        <v>25</v>
      </c>
      <c r="AX559" s="34" t="s">
        <v>73</v>
      </c>
      <c r="AY559" s="66">
        <f t="shared" si="579"/>
        <v>4.8440000000000003</v>
      </c>
      <c r="AZ559" s="66">
        <f t="shared" si="552"/>
        <v>2.44</v>
      </c>
      <c r="BA559" s="66">
        <f t="shared" si="553"/>
        <v>2.1019999999999999</v>
      </c>
      <c r="BB559" s="66">
        <f t="shared" si="554"/>
        <v>0.33800000000000002</v>
      </c>
      <c r="BC559" s="66">
        <f t="shared" si="555"/>
        <v>0.16</v>
      </c>
      <c r="BD559" s="66">
        <f t="shared" si="556"/>
        <v>2.2440000000000002</v>
      </c>
      <c r="BE559" s="66">
        <f t="shared" si="557"/>
        <v>-1.1930000000000001</v>
      </c>
      <c r="BF559" s="66">
        <f t="shared" si="558"/>
        <v>-0.28499999999999998</v>
      </c>
      <c r="BG559" s="67">
        <f t="shared" si="559"/>
        <v>3.722</v>
      </c>
      <c r="BI559" s="29" t="s">
        <v>25</v>
      </c>
      <c r="BJ559" s="34" t="s">
        <v>73</v>
      </c>
      <c r="BK559" s="66">
        <f t="shared" si="580"/>
        <v>8.9999999999999993E-3</v>
      </c>
      <c r="BL559" s="66">
        <f t="shared" si="581"/>
        <v>6.0000000000000001E-3</v>
      </c>
      <c r="BM559" s="66">
        <f t="shared" si="582"/>
        <v>6.0000000000000001E-3</v>
      </c>
      <c r="BN559" s="66">
        <f t="shared" si="583"/>
        <v>5.0000000000000001E-3</v>
      </c>
      <c r="BO559" s="66">
        <f t="shared" si="584"/>
        <v>3.0000000000000001E-3</v>
      </c>
      <c r="BP559" s="66">
        <f t="shared" si="585"/>
        <v>2.5999999999999999E-2</v>
      </c>
      <c r="BQ559" s="66">
        <f t="shared" si="586"/>
        <v>-4.1000000000000002E-2</v>
      </c>
      <c r="BR559" s="66">
        <f t="shared" si="587"/>
        <v>-0.45600000000000002</v>
      </c>
      <c r="BS559" s="67">
        <f t="shared" si="588"/>
        <v>6.7000000000000004E-2</v>
      </c>
      <c r="BU559" s="29" t="s">
        <v>25</v>
      </c>
      <c r="BV559" s="34" t="s">
        <v>73</v>
      </c>
      <c r="BW559" s="48">
        <f t="shared" si="560"/>
        <v>5615</v>
      </c>
      <c r="BX559" s="48">
        <f t="shared" si="561"/>
        <v>3929</v>
      </c>
      <c r="BY559" s="48">
        <f t="shared" si="562"/>
        <v>3377</v>
      </c>
      <c r="BZ559" s="48">
        <f t="shared" si="563"/>
        <v>552</v>
      </c>
      <c r="CA559" s="48">
        <f t="shared" si="564"/>
        <v>308</v>
      </c>
      <c r="CB559" s="48">
        <f t="shared" si="565"/>
        <v>1378</v>
      </c>
      <c r="CC559" s="48">
        <f t="shared" si="566"/>
        <v>284</v>
      </c>
      <c r="CD559" s="48">
        <f t="shared" si="567"/>
        <v>-10</v>
      </c>
      <c r="CE559" s="49">
        <f t="shared" si="568"/>
        <v>1104</v>
      </c>
    </row>
    <row r="560" spans="1:83" ht="16.5" customHeight="1">
      <c r="A560" s="29" t="s">
        <v>26</v>
      </c>
      <c r="B560" s="34" t="s">
        <v>74</v>
      </c>
      <c r="C560" s="40">
        <v>3528</v>
      </c>
      <c r="D560" s="40">
        <v>2515</v>
      </c>
      <c r="E560" s="40">
        <v>2150</v>
      </c>
      <c r="F560" s="40">
        <v>365</v>
      </c>
      <c r="G560" s="40">
        <v>182</v>
      </c>
      <c r="H560" s="40">
        <v>831</v>
      </c>
      <c r="I560" s="40">
        <v>168</v>
      </c>
      <c r="J560" s="40">
        <v>23</v>
      </c>
      <c r="K560" s="41">
        <v>640</v>
      </c>
      <c r="M560" s="29" t="s">
        <v>26</v>
      </c>
      <c r="N560" s="34" t="s">
        <v>74</v>
      </c>
      <c r="O560" s="66">
        <f t="shared" si="535"/>
        <v>2.8570000000000002</v>
      </c>
      <c r="P560" s="66">
        <f t="shared" si="536"/>
        <v>1.946</v>
      </c>
      <c r="Q560" s="66">
        <f t="shared" si="537"/>
        <v>1.7030000000000001</v>
      </c>
      <c r="R560" s="66">
        <f t="shared" si="538"/>
        <v>3.399</v>
      </c>
      <c r="S560" s="66">
        <f t="shared" si="539"/>
        <v>4</v>
      </c>
      <c r="T560" s="66">
        <f t="shared" si="540"/>
        <v>5.4569999999999999</v>
      </c>
      <c r="U560" s="66">
        <f t="shared" si="541"/>
        <v>-19.617000000000001</v>
      </c>
      <c r="V560" s="66">
        <f t="shared" si="542"/>
        <v>0</v>
      </c>
      <c r="W560" s="67">
        <f t="shared" si="543"/>
        <v>15.108000000000001</v>
      </c>
      <c r="Y560" s="29" t="s">
        <v>26</v>
      </c>
      <c r="Z560" s="34" t="s">
        <v>74</v>
      </c>
      <c r="AA560" s="66">
        <f t="shared" si="569"/>
        <v>100</v>
      </c>
      <c r="AB560" s="66">
        <f t="shared" si="544"/>
        <v>71.3</v>
      </c>
      <c r="AC560" s="66">
        <f t="shared" si="545"/>
        <v>60.9</v>
      </c>
      <c r="AD560" s="66">
        <f t="shared" si="546"/>
        <v>10.3</v>
      </c>
      <c r="AE560" s="66">
        <f t="shared" si="547"/>
        <v>5.2</v>
      </c>
      <c r="AF560" s="66">
        <f t="shared" si="548"/>
        <v>23.6</v>
      </c>
      <c r="AG560" s="66">
        <f t="shared" si="549"/>
        <v>4.8</v>
      </c>
      <c r="AH560" s="66">
        <f t="shared" si="550"/>
        <v>0.7</v>
      </c>
      <c r="AI560" s="67">
        <f t="shared" si="551"/>
        <v>18.100000000000001</v>
      </c>
      <c r="AK560" s="29" t="s">
        <v>26</v>
      </c>
      <c r="AL560" s="34" t="s">
        <v>74</v>
      </c>
      <c r="AM560" s="66">
        <f t="shared" si="570"/>
        <v>0.1</v>
      </c>
      <c r="AN560" s="66">
        <f t="shared" si="571"/>
        <v>0.1</v>
      </c>
      <c r="AO560" s="66">
        <f t="shared" si="572"/>
        <v>0.1</v>
      </c>
      <c r="AP560" s="66">
        <f t="shared" si="573"/>
        <v>0.1</v>
      </c>
      <c r="AQ560" s="66">
        <f t="shared" si="574"/>
        <v>0.1</v>
      </c>
      <c r="AR560" s="66">
        <f t="shared" si="575"/>
        <v>0.2</v>
      </c>
      <c r="AS560" s="66">
        <f t="shared" si="576"/>
        <v>0.1</v>
      </c>
      <c r="AT560" s="66">
        <f t="shared" si="577"/>
        <v>0.3</v>
      </c>
      <c r="AU560" s="67">
        <f t="shared" si="578"/>
        <v>0.2</v>
      </c>
      <c r="AW560" s="29" t="s">
        <v>26</v>
      </c>
      <c r="AX560" s="34" t="s">
        <v>74</v>
      </c>
      <c r="AY560" s="66">
        <f t="shared" si="579"/>
        <v>2.8570000000000002</v>
      </c>
      <c r="AZ560" s="66">
        <f t="shared" si="552"/>
        <v>1.399</v>
      </c>
      <c r="BA560" s="66">
        <f t="shared" si="553"/>
        <v>1.05</v>
      </c>
      <c r="BB560" s="66">
        <f t="shared" si="554"/>
        <v>0.35</v>
      </c>
      <c r="BC560" s="66">
        <f t="shared" si="555"/>
        <v>0.20399999999999999</v>
      </c>
      <c r="BD560" s="66">
        <f t="shared" si="556"/>
        <v>1.254</v>
      </c>
      <c r="BE560" s="66">
        <f t="shared" si="557"/>
        <v>-1.1950000000000001</v>
      </c>
      <c r="BF560" s="66">
        <f t="shared" si="558"/>
        <v>0</v>
      </c>
      <c r="BG560" s="67">
        <f t="shared" si="559"/>
        <v>2.4489999999999998</v>
      </c>
      <c r="BI560" s="29" t="s">
        <v>26</v>
      </c>
      <c r="BJ560" s="34" t="s">
        <v>74</v>
      </c>
      <c r="BK560" s="66">
        <f t="shared" si="580"/>
        <v>3.0000000000000001E-3</v>
      </c>
      <c r="BL560" s="66">
        <f t="shared" si="581"/>
        <v>2E-3</v>
      </c>
      <c r="BM560" s="66">
        <f t="shared" si="582"/>
        <v>2E-3</v>
      </c>
      <c r="BN560" s="66">
        <f t="shared" si="583"/>
        <v>3.0000000000000001E-3</v>
      </c>
      <c r="BO560" s="66">
        <f t="shared" si="584"/>
        <v>3.0000000000000001E-3</v>
      </c>
      <c r="BP560" s="66">
        <f t="shared" si="585"/>
        <v>8.9999999999999993E-3</v>
      </c>
      <c r="BQ560" s="66">
        <f t="shared" si="586"/>
        <v>-2.5000000000000001E-2</v>
      </c>
      <c r="BR560" s="66">
        <f t="shared" si="587"/>
        <v>0</v>
      </c>
      <c r="BS560" s="67">
        <f t="shared" si="588"/>
        <v>2.7E-2</v>
      </c>
      <c r="BU560" s="29" t="s">
        <v>26</v>
      </c>
      <c r="BV560" s="34" t="s">
        <v>74</v>
      </c>
      <c r="BW560" s="48">
        <f t="shared" si="560"/>
        <v>3430</v>
      </c>
      <c r="BX560" s="48">
        <f t="shared" si="561"/>
        <v>2467</v>
      </c>
      <c r="BY560" s="48">
        <f t="shared" si="562"/>
        <v>2114</v>
      </c>
      <c r="BZ560" s="48">
        <f t="shared" si="563"/>
        <v>353</v>
      </c>
      <c r="CA560" s="48">
        <f t="shared" si="564"/>
        <v>175</v>
      </c>
      <c r="CB560" s="48">
        <f t="shared" si="565"/>
        <v>788</v>
      </c>
      <c r="CC560" s="48">
        <f t="shared" si="566"/>
        <v>209</v>
      </c>
      <c r="CD560" s="48">
        <f t="shared" si="567"/>
        <v>23</v>
      </c>
      <c r="CE560" s="49">
        <f t="shared" si="568"/>
        <v>556</v>
      </c>
    </row>
    <row r="561" spans="1:83" ht="16.5" customHeight="1">
      <c r="A561" s="29" t="s">
        <v>27</v>
      </c>
      <c r="B561" s="34" t="s">
        <v>75</v>
      </c>
      <c r="C561" s="40">
        <v>15558</v>
      </c>
      <c r="D561" s="40">
        <v>11592</v>
      </c>
      <c r="E561" s="40">
        <v>9965</v>
      </c>
      <c r="F561" s="40">
        <v>1627</v>
      </c>
      <c r="G561" s="40">
        <v>751</v>
      </c>
      <c r="H561" s="40">
        <v>3215</v>
      </c>
      <c r="I561" s="40">
        <v>547</v>
      </c>
      <c r="J561" s="40">
        <v>0</v>
      </c>
      <c r="K561" s="41">
        <v>2668</v>
      </c>
      <c r="M561" s="29" t="s">
        <v>27</v>
      </c>
      <c r="N561" s="34" t="s">
        <v>75</v>
      </c>
      <c r="O561" s="66">
        <f t="shared" si="535"/>
        <v>5.6710000000000003</v>
      </c>
      <c r="P561" s="66">
        <f t="shared" si="536"/>
        <v>3.7589999999999999</v>
      </c>
      <c r="Q561" s="66">
        <f t="shared" si="537"/>
        <v>3.802</v>
      </c>
      <c r="R561" s="66">
        <f t="shared" si="538"/>
        <v>3.4990000000000001</v>
      </c>
      <c r="S561" s="66">
        <f t="shared" si="539"/>
        <v>2.0379999999999998</v>
      </c>
      <c r="T561" s="66">
        <f t="shared" si="540"/>
        <v>14.21</v>
      </c>
      <c r="U561" s="66">
        <f t="shared" si="541"/>
        <v>4.99</v>
      </c>
      <c r="V561" s="66">
        <f t="shared" si="542"/>
        <v>-100</v>
      </c>
      <c r="W561" s="67">
        <f t="shared" si="543"/>
        <v>16.812999999999999</v>
      </c>
      <c r="Y561" s="29" t="s">
        <v>27</v>
      </c>
      <c r="Z561" s="34" t="s">
        <v>75</v>
      </c>
      <c r="AA561" s="66">
        <f t="shared" si="569"/>
        <v>100</v>
      </c>
      <c r="AB561" s="66">
        <f t="shared" si="544"/>
        <v>74.5</v>
      </c>
      <c r="AC561" s="66">
        <f t="shared" si="545"/>
        <v>64.099999999999994</v>
      </c>
      <c r="AD561" s="66">
        <f t="shared" si="546"/>
        <v>10.5</v>
      </c>
      <c r="AE561" s="66">
        <f t="shared" si="547"/>
        <v>4.8</v>
      </c>
      <c r="AF561" s="66">
        <f t="shared" si="548"/>
        <v>20.7</v>
      </c>
      <c r="AG561" s="66">
        <f t="shared" si="549"/>
        <v>3.5</v>
      </c>
      <c r="AH561" s="66" t="str">
        <f t="shared" si="550"/>
        <v>-</v>
      </c>
      <c r="AI561" s="67">
        <f t="shared" si="551"/>
        <v>17.100000000000001</v>
      </c>
      <c r="AK561" s="29" t="s">
        <v>27</v>
      </c>
      <c r="AL561" s="34" t="s">
        <v>75</v>
      </c>
      <c r="AM561" s="66">
        <f t="shared" si="570"/>
        <v>0.5</v>
      </c>
      <c r="AN561" s="66">
        <f t="shared" si="571"/>
        <v>0.5</v>
      </c>
      <c r="AO561" s="66">
        <f t="shared" si="572"/>
        <v>0.5</v>
      </c>
      <c r="AP561" s="66">
        <f t="shared" si="573"/>
        <v>0.4</v>
      </c>
      <c r="AQ561" s="66">
        <f t="shared" si="574"/>
        <v>0.3</v>
      </c>
      <c r="AR561" s="66">
        <f t="shared" si="575"/>
        <v>0.6</v>
      </c>
      <c r="AS561" s="66">
        <f t="shared" si="576"/>
        <v>0.4</v>
      </c>
      <c r="AT561" s="66" t="str">
        <f t="shared" si="577"/>
        <v>-</v>
      </c>
      <c r="AU561" s="67">
        <f t="shared" si="578"/>
        <v>0.7</v>
      </c>
      <c r="AW561" s="29" t="s">
        <v>27</v>
      </c>
      <c r="AX561" s="34" t="s">
        <v>75</v>
      </c>
      <c r="AY561" s="66">
        <f t="shared" si="579"/>
        <v>5.6710000000000003</v>
      </c>
      <c r="AZ561" s="66">
        <f t="shared" si="552"/>
        <v>2.8530000000000002</v>
      </c>
      <c r="BA561" s="66">
        <f t="shared" si="553"/>
        <v>2.4790000000000001</v>
      </c>
      <c r="BB561" s="66">
        <f t="shared" si="554"/>
        <v>0.374</v>
      </c>
      <c r="BC561" s="66">
        <f t="shared" si="555"/>
        <v>0.10199999999999999</v>
      </c>
      <c r="BD561" s="66">
        <f t="shared" si="556"/>
        <v>2.7170000000000001</v>
      </c>
      <c r="BE561" s="66">
        <f t="shared" si="557"/>
        <v>0.17699999999999999</v>
      </c>
      <c r="BF561" s="66">
        <f t="shared" si="558"/>
        <v>-6.8000000000000005E-2</v>
      </c>
      <c r="BG561" s="67">
        <f t="shared" si="559"/>
        <v>2.6080000000000001</v>
      </c>
      <c r="BI561" s="29" t="s">
        <v>27</v>
      </c>
      <c r="BJ561" s="34" t="s">
        <v>75</v>
      </c>
      <c r="BK561" s="66">
        <f t="shared" si="580"/>
        <v>2.5999999999999999E-2</v>
      </c>
      <c r="BL561" s="66">
        <f t="shared" si="581"/>
        <v>1.7000000000000001E-2</v>
      </c>
      <c r="BM561" s="66">
        <f t="shared" si="582"/>
        <v>1.7999999999999999E-2</v>
      </c>
      <c r="BN561" s="66">
        <f t="shared" si="583"/>
        <v>1.6E-2</v>
      </c>
      <c r="BO561" s="66">
        <f t="shared" si="584"/>
        <v>6.0000000000000001E-3</v>
      </c>
      <c r="BP561" s="66">
        <f t="shared" si="585"/>
        <v>8.3000000000000004E-2</v>
      </c>
      <c r="BQ561" s="66">
        <f t="shared" si="586"/>
        <v>1.6E-2</v>
      </c>
      <c r="BR561" s="66">
        <f t="shared" si="587"/>
        <v>-0.28499999999999998</v>
      </c>
      <c r="BS561" s="67">
        <f t="shared" si="588"/>
        <v>0.123</v>
      </c>
      <c r="BU561" s="29" t="s">
        <v>27</v>
      </c>
      <c r="BV561" s="34" t="s">
        <v>75</v>
      </c>
      <c r="BW561" s="48">
        <f t="shared" si="560"/>
        <v>14723</v>
      </c>
      <c r="BX561" s="48">
        <f t="shared" si="561"/>
        <v>11172</v>
      </c>
      <c r="BY561" s="48">
        <f t="shared" si="562"/>
        <v>9600</v>
      </c>
      <c r="BZ561" s="48">
        <f t="shared" si="563"/>
        <v>1572</v>
      </c>
      <c r="CA561" s="48">
        <f t="shared" si="564"/>
        <v>736</v>
      </c>
      <c r="CB561" s="48">
        <f t="shared" si="565"/>
        <v>2815</v>
      </c>
      <c r="CC561" s="48">
        <f t="shared" si="566"/>
        <v>521</v>
      </c>
      <c r="CD561" s="48">
        <f t="shared" si="567"/>
        <v>10</v>
      </c>
      <c r="CE561" s="49">
        <f t="shared" si="568"/>
        <v>2284</v>
      </c>
    </row>
    <row r="562" spans="1:83" ht="16.5" customHeight="1">
      <c r="A562" s="29" t="s">
        <v>28</v>
      </c>
      <c r="B562" s="34" t="s">
        <v>76</v>
      </c>
      <c r="C562" s="40">
        <v>25235</v>
      </c>
      <c r="D562" s="40">
        <v>18677</v>
      </c>
      <c r="E562" s="40">
        <v>16096</v>
      </c>
      <c r="F562" s="40">
        <v>2581</v>
      </c>
      <c r="G562" s="40">
        <v>1180</v>
      </c>
      <c r="H562" s="40">
        <v>5378</v>
      </c>
      <c r="I562" s="40">
        <v>1201</v>
      </c>
      <c r="J562" s="40">
        <v>74</v>
      </c>
      <c r="K562" s="41">
        <v>4103</v>
      </c>
      <c r="M562" s="29" t="s">
        <v>28</v>
      </c>
      <c r="N562" s="34" t="s">
        <v>76</v>
      </c>
      <c r="O562" s="66">
        <f t="shared" si="535"/>
        <v>4.51</v>
      </c>
      <c r="P562" s="66">
        <f t="shared" si="536"/>
        <v>4.2300000000000004</v>
      </c>
      <c r="Q562" s="66">
        <f t="shared" si="537"/>
        <v>4.2489999999999997</v>
      </c>
      <c r="R562" s="66">
        <f t="shared" si="538"/>
        <v>4.1150000000000002</v>
      </c>
      <c r="S562" s="66">
        <f t="shared" si="539"/>
        <v>2.698</v>
      </c>
      <c r="T562" s="66">
        <f t="shared" si="540"/>
        <v>5.9080000000000004</v>
      </c>
      <c r="U562" s="66">
        <f t="shared" si="541"/>
        <v>-21.707999999999998</v>
      </c>
      <c r="V562" s="66">
        <f t="shared" si="542"/>
        <v>-14.943</v>
      </c>
      <c r="W562" s="67">
        <f t="shared" si="543"/>
        <v>18.687000000000001</v>
      </c>
      <c r="Y562" s="29" t="s">
        <v>28</v>
      </c>
      <c r="Z562" s="34" t="s">
        <v>76</v>
      </c>
      <c r="AA562" s="66">
        <f t="shared" si="569"/>
        <v>100</v>
      </c>
      <c r="AB562" s="66">
        <f t="shared" si="544"/>
        <v>74</v>
      </c>
      <c r="AC562" s="66">
        <f t="shared" si="545"/>
        <v>63.8</v>
      </c>
      <c r="AD562" s="66">
        <f t="shared" si="546"/>
        <v>10.199999999999999</v>
      </c>
      <c r="AE562" s="66">
        <f t="shared" si="547"/>
        <v>4.7</v>
      </c>
      <c r="AF562" s="66">
        <f t="shared" si="548"/>
        <v>21.3</v>
      </c>
      <c r="AG562" s="66">
        <f t="shared" si="549"/>
        <v>4.8</v>
      </c>
      <c r="AH562" s="66">
        <f t="shared" si="550"/>
        <v>0.3</v>
      </c>
      <c r="AI562" s="67">
        <f t="shared" si="551"/>
        <v>16.3</v>
      </c>
      <c r="AK562" s="29" t="s">
        <v>28</v>
      </c>
      <c r="AL562" s="34" t="s">
        <v>76</v>
      </c>
      <c r="AM562" s="66">
        <f t="shared" si="570"/>
        <v>0.8</v>
      </c>
      <c r="AN562" s="66">
        <f t="shared" si="571"/>
        <v>0.7</v>
      </c>
      <c r="AO562" s="66">
        <f t="shared" si="572"/>
        <v>0.7</v>
      </c>
      <c r="AP562" s="66">
        <f t="shared" si="573"/>
        <v>0.7</v>
      </c>
      <c r="AQ562" s="66">
        <f t="shared" si="574"/>
        <v>0.4</v>
      </c>
      <c r="AR562" s="66">
        <f t="shared" si="575"/>
        <v>1.1000000000000001</v>
      </c>
      <c r="AS562" s="66">
        <f t="shared" si="576"/>
        <v>0.9</v>
      </c>
      <c r="AT562" s="66">
        <f t="shared" si="577"/>
        <v>0.9</v>
      </c>
      <c r="AU562" s="67">
        <f t="shared" si="578"/>
        <v>1.1000000000000001</v>
      </c>
      <c r="AW562" s="29" t="s">
        <v>28</v>
      </c>
      <c r="AX562" s="34" t="s">
        <v>76</v>
      </c>
      <c r="AY562" s="66">
        <f t="shared" si="579"/>
        <v>4.51</v>
      </c>
      <c r="AZ562" s="66">
        <f t="shared" si="552"/>
        <v>3.1389999999999998</v>
      </c>
      <c r="BA562" s="66">
        <f t="shared" si="553"/>
        <v>2.7170000000000001</v>
      </c>
      <c r="BB562" s="66">
        <f t="shared" si="554"/>
        <v>0.42199999999999999</v>
      </c>
      <c r="BC562" s="66">
        <f t="shared" si="555"/>
        <v>0.128</v>
      </c>
      <c r="BD562" s="66">
        <f t="shared" si="556"/>
        <v>1.242</v>
      </c>
      <c r="BE562" s="66">
        <f t="shared" si="557"/>
        <v>-1.379</v>
      </c>
      <c r="BF562" s="66">
        <f t="shared" si="558"/>
        <v>-5.3999999999999999E-2</v>
      </c>
      <c r="BG562" s="67">
        <f t="shared" si="559"/>
        <v>2.6749999999999998</v>
      </c>
      <c r="BI562" s="29" t="s">
        <v>28</v>
      </c>
      <c r="BJ562" s="34" t="s">
        <v>76</v>
      </c>
      <c r="BK562" s="66">
        <f t="shared" si="580"/>
        <v>3.5000000000000003E-2</v>
      </c>
      <c r="BL562" s="66">
        <f t="shared" si="581"/>
        <v>3.1E-2</v>
      </c>
      <c r="BM562" s="66">
        <f t="shared" si="582"/>
        <v>3.2000000000000001E-2</v>
      </c>
      <c r="BN562" s="66">
        <f t="shared" si="583"/>
        <v>2.9000000000000001E-2</v>
      </c>
      <c r="BO562" s="66">
        <f t="shared" si="584"/>
        <v>1.2E-2</v>
      </c>
      <c r="BP562" s="66">
        <f t="shared" si="585"/>
        <v>6.2E-2</v>
      </c>
      <c r="BQ562" s="66">
        <f t="shared" si="586"/>
        <v>-0.20300000000000001</v>
      </c>
      <c r="BR562" s="66">
        <f t="shared" si="587"/>
        <v>-0.37</v>
      </c>
      <c r="BS562" s="67">
        <f t="shared" si="588"/>
        <v>0.20599999999999999</v>
      </c>
      <c r="BU562" s="29" t="s">
        <v>28</v>
      </c>
      <c r="BV562" s="34" t="s">
        <v>76</v>
      </c>
      <c r="BW562" s="48">
        <f t="shared" si="560"/>
        <v>24146</v>
      </c>
      <c r="BX562" s="48">
        <f t="shared" si="561"/>
        <v>17919</v>
      </c>
      <c r="BY562" s="48">
        <f t="shared" si="562"/>
        <v>15440</v>
      </c>
      <c r="BZ562" s="48">
        <f t="shared" si="563"/>
        <v>2479</v>
      </c>
      <c r="CA562" s="48">
        <f t="shared" si="564"/>
        <v>1149</v>
      </c>
      <c r="CB562" s="48">
        <f t="shared" si="565"/>
        <v>5078</v>
      </c>
      <c r="CC562" s="48">
        <f t="shared" si="566"/>
        <v>1534</v>
      </c>
      <c r="CD562" s="48">
        <f t="shared" si="567"/>
        <v>87</v>
      </c>
      <c r="CE562" s="49">
        <f t="shared" si="568"/>
        <v>3457</v>
      </c>
    </row>
    <row r="563" spans="1:83" ht="16.5" customHeight="1">
      <c r="A563" s="29" t="s">
        <v>29</v>
      </c>
      <c r="B563" s="34" t="s">
        <v>77</v>
      </c>
      <c r="C563" s="40">
        <v>25908</v>
      </c>
      <c r="D563" s="40">
        <v>18193</v>
      </c>
      <c r="E563" s="40">
        <v>15557</v>
      </c>
      <c r="F563" s="40">
        <v>2636</v>
      </c>
      <c r="G563" s="40">
        <v>3522</v>
      </c>
      <c r="H563" s="40">
        <v>4193</v>
      </c>
      <c r="I563" s="40">
        <v>733</v>
      </c>
      <c r="J563" s="40">
        <v>54</v>
      </c>
      <c r="K563" s="41">
        <v>3406</v>
      </c>
      <c r="M563" s="29" t="s">
        <v>29</v>
      </c>
      <c r="N563" s="34" t="s">
        <v>77</v>
      </c>
      <c r="O563" s="66">
        <f t="shared" si="535"/>
        <v>2.5089999999999999</v>
      </c>
      <c r="P563" s="66">
        <f t="shared" si="536"/>
        <v>2.8260000000000001</v>
      </c>
      <c r="Q563" s="66">
        <f t="shared" si="537"/>
        <v>2.7269999999999999</v>
      </c>
      <c r="R563" s="66">
        <f t="shared" si="538"/>
        <v>3.4129999999999998</v>
      </c>
      <c r="S563" s="66">
        <f t="shared" si="539"/>
        <v>0.54200000000000004</v>
      </c>
      <c r="T563" s="66">
        <f t="shared" si="540"/>
        <v>2.82</v>
      </c>
      <c r="U563" s="66">
        <f t="shared" si="541"/>
        <v>-29.722000000000001</v>
      </c>
      <c r="V563" s="66">
        <f t="shared" si="542"/>
        <v>1900</v>
      </c>
      <c r="W563" s="67">
        <f t="shared" si="543"/>
        <v>12.113</v>
      </c>
      <c r="Y563" s="29" t="s">
        <v>29</v>
      </c>
      <c r="Z563" s="34" t="s">
        <v>77</v>
      </c>
      <c r="AA563" s="66">
        <f t="shared" si="569"/>
        <v>100</v>
      </c>
      <c r="AB563" s="66">
        <f t="shared" si="544"/>
        <v>70.2</v>
      </c>
      <c r="AC563" s="66">
        <f t="shared" si="545"/>
        <v>60</v>
      </c>
      <c r="AD563" s="66">
        <f t="shared" si="546"/>
        <v>10.199999999999999</v>
      </c>
      <c r="AE563" s="66">
        <f t="shared" si="547"/>
        <v>13.6</v>
      </c>
      <c r="AF563" s="66">
        <f t="shared" si="548"/>
        <v>16.2</v>
      </c>
      <c r="AG563" s="66">
        <f t="shared" si="549"/>
        <v>2.8</v>
      </c>
      <c r="AH563" s="66">
        <f t="shared" si="550"/>
        <v>0.2</v>
      </c>
      <c r="AI563" s="67">
        <f t="shared" si="551"/>
        <v>13.1</v>
      </c>
      <c r="AK563" s="29" t="s">
        <v>29</v>
      </c>
      <c r="AL563" s="34" t="s">
        <v>77</v>
      </c>
      <c r="AM563" s="66">
        <f t="shared" si="570"/>
        <v>0.8</v>
      </c>
      <c r="AN563" s="66">
        <f t="shared" si="571"/>
        <v>0.7</v>
      </c>
      <c r="AO563" s="66">
        <f t="shared" si="572"/>
        <v>0.7</v>
      </c>
      <c r="AP563" s="66">
        <f t="shared" si="573"/>
        <v>0.7</v>
      </c>
      <c r="AQ563" s="66">
        <f t="shared" si="574"/>
        <v>1.3</v>
      </c>
      <c r="AR563" s="66">
        <f t="shared" si="575"/>
        <v>0.8</v>
      </c>
      <c r="AS563" s="66">
        <f t="shared" si="576"/>
        <v>0.6</v>
      </c>
      <c r="AT563" s="66">
        <f t="shared" si="577"/>
        <v>0.7</v>
      </c>
      <c r="AU563" s="67">
        <f t="shared" si="578"/>
        <v>1</v>
      </c>
      <c r="AW563" s="29" t="s">
        <v>29</v>
      </c>
      <c r="AX563" s="34" t="s">
        <v>77</v>
      </c>
      <c r="AY563" s="66">
        <f t="shared" si="579"/>
        <v>2.5089999999999999</v>
      </c>
      <c r="AZ563" s="66">
        <f t="shared" si="552"/>
        <v>1.978</v>
      </c>
      <c r="BA563" s="66">
        <f t="shared" si="553"/>
        <v>1.6339999999999999</v>
      </c>
      <c r="BB563" s="66">
        <f t="shared" si="554"/>
        <v>0.34399999999999997</v>
      </c>
      <c r="BC563" s="66">
        <f t="shared" si="555"/>
        <v>7.4999999999999997E-2</v>
      </c>
      <c r="BD563" s="66">
        <f t="shared" si="556"/>
        <v>0.45500000000000002</v>
      </c>
      <c r="BE563" s="66">
        <f t="shared" si="557"/>
        <v>-1.2270000000000001</v>
      </c>
      <c r="BF563" s="66">
        <f t="shared" si="558"/>
        <v>0.22600000000000001</v>
      </c>
      <c r="BG563" s="67">
        <f t="shared" si="559"/>
        <v>1.456</v>
      </c>
      <c r="BI563" s="29" t="s">
        <v>29</v>
      </c>
      <c r="BJ563" s="34" t="s">
        <v>77</v>
      </c>
      <c r="BK563" s="66">
        <f t="shared" si="580"/>
        <v>0.02</v>
      </c>
      <c r="BL563" s="66">
        <f t="shared" si="581"/>
        <v>2.1000000000000001E-2</v>
      </c>
      <c r="BM563" s="66">
        <f t="shared" si="582"/>
        <v>0.02</v>
      </c>
      <c r="BN563" s="66">
        <f t="shared" si="583"/>
        <v>2.5000000000000001E-2</v>
      </c>
      <c r="BO563" s="66">
        <f t="shared" si="584"/>
        <v>7.0000000000000001E-3</v>
      </c>
      <c r="BP563" s="66">
        <f t="shared" si="585"/>
        <v>2.4E-2</v>
      </c>
      <c r="BQ563" s="66">
        <f t="shared" si="586"/>
        <v>-0.189</v>
      </c>
      <c r="BR563" s="66">
        <f t="shared" si="587"/>
        <v>1.6240000000000001</v>
      </c>
      <c r="BS563" s="67">
        <f t="shared" si="588"/>
        <v>0.11799999999999999</v>
      </c>
      <c r="BU563" s="29" t="s">
        <v>29</v>
      </c>
      <c r="BV563" s="34" t="s">
        <v>77</v>
      </c>
      <c r="BW563" s="48">
        <f t="shared" si="560"/>
        <v>25274</v>
      </c>
      <c r="BX563" s="48">
        <f t="shared" si="561"/>
        <v>17693</v>
      </c>
      <c r="BY563" s="48">
        <f t="shared" si="562"/>
        <v>15144</v>
      </c>
      <c r="BZ563" s="48">
        <f t="shared" si="563"/>
        <v>2549</v>
      </c>
      <c r="CA563" s="48">
        <f t="shared" si="564"/>
        <v>3503</v>
      </c>
      <c r="CB563" s="48">
        <f t="shared" si="565"/>
        <v>4078</v>
      </c>
      <c r="CC563" s="48">
        <f t="shared" si="566"/>
        <v>1043</v>
      </c>
      <c r="CD563" s="48">
        <f t="shared" si="567"/>
        <v>-3</v>
      </c>
      <c r="CE563" s="49">
        <f t="shared" si="568"/>
        <v>3038</v>
      </c>
    </row>
    <row r="564" spans="1:83" ht="16.5" customHeight="1">
      <c r="A564" s="29" t="s">
        <v>30</v>
      </c>
      <c r="B564" s="34" t="s">
        <v>78</v>
      </c>
      <c r="C564" s="40">
        <v>15999</v>
      </c>
      <c r="D564" s="40">
        <v>11137</v>
      </c>
      <c r="E564" s="40">
        <v>9509</v>
      </c>
      <c r="F564" s="40">
        <v>1628</v>
      </c>
      <c r="G564" s="40">
        <v>2449</v>
      </c>
      <c r="H564" s="40">
        <v>2413</v>
      </c>
      <c r="I564" s="40">
        <v>642</v>
      </c>
      <c r="J564" s="40">
        <v>62</v>
      </c>
      <c r="K564" s="41">
        <v>1709</v>
      </c>
      <c r="M564" s="29" t="s">
        <v>30</v>
      </c>
      <c r="N564" s="34" t="s">
        <v>78</v>
      </c>
      <c r="O564" s="66">
        <f t="shared" si="535"/>
        <v>4.0590000000000002</v>
      </c>
      <c r="P564" s="66">
        <f t="shared" si="536"/>
        <v>4.0449999999999999</v>
      </c>
      <c r="Q564" s="66">
        <f t="shared" si="537"/>
        <v>3.8210000000000002</v>
      </c>
      <c r="R564" s="66">
        <f t="shared" si="538"/>
        <v>5.3719999999999999</v>
      </c>
      <c r="S564" s="66">
        <f t="shared" si="539"/>
        <v>-0.77</v>
      </c>
      <c r="T564" s="66">
        <f t="shared" si="540"/>
        <v>9.532</v>
      </c>
      <c r="U564" s="66">
        <f t="shared" si="541"/>
        <v>11.458</v>
      </c>
      <c r="V564" s="66">
        <f t="shared" si="542"/>
        <v>-46.552</v>
      </c>
      <c r="W564" s="67">
        <f t="shared" si="543"/>
        <v>13.103999999999999</v>
      </c>
      <c r="Y564" s="29" t="s">
        <v>30</v>
      </c>
      <c r="Z564" s="34" t="s">
        <v>78</v>
      </c>
      <c r="AA564" s="66">
        <f t="shared" si="569"/>
        <v>100</v>
      </c>
      <c r="AB564" s="66">
        <f t="shared" si="544"/>
        <v>69.599999999999994</v>
      </c>
      <c r="AC564" s="66">
        <f t="shared" si="545"/>
        <v>59.4</v>
      </c>
      <c r="AD564" s="66">
        <f t="shared" si="546"/>
        <v>10.199999999999999</v>
      </c>
      <c r="AE564" s="66">
        <f t="shared" si="547"/>
        <v>15.3</v>
      </c>
      <c r="AF564" s="66">
        <f t="shared" si="548"/>
        <v>15.1</v>
      </c>
      <c r="AG564" s="66">
        <f t="shared" si="549"/>
        <v>4</v>
      </c>
      <c r="AH564" s="66">
        <f t="shared" si="550"/>
        <v>0.4</v>
      </c>
      <c r="AI564" s="67">
        <f t="shared" si="551"/>
        <v>10.7</v>
      </c>
      <c r="AK564" s="29" t="s">
        <v>30</v>
      </c>
      <c r="AL564" s="34" t="s">
        <v>78</v>
      </c>
      <c r="AM564" s="66">
        <f t="shared" si="570"/>
        <v>0.5</v>
      </c>
      <c r="AN564" s="66">
        <f t="shared" si="571"/>
        <v>0.4</v>
      </c>
      <c r="AO564" s="66">
        <f t="shared" si="572"/>
        <v>0.4</v>
      </c>
      <c r="AP564" s="66">
        <f t="shared" si="573"/>
        <v>0.4</v>
      </c>
      <c r="AQ564" s="66">
        <f t="shared" si="574"/>
        <v>0.9</v>
      </c>
      <c r="AR564" s="66">
        <f t="shared" si="575"/>
        <v>0.5</v>
      </c>
      <c r="AS564" s="66">
        <f t="shared" si="576"/>
        <v>0.5</v>
      </c>
      <c r="AT564" s="66">
        <f t="shared" si="577"/>
        <v>0.8</v>
      </c>
      <c r="AU564" s="67">
        <f t="shared" si="578"/>
        <v>0.5</v>
      </c>
      <c r="AW564" s="29" t="s">
        <v>30</v>
      </c>
      <c r="AX564" s="34" t="s">
        <v>78</v>
      </c>
      <c r="AY564" s="66">
        <f t="shared" si="579"/>
        <v>4.0590000000000002</v>
      </c>
      <c r="AZ564" s="66">
        <f t="shared" si="552"/>
        <v>2.8159999999999998</v>
      </c>
      <c r="BA564" s="66">
        <f t="shared" si="553"/>
        <v>2.2759999999999998</v>
      </c>
      <c r="BB564" s="66">
        <f t="shared" si="554"/>
        <v>0.54</v>
      </c>
      <c r="BC564" s="66">
        <f t="shared" si="555"/>
        <v>-0.124</v>
      </c>
      <c r="BD564" s="66">
        <f t="shared" si="556"/>
        <v>1.3660000000000001</v>
      </c>
      <c r="BE564" s="66">
        <f t="shared" si="557"/>
        <v>0.42899999999999999</v>
      </c>
      <c r="BF564" s="66">
        <f t="shared" si="558"/>
        <v>-0.35099999999999998</v>
      </c>
      <c r="BG564" s="67">
        <f t="shared" si="559"/>
        <v>1.288</v>
      </c>
      <c r="BI564" s="29" t="s">
        <v>30</v>
      </c>
      <c r="BJ564" s="34" t="s">
        <v>78</v>
      </c>
      <c r="BK564" s="66">
        <f t="shared" si="580"/>
        <v>0.02</v>
      </c>
      <c r="BL564" s="66">
        <f t="shared" si="581"/>
        <v>1.7999999999999999E-2</v>
      </c>
      <c r="BM564" s="66">
        <f t="shared" si="582"/>
        <v>1.7000000000000001E-2</v>
      </c>
      <c r="BN564" s="66">
        <f t="shared" si="583"/>
        <v>2.4E-2</v>
      </c>
      <c r="BO564" s="66">
        <f t="shared" si="584"/>
        <v>-7.0000000000000001E-3</v>
      </c>
      <c r="BP564" s="66">
        <f t="shared" si="585"/>
        <v>4.3999999999999997E-2</v>
      </c>
      <c r="BQ564" s="66">
        <f t="shared" si="586"/>
        <v>0.04</v>
      </c>
      <c r="BR564" s="66">
        <f t="shared" si="587"/>
        <v>-1.5389999999999999</v>
      </c>
      <c r="BS564" s="67">
        <f t="shared" si="588"/>
        <v>6.3E-2</v>
      </c>
      <c r="BU564" s="29" t="s">
        <v>30</v>
      </c>
      <c r="BV564" s="34" t="s">
        <v>78</v>
      </c>
      <c r="BW564" s="48">
        <f t="shared" si="560"/>
        <v>15375</v>
      </c>
      <c r="BX564" s="48">
        <f t="shared" si="561"/>
        <v>10704</v>
      </c>
      <c r="BY564" s="48">
        <f t="shared" si="562"/>
        <v>9159</v>
      </c>
      <c r="BZ564" s="48">
        <f t="shared" si="563"/>
        <v>1545</v>
      </c>
      <c r="CA564" s="48">
        <f t="shared" si="564"/>
        <v>2468</v>
      </c>
      <c r="CB564" s="48">
        <f t="shared" si="565"/>
        <v>2203</v>
      </c>
      <c r="CC564" s="48">
        <f t="shared" si="566"/>
        <v>576</v>
      </c>
      <c r="CD564" s="48">
        <f t="shared" si="567"/>
        <v>116</v>
      </c>
      <c r="CE564" s="49">
        <f t="shared" si="568"/>
        <v>1511</v>
      </c>
    </row>
    <row r="565" spans="1:83" ht="16.5" customHeight="1">
      <c r="A565" s="29" t="s">
        <v>31</v>
      </c>
      <c r="B565" s="34" t="s">
        <v>79</v>
      </c>
      <c r="C565" s="40">
        <v>27965</v>
      </c>
      <c r="D565" s="40">
        <v>17976</v>
      </c>
      <c r="E565" s="40">
        <v>15377</v>
      </c>
      <c r="F565" s="40">
        <v>2599</v>
      </c>
      <c r="G565" s="40">
        <v>5211</v>
      </c>
      <c r="H565" s="40">
        <v>4778</v>
      </c>
      <c r="I565" s="40">
        <v>1321</v>
      </c>
      <c r="J565" s="40">
        <v>395</v>
      </c>
      <c r="K565" s="41">
        <v>3062</v>
      </c>
      <c r="M565" s="29" t="s">
        <v>31</v>
      </c>
      <c r="N565" s="34" t="s">
        <v>79</v>
      </c>
      <c r="O565" s="66">
        <f t="shared" si="535"/>
        <v>3.1309999999999998</v>
      </c>
      <c r="P565" s="66">
        <f t="shared" si="536"/>
        <v>3.5190000000000001</v>
      </c>
      <c r="Q565" s="66">
        <f t="shared" si="537"/>
        <v>3.2850000000000001</v>
      </c>
      <c r="R565" s="66">
        <f t="shared" si="538"/>
        <v>4.9249999999999998</v>
      </c>
      <c r="S565" s="66">
        <f t="shared" si="539"/>
        <v>0.38500000000000001</v>
      </c>
      <c r="T565" s="66">
        <f t="shared" si="540"/>
        <v>4.7809999999999997</v>
      </c>
      <c r="U565" s="66">
        <f t="shared" si="541"/>
        <v>-34.246000000000002</v>
      </c>
      <c r="V565" s="66">
        <f t="shared" si="542"/>
        <v>5037.5</v>
      </c>
      <c r="W565" s="67">
        <f t="shared" si="543"/>
        <v>19.655999999999999</v>
      </c>
      <c r="Y565" s="29" t="s">
        <v>31</v>
      </c>
      <c r="Z565" s="34" t="s">
        <v>79</v>
      </c>
      <c r="AA565" s="66">
        <f t="shared" si="569"/>
        <v>100</v>
      </c>
      <c r="AB565" s="66">
        <f t="shared" si="544"/>
        <v>64.3</v>
      </c>
      <c r="AC565" s="66">
        <f t="shared" si="545"/>
        <v>55</v>
      </c>
      <c r="AD565" s="66">
        <f t="shared" si="546"/>
        <v>9.3000000000000007</v>
      </c>
      <c r="AE565" s="66">
        <f t="shared" si="547"/>
        <v>18.600000000000001</v>
      </c>
      <c r="AF565" s="66">
        <f t="shared" si="548"/>
        <v>17.100000000000001</v>
      </c>
      <c r="AG565" s="66">
        <f t="shared" si="549"/>
        <v>4.7</v>
      </c>
      <c r="AH565" s="66">
        <f t="shared" si="550"/>
        <v>1.4</v>
      </c>
      <c r="AI565" s="67">
        <f t="shared" si="551"/>
        <v>10.9</v>
      </c>
      <c r="AK565" s="29" t="s">
        <v>31</v>
      </c>
      <c r="AL565" s="34" t="s">
        <v>79</v>
      </c>
      <c r="AM565" s="66">
        <f t="shared" si="570"/>
        <v>0.9</v>
      </c>
      <c r="AN565" s="66">
        <f t="shared" si="571"/>
        <v>0.7</v>
      </c>
      <c r="AO565" s="66">
        <f t="shared" si="572"/>
        <v>0.7</v>
      </c>
      <c r="AP565" s="66">
        <f t="shared" si="573"/>
        <v>0.7</v>
      </c>
      <c r="AQ565" s="66">
        <f t="shared" si="574"/>
        <v>2</v>
      </c>
      <c r="AR565" s="66">
        <f t="shared" si="575"/>
        <v>1</v>
      </c>
      <c r="AS565" s="66">
        <f t="shared" si="576"/>
        <v>1</v>
      </c>
      <c r="AT565" s="66">
        <f t="shared" si="577"/>
        <v>5</v>
      </c>
      <c r="AU565" s="67">
        <f t="shared" si="578"/>
        <v>0.9</v>
      </c>
      <c r="AW565" s="29" t="s">
        <v>31</v>
      </c>
      <c r="AX565" s="34" t="s">
        <v>79</v>
      </c>
      <c r="AY565" s="66">
        <f t="shared" si="579"/>
        <v>3.1309999999999998</v>
      </c>
      <c r="AZ565" s="66">
        <f t="shared" si="552"/>
        <v>2.2530000000000001</v>
      </c>
      <c r="BA565" s="66">
        <f t="shared" si="553"/>
        <v>1.8029999999999999</v>
      </c>
      <c r="BB565" s="66">
        <f t="shared" si="554"/>
        <v>0.45</v>
      </c>
      <c r="BC565" s="66">
        <f t="shared" si="555"/>
        <v>7.3999999999999996E-2</v>
      </c>
      <c r="BD565" s="66">
        <f t="shared" si="556"/>
        <v>0.80400000000000005</v>
      </c>
      <c r="BE565" s="66">
        <f t="shared" si="557"/>
        <v>-2.5369999999999999</v>
      </c>
      <c r="BF565" s="66">
        <f t="shared" si="558"/>
        <v>1.486</v>
      </c>
      <c r="BG565" s="67">
        <f t="shared" si="559"/>
        <v>1.855</v>
      </c>
      <c r="BI565" s="29" t="s">
        <v>31</v>
      </c>
      <c r="BJ565" s="34" t="s">
        <v>79</v>
      </c>
      <c r="BK565" s="66">
        <f t="shared" si="580"/>
        <v>2.7E-2</v>
      </c>
      <c r="BL565" s="66">
        <f t="shared" si="581"/>
        <v>2.5000000000000001E-2</v>
      </c>
      <c r="BM565" s="66">
        <f t="shared" si="582"/>
        <v>2.4E-2</v>
      </c>
      <c r="BN565" s="66">
        <f t="shared" si="583"/>
        <v>3.5000000000000003E-2</v>
      </c>
      <c r="BO565" s="66">
        <f t="shared" si="584"/>
        <v>8.0000000000000002E-3</v>
      </c>
      <c r="BP565" s="66">
        <f t="shared" si="585"/>
        <v>4.4999999999999998E-2</v>
      </c>
      <c r="BQ565" s="66">
        <f t="shared" si="586"/>
        <v>-0.41899999999999998</v>
      </c>
      <c r="BR565" s="66">
        <f t="shared" si="587"/>
        <v>11.484999999999999</v>
      </c>
      <c r="BS565" s="67">
        <f t="shared" si="588"/>
        <v>0.161</v>
      </c>
      <c r="BU565" s="29" t="s">
        <v>31</v>
      </c>
      <c r="BV565" s="34" t="s">
        <v>79</v>
      </c>
      <c r="BW565" s="48">
        <f t="shared" si="560"/>
        <v>27116</v>
      </c>
      <c r="BX565" s="48">
        <f t="shared" si="561"/>
        <v>17365</v>
      </c>
      <c r="BY565" s="48">
        <f t="shared" si="562"/>
        <v>14888</v>
      </c>
      <c r="BZ565" s="48">
        <f t="shared" si="563"/>
        <v>2477</v>
      </c>
      <c r="CA565" s="48">
        <f t="shared" si="564"/>
        <v>5191</v>
      </c>
      <c r="CB565" s="48">
        <f t="shared" si="565"/>
        <v>4560</v>
      </c>
      <c r="CC565" s="48">
        <f t="shared" si="566"/>
        <v>2009</v>
      </c>
      <c r="CD565" s="48">
        <f t="shared" si="567"/>
        <v>-8</v>
      </c>
      <c r="CE565" s="49">
        <f t="shared" si="568"/>
        <v>2559</v>
      </c>
    </row>
    <row r="566" spans="1:83" ht="16.5" customHeight="1">
      <c r="A566" s="30" t="s">
        <v>32</v>
      </c>
      <c r="B566" s="28" t="s">
        <v>80</v>
      </c>
      <c r="C566" s="44">
        <v>9543</v>
      </c>
      <c r="D566" s="44">
        <v>5039</v>
      </c>
      <c r="E566" s="44">
        <v>4319</v>
      </c>
      <c r="F566" s="44">
        <v>720</v>
      </c>
      <c r="G566" s="44">
        <v>1986</v>
      </c>
      <c r="H566" s="44">
        <v>2518</v>
      </c>
      <c r="I566" s="44">
        <v>534</v>
      </c>
      <c r="J566" s="44">
        <v>141</v>
      </c>
      <c r="K566" s="45">
        <v>1843</v>
      </c>
      <c r="M566" s="30" t="s">
        <v>32</v>
      </c>
      <c r="N566" s="28" t="s">
        <v>80</v>
      </c>
      <c r="O566" s="70">
        <f t="shared" si="535"/>
        <v>7.6239999999999997</v>
      </c>
      <c r="P566" s="70">
        <f t="shared" si="536"/>
        <v>3.5550000000000002</v>
      </c>
      <c r="Q566" s="70">
        <f t="shared" si="537"/>
        <v>3.4990000000000001</v>
      </c>
      <c r="R566" s="70">
        <f t="shared" si="538"/>
        <v>3.8959999999999999</v>
      </c>
      <c r="S566" s="70">
        <f t="shared" si="539"/>
        <v>0.35399999999999998</v>
      </c>
      <c r="T566" s="70">
        <f t="shared" si="540"/>
        <v>24.53</v>
      </c>
      <c r="U566" s="70">
        <f t="shared" si="541"/>
        <v>-25.626999999999999</v>
      </c>
      <c r="V566" s="70">
        <f t="shared" si="542"/>
        <v>167.464</v>
      </c>
      <c r="W566" s="71">
        <f t="shared" si="543"/>
        <v>21.811</v>
      </c>
      <c r="Y566" s="30" t="s">
        <v>32</v>
      </c>
      <c r="Z566" s="28" t="s">
        <v>80</v>
      </c>
      <c r="AA566" s="70">
        <f t="shared" si="569"/>
        <v>100</v>
      </c>
      <c r="AB566" s="70">
        <f t="shared" si="544"/>
        <v>52.8</v>
      </c>
      <c r="AC566" s="70">
        <f t="shared" si="545"/>
        <v>45.3</v>
      </c>
      <c r="AD566" s="70">
        <f t="shared" si="546"/>
        <v>7.5</v>
      </c>
      <c r="AE566" s="70">
        <f t="shared" si="547"/>
        <v>20.8</v>
      </c>
      <c r="AF566" s="70">
        <f t="shared" si="548"/>
        <v>26.4</v>
      </c>
      <c r="AG566" s="70">
        <f t="shared" si="549"/>
        <v>5.6</v>
      </c>
      <c r="AH566" s="70">
        <f t="shared" si="550"/>
        <v>1.5</v>
      </c>
      <c r="AI566" s="71">
        <f t="shared" si="551"/>
        <v>19.3</v>
      </c>
      <c r="AK566" s="30" t="s">
        <v>32</v>
      </c>
      <c r="AL566" s="28" t="s">
        <v>80</v>
      </c>
      <c r="AM566" s="70">
        <f t="shared" si="570"/>
        <v>0.3</v>
      </c>
      <c r="AN566" s="70">
        <f t="shared" si="571"/>
        <v>0.2</v>
      </c>
      <c r="AO566" s="70">
        <f t="shared" si="572"/>
        <v>0.2</v>
      </c>
      <c r="AP566" s="70">
        <f t="shared" si="573"/>
        <v>0.2</v>
      </c>
      <c r="AQ566" s="70">
        <f t="shared" si="574"/>
        <v>0.8</v>
      </c>
      <c r="AR566" s="70">
        <f t="shared" si="575"/>
        <v>0.5</v>
      </c>
      <c r="AS566" s="70">
        <f t="shared" si="576"/>
        <v>0.4</v>
      </c>
      <c r="AT566" s="70">
        <f t="shared" si="577"/>
        <v>1.8</v>
      </c>
      <c r="AU566" s="71">
        <f t="shared" si="578"/>
        <v>0.5</v>
      </c>
      <c r="AW566" s="30" t="s">
        <v>32</v>
      </c>
      <c r="AX566" s="28" t="s">
        <v>80</v>
      </c>
      <c r="AY566" s="70">
        <f t="shared" si="579"/>
        <v>7.6239999999999997</v>
      </c>
      <c r="AZ566" s="70">
        <f t="shared" si="552"/>
        <v>1.9510000000000001</v>
      </c>
      <c r="BA566" s="70">
        <f t="shared" si="553"/>
        <v>1.647</v>
      </c>
      <c r="BB566" s="70">
        <f t="shared" si="554"/>
        <v>0.30399999999999999</v>
      </c>
      <c r="BC566" s="70">
        <f t="shared" si="555"/>
        <v>7.9000000000000001E-2</v>
      </c>
      <c r="BD566" s="70">
        <f t="shared" si="556"/>
        <v>5.5940000000000003</v>
      </c>
      <c r="BE566" s="70">
        <f t="shared" si="557"/>
        <v>-2.0750000000000002</v>
      </c>
      <c r="BF566" s="70">
        <f t="shared" si="558"/>
        <v>3.9470000000000001</v>
      </c>
      <c r="BG566" s="71">
        <f t="shared" si="559"/>
        <v>3.722</v>
      </c>
      <c r="BI566" s="30" t="s">
        <v>32</v>
      </c>
      <c r="BJ566" s="28" t="s">
        <v>80</v>
      </c>
      <c r="BK566" s="70">
        <f t="shared" si="580"/>
        <v>2.1000000000000001E-2</v>
      </c>
      <c r="BL566" s="70">
        <f t="shared" si="581"/>
        <v>7.0000000000000001E-3</v>
      </c>
      <c r="BM566" s="70">
        <f t="shared" si="582"/>
        <v>7.0000000000000001E-3</v>
      </c>
      <c r="BN566" s="70">
        <f t="shared" si="583"/>
        <v>8.0000000000000002E-3</v>
      </c>
      <c r="BO566" s="70">
        <f t="shared" si="584"/>
        <v>3.0000000000000001E-3</v>
      </c>
      <c r="BP566" s="70">
        <f t="shared" si="585"/>
        <v>0.10299999999999999</v>
      </c>
      <c r="BQ566" s="70">
        <f t="shared" si="586"/>
        <v>-0.112</v>
      </c>
      <c r="BR566" s="70">
        <f t="shared" si="587"/>
        <v>9.9740000000000002</v>
      </c>
      <c r="BS566" s="71">
        <f t="shared" si="588"/>
        <v>0.105</v>
      </c>
      <c r="BU566" s="30" t="s">
        <v>32</v>
      </c>
      <c r="BV566" s="28" t="s">
        <v>80</v>
      </c>
      <c r="BW566" s="52">
        <f t="shared" si="560"/>
        <v>8867</v>
      </c>
      <c r="BX566" s="52">
        <f t="shared" si="561"/>
        <v>4866</v>
      </c>
      <c r="BY566" s="52">
        <f t="shared" si="562"/>
        <v>4173</v>
      </c>
      <c r="BZ566" s="52">
        <f t="shared" si="563"/>
        <v>693</v>
      </c>
      <c r="CA566" s="52">
        <f t="shared" si="564"/>
        <v>1979</v>
      </c>
      <c r="CB566" s="52">
        <f t="shared" si="565"/>
        <v>2022</v>
      </c>
      <c r="CC566" s="52">
        <f t="shared" si="566"/>
        <v>718</v>
      </c>
      <c r="CD566" s="52">
        <f t="shared" si="567"/>
        <v>-209</v>
      </c>
      <c r="CE566" s="53">
        <f t="shared" si="568"/>
        <v>1513</v>
      </c>
    </row>
    <row r="567" spans="1:83" ht="16.5" customHeight="1">
      <c r="A567" s="29" t="s">
        <v>33</v>
      </c>
      <c r="B567" s="34" t="s">
        <v>81</v>
      </c>
      <c r="C567" s="40">
        <v>84605</v>
      </c>
      <c r="D567" s="40">
        <v>61719</v>
      </c>
      <c r="E567" s="40">
        <v>52669</v>
      </c>
      <c r="F567" s="40">
        <v>9050</v>
      </c>
      <c r="G567" s="40">
        <v>10556</v>
      </c>
      <c r="H567" s="40">
        <v>12330</v>
      </c>
      <c r="I567" s="40">
        <v>1277</v>
      </c>
      <c r="J567" s="40">
        <v>156</v>
      </c>
      <c r="K567" s="41">
        <v>10897</v>
      </c>
      <c r="M567" s="29" t="s">
        <v>33</v>
      </c>
      <c r="N567" s="34" t="s">
        <v>81</v>
      </c>
      <c r="O567" s="66">
        <f t="shared" si="535"/>
        <v>2.8690000000000002</v>
      </c>
      <c r="P567" s="66">
        <f t="shared" si="536"/>
        <v>3.266</v>
      </c>
      <c r="Q567" s="66">
        <f t="shared" si="537"/>
        <v>3.089</v>
      </c>
      <c r="R567" s="66">
        <f t="shared" si="538"/>
        <v>4.3109999999999999</v>
      </c>
      <c r="S567" s="66">
        <f t="shared" si="539"/>
        <v>0.47599999999999998</v>
      </c>
      <c r="T567" s="66">
        <f t="shared" si="540"/>
        <v>2.99</v>
      </c>
      <c r="U567" s="66">
        <f t="shared" si="541"/>
        <v>-22.228999999999999</v>
      </c>
      <c r="V567" s="66">
        <f t="shared" si="542"/>
        <v>100</v>
      </c>
      <c r="W567" s="67">
        <f t="shared" si="543"/>
        <v>6.2910000000000004</v>
      </c>
      <c r="Y567" s="29" t="s">
        <v>33</v>
      </c>
      <c r="Z567" s="34" t="s">
        <v>81</v>
      </c>
      <c r="AA567" s="66">
        <f t="shared" si="569"/>
        <v>100</v>
      </c>
      <c r="AB567" s="66">
        <f t="shared" si="544"/>
        <v>72.900000000000006</v>
      </c>
      <c r="AC567" s="66">
        <f t="shared" si="545"/>
        <v>62.3</v>
      </c>
      <c r="AD567" s="66">
        <f t="shared" si="546"/>
        <v>10.7</v>
      </c>
      <c r="AE567" s="66">
        <f t="shared" si="547"/>
        <v>12.5</v>
      </c>
      <c r="AF567" s="66">
        <f t="shared" si="548"/>
        <v>14.6</v>
      </c>
      <c r="AG567" s="66">
        <f t="shared" si="549"/>
        <v>1.5</v>
      </c>
      <c r="AH567" s="66">
        <f t="shared" si="550"/>
        <v>0.2</v>
      </c>
      <c r="AI567" s="67">
        <f t="shared" si="551"/>
        <v>12.9</v>
      </c>
      <c r="AK567" s="29" t="s">
        <v>33</v>
      </c>
      <c r="AL567" s="34" t="s">
        <v>81</v>
      </c>
      <c r="AM567" s="66">
        <f t="shared" si="570"/>
        <v>2.6</v>
      </c>
      <c r="AN567" s="66">
        <f t="shared" si="571"/>
        <v>2.5</v>
      </c>
      <c r="AO567" s="66">
        <f t="shared" si="572"/>
        <v>2.4</v>
      </c>
      <c r="AP567" s="66">
        <f t="shared" si="573"/>
        <v>2.5</v>
      </c>
      <c r="AQ567" s="66">
        <f t="shared" si="574"/>
        <v>4</v>
      </c>
      <c r="AR567" s="66">
        <f t="shared" si="575"/>
        <v>2.5</v>
      </c>
      <c r="AS567" s="66">
        <f t="shared" si="576"/>
        <v>1</v>
      </c>
      <c r="AT567" s="66">
        <f t="shared" si="577"/>
        <v>2</v>
      </c>
      <c r="AU567" s="67">
        <f t="shared" si="578"/>
        <v>3</v>
      </c>
      <c r="AW567" s="29" t="s">
        <v>33</v>
      </c>
      <c r="AX567" s="34" t="s">
        <v>81</v>
      </c>
      <c r="AY567" s="66">
        <f t="shared" si="579"/>
        <v>2.8690000000000002</v>
      </c>
      <c r="AZ567" s="66">
        <f t="shared" si="552"/>
        <v>2.3730000000000002</v>
      </c>
      <c r="BA567" s="66">
        <f t="shared" si="553"/>
        <v>1.919</v>
      </c>
      <c r="BB567" s="66">
        <f t="shared" si="554"/>
        <v>0.45500000000000002</v>
      </c>
      <c r="BC567" s="66">
        <f t="shared" si="555"/>
        <v>6.0999999999999999E-2</v>
      </c>
      <c r="BD567" s="66">
        <f t="shared" si="556"/>
        <v>0.435</v>
      </c>
      <c r="BE567" s="66">
        <f t="shared" si="557"/>
        <v>-0.44400000000000001</v>
      </c>
      <c r="BF567" s="66">
        <f t="shared" si="558"/>
        <v>9.5000000000000001E-2</v>
      </c>
      <c r="BG567" s="67">
        <f t="shared" si="559"/>
        <v>0.78400000000000003</v>
      </c>
      <c r="BI567" s="29" t="s">
        <v>33</v>
      </c>
      <c r="BJ567" s="34" t="s">
        <v>81</v>
      </c>
      <c r="BK567" s="66">
        <f t="shared" si="580"/>
        <v>7.4999999999999997E-2</v>
      </c>
      <c r="BL567" s="66">
        <f t="shared" si="581"/>
        <v>8.1000000000000003E-2</v>
      </c>
      <c r="BM567" s="66">
        <f t="shared" si="582"/>
        <v>7.5999999999999998E-2</v>
      </c>
      <c r="BN567" s="66">
        <f t="shared" si="583"/>
        <v>0.108</v>
      </c>
      <c r="BO567" s="66">
        <f t="shared" si="584"/>
        <v>1.9E-2</v>
      </c>
      <c r="BP567" s="66">
        <f t="shared" si="585"/>
        <v>7.4999999999999997E-2</v>
      </c>
      <c r="BQ567" s="66">
        <f t="shared" si="586"/>
        <v>-0.223</v>
      </c>
      <c r="BR567" s="66">
        <f t="shared" si="587"/>
        <v>2.2229999999999999</v>
      </c>
      <c r="BS567" s="67">
        <f t="shared" si="588"/>
        <v>0.20599999999999999</v>
      </c>
      <c r="BU567" s="29" t="s">
        <v>33</v>
      </c>
      <c r="BV567" s="34" t="s">
        <v>81</v>
      </c>
      <c r="BW567" s="48">
        <f t="shared" si="560"/>
        <v>82245</v>
      </c>
      <c r="BX567" s="48">
        <f t="shared" si="561"/>
        <v>59767</v>
      </c>
      <c r="BY567" s="48">
        <f t="shared" si="562"/>
        <v>51091</v>
      </c>
      <c r="BZ567" s="48">
        <f t="shared" si="563"/>
        <v>8676</v>
      </c>
      <c r="CA567" s="48">
        <f t="shared" si="564"/>
        <v>10506</v>
      </c>
      <c r="CB567" s="48">
        <f t="shared" si="565"/>
        <v>11972</v>
      </c>
      <c r="CC567" s="48">
        <f t="shared" si="566"/>
        <v>1642</v>
      </c>
      <c r="CD567" s="48">
        <f t="shared" si="567"/>
        <v>78</v>
      </c>
      <c r="CE567" s="49">
        <f t="shared" si="568"/>
        <v>10252</v>
      </c>
    </row>
    <row r="568" spans="1:83" ht="16.5" customHeight="1">
      <c r="A568" s="29" t="s">
        <v>34</v>
      </c>
      <c r="B568" s="34" t="s">
        <v>82</v>
      </c>
      <c r="C568" s="40">
        <v>43164</v>
      </c>
      <c r="D568" s="40">
        <v>22835</v>
      </c>
      <c r="E568" s="40">
        <v>19356</v>
      </c>
      <c r="F568" s="40">
        <v>3479</v>
      </c>
      <c r="G568" s="40">
        <v>16480</v>
      </c>
      <c r="H568" s="40">
        <v>3849</v>
      </c>
      <c r="I568" s="40">
        <v>584</v>
      </c>
      <c r="J568" s="40">
        <v>4</v>
      </c>
      <c r="K568" s="41">
        <v>3261</v>
      </c>
      <c r="M568" s="29" t="s">
        <v>34</v>
      </c>
      <c r="N568" s="34" t="s">
        <v>82</v>
      </c>
      <c r="O568" s="66">
        <f t="shared" si="535"/>
        <v>2.9089999999999998</v>
      </c>
      <c r="P568" s="66">
        <f t="shared" si="536"/>
        <v>3.871</v>
      </c>
      <c r="Q568" s="66">
        <f t="shared" si="537"/>
        <v>3.58</v>
      </c>
      <c r="R568" s="66">
        <f t="shared" si="538"/>
        <v>5.52</v>
      </c>
      <c r="S568" s="66">
        <f t="shared" si="539"/>
        <v>0.64100000000000001</v>
      </c>
      <c r="T568" s="66">
        <f t="shared" si="540"/>
        <v>7.3639999999999999</v>
      </c>
      <c r="U568" s="66">
        <f t="shared" si="541"/>
        <v>-25.888000000000002</v>
      </c>
      <c r="V568" s="66">
        <f t="shared" si="542"/>
        <v>166.667</v>
      </c>
      <c r="W568" s="67">
        <f t="shared" si="543"/>
        <v>16.34</v>
      </c>
      <c r="Y568" s="29" t="s">
        <v>34</v>
      </c>
      <c r="Z568" s="34" t="s">
        <v>82</v>
      </c>
      <c r="AA568" s="66">
        <f t="shared" si="569"/>
        <v>100</v>
      </c>
      <c r="AB568" s="66">
        <f t="shared" si="544"/>
        <v>52.9</v>
      </c>
      <c r="AC568" s="66">
        <f t="shared" si="545"/>
        <v>44.8</v>
      </c>
      <c r="AD568" s="66">
        <f t="shared" si="546"/>
        <v>8.1</v>
      </c>
      <c r="AE568" s="66">
        <f t="shared" si="547"/>
        <v>38.200000000000003</v>
      </c>
      <c r="AF568" s="66">
        <f t="shared" si="548"/>
        <v>8.9</v>
      </c>
      <c r="AG568" s="66">
        <f t="shared" si="549"/>
        <v>1.4</v>
      </c>
      <c r="AH568" s="66">
        <f t="shared" si="550"/>
        <v>0</v>
      </c>
      <c r="AI568" s="67">
        <f t="shared" si="551"/>
        <v>7.6</v>
      </c>
      <c r="AK568" s="29" t="s">
        <v>34</v>
      </c>
      <c r="AL568" s="34" t="s">
        <v>82</v>
      </c>
      <c r="AM568" s="66">
        <f t="shared" si="570"/>
        <v>1.3</v>
      </c>
      <c r="AN568" s="66">
        <f t="shared" si="571"/>
        <v>0.9</v>
      </c>
      <c r="AO568" s="66">
        <f t="shared" si="572"/>
        <v>0.9</v>
      </c>
      <c r="AP568" s="66">
        <f t="shared" si="573"/>
        <v>1</v>
      </c>
      <c r="AQ568" s="66">
        <f t="shared" si="574"/>
        <v>6.3</v>
      </c>
      <c r="AR568" s="66">
        <f t="shared" si="575"/>
        <v>0.8</v>
      </c>
      <c r="AS568" s="66">
        <f t="shared" si="576"/>
        <v>0.5</v>
      </c>
      <c r="AT568" s="66">
        <f t="shared" si="577"/>
        <v>0.1</v>
      </c>
      <c r="AU568" s="67">
        <f t="shared" si="578"/>
        <v>0.9</v>
      </c>
      <c r="AW568" s="29" t="s">
        <v>34</v>
      </c>
      <c r="AX568" s="34" t="s">
        <v>82</v>
      </c>
      <c r="AY568" s="66">
        <f t="shared" si="579"/>
        <v>2.9089999999999998</v>
      </c>
      <c r="AZ568" s="66">
        <f t="shared" si="552"/>
        <v>2.0289999999999999</v>
      </c>
      <c r="BA568" s="66">
        <f t="shared" si="553"/>
        <v>1.595</v>
      </c>
      <c r="BB568" s="66">
        <f t="shared" si="554"/>
        <v>0.434</v>
      </c>
      <c r="BC568" s="66">
        <f t="shared" si="555"/>
        <v>0.25</v>
      </c>
      <c r="BD568" s="66">
        <f t="shared" si="556"/>
        <v>0.629</v>
      </c>
      <c r="BE568" s="66">
        <f t="shared" si="557"/>
        <v>-0.48599999999999999</v>
      </c>
      <c r="BF568" s="66">
        <f t="shared" si="558"/>
        <v>2.4E-2</v>
      </c>
      <c r="BG568" s="67">
        <f t="shared" si="559"/>
        <v>1.0920000000000001</v>
      </c>
      <c r="BI568" s="29" t="s">
        <v>34</v>
      </c>
      <c r="BJ568" s="34" t="s">
        <v>82</v>
      </c>
      <c r="BK568" s="66">
        <f t="shared" si="580"/>
        <v>3.9E-2</v>
      </c>
      <c r="BL568" s="66">
        <f t="shared" si="581"/>
        <v>3.5000000000000003E-2</v>
      </c>
      <c r="BM568" s="66">
        <f t="shared" si="582"/>
        <v>3.2000000000000001E-2</v>
      </c>
      <c r="BN568" s="66">
        <f t="shared" si="583"/>
        <v>5.1999999999999998E-2</v>
      </c>
      <c r="BO568" s="66">
        <f t="shared" si="584"/>
        <v>0.04</v>
      </c>
      <c r="BP568" s="66">
        <f t="shared" si="585"/>
        <v>5.5E-2</v>
      </c>
      <c r="BQ568" s="66">
        <f t="shared" si="586"/>
        <v>-0.124</v>
      </c>
      <c r="BR568" s="66">
        <f t="shared" si="587"/>
        <v>0.28499999999999998</v>
      </c>
      <c r="BS568" s="67">
        <f t="shared" si="588"/>
        <v>0.14599999999999999</v>
      </c>
      <c r="BU568" s="29" t="s">
        <v>34</v>
      </c>
      <c r="BV568" s="34" t="s">
        <v>82</v>
      </c>
      <c r="BW568" s="48">
        <f t="shared" si="560"/>
        <v>41944</v>
      </c>
      <c r="BX568" s="48">
        <f t="shared" si="561"/>
        <v>21984</v>
      </c>
      <c r="BY568" s="48">
        <f t="shared" si="562"/>
        <v>18687</v>
      </c>
      <c r="BZ568" s="48">
        <f t="shared" si="563"/>
        <v>3297</v>
      </c>
      <c r="CA568" s="48">
        <f t="shared" si="564"/>
        <v>16375</v>
      </c>
      <c r="CB568" s="48">
        <f t="shared" si="565"/>
        <v>3585</v>
      </c>
      <c r="CC568" s="48">
        <f t="shared" si="566"/>
        <v>788</v>
      </c>
      <c r="CD568" s="48">
        <f t="shared" si="567"/>
        <v>-6</v>
      </c>
      <c r="CE568" s="49">
        <f t="shared" si="568"/>
        <v>2803</v>
      </c>
    </row>
    <row r="569" spans="1:83" ht="16.5" customHeight="1">
      <c r="A569" s="29" t="s">
        <v>35</v>
      </c>
      <c r="B569" s="34" t="s">
        <v>83</v>
      </c>
      <c r="C569" s="40">
        <v>74817</v>
      </c>
      <c r="D569" s="40">
        <v>47732</v>
      </c>
      <c r="E569" s="40">
        <v>40777</v>
      </c>
      <c r="F569" s="40">
        <v>6955</v>
      </c>
      <c r="G569" s="40">
        <v>15520</v>
      </c>
      <c r="H569" s="40">
        <v>11565</v>
      </c>
      <c r="I569" s="40">
        <v>2433</v>
      </c>
      <c r="J569" s="40">
        <v>282</v>
      </c>
      <c r="K569" s="41">
        <v>8850</v>
      </c>
      <c r="M569" s="29" t="s">
        <v>35</v>
      </c>
      <c r="N569" s="34" t="s">
        <v>83</v>
      </c>
      <c r="O569" s="66">
        <f t="shared" si="535"/>
        <v>2.5870000000000002</v>
      </c>
      <c r="P569" s="66">
        <f t="shared" si="536"/>
        <v>3.8490000000000002</v>
      </c>
      <c r="Q569" s="66">
        <f t="shared" si="537"/>
        <v>3.661</v>
      </c>
      <c r="R569" s="66">
        <f t="shared" si="538"/>
        <v>4.9649999999999999</v>
      </c>
      <c r="S569" s="66">
        <f t="shared" si="539"/>
        <v>0.622</v>
      </c>
      <c r="T569" s="66">
        <f t="shared" si="540"/>
        <v>0.191</v>
      </c>
      <c r="U569" s="66">
        <f t="shared" si="541"/>
        <v>-26.094000000000001</v>
      </c>
      <c r="V569" s="66">
        <f t="shared" si="542"/>
        <v>-40.127000000000002</v>
      </c>
      <c r="W569" s="67">
        <f t="shared" si="543"/>
        <v>13.753</v>
      </c>
      <c r="Y569" s="29" t="s">
        <v>35</v>
      </c>
      <c r="Z569" s="34" t="s">
        <v>83</v>
      </c>
      <c r="AA569" s="66">
        <f t="shared" si="569"/>
        <v>100</v>
      </c>
      <c r="AB569" s="66">
        <f t="shared" si="544"/>
        <v>63.8</v>
      </c>
      <c r="AC569" s="66">
        <f t="shared" si="545"/>
        <v>54.5</v>
      </c>
      <c r="AD569" s="66">
        <f t="shared" si="546"/>
        <v>9.3000000000000007</v>
      </c>
      <c r="AE569" s="66">
        <f t="shared" si="547"/>
        <v>20.7</v>
      </c>
      <c r="AF569" s="66">
        <f t="shared" si="548"/>
        <v>15.5</v>
      </c>
      <c r="AG569" s="66">
        <f t="shared" si="549"/>
        <v>3.3</v>
      </c>
      <c r="AH569" s="66">
        <f t="shared" si="550"/>
        <v>0.4</v>
      </c>
      <c r="AI569" s="67">
        <f t="shared" si="551"/>
        <v>11.8</v>
      </c>
      <c r="AK569" s="29" t="s">
        <v>35</v>
      </c>
      <c r="AL569" s="34" t="s">
        <v>83</v>
      </c>
      <c r="AM569" s="66">
        <f t="shared" si="570"/>
        <v>2.2999999999999998</v>
      </c>
      <c r="AN569" s="66">
        <f t="shared" si="571"/>
        <v>1.9</v>
      </c>
      <c r="AO569" s="66">
        <f t="shared" si="572"/>
        <v>1.9</v>
      </c>
      <c r="AP569" s="66">
        <f t="shared" si="573"/>
        <v>1.9</v>
      </c>
      <c r="AQ569" s="66">
        <f t="shared" si="574"/>
        <v>5.9</v>
      </c>
      <c r="AR569" s="66">
        <f t="shared" si="575"/>
        <v>2.2999999999999998</v>
      </c>
      <c r="AS569" s="66">
        <f t="shared" si="576"/>
        <v>1.9</v>
      </c>
      <c r="AT569" s="66">
        <f t="shared" si="577"/>
        <v>3.5</v>
      </c>
      <c r="AU569" s="67">
        <f t="shared" si="578"/>
        <v>2.5</v>
      </c>
      <c r="AW569" s="29" t="s">
        <v>35</v>
      </c>
      <c r="AX569" s="34" t="s">
        <v>83</v>
      </c>
      <c r="AY569" s="66">
        <f t="shared" si="579"/>
        <v>2.5870000000000002</v>
      </c>
      <c r="AZ569" s="66">
        <f t="shared" si="552"/>
        <v>2.4260000000000002</v>
      </c>
      <c r="BA569" s="66">
        <f t="shared" si="553"/>
        <v>1.974</v>
      </c>
      <c r="BB569" s="66">
        <f t="shared" si="554"/>
        <v>0.45100000000000001</v>
      </c>
      <c r="BC569" s="66">
        <f t="shared" si="555"/>
        <v>0.13200000000000001</v>
      </c>
      <c r="BD569" s="66">
        <f t="shared" si="556"/>
        <v>0.03</v>
      </c>
      <c r="BE569" s="66">
        <f t="shared" si="557"/>
        <v>-1.1779999999999999</v>
      </c>
      <c r="BF569" s="66">
        <f t="shared" si="558"/>
        <v>-0.25900000000000001</v>
      </c>
      <c r="BG569" s="67">
        <f t="shared" si="559"/>
        <v>1.4670000000000001</v>
      </c>
      <c r="BI569" s="29" t="s">
        <v>35</v>
      </c>
      <c r="BJ569" s="34" t="s">
        <v>83</v>
      </c>
      <c r="BK569" s="66">
        <f t="shared" si="580"/>
        <v>0.06</v>
      </c>
      <c r="BL569" s="66">
        <f t="shared" si="581"/>
        <v>7.2999999999999995E-2</v>
      </c>
      <c r="BM569" s="66">
        <f t="shared" si="582"/>
        <v>7.0000000000000007E-2</v>
      </c>
      <c r="BN569" s="66">
        <f t="shared" si="583"/>
        <v>9.5000000000000001E-2</v>
      </c>
      <c r="BO569" s="66">
        <f t="shared" si="584"/>
        <v>3.6999999999999998E-2</v>
      </c>
      <c r="BP569" s="66">
        <f t="shared" si="585"/>
        <v>5.0000000000000001E-3</v>
      </c>
      <c r="BQ569" s="66">
        <f t="shared" si="586"/>
        <v>-0.52400000000000002</v>
      </c>
      <c r="BR569" s="66">
        <f t="shared" si="587"/>
        <v>-5.3860000000000001</v>
      </c>
      <c r="BS569" s="67">
        <f t="shared" si="588"/>
        <v>0.34200000000000003</v>
      </c>
      <c r="BU569" s="29" t="s">
        <v>35</v>
      </c>
      <c r="BV569" s="34" t="s">
        <v>83</v>
      </c>
      <c r="BW569" s="48">
        <f t="shared" si="560"/>
        <v>72930</v>
      </c>
      <c r="BX569" s="48">
        <f t="shared" si="561"/>
        <v>45963</v>
      </c>
      <c r="BY569" s="48">
        <f t="shared" si="562"/>
        <v>39337</v>
      </c>
      <c r="BZ569" s="48">
        <f t="shared" si="563"/>
        <v>6626</v>
      </c>
      <c r="CA569" s="48">
        <f t="shared" si="564"/>
        <v>15424</v>
      </c>
      <c r="CB569" s="48">
        <f t="shared" si="565"/>
        <v>11543</v>
      </c>
      <c r="CC569" s="48">
        <f t="shared" si="566"/>
        <v>3292</v>
      </c>
      <c r="CD569" s="48">
        <f t="shared" si="567"/>
        <v>471</v>
      </c>
      <c r="CE569" s="49">
        <f t="shared" si="568"/>
        <v>7780</v>
      </c>
    </row>
    <row r="570" spans="1:83" ht="16.5" customHeight="1">
      <c r="A570" s="29" t="s">
        <v>110</v>
      </c>
      <c r="B570" s="34" t="s">
        <v>84</v>
      </c>
      <c r="C570" s="40">
        <v>41018</v>
      </c>
      <c r="D570" s="40">
        <v>30521</v>
      </c>
      <c r="E570" s="40">
        <v>26102</v>
      </c>
      <c r="F570" s="40">
        <v>4419</v>
      </c>
      <c r="G570" s="40">
        <v>4641</v>
      </c>
      <c r="H570" s="40">
        <v>5856</v>
      </c>
      <c r="I570" s="40">
        <v>727</v>
      </c>
      <c r="J570" s="40">
        <v>67</v>
      </c>
      <c r="K570" s="41">
        <v>5062</v>
      </c>
      <c r="M570" s="29" t="s">
        <v>110</v>
      </c>
      <c r="N570" s="34" t="s">
        <v>84</v>
      </c>
      <c r="O570" s="66">
        <f t="shared" si="535"/>
        <v>5.2720000000000002</v>
      </c>
      <c r="P570" s="66">
        <f t="shared" si="536"/>
        <v>5.4960000000000004</v>
      </c>
      <c r="Q570" s="66">
        <f t="shared" si="537"/>
        <v>5.3860000000000001</v>
      </c>
      <c r="R570" s="66">
        <f t="shared" si="538"/>
        <v>6.149</v>
      </c>
      <c r="S570" s="66">
        <f t="shared" si="539"/>
        <v>1.0009999999999999</v>
      </c>
      <c r="T570" s="66">
        <f t="shared" si="540"/>
        <v>7.6870000000000003</v>
      </c>
      <c r="U570" s="66">
        <f t="shared" si="541"/>
        <v>4.4539999999999997</v>
      </c>
      <c r="V570" s="66">
        <f t="shared" si="542"/>
        <v>-16.25</v>
      </c>
      <c r="W570" s="67">
        <f t="shared" si="543"/>
        <v>8.58</v>
      </c>
      <c r="Y570" s="29" t="s">
        <v>110</v>
      </c>
      <c r="Z570" s="34" t="s">
        <v>84</v>
      </c>
      <c r="AA570" s="66">
        <f t="shared" si="569"/>
        <v>100</v>
      </c>
      <c r="AB570" s="66">
        <f t="shared" si="544"/>
        <v>74.400000000000006</v>
      </c>
      <c r="AC570" s="66">
        <f t="shared" si="545"/>
        <v>63.6</v>
      </c>
      <c r="AD570" s="66">
        <f t="shared" si="546"/>
        <v>10.8</v>
      </c>
      <c r="AE570" s="66">
        <f t="shared" si="547"/>
        <v>11.3</v>
      </c>
      <c r="AF570" s="66">
        <f t="shared" si="548"/>
        <v>14.3</v>
      </c>
      <c r="AG570" s="66">
        <f t="shared" si="549"/>
        <v>1.8</v>
      </c>
      <c r="AH570" s="66">
        <f t="shared" si="550"/>
        <v>0.2</v>
      </c>
      <c r="AI570" s="67">
        <f t="shared" si="551"/>
        <v>12.3</v>
      </c>
      <c r="AK570" s="29" t="s">
        <v>110</v>
      </c>
      <c r="AL570" s="34" t="s">
        <v>84</v>
      </c>
      <c r="AM570" s="66">
        <f t="shared" si="570"/>
        <v>1.3</v>
      </c>
      <c r="AN570" s="66">
        <f t="shared" si="571"/>
        <v>1.2</v>
      </c>
      <c r="AO570" s="66">
        <f t="shared" si="572"/>
        <v>1.2</v>
      </c>
      <c r="AP570" s="66">
        <f t="shared" si="573"/>
        <v>1.2</v>
      </c>
      <c r="AQ570" s="66">
        <f t="shared" si="574"/>
        <v>1.8</v>
      </c>
      <c r="AR570" s="66">
        <f t="shared" si="575"/>
        <v>1.2</v>
      </c>
      <c r="AS570" s="66">
        <f t="shared" si="576"/>
        <v>0.6</v>
      </c>
      <c r="AT570" s="66">
        <f t="shared" si="577"/>
        <v>0.8</v>
      </c>
      <c r="AU570" s="67">
        <f t="shared" si="578"/>
        <v>1.4</v>
      </c>
      <c r="AW570" s="29" t="s">
        <v>110</v>
      </c>
      <c r="AX570" s="34" t="s">
        <v>84</v>
      </c>
      <c r="AY570" s="66">
        <f t="shared" si="579"/>
        <v>5.2720000000000002</v>
      </c>
      <c r="AZ570" s="66">
        <f t="shared" si="552"/>
        <v>4.0810000000000004</v>
      </c>
      <c r="BA570" s="66">
        <f t="shared" si="553"/>
        <v>3.4239999999999999</v>
      </c>
      <c r="BB570" s="66">
        <f t="shared" si="554"/>
        <v>0.65700000000000003</v>
      </c>
      <c r="BC570" s="66">
        <f t="shared" si="555"/>
        <v>0.11799999999999999</v>
      </c>
      <c r="BD570" s="66">
        <f t="shared" si="556"/>
        <v>1.073</v>
      </c>
      <c r="BE570" s="66">
        <f t="shared" si="557"/>
        <v>0.08</v>
      </c>
      <c r="BF570" s="66">
        <f t="shared" si="558"/>
        <v>-3.3000000000000002E-2</v>
      </c>
      <c r="BG570" s="67">
        <f t="shared" si="559"/>
        <v>1.0269999999999999</v>
      </c>
      <c r="BI570" s="29" t="s">
        <v>110</v>
      </c>
      <c r="BJ570" s="34" t="s">
        <v>84</v>
      </c>
      <c r="BK570" s="66">
        <f t="shared" si="580"/>
        <v>6.5000000000000002E-2</v>
      </c>
      <c r="BL570" s="66">
        <f t="shared" si="581"/>
        <v>6.6000000000000003E-2</v>
      </c>
      <c r="BM570" s="66">
        <f t="shared" si="582"/>
        <v>6.5000000000000002E-2</v>
      </c>
      <c r="BN570" s="66">
        <f t="shared" si="583"/>
        <v>7.3999999999999996E-2</v>
      </c>
      <c r="BO570" s="66">
        <f t="shared" si="584"/>
        <v>1.7999999999999999E-2</v>
      </c>
      <c r="BP570" s="66">
        <f t="shared" si="585"/>
        <v>8.6999999999999994E-2</v>
      </c>
      <c r="BQ570" s="66">
        <f t="shared" si="586"/>
        <v>1.9E-2</v>
      </c>
      <c r="BR570" s="66">
        <f t="shared" si="587"/>
        <v>-0.37</v>
      </c>
      <c r="BS570" s="67">
        <f t="shared" si="588"/>
        <v>0.128</v>
      </c>
      <c r="BU570" s="29" t="s">
        <v>110</v>
      </c>
      <c r="BV570" s="34" t="s">
        <v>84</v>
      </c>
      <c r="BW570" s="48">
        <f t="shared" si="560"/>
        <v>38964</v>
      </c>
      <c r="BX570" s="48">
        <f t="shared" si="561"/>
        <v>28931</v>
      </c>
      <c r="BY570" s="48">
        <f t="shared" si="562"/>
        <v>24768</v>
      </c>
      <c r="BZ570" s="48">
        <f t="shared" si="563"/>
        <v>4163</v>
      </c>
      <c r="CA570" s="48">
        <f t="shared" si="564"/>
        <v>4595</v>
      </c>
      <c r="CB570" s="48">
        <f t="shared" si="565"/>
        <v>5438</v>
      </c>
      <c r="CC570" s="48">
        <f t="shared" si="566"/>
        <v>696</v>
      </c>
      <c r="CD570" s="48">
        <f t="shared" si="567"/>
        <v>80</v>
      </c>
      <c r="CE570" s="49">
        <f t="shared" si="568"/>
        <v>4662</v>
      </c>
    </row>
    <row r="571" spans="1:83" ht="16.5" customHeight="1">
      <c r="A571" s="29" t="s">
        <v>111</v>
      </c>
      <c r="B571" s="34" t="s">
        <v>85</v>
      </c>
      <c r="C571" s="40">
        <v>52262</v>
      </c>
      <c r="D571" s="40">
        <v>42833</v>
      </c>
      <c r="E571" s="40">
        <v>36739</v>
      </c>
      <c r="F571" s="40">
        <v>6094</v>
      </c>
      <c r="G571" s="40">
        <v>2452</v>
      </c>
      <c r="H571" s="40">
        <v>6977</v>
      </c>
      <c r="I571" s="40">
        <v>1604</v>
      </c>
      <c r="J571" s="40">
        <v>94</v>
      </c>
      <c r="K571" s="41">
        <v>5279</v>
      </c>
      <c r="M571" s="29" t="s">
        <v>111</v>
      </c>
      <c r="N571" s="34" t="s">
        <v>85</v>
      </c>
      <c r="O571" s="66">
        <f t="shared" si="535"/>
        <v>2.3319999999999999</v>
      </c>
      <c r="P571" s="66">
        <f t="shared" si="536"/>
        <v>3.5739999999999998</v>
      </c>
      <c r="Q571" s="66">
        <f t="shared" si="537"/>
        <v>3.5369999999999999</v>
      </c>
      <c r="R571" s="66">
        <f t="shared" si="538"/>
        <v>3.798</v>
      </c>
      <c r="S571" s="66">
        <f t="shared" si="539"/>
        <v>-0.80900000000000005</v>
      </c>
      <c r="T571" s="66">
        <f t="shared" si="540"/>
        <v>-3.6859999999999999</v>
      </c>
      <c r="U571" s="66">
        <f t="shared" si="541"/>
        <v>-27.091000000000001</v>
      </c>
      <c r="V571" s="66">
        <f t="shared" si="542"/>
        <v>-27.132000000000001</v>
      </c>
      <c r="W571" s="67">
        <f t="shared" si="543"/>
        <v>7.4059999999999997</v>
      </c>
      <c r="Y571" s="29" t="s">
        <v>111</v>
      </c>
      <c r="Z571" s="34" t="s">
        <v>85</v>
      </c>
      <c r="AA571" s="66">
        <f t="shared" si="569"/>
        <v>100</v>
      </c>
      <c r="AB571" s="66">
        <f t="shared" si="544"/>
        <v>82</v>
      </c>
      <c r="AC571" s="66">
        <f t="shared" si="545"/>
        <v>70.3</v>
      </c>
      <c r="AD571" s="66">
        <f t="shared" si="546"/>
        <v>11.7</v>
      </c>
      <c r="AE571" s="66">
        <f t="shared" si="547"/>
        <v>4.7</v>
      </c>
      <c r="AF571" s="66">
        <f t="shared" si="548"/>
        <v>13.4</v>
      </c>
      <c r="AG571" s="66">
        <f t="shared" si="549"/>
        <v>3.1</v>
      </c>
      <c r="AH571" s="66">
        <f t="shared" si="550"/>
        <v>0.2</v>
      </c>
      <c r="AI571" s="67">
        <f t="shared" si="551"/>
        <v>10.1</v>
      </c>
      <c r="AK571" s="29" t="s">
        <v>111</v>
      </c>
      <c r="AL571" s="34" t="s">
        <v>85</v>
      </c>
      <c r="AM571" s="66">
        <f t="shared" si="570"/>
        <v>1.6</v>
      </c>
      <c r="AN571" s="66">
        <f t="shared" si="571"/>
        <v>1.7</v>
      </c>
      <c r="AO571" s="66">
        <f t="shared" si="572"/>
        <v>1.7</v>
      </c>
      <c r="AP571" s="66">
        <f t="shared" si="573"/>
        <v>1.7</v>
      </c>
      <c r="AQ571" s="66">
        <f t="shared" si="574"/>
        <v>0.9</v>
      </c>
      <c r="AR571" s="66">
        <f t="shared" si="575"/>
        <v>1.4</v>
      </c>
      <c r="AS571" s="66">
        <f t="shared" si="576"/>
        <v>1.2</v>
      </c>
      <c r="AT571" s="66">
        <f t="shared" si="577"/>
        <v>1.2</v>
      </c>
      <c r="AU571" s="67">
        <f t="shared" si="578"/>
        <v>1.5</v>
      </c>
      <c r="AW571" s="29" t="s">
        <v>111</v>
      </c>
      <c r="AX571" s="34" t="s">
        <v>85</v>
      </c>
      <c r="AY571" s="66">
        <f t="shared" si="579"/>
        <v>2.3319999999999999</v>
      </c>
      <c r="AZ571" s="66">
        <f t="shared" si="552"/>
        <v>2.8940000000000001</v>
      </c>
      <c r="BA571" s="66">
        <f t="shared" si="553"/>
        <v>2.4569999999999999</v>
      </c>
      <c r="BB571" s="66">
        <f t="shared" si="554"/>
        <v>0.437</v>
      </c>
      <c r="BC571" s="66">
        <f t="shared" si="555"/>
        <v>-3.9E-2</v>
      </c>
      <c r="BD571" s="66">
        <f t="shared" si="556"/>
        <v>-0.52300000000000002</v>
      </c>
      <c r="BE571" s="66">
        <f t="shared" si="557"/>
        <v>-1.167</v>
      </c>
      <c r="BF571" s="66">
        <f t="shared" si="558"/>
        <v>-6.9000000000000006E-2</v>
      </c>
      <c r="BG571" s="67">
        <f t="shared" si="559"/>
        <v>0.71299999999999997</v>
      </c>
      <c r="BI571" s="29" t="s">
        <v>111</v>
      </c>
      <c r="BJ571" s="34" t="s">
        <v>85</v>
      </c>
      <c r="BK571" s="66">
        <f t="shared" si="580"/>
        <v>3.7999999999999999E-2</v>
      </c>
      <c r="BL571" s="66">
        <f t="shared" si="581"/>
        <v>6.0999999999999999E-2</v>
      </c>
      <c r="BM571" s="66">
        <f t="shared" si="582"/>
        <v>6.0999999999999999E-2</v>
      </c>
      <c r="BN571" s="66">
        <f t="shared" si="583"/>
        <v>6.4000000000000001E-2</v>
      </c>
      <c r="BO571" s="66">
        <f t="shared" si="584"/>
        <v>-8.0000000000000002E-3</v>
      </c>
      <c r="BP571" s="66">
        <f t="shared" si="585"/>
        <v>-5.6000000000000001E-2</v>
      </c>
      <c r="BQ571" s="66">
        <f t="shared" si="586"/>
        <v>-0.36299999999999999</v>
      </c>
      <c r="BR571" s="66">
        <f t="shared" si="587"/>
        <v>-0.997</v>
      </c>
      <c r="BS571" s="67">
        <f t="shared" si="588"/>
        <v>0.11600000000000001</v>
      </c>
      <c r="BU571" s="29" t="s">
        <v>111</v>
      </c>
      <c r="BV571" s="34" t="s">
        <v>85</v>
      </c>
      <c r="BW571" s="48">
        <f t="shared" si="560"/>
        <v>51071</v>
      </c>
      <c r="BX571" s="48">
        <f t="shared" si="561"/>
        <v>41355</v>
      </c>
      <c r="BY571" s="48">
        <f t="shared" si="562"/>
        <v>35484</v>
      </c>
      <c r="BZ571" s="48">
        <f t="shared" si="563"/>
        <v>5871</v>
      </c>
      <c r="CA571" s="48">
        <f t="shared" si="564"/>
        <v>2472</v>
      </c>
      <c r="CB571" s="48">
        <f t="shared" si="565"/>
        <v>7244</v>
      </c>
      <c r="CC571" s="48">
        <f t="shared" si="566"/>
        <v>2200</v>
      </c>
      <c r="CD571" s="48">
        <f t="shared" si="567"/>
        <v>129</v>
      </c>
      <c r="CE571" s="49">
        <f t="shared" si="568"/>
        <v>4915</v>
      </c>
    </row>
    <row r="572" spans="1:83" ht="16.5" customHeight="1">
      <c r="A572" s="29" t="s">
        <v>112</v>
      </c>
      <c r="B572" s="34" t="s">
        <v>86</v>
      </c>
      <c r="C572" s="40">
        <v>76836</v>
      </c>
      <c r="D572" s="40">
        <v>65495</v>
      </c>
      <c r="E572" s="40">
        <v>56165</v>
      </c>
      <c r="F572" s="40">
        <v>9330</v>
      </c>
      <c r="G572" s="40">
        <v>3968</v>
      </c>
      <c r="H572" s="40">
        <v>7373</v>
      </c>
      <c r="I572" s="40">
        <v>3467</v>
      </c>
      <c r="J572" s="40">
        <v>-3462</v>
      </c>
      <c r="K572" s="41">
        <v>7368</v>
      </c>
      <c r="M572" s="29" t="s">
        <v>112</v>
      </c>
      <c r="N572" s="34" t="s">
        <v>86</v>
      </c>
      <c r="O572" s="66">
        <f t="shared" si="535"/>
        <v>2.8250000000000002</v>
      </c>
      <c r="P572" s="66">
        <f t="shared" si="536"/>
        <v>4.383</v>
      </c>
      <c r="Q572" s="66">
        <f t="shared" si="537"/>
        <v>4.3570000000000002</v>
      </c>
      <c r="R572" s="66">
        <f t="shared" si="538"/>
        <v>4.5380000000000003</v>
      </c>
      <c r="S572" s="66">
        <f t="shared" si="539"/>
        <v>-0.35199999999999998</v>
      </c>
      <c r="T572" s="66">
        <f t="shared" si="540"/>
        <v>-7.8140000000000001</v>
      </c>
      <c r="U572" s="66">
        <f t="shared" si="541"/>
        <v>-33.159999999999997</v>
      </c>
      <c r="V572" s="66">
        <f t="shared" si="542"/>
        <v>19.657</v>
      </c>
      <c r="W572" s="67">
        <f t="shared" si="543"/>
        <v>3.4830000000000001</v>
      </c>
      <c r="Y572" s="29" t="s">
        <v>112</v>
      </c>
      <c r="Z572" s="34" t="s">
        <v>86</v>
      </c>
      <c r="AA572" s="66">
        <f t="shared" si="569"/>
        <v>100</v>
      </c>
      <c r="AB572" s="66">
        <f t="shared" si="544"/>
        <v>85.2</v>
      </c>
      <c r="AC572" s="66">
        <f t="shared" si="545"/>
        <v>73.099999999999994</v>
      </c>
      <c r="AD572" s="66">
        <f t="shared" si="546"/>
        <v>12.1</v>
      </c>
      <c r="AE572" s="66">
        <f t="shared" si="547"/>
        <v>5.2</v>
      </c>
      <c r="AF572" s="66">
        <f t="shared" si="548"/>
        <v>9.6</v>
      </c>
      <c r="AG572" s="66">
        <f t="shared" si="549"/>
        <v>4.5</v>
      </c>
      <c r="AH572" s="66">
        <f t="shared" si="550"/>
        <v>-4.5</v>
      </c>
      <c r="AI572" s="67">
        <f t="shared" si="551"/>
        <v>9.6</v>
      </c>
      <c r="AK572" s="29" t="s">
        <v>112</v>
      </c>
      <c r="AL572" s="34" t="s">
        <v>86</v>
      </c>
      <c r="AM572" s="66">
        <f t="shared" si="570"/>
        <v>2.2999999999999998</v>
      </c>
      <c r="AN572" s="66">
        <f t="shared" si="571"/>
        <v>2.6</v>
      </c>
      <c r="AO572" s="66">
        <f t="shared" si="572"/>
        <v>2.6</v>
      </c>
      <c r="AP572" s="66">
        <f t="shared" si="573"/>
        <v>2.6</v>
      </c>
      <c r="AQ572" s="66">
        <f t="shared" si="574"/>
        <v>1.5</v>
      </c>
      <c r="AR572" s="66">
        <f t="shared" si="575"/>
        <v>1.5</v>
      </c>
      <c r="AS572" s="66">
        <f t="shared" si="576"/>
        <v>2.7</v>
      </c>
      <c r="AT572" s="66">
        <f t="shared" si="577"/>
        <v>-43.5</v>
      </c>
      <c r="AU572" s="67">
        <f t="shared" si="578"/>
        <v>2.1</v>
      </c>
      <c r="AW572" s="29" t="s">
        <v>112</v>
      </c>
      <c r="AX572" s="34" t="s">
        <v>86</v>
      </c>
      <c r="AY572" s="66">
        <f t="shared" si="579"/>
        <v>2.8250000000000002</v>
      </c>
      <c r="AZ572" s="66">
        <f t="shared" si="552"/>
        <v>3.68</v>
      </c>
      <c r="BA572" s="66">
        <f t="shared" si="553"/>
        <v>3.1379999999999999</v>
      </c>
      <c r="BB572" s="66">
        <f t="shared" si="554"/>
        <v>0.54200000000000004</v>
      </c>
      <c r="BC572" s="66">
        <f t="shared" si="555"/>
        <v>-1.9E-2</v>
      </c>
      <c r="BD572" s="66">
        <f t="shared" si="556"/>
        <v>-0.83599999999999997</v>
      </c>
      <c r="BE572" s="66">
        <f t="shared" si="557"/>
        <v>-2.302</v>
      </c>
      <c r="BF572" s="66">
        <f t="shared" si="558"/>
        <v>1.133</v>
      </c>
      <c r="BG572" s="67">
        <f t="shared" si="559"/>
        <v>0.33200000000000002</v>
      </c>
      <c r="BI572" s="29" t="s">
        <v>112</v>
      </c>
      <c r="BJ572" s="34" t="s">
        <v>86</v>
      </c>
      <c r="BK572" s="66">
        <f t="shared" si="580"/>
        <v>6.7000000000000004E-2</v>
      </c>
      <c r="BL572" s="66">
        <f t="shared" si="581"/>
        <v>0.114</v>
      </c>
      <c r="BM572" s="66">
        <f t="shared" si="582"/>
        <v>0.114</v>
      </c>
      <c r="BN572" s="66">
        <f t="shared" si="583"/>
        <v>0.11700000000000001</v>
      </c>
      <c r="BO572" s="66">
        <f t="shared" si="584"/>
        <v>-5.0000000000000001E-3</v>
      </c>
      <c r="BP572" s="66">
        <f t="shared" si="585"/>
        <v>-0.13</v>
      </c>
      <c r="BQ572" s="66">
        <f t="shared" si="586"/>
        <v>-1.0489999999999999</v>
      </c>
      <c r="BR572" s="66">
        <f t="shared" si="587"/>
        <v>24.138000000000002</v>
      </c>
      <c r="BS572" s="67">
        <f t="shared" si="588"/>
        <v>7.9000000000000001E-2</v>
      </c>
      <c r="BU572" s="29" t="s">
        <v>112</v>
      </c>
      <c r="BV572" s="34" t="s">
        <v>86</v>
      </c>
      <c r="BW572" s="48">
        <f t="shared" si="560"/>
        <v>74725</v>
      </c>
      <c r="BX572" s="48">
        <f t="shared" si="561"/>
        <v>62745</v>
      </c>
      <c r="BY572" s="48">
        <f t="shared" si="562"/>
        <v>53820</v>
      </c>
      <c r="BZ572" s="48">
        <f t="shared" si="563"/>
        <v>8925</v>
      </c>
      <c r="CA572" s="48">
        <f t="shared" si="564"/>
        <v>3982</v>
      </c>
      <c r="CB572" s="48">
        <f t="shared" si="565"/>
        <v>7998</v>
      </c>
      <c r="CC572" s="48">
        <f t="shared" si="566"/>
        <v>5187</v>
      </c>
      <c r="CD572" s="48">
        <f t="shared" si="567"/>
        <v>-4309</v>
      </c>
      <c r="CE572" s="49">
        <f t="shared" si="568"/>
        <v>7120</v>
      </c>
    </row>
    <row r="573" spans="1:83" ht="16.5" customHeight="1">
      <c r="A573" s="31" t="s">
        <v>113</v>
      </c>
      <c r="B573" s="33" t="s">
        <v>87</v>
      </c>
      <c r="C573" s="42">
        <v>41127</v>
      </c>
      <c r="D573" s="42">
        <v>33805</v>
      </c>
      <c r="E573" s="42">
        <v>29012</v>
      </c>
      <c r="F573" s="42">
        <v>4793</v>
      </c>
      <c r="G573" s="42">
        <v>2095</v>
      </c>
      <c r="H573" s="42">
        <v>5227</v>
      </c>
      <c r="I573" s="42">
        <v>835</v>
      </c>
      <c r="J573" s="42">
        <v>53</v>
      </c>
      <c r="K573" s="43">
        <v>4339</v>
      </c>
      <c r="M573" s="31" t="s">
        <v>113</v>
      </c>
      <c r="N573" s="33" t="s">
        <v>87</v>
      </c>
      <c r="O573" s="68">
        <f t="shared" si="535"/>
        <v>3.41</v>
      </c>
      <c r="P573" s="68">
        <f t="shared" si="536"/>
        <v>3.3919999999999999</v>
      </c>
      <c r="Q573" s="68">
        <f t="shared" si="537"/>
        <v>3.3849999999999998</v>
      </c>
      <c r="R573" s="68">
        <f t="shared" si="538"/>
        <v>3.431</v>
      </c>
      <c r="S573" s="68">
        <f t="shared" si="539"/>
        <v>0.28699999999999998</v>
      </c>
      <c r="T573" s="68">
        <f t="shared" si="540"/>
        <v>4.8339999999999996</v>
      </c>
      <c r="U573" s="68">
        <f t="shared" si="541"/>
        <v>-27.516999999999999</v>
      </c>
      <c r="V573" s="68">
        <f t="shared" si="542"/>
        <v>478.57100000000003</v>
      </c>
      <c r="W573" s="69">
        <f t="shared" si="543"/>
        <v>12.76</v>
      </c>
      <c r="Y573" s="31" t="s">
        <v>113</v>
      </c>
      <c r="Z573" s="33" t="s">
        <v>87</v>
      </c>
      <c r="AA573" s="68">
        <f t="shared" si="569"/>
        <v>100</v>
      </c>
      <c r="AB573" s="68">
        <f t="shared" si="544"/>
        <v>82.2</v>
      </c>
      <c r="AC573" s="68">
        <f t="shared" si="545"/>
        <v>70.5</v>
      </c>
      <c r="AD573" s="68">
        <f t="shared" si="546"/>
        <v>11.7</v>
      </c>
      <c r="AE573" s="68">
        <f t="shared" si="547"/>
        <v>5.0999999999999996</v>
      </c>
      <c r="AF573" s="68">
        <f t="shared" si="548"/>
        <v>12.7</v>
      </c>
      <c r="AG573" s="68">
        <f t="shared" si="549"/>
        <v>2</v>
      </c>
      <c r="AH573" s="68">
        <f t="shared" si="550"/>
        <v>0.1</v>
      </c>
      <c r="AI573" s="69">
        <f t="shared" si="551"/>
        <v>10.6</v>
      </c>
      <c r="AK573" s="31" t="s">
        <v>113</v>
      </c>
      <c r="AL573" s="33" t="s">
        <v>87</v>
      </c>
      <c r="AM573" s="68">
        <f t="shared" si="570"/>
        <v>1.3</v>
      </c>
      <c r="AN573" s="68">
        <f t="shared" si="571"/>
        <v>1.3</v>
      </c>
      <c r="AO573" s="68">
        <f t="shared" si="572"/>
        <v>1.3</v>
      </c>
      <c r="AP573" s="68">
        <f t="shared" si="573"/>
        <v>1.3</v>
      </c>
      <c r="AQ573" s="68">
        <f t="shared" si="574"/>
        <v>0.8</v>
      </c>
      <c r="AR573" s="68">
        <f t="shared" si="575"/>
        <v>1.1000000000000001</v>
      </c>
      <c r="AS573" s="68">
        <f t="shared" si="576"/>
        <v>0.7</v>
      </c>
      <c r="AT573" s="68">
        <f t="shared" si="577"/>
        <v>0.7</v>
      </c>
      <c r="AU573" s="69">
        <f t="shared" si="578"/>
        <v>1.2</v>
      </c>
      <c r="AW573" s="31" t="s">
        <v>113</v>
      </c>
      <c r="AX573" s="33" t="s">
        <v>87</v>
      </c>
      <c r="AY573" s="68">
        <f t="shared" si="579"/>
        <v>3.41</v>
      </c>
      <c r="AZ573" s="68">
        <f t="shared" si="552"/>
        <v>2.7879999999999998</v>
      </c>
      <c r="BA573" s="68">
        <f t="shared" si="553"/>
        <v>2.3889999999999998</v>
      </c>
      <c r="BB573" s="68">
        <f t="shared" si="554"/>
        <v>0.4</v>
      </c>
      <c r="BC573" s="68">
        <f t="shared" si="555"/>
        <v>1.4999999999999999E-2</v>
      </c>
      <c r="BD573" s="68">
        <f t="shared" si="556"/>
        <v>0.60599999999999998</v>
      </c>
      <c r="BE573" s="68">
        <f t="shared" si="557"/>
        <v>-0.79700000000000004</v>
      </c>
      <c r="BF573" s="68">
        <f t="shared" si="558"/>
        <v>0.16800000000000001</v>
      </c>
      <c r="BG573" s="69">
        <f t="shared" si="559"/>
        <v>1.2350000000000001</v>
      </c>
      <c r="BI573" s="31" t="s">
        <v>113</v>
      </c>
      <c r="BJ573" s="33" t="s">
        <v>87</v>
      </c>
      <c r="BK573" s="68">
        <f t="shared" si="580"/>
        <v>4.2999999999999997E-2</v>
      </c>
      <c r="BL573" s="68">
        <f t="shared" si="581"/>
        <v>4.5999999999999999E-2</v>
      </c>
      <c r="BM573" s="68">
        <f t="shared" si="582"/>
        <v>4.5999999999999999E-2</v>
      </c>
      <c r="BN573" s="68">
        <f t="shared" si="583"/>
        <v>4.5999999999999999E-2</v>
      </c>
      <c r="BO573" s="68">
        <f t="shared" si="584"/>
        <v>2E-3</v>
      </c>
      <c r="BP573" s="68">
        <f t="shared" si="585"/>
        <v>0.05</v>
      </c>
      <c r="BQ573" s="68">
        <f t="shared" si="586"/>
        <v>-0.193</v>
      </c>
      <c r="BR573" s="68">
        <f t="shared" si="587"/>
        <v>1.909</v>
      </c>
      <c r="BS573" s="69">
        <f t="shared" si="588"/>
        <v>0.157</v>
      </c>
      <c r="BU573" s="31" t="s">
        <v>113</v>
      </c>
      <c r="BV573" s="33" t="s">
        <v>87</v>
      </c>
      <c r="BW573" s="50">
        <f t="shared" si="560"/>
        <v>39771</v>
      </c>
      <c r="BX573" s="50">
        <f t="shared" si="561"/>
        <v>32696</v>
      </c>
      <c r="BY573" s="50">
        <f t="shared" si="562"/>
        <v>28062</v>
      </c>
      <c r="BZ573" s="50">
        <f t="shared" si="563"/>
        <v>4634</v>
      </c>
      <c r="CA573" s="50">
        <f t="shared" si="564"/>
        <v>2089</v>
      </c>
      <c r="CB573" s="50">
        <f t="shared" si="565"/>
        <v>4986</v>
      </c>
      <c r="CC573" s="50">
        <f t="shared" si="566"/>
        <v>1152</v>
      </c>
      <c r="CD573" s="50">
        <f t="shared" si="567"/>
        <v>-14</v>
      </c>
      <c r="CE573" s="51">
        <f t="shared" si="568"/>
        <v>3848</v>
      </c>
    </row>
    <row r="574" spans="1:83" ht="16.5" customHeight="1">
      <c r="A574" s="29" t="s">
        <v>114</v>
      </c>
      <c r="B574" s="34" t="s">
        <v>88</v>
      </c>
      <c r="C574" s="40">
        <v>92331</v>
      </c>
      <c r="D574" s="40">
        <v>78582</v>
      </c>
      <c r="E574" s="40">
        <v>67342</v>
      </c>
      <c r="F574" s="40">
        <v>11240</v>
      </c>
      <c r="G574" s="40">
        <v>4565</v>
      </c>
      <c r="H574" s="40">
        <v>9184</v>
      </c>
      <c r="I574" s="40">
        <v>1783</v>
      </c>
      <c r="J574" s="40">
        <v>-873</v>
      </c>
      <c r="K574" s="41">
        <v>8274</v>
      </c>
      <c r="M574" s="29" t="s">
        <v>114</v>
      </c>
      <c r="N574" s="34" t="s">
        <v>88</v>
      </c>
      <c r="O574" s="66">
        <f t="shared" si="535"/>
        <v>3.351</v>
      </c>
      <c r="P574" s="66">
        <f t="shared" si="536"/>
        <v>3.5720000000000001</v>
      </c>
      <c r="Q574" s="66">
        <f t="shared" si="537"/>
        <v>3.5390000000000001</v>
      </c>
      <c r="R574" s="66">
        <f t="shared" si="538"/>
        <v>3.7669999999999999</v>
      </c>
      <c r="S574" s="66">
        <f t="shared" si="539"/>
        <v>0.79500000000000004</v>
      </c>
      <c r="T574" s="66">
        <f t="shared" si="540"/>
        <v>2.7749999999999999</v>
      </c>
      <c r="U574" s="66">
        <f t="shared" si="541"/>
        <v>-17.146999999999998</v>
      </c>
      <c r="V574" s="66">
        <f t="shared" si="542"/>
        <v>-9.673</v>
      </c>
      <c r="W574" s="67">
        <f t="shared" si="543"/>
        <v>9.1560000000000006</v>
      </c>
      <c r="Y574" s="29" t="s">
        <v>114</v>
      </c>
      <c r="Z574" s="34" t="s">
        <v>88</v>
      </c>
      <c r="AA574" s="66">
        <f t="shared" si="569"/>
        <v>100</v>
      </c>
      <c r="AB574" s="66">
        <f t="shared" si="544"/>
        <v>85.1</v>
      </c>
      <c r="AC574" s="66">
        <f t="shared" si="545"/>
        <v>72.900000000000006</v>
      </c>
      <c r="AD574" s="66">
        <f t="shared" si="546"/>
        <v>12.2</v>
      </c>
      <c r="AE574" s="66">
        <f t="shared" si="547"/>
        <v>4.9000000000000004</v>
      </c>
      <c r="AF574" s="66">
        <f t="shared" si="548"/>
        <v>9.9</v>
      </c>
      <c r="AG574" s="66">
        <f t="shared" si="549"/>
        <v>1.9</v>
      </c>
      <c r="AH574" s="66">
        <f t="shared" si="550"/>
        <v>-0.9</v>
      </c>
      <c r="AI574" s="67">
        <f t="shared" si="551"/>
        <v>9</v>
      </c>
      <c r="AK574" s="29" t="s">
        <v>114</v>
      </c>
      <c r="AL574" s="34" t="s">
        <v>88</v>
      </c>
      <c r="AM574" s="66">
        <f t="shared" si="570"/>
        <v>2.8</v>
      </c>
      <c r="AN574" s="66">
        <f t="shared" si="571"/>
        <v>3.1</v>
      </c>
      <c r="AO574" s="66">
        <f t="shared" si="572"/>
        <v>3.1</v>
      </c>
      <c r="AP574" s="66">
        <f t="shared" si="573"/>
        <v>3.1</v>
      </c>
      <c r="AQ574" s="66">
        <f t="shared" si="574"/>
        <v>1.7</v>
      </c>
      <c r="AR574" s="66">
        <f t="shared" si="575"/>
        <v>1.9</v>
      </c>
      <c r="AS574" s="66">
        <f t="shared" si="576"/>
        <v>1.4</v>
      </c>
      <c r="AT574" s="66">
        <f t="shared" si="577"/>
        <v>-11</v>
      </c>
      <c r="AU574" s="67">
        <f t="shared" si="578"/>
        <v>2.2999999999999998</v>
      </c>
      <c r="AW574" s="29" t="s">
        <v>114</v>
      </c>
      <c r="AX574" s="34" t="s">
        <v>88</v>
      </c>
      <c r="AY574" s="66">
        <f t="shared" si="579"/>
        <v>3.351</v>
      </c>
      <c r="AZ574" s="66">
        <f t="shared" si="552"/>
        <v>3.0329999999999999</v>
      </c>
      <c r="BA574" s="66">
        <f t="shared" si="553"/>
        <v>2.577</v>
      </c>
      <c r="BB574" s="66">
        <f t="shared" si="554"/>
        <v>0.45700000000000002</v>
      </c>
      <c r="BC574" s="66">
        <f t="shared" si="555"/>
        <v>0.04</v>
      </c>
      <c r="BD574" s="66">
        <f t="shared" si="556"/>
        <v>0.27800000000000002</v>
      </c>
      <c r="BE574" s="66">
        <f t="shared" si="557"/>
        <v>-0.41299999999999998</v>
      </c>
      <c r="BF574" s="66">
        <f t="shared" si="558"/>
        <v>-8.5999999999999993E-2</v>
      </c>
      <c r="BG574" s="67">
        <f t="shared" si="559"/>
        <v>0.77700000000000002</v>
      </c>
      <c r="BI574" s="29" t="s">
        <v>114</v>
      </c>
      <c r="BJ574" s="34" t="s">
        <v>88</v>
      </c>
      <c r="BK574" s="66">
        <f t="shared" si="580"/>
        <v>9.5000000000000001E-2</v>
      </c>
      <c r="BL574" s="66">
        <f t="shared" si="581"/>
        <v>0.112</v>
      </c>
      <c r="BM574" s="66">
        <f t="shared" si="582"/>
        <v>0.112</v>
      </c>
      <c r="BN574" s="66">
        <f t="shared" si="583"/>
        <v>0.11799999999999999</v>
      </c>
      <c r="BO574" s="66">
        <f t="shared" si="584"/>
        <v>1.4E-2</v>
      </c>
      <c r="BP574" s="66">
        <f t="shared" si="585"/>
        <v>5.1999999999999998E-2</v>
      </c>
      <c r="BQ574" s="66">
        <f t="shared" si="586"/>
        <v>-0.22500000000000001</v>
      </c>
      <c r="BR574" s="66">
        <f t="shared" si="587"/>
        <v>-2.194</v>
      </c>
      <c r="BS574" s="67">
        <f t="shared" si="588"/>
        <v>0.222</v>
      </c>
      <c r="BU574" s="29" t="s">
        <v>114</v>
      </c>
      <c r="BV574" s="34" t="s">
        <v>88</v>
      </c>
      <c r="BW574" s="48">
        <f t="shared" si="560"/>
        <v>89337</v>
      </c>
      <c r="BX574" s="48">
        <f t="shared" si="561"/>
        <v>75872</v>
      </c>
      <c r="BY574" s="48">
        <f t="shared" si="562"/>
        <v>65040</v>
      </c>
      <c r="BZ574" s="48">
        <f t="shared" si="563"/>
        <v>10832</v>
      </c>
      <c r="CA574" s="48">
        <f t="shared" si="564"/>
        <v>4529</v>
      </c>
      <c r="CB574" s="48">
        <f t="shared" si="565"/>
        <v>8936</v>
      </c>
      <c r="CC574" s="48">
        <f t="shared" si="566"/>
        <v>2152</v>
      </c>
      <c r="CD574" s="48">
        <f t="shared" si="567"/>
        <v>-796</v>
      </c>
      <c r="CE574" s="49">
        <f t="shared" si="568"/>
        <v>7580</v>
      </c>
    </row>
    <row r="575" spans="1:83" ht="16.5" customHeight="1">
      <c r="A575" s="29" t="s">
        <v>115</v>
      </c>
      <c r="B575" s="34" t="s">
        <v>89</v>
      </c>
      <c r="C575" s="40">
        <v>2060</v>
      </c>
      <c r="D575" s="40">
        <v>1501</v>
      </c>
      <c r="E575" s="40">
        <v>1270</v>
      </c>
      <c r="F575" s="40">
        <v>231</v>
      </c>
      <c r="G575" s="40">
        <v>119</v>
      </c>
      <c r="H575" s="40">
        <v>440</v>
      </c>
      <c r="I575" s="40">
        <v>138</v>
      </c>
      <c r="J575" s="40">
        <v>75</v>
      </c>
      <c r="K575" s="41">
        <v>227</v>
      </c>
      <c r="M575" s="29" t="s">
        <v>115</v>
      </c>
      <c r="N575" s="34" t="s">
        <v>89</v>
      </c>
      <c r="O575" s="66">
        <f t="shared" si="535"/>
        <v>11.412000000000001</v>
      </c>
      <c r="P575" s="66">
        <f t="shared" si="536"/>
        <v>-2.2789999999999999</v>
      </c>
      <c r="Q575" s="66">
        <f t="shared" si="537"/>
        <v>-2.831</v>
      </c>
      <c r="R575" s="66">
        <f t="shared" si="538"/>
        <v>0.873</v>
      </c>
      <c r="S575" s="66">
        <f t="shared" si="539"/>
        <v>1.7090000000000001</v>
      </c>
      <c r="T575" s="66">
        <f t="shared" si="540"/>
        <v>124.49</v>
      </c>
      <c r="U575" s="66">
        <f t="shared" si="541"/>
        <v>22.123999999999999</v>
      </c>
      <c r="V575" s="66">
        <f t="shared" si="542"/>
        <v>190.36099999999999</v>
      </c>
      <c r="W575" s="67">
        <f t="shared" si="543"/>
        <v>36.747</v>
      </c>
      <c r="Y575" s="29" t="s">
        <v>115</v>
      </c>
      <c r="Z575" s="34" t="s">
        <v>89</v>
      </c>
      <c r="AA575" s="66">
        <f t="shared" si="569"/>
        <v>100</v>
      </c>
      <c r="AB575" s="66">
        <f t="shared" si="544"/>
        <v>72.900000000000006</v>
      </c>
      <c r="AC575" s="66">
        <f t="shared" si="545"/>
        <v>61.7</v>
      </c>
      <c r="AD575" s="66">
        <f t="shared" si="546"/>
        <v>11.2</v>
      </c>
      <c r="AE575" s="66">
        <f t="shared" si="547"/>
        <v>5.8</v>
      </c>
      <c r="AF575" s="66">
        <f t="shared" si="548"/>
        <v>21.4</v>
      </c>
      <c r="AG575" s="66">
        <f t="shared" si="549"/>
        <v>6.7</v>
      </c>
      <c r="AH575" s="66">
        <f t="shared" si="550"/>
        <v>3.6</v>
      </c>
      <c r="AI575" s="67">
        <f t="shared" si="551"/>
        <v>11</v>
      </c>
      <c r="AK575" s="29" t="s">
        <v>115</v>
      </c>
      <c r="AL575" s="34" t="s">
        <v>89</v>
      </c>
      <c r="AM575" s="66">
        <f t="shared" si="570"/>
        <v>0.1</v>
      </c>
      <c r="AN575" s="66">
        <f t="shared" si="571"/>
        <v>0.1</v>
      </c>
      <c r="AO575" s="66">
        <f t="shared" si="572"/>
        <v>0.1</v>
      </c>
      <c r="AP575" s="66">
        <f t="shared" si="573"/>
        <v>0.1</v>
      </c>
      <c r="AQ575" s="66">
        <f t="shared" si="574"/>
        <v>0</v>
      </c>
      <c r="AR575" s="66">
        <f t="shared" si="575"/>
        <v>0.1</v>
      </c>
      <c r="AS575" s="66">
        <f t="shared" si="576"/>
        <v>0.1</v>
      </c>
      <c r="AT575" s="66">
        <f t="shared" si="577"/>
        <v>0.9</v>
      </c>
      <c r="AU575" s="67">
        <f t="shared" si="578"/>
        <v>0.1</v>
      </c>
      <c r="AW575" s="29" t="s">
        <v>115</v>
      </c>
      <c r="AX575" s="34" t="s">
        <v>89</v>
      </c>
      <c r="AY575" s="66">
        <f t="shared" si="579"/>
        <v>11.412000000000001</v>
      </c>
      <c r="AZ575" s="66">
        <f t="shared" si="552"/>
        <v>-1.893</v>
      </c>
      <c r="BA575" s="66">
        <f t="shared" si="553"/>
        <v>-2.0009999999999999</v>
      </c>
      <c r="BB575" s="66">
        <f t="shared" si="554"/>
        <v>0.108</v>
      </c>
      <c r="BC575" s="66">
        <f t="shared" si="555"/>
        <v>0.108</v>
      </c>
      <c r="BD575" s="66">
        <f t="shared" si="556"/>
        <v>13.196</v>
      </c>
      <c r="BE575" s="66">
        <f t="shared" si="557"/>
        <v>1.3520000000000001</v>
      </c>
      <c r="BF575" s="66">
        <f t="shared" si="558"/>
        <v>8.5449999999999999</v>
      </c>
      <c r="BG575" s="67">
        <f t="shared" si="559"/>
        <v>3.2989999999999999</v>
      </c>
      <c r="BI575" s="29" t="s">
        <v>115</v>
      </c>
      <c r="BJ575" s="34" t="s">
        <v>89</v>
      </c>
      <c r="BK575" s="66">
        <f t="shared" si="580"/>
        <v>7.0000000000000001E-3</v>
      </c>
      <c r="BL575" s="66">
        <f t="shared" si="581"/>
        <v>-1E-3</v>
      </c>
      <c r="BM575" s="66">
        <f t="shared" si="582"/>
        <v>-2E-3</v>
      </c>
      <c r="BN575" s="66">
        <f t="shared" si="583"/>
        <v>1E-3</v>
      </c>
      <c r="BO575" s="66">
        <f t="shared" si="584"/>
        <v>1E-3</v>
      </c>
      <c r="BP575" s="66">
        <f t="shared" si="585"/>
        <v>5.0999999999999997E-2</v>
      </c>
      <c r="BQ575" s="66">
        <f t="shared" si="586"/>
        <v>1.4999999999999999E-2</v>
      </c>
      <c r="BR575" s="66">
        <f t="shared" si="587"/>
        <v>4.5030000000000001</v>
      </c>
      <c r="BS575" s="67">
        <f t="shared" si="588"/>
        <v>1.9E-2</v>
      </c>
      <c r="BU575" s="29" t="s">
        <v>115</v>
      </c>
      <c r="BV575" s="34" t="s">
        <v>89</v>
      </c>
      <c r="BW575" s="48">
        <f t="shared" si="560"/>
        <v>1849</v>
      </c>
      <c r="BX575" s="48">
        <f t="shared" si="561"/>
        <v>1536</v>
      </c>
      <c r="BY575" s="48">
        <f t="shared" si="562"/>
        <v>1307</v>
      </c>
      <c r="BZ575" s="48">
        <f t="shared" si="563"/>
        <v>229</v>
      </c>
      <c r="CA575" s="48">
        <f t="shared" si="564"/>
        <v>117</v>
      </c>
      <c r="CB575" s="48">
        <f t="shared" si="565"/>
        <v>196</v>
      </c>
      <c r="CC575" s="48">
        <f t="shared" si="566"/>
        <v>113</v>
      </c>
      <c r="CD575" s="48">
        <f t="shared" si="567"/>
        <v>-83</v>
      </c>
      <c r="CE575" s="49">
        <f t="shared" si="568"/>
        <v>166</v>
      </c>
    </row>
    <row r="576" spans="1:83" ht="16.5" customHeight="1">
      <c r="A576" s="29" t="s">
        <v>116</v>
      </c>
      <c r="B576" s="34" t="s">
        <v>90</v>
      </c>
      <c r="C576" s="40">
        <v>2348</v>
      </c>
      <c r="D576" s="40">
        <v>1694</v>
      </c>
      <c r="E576" s="40">
        <v>1450</v>
      </c>
      <c r="F576" s="40">
        <v>244</v>
      </c>
      <c r="G576" s="40">
        <v>123</v>
      </c>
      <c r="H576" s="40">
        <v>531</v>
      </c>
      <c r="I576" s="40">
        <v>170</v>
      </c>
      <c r="J576" s="40">
        <v>-38</v>
      </c>
      <c r="K576" s="41">
        <v>399</v>
      </c>
      <c r="M576" s="29" t="s">
        <v>116</v>
      </c>
      <c r="N576" s="34" t="s">
        <v>90</v>
      </c>
      <c r="O576" s="66">
        <f t="shared" si="535"/>
        <v>-4.3579999999999997</v>
      </c>
      <c r="P576" s="66">
        <f t="shared" si="536"/>
        <v>-1.7969999999999999</v>
      </c>
      <c r="Q576" s="66">
        <f t="shared" si="537"/>
        <v>-1.8939999999999999</v>
      </c>
      <c r="R576" s="66">
        <f t="shared" si="538"/>
        <v>-1.2150000000000001</v>
      </c>
      <c r="S576" s="66">
        <f t="shared" si="539"/>
        <v>-3.9060000000000001</v>
      </c>
      <c r="T576" s="66">
        <f t="shared" si="540"/>
        <v>-11.794</v>
      </c>
      <c r="U576" s="66">
        <f t="shared" si="541"/>
        <v>-16.667000000000002</v>
      </c>
      <c r="V576" s="66">
        <f t="shared" si="542"/>
        <v>-166.667</v>
      </c>
      <c r="W576" s="67">
        <f t="shared" si="543"/>
        <v>17.009</v>
      </c>
      <c r="Y576" s="29" t="s">
        <v>116</v>
      </c>
      <c r="Z576" s="34" t="s">
        <v>90</v>
      </c>
      <c r="AA576" s="66">
        <f t="shared" si="569"/>
        <v>100</v>
      </c>
      <c r="AB576" s="66">
        <f t="shared" si="544"/>
        <v>72.099999999999994</v>
      </c>
      <c r="AC576" s="66">
        <f t="shared" si="545"/>
        <v>61.8</v>
      </c>
      <c r="AD576" s="66">
        <f t="shared" si="546"/>
        <v>10.4</v>
      </c>
      <c r="AE576" s="66">
        <f t="shared" si="547"/>
        <v>5.2</v>
      </c>
      <c r="AF576" s="66">
        <f t="shared" si="548"/>
        <v>22.6</v>
      </c>
      <c r="AG576" s="66">
        <f t="shared" si="549"/>
        <v>7.2</v>
      </c>
      <c r="AH576" s="66">
        <f t="shared" si="550"/>
        <v>-1.6</v>
      </c>
      <c r="AI576" s="67">
        <f t="shared" si="551"/>
        <v>17</v>
      </c>
      <c r="AK576" s="29" t="s">
        <v>116</v>
      </c>
      <c r="AL576" s="34" t="s">
        <v>90</v>
      </c>
      <c r="AM576" s="66">
        <f t="shared" si="570"/>
        <v>0.1</v>
      </c>
      <c r="AN576" s="66">
        <f t="shared" si="571"/>
        <v>0.1</v>
      </c>
      <c r="AO576" s="66">
        <f t="shared" si="572"/>
        <v>0.1</v>
      </c>
      <c r="AP576" s="66">
        <f t="shared" si="573"/>
        <v>0.1</v>
      </c>
      <c r="AQ576" s="66">
        <f t="shared" si="574"/>
        <v>0</v>
      </c>
      <c r="AR576" s="66">
        <f t="shared" si="575"/>
        <v>0.1</v>
      </c>
      <c r="AS576" s="66">
        <f t="shared" si="576"/>
        <v>0.1</v>
      </c>
      <c r="AT576" s="66">
        <f t="shared" si="577"/>
        <v>-0.5</v>
      </c>
      <c r="AU576" s="67">
        <f t="shared" si="578"/>
        <v>0.1</v>
      </c>
      <c r="AW576" s="29" t="s">
        <v>116</v>
      </c>
      <c r="AX576" s="34" t="s">
        <v>90</v>
      </c>
      <c r="AY576" s="66">
        <f t="shared" si="579"/>
        <v>-4.3579999999999997</v>
      </c>
      <c r="AZ576" s="66">
        <f t="shared" si="552"/>
        <v>-1.2629999999999999</v>
      </c>
      <c r="BA576" s="66">
        <f t="shared" si="553"/>
        <v>-1.141</v>
      </c>
      <c r="BB576" s="66">
        <f t="shared" si="554"/>
        <v>-0.122</v>
      </c>
      <c r="BC576" s="66">
        <f t="shared" si="555"/>
        <v>-0.20399999999999999</v>
      </c>
      <c r="BD576" s="66">
        <f t="shared" si="556"/>
        <v>-2.8919999999999999</v>
      </c>
      <c r="BE576" s="66">
        <f t="shared" si="557"/>
        <v>-1.385</v>
      </c>
      <c r="BF576" s="66">
        <f t="shared" si="558"/>
        <v>-3.87</v>
      </c>
      <c r="BG576" s="67">
        <f t="shared" si="559"/>
        <v>2.363</v>
      </c>
      <c r="BI576" s="29" t="s">
        <v>116</v>
      </c>
      <c r="BJ576" s="34" t="s">
        <v>90</v>
      </c>
      <c r="BK576" s="66">
        <f t="shared" si="580"/>
        <v>-3.0000000000000001E-3</v>
      </c>
      <c r="BL576" s="66">
        <f t="shared" si="581"/>
        <v>-1E-3</v>
      </c>
      <c r="BM576" s="66">
        <f t="shared" si="582"/>
        <v>-1E-3</v>
      </c>
      <c r="BN576" s="66">
        <f t="shared" si="583"/>
        <v>-1E-3</v>
      </c>
      <c r="BO576" s="66">
        <f t="shared" si="584"/>
        <v>-2E-3</v>
      </c>
      <c r="BP576" s="66">
        <f t="shared" si="585"/>
        <v>-1.4999999999999999E-2</v>
      </c>
      <c r="BQ576" s="66">
        <f t="shared" si="586"/>
        <v>-2.1000000000000001E-2</v>
      </c>
      <c r="BR576" s="66">
        <f t="shared" si="587"/>
        <v>-2.7069999999999999</v>
      </c>
      <c r="BS576" s="67">
        <f t="shared" si="588"/>
        <v>1.9E-2</v>
      </c>
      <c r="BU576" s="29" t="s">
        <v>116</v>
      </c>
      <c r="BV576" s="34" t="s">
        <v>90</v>
      </c>
      <c r="BW576" s="48">
        <f t="shared" si="560"/>
        <v>2455</v>
      </c>
      <c r="BX576" s="48">
        <f t="shared" si="561"/>
        <v>1725</v>
      </c>
      <c r="BY576" s="48">
        <f t="shared" si="562"/>
        <v>1478</v>
      </c>
      <c r="BZ576" s="48">
        <f t="shared" si="563"/>
        <v>247</v>
      </c>
      <c r="CA576" s="48">
        <f t="shared" si="564"/>
        <v>128</v>
      </c>
      <c r="CB576" s="48">
        <f t="shared" si="565"/>
        <v>602</v>
      </c>
      <c r="CC576" s="48">
        <f t="shared" si="566"/>
        <v>204</v>
      </c>
      <c r="CD576" s="48">
        <f t="shared" si="567"/>
        <v>57</v>
      </c>
      <c r="CE576" s="49">
        <f t="shared" si="568"/>
        <v>341</v>
      </c>
    </row>
    <row r="577" spans="1:83" ht="16.5" customHeight="1">
      <c r="A577" s="29" t="s">
        <v>117</v>
      </c>
      <c r="B577" s="34" t="s">
        <v>91</v>
      </c>
      <c r="C577" s="40">
        <v>1667</v>
      </c>
      <c r="D577" s="40">
        <v>1318</v>
      </c>
      <c r="E577" s="40">
        <v>1134</v>
      </c>
      <c r="F577" s="40">
        <v>184</v>
      </c>
      <c r="G577" s="40">
        <v>89</v>
      </c>
      <c r="H577" s="40">
        <v>260</v>
      </c>
      <c r="I577" s="40">
        <v>138</v>
      </c>
      <c r="J577" s="40">
        <v>-81</v>
      </c>
      <c r="K577" s="41">
        <v>203</v>
      </c>
      <c r="M577" s="29" t="s">
        <v>117</v>
      </c>
      <c r="N577" s="34" t="s">
        <v>91</v>
      </c>
      <c r="O577" s="66">
        <f t="shared" si="535"/>
        <v>1.214</v>
      </c>
      <c r="P577" s="66">
        <f t="shared" si="536"/>
        <v>7.7679999999999998</v>
      </c>
      <c r="Q577" s="66">
        <f t="shared" si="537"/>
        <v>7.59</v>
      </c>
      <c r="R577" s="66">
        <f t="shared" si="538"/>
        <v>8.8759999999999994</v>
      </c>
      <c r="S577" s="66">
        <f t="shared" si="539"/>
        <v>3.488</v>
      </c>
      <c r="T577" s="66">
        <f t="shared" si="540"/>
        <v>-23.077000000000002</v>
      </c>
      <c r="U577" s="66">
        <f t="shared" si="541"/>
        <v>53.332999999999998</v>
      </c>
      <c r="V577" s="66">
        <f t="shared" si="542"/>
        <v>-192.04499999999999</v>
      </c>
      <c r="W577" s="67">
        <f t="shared" si="543"/>
        <v>26.875</v>
      </c>
      <c r="Y577" s="29" t="s">
        <v>117</v>
      </c>
      <c r="Z577" s="34" t="s">
        <v>91</v>
      </c>
      <c r="AA577" s="66">
        <f t="shared" si="569"/>
        <v>100</v>
      </c>
      <c r="AB577" s="66">
        <f t="shared" si="544"/>
        <v>79.099999999999994</v>
      </c>
      <c r="AC577" s="66">
        <f t="shared" si="545"/>
        <v>68</v>
      </c>
      <c r="AD577" s="66">
        <f t="shared" si="546"/>
        <v>11</v>
      </c>
      <c r="AE577" s="66">
        <f t="shared" si="547"/>
        <v>5.3</v>
      </c>
      <c r="AF577" s="66">
        <f t="shared" si="548"/>
        <v>15.6</v>
      </c>
      <c r="AG577" s="66">
        <f t="shared" si="549"/>
        <v>8.3000000000000007</v>
      </c>
      <c r="AH577" s="66">
        <f t="shared" si="550"/>
        <v>-4.9000000000000004</v>
      </c>
      <c r="AI577" s="67">
        <f t="shared" si="551"/>
        <v>12.2</v>
      </c>
      <c r="AK577" s="29" t="s">
        <v>117</v>
      </c>
      <c r="AL577" s="34" t="s">
        <v>91</v>
      </c>
      <c r="AM577" s="66">
        <f t="shared" si="570"/>
        <v>0.1</v>
      </c>
      <c r="AN577" s="66">
        <f t="shared" si="571"/>
        <v>0.1</v>
      </c>
      <c r="AO577" s="66">
        <f t="shared" si="572"/>
        <v>0.1</v>
      </c>
      <c r="AP577" s="66">
        <f t="shared" si="573"/>
        <v>0.1</v>
      </c>
      <c r="AQ577" s="66">
        <f t="shared" si="574"/>
        <v>0</v>
      </c>
      <c r="AR577" s="66">
        <f t="shared" si="575"/>
        <v>0.1</v>
      </c>
      <c r="AS577" s="66">
        <f t="shared" si="576"/>
        <v>0.1</v>
      </c>
      <c r="AT577" s="66">
        <f t="shared" si="577"/>
        <v>-1</v>
      </c>
      <c r="AU577" s="67">
        <f t="shared" si="578"/>
        <v>0.1</v>
      </c>
      <c r="AW577" s="29" t="s">
        <v>117</v>
      </c>
      <c r="AX577" s="34" t="s">
        <v>91</v>
      </c>
      <c r="AY577" s="66">
        <f t="shared" si="579"/>
        <v>1.214</v>
      </c>
      <c r="AZ577" s="66">
        <f t="shared" si="552"/>
        <v>5.7679999999999998</v>
      </c>
      <c r="BA577" s="66">
        <f t="shared" si="553"/>
        <v>4.8570000000000002</v>
      </c>
      <c r="BB577" s="66">
        <f t="shared" si="554"/>
        <v>0.91100000000000003</v>
      </c>
      <c r="BC577" s="66">
        <f t="shared" si="555"/>
        <v>0.182</v>
      </c>
      <c r="BD577" s="66">
        <f t="shared" si="556"/>
        <v>-4.7359999999999998</v>
      </c>
      <c r="BE577" s="66">
        <f t="shared" si="557"/>
        <v>2.9140000000000001</v>
      </c>
      <c r="BF577" s="66">
        <f t="shared" si="558"/>
        <v>-10.260999999999999</v>
      </c>
      <c r="BG577" s="67">
        <f t="shared" si="559"/>
        <v>2.6110000000000002</v>
      </c>
      <c r="BI577" s="29" t="s">
        <v>117</v>
      </c>
      <c r="BJ577" s="34" t="s">
        <v>91</v>
      </c>
      <c r="BK577" s="66">
        <f t="shared" si="580"/>
        <v>1E-3</v>
      </c>
      <c r="BL577" s="66">
        <f t="shared" si="581"/>
        <v>4.0000000000000001E-3</v>
      </c>
      <c r="BM577" s="66">
        <f t="shared" si="582"/>
        <v>4.0000000000000001E-3</v>
      </c>
      <c r="BN577" s="66">
        <f t="shared" si="583"/>
        <v>4.0000000000000001E-3</v>
      </c>
      <c r="BO577" s="66">
        <f t="shared" si="584"/>
        <v>1E-3</v>
      </c>
      <c r="BP577" s="66">
        <f t="shared" si="585"/>
        <v>-1.6E-2</v>
      </c>
      <c r="BQ577" s="66">
        <f t="shared" si="586"/>
        <v>2.9000000000000001E-2</v>
      </c>
      <c r="BR577" s="66">
        <f t="shared" si="587"/>
        <v>-4.8159999999999998</v>
      </c>
      <c r="BS577" s="67">
        <f t="shared" si="588"/>
        <v>1.4E-2</v>
      </c>
      <c r="BU577" s="29" t="s">
        <v>117</v>
      </c>
      <c r="BV577" s="34" t="s">
        <v>91</v>
      </c>
      <c r="BW577" s="48">
        <f t="shared" si="560"/>
        <v>1647</v>
      </c>
      <c r="BX577" s="48">
        <f t="shared" si="561"/>
        <v>1223</v>
      </c>
      <c r="BY577" s="48">
        <f t="shared" si="562"/>
        <v>1054</v>
      </c>
      <c r="BZ577" s="48">
        <f t="shared" si="563"/>
        <v>169</v>
      </c>
      <c r="CA577" s="48">
        <f t="shared" si="564"/>
        <v>86</v>
      </c>
      <c r="CB577" s="48">
        <f t="shared" si="565"/>
        <v>338</v>
      </c>
      <c r="CC577" s="48">
        <f t="shared" si="566"/>
        <v>90</v>
      </c>
      <c r="CD577" s="48">
        <f t="shared" si="567"/>
        <v>88</v>
      </c>
      <c r="CE577" s="49">
        <f t="shared" si="568"/>
        <v>160</v>
      </c>
    </row>
    <row r="578" spans="1:83" ht="16.5" customHeight="1">
      <c r="A578" s="29" t="s">
        <v>118</v>
      </c>
      <c r="B578" s="34" t="s">
        <v>92</v>
      </c>
      <c r="C578" s="40">
        <v>1127</v>
      </c>
      <c r="D578" s="40">
        <v>932</v>
      </c>
      <c r="E578" s="40">
        <v>796</v>
      </c>
      <c r="F578" s="40">
        <v>136</v>
      </c>
      <c r="G578" s="40">
        <v>62</v>
      </c>
      <c r="H578" s="40">
        <v>133</v>
      </c>
      <c r="I578" s="40">
        <v>31</v>
      </c>
      <c r="J578" s="40">
        <v>19</v>
      </c>
      <c r="K578" s="41">
        <v>83</v>
      </c>
      <c r="M578" s="29" t="s">
        <v>118</v>
      </c>
      <c r="N578" s="34" t="s">
        <v>92</v>
      </c>
      <c r="O578" s="66">
        <f t="shared" si="535"/>
        <v>-3.3450000000000002</v>
      </c>
      <c r="P578" s="66">
        <f t="shared" si="536"/>
        <v>-0.214</v>
      </c>
      <c r="Q578" s="66">
        <f t="shared" si="537"/>
        <v>-0.251</v>
      </c>
      <c r="R578" s="66">
        <f t="shared" si="538"/>
        <v>0</v>
      </c>
      <c r="S578" s="66">
        <f t="shared" si="539"/>
        <v>-3.125</v>
      </c>
      <c r="T578" s="66">
        <f t="shared" si="540"/>
        <v>-20.832999999999998</v>
      </c>
      <c r="U578" s="66">
        <f t="shared" si="541"/>
        <v>-36.734999999999999</v>
      </c>
      <c r="V578" s="66">
        <f t="shared" si="542"/>
        <v>-63.462000000000003</v>
      </c>
      <c r="W578" s="67">
        <f t="shared" si="543"/>
        <v>23.881</v>
      </c>
      <c r="Y578" s="29" t="s">
        <v>118</v>
      </c>
      <c r="Z578" s="34" t="s">
        <v>92</v>
      </c>
      <c r="AA578" s="66">
        <f t="shared" si="569"/>
        <v>100</v>
      </c>
      <c r="AB578" s="66">
        <f t="shared" si="544"/>
        <v>82.7</v>
      </c>
      <c r="AC578" s="66">
        <f t="shared" si="545"/>
        <v>70.599999999999994</v>
      </c>
      <c r="AD578" s="66">
        <f t="shared" si="546"/>
        <v>12.1</v>
      </c>
      <c r="AE578" s="66">
        <f t="shared" si="547"/>
        <v>5.5</v>
      </c>
      <c r="AF578" s="66">
        <f t="shared" si="548"/>
        <v>11.8</v>
      </c>
      <c r="AG578" s="66">
        <f t="shared" si="549"/>
        <v>2.8</v>
      </c>
      <c r="AH578" s="66">
        <f t="shared" si="550"/>
        <v>1.7</v>
      </c>
      <c r="AI578" s="67">
        <f t="shared" si="551"/>
        <v>7.4</v>
      </c>
      <c r="AK578" s="29" t="s">
        <v>118</v>
      </c>
      <c r="AL578" s="34" t="s">
        <v>92</v>
      </c>
      <c r="AM578" s="66">
        <f t="shared" si="570"/>
        <v>0</v>
      </c>
      <c r="AN578" s="66">
        <f t="shared" si="571"/>
        <v>0</v>
      </c>
      <c r="AO578" s="66">
        <f t="shared" si="572"/>
        <v>0</v>
      </c>
      <c r="AP578" s="66">
        <f t="shared" si="573"/>
        <v>0</v>
      </c>
      <c r="AQ578" s="66">
        <f t="shared" si="574"/>
        <v>0</v>
      </c>
      <c r="AR578" s="66">
        <f t="shared" si="575"/>
        <v>0</v>
      </c>
      <c r="AS578" s="66">
        <f t="shared" si="576"/>
        <v>0</v>
      </c>
      <c r="AT578" s="66">
        <f t="shared" si="577"/>
        <v>0.2</v>
      </c>
      <c r="AU578" s="67">
        <f t="shared" si="578"/>
        <v>0</v>
      </c>
      <c r="AW578" s="29" t="s">
        <v>118</v>
      </c>
      <c r="AX578" s="34" t="s">
        <v>92</v>
      </c>
      <c r="AY578" s="66">
        <f t="shared" si="579"/>
        <v>-3.3450000000000002</v>
      </c>
      <c r="AZ578" s="66">
        <f t="shared" si="552"/>
        <v>-0.17199999999999999</v>
      </c>
      <c r="BA578" s="66">
        <f t="shared" si="553"/>
        <v>-0.17199999999999999</v>
      </c>
      <c r="BB578" s="66">
        <f t="shared" si="554"/>
        <v>0</v>
      </c>
      <c r="BC578" s="66">
        <f t="shared" si="555"/>
        <v>-0.17199999999999999</v>
      </c>
      <c r="BD578" s="66">
        <f t="shared" si="556"/>
        <v>-3.0019999999999998</v>
      </c>
      <c r="BE578" s="66">
        <f t="shared" si="557"/>
        <v>-1.544</v>
      </c>
      <c r="BF578" s="66">
        <f t="shared" si="558"/>
        <v>-2.83</v>
      </c>
      <c r="BG578" s="67">
        <f t="shared" si="559"/>
        <v>1.3720000000000001</v>
      </c>
      <c r="BI578" s="29" t="s">
        <v>118</v>
      </c>
      <c r="BJ578" s="34" t="s">
        <v>92</v>
      </c>
      <c r="BK578" s="66">
        <f t="shared" si="580"/>
        <v>-1E-3</v>
      </c>
      <c r="BL578" s="66">
        <f t="shared" si="581"/>
        <v>0</v>
      </c>
      <c r="BM578" s="66">
        <f t="shared" si="582"/>
        <v>0</v>
      </c>
      <c r="BN578" s="66">
        <f t="shared" si="583"/>
        <v>0</v>
      </c>
      <c r="BO578" s="66">
        <f t="shared" si="584"/>
        <v>-1E-3</v>
      </c>
      <c r="BP578" s="66">
        <f t="shared" si="585"/>
        <v>-7.0000000000000001E-3</v>
      </c>
      <c r="BQ578" s="66">
        <f t="shared" si="586"/>
        <v>-1.0999999999999999E-2</v>
      </c>
      <c r="BR578" s="66">
        <f t="shared" si="587"/>
        <v>-0.94</v>
      </c>
      <c r="BS578" s="67">
        <f t="shared" si="588"/>
        <v>5.0000000000000001E-3</v>
      </c>
      <c r="BU578" s="29" t="s">
        <v>118</v>
      </c>
      <c r="BV578" s="34" t="s">
        <v>92</v>
      </c>
      <c r="BW578" s="48">
        <f t="shared" si="560"/>
        <v>1166</v>
      </c>
      <c r="BX578" s="48">
        <f t="shared" si="561"/>
        <v>934</v>
      </c>
      <c r="BY578" s="48">
        <f t="shared" si="562"/>
        <v>798</v>
      </c>
      <c r="BZ578" s="48">
        <f t="shared" si="563"/>
        <v>136</v>
      </c>
      <c r="CA578" s="48">
        <f t="shared" si="564"/>
        <v>64</v>
      </c>
      <c r="CB578" s="48">
        <f t="shared" si="565"/>
        <v>168</v>
      </c>
      <c r="CC578" s="48">
        <f t="shared" si="566"/>
        <v>49</v>
      </c>
      <c r="CD578" s="48">
        <f t="shared" si="567"/>
        <v>52</v>
      </c>
      <c r="CE578" s="49">
        <f t="shared" si="568"/>
        <v>67</v>
      </c>
    </row>
    <row r="579" spans="1:83" ht="16.5" customHeight="1">
      <c r="A579" s="29" t="s">
        <v>119</v>
      </c>
      <c r="B579" s="34" t="s">
        <v>93</v>
      </c>
      <c r="C579" s="40">
        <v>4393</v>
      </c>
      <c r="D579" s="40">
        <v>3330</v>
      </c>
      <c r="E579" s="40">
        <v>2852</v>
      </c>
      <c r="F579" s="40">
        <v>478</v>
      </c>
      <c r="G579" s="40">
        <v>221</v>
      </c>
      <c r="H579" s="40">
        <v>842</v>
      </c>
      <c r="I579" s="40">
        <v>253</v>
      </c>
      <c r="J579" s="40">
        <v>12</v>
      </c>
      <c r="K579" s="41">
        <v>577</v>
      </c>
      <c r="M579" s="29" t="s">
        <v>119</v>
      </c>
      <c r="N579" s="34" t="s">
        <v>93</v>
      </c>
      <c r="O579" s="66">
        <f t="shared" si="535"/>
        <v>4.9450000000000003</v>
      </c>
      <c r="P579" s="66">
        <f t="shared" si="536"/>
        <v>5.8150000000000004</v>
      </c>
      <c r="Q579" s="66">
        <f t="shared" si="537"/>
        <v>5.944</v>
      </c>
      <c r="R579" s="66">
        <f t="shared" si="538"/>
        <v>5.0549999999999997</v>
      </c>
      <c r="S579" s="66">
        <f t="shared" si="539"/>
        <v>1.843</v>
      </c>
      <c r="T579" s="66">
        <f t="shared" si="540"/>
        <v>2.4329999999999998</v>
      </c>
      <c r="U579" s="66">
        <f t="shared" si="541"/>
        <v>-17.59</v>
      </c>
      <c r="V579" s="66">
        <f t="shared" si="542"/>
        <v>-73.332999999999998</v>
      </c>
      <c r="W579" s="67">
        <f t="shared" si="543"/>
        <v>22.765999999999998</v>
      </c>
      <c r="Y579" s="29" t="s">
        <v>119</v>
      </c>
      <c r="Z579" s="34" t="s">
        <v>93</v>
      </c>
      <c r="AA579" s="66">
        <f t="shared" si="569"/>
        <v>100</v>
      </c>
      <c r="AB579" s="66">
        <f t="shared" si="544"/>
        <v>75.8</v>
      </c>
      <c r="AC579" s="66">
        <f t="shared" si="545"/>
        <v>64.900000000000006</v>
      </c>
      <c r="AD579" s="66">
        <f t="shared" si="546"/>
        <v>10.9</v>
      </c>
      <c r="AE579" s="66">
        <f t="shared" si="547"/>
        <v>5</v>
      </c>
      <c r="AF579" s="66">
        <f t="shared" si="548"/>
        <v>19.2</v>
      </c>
      <c r="AG579" s="66">
        <f t="shared" si="549"/>
        <v>5.8</v>
      </c>
      <c r="AH579" s="66">
        <f t="shared" si="550"/>
        <v>0.3</v>
      </c>
      <c r="AI579" s="67">
        <f t="shared" si="551"/>
        <v>13.1</v>
      </c>
      <c r="AK579" s="29" t="s">
        <v>119</v>
      </c>
      <c r="AL579" s="34" t="s">
        <v>93</v>
      </c>
      <c r="AM579" s="66">
        <f t="shared" si="570"/>
        <v>0.1</v>
      </c>
      <c r="AN579" s="66">
        <f t="shared" si="571"/>
        <v>0.1</v>
      </c>
      <c r="AO579" s="66">
        <f t="shared" si="572"/>
        <v>0.1</v>
      </c>
      <c r="AP579" s="66">
        <f t="shared" si="573"/>
        <v>0.1</v>
      </c>
      <c r="AQ579" s="66">
        <f t="shared" si="574"/>
        <v>0.1</v>
      </c>
      <c r="AR579" s="66">
        <f t="shared" si="575"/>
        <v>0.2</v>
      </c>
      <c r="AS579" s="66">
        <f t="shared" si="576"/>
        <v>0.2</v>
      </c>
      <c r="AT579" s="66">
        <f t="shared" si="577"/>
        <v>0.2</v>
      </c>
      <c r="AU579" s="67">
        <f t="shared" si="578"/>
        <v>0.2</v>
      </c>
      <c r="AW579" s="29" t="s">
        <v>119</v>
      </c>
      <c r="AX579" s="34" t="s">
        <v>93</v>
      </c>
      <c r="AY579" s="66">
        <f t="shared" si="579"/>
        <v>4.9450000000000003</v>
      </c>
      <c r="AZ579" s="66">
        <f t="shared" si="552"/>
        <v>4.3719999999999999</v>
      </c>
      <c r="BA579" s="66">
        <f t="shared" si="553"/>
        <v>3.8220000000000001</v>
      </c>
      <c r="BB579" s="66">
        <f t="shared" si="554"/>
        <v>0.54900000000000004</v>
      </c>
      <c r="BC579" s="66">
        <f t="shared" si="555"/>
        <v>9.6000000000000002E-2</v>
      </c>
      <c r="BD579" s="66">
        <f t="shared" si="556"/>
        <v>0.47799999999999998</v>
      </c>
      <c r="BE579" s="66">
        <f t="shared" si="557"/>
        <v>-1.29</v>
      </c>
      <c r="BF579" s="66">
        <f t="shared" si="558"/>
        <v>-0.78800000000000003</v>
      </c>
      <c r="BG579" s="67">
        <f t="shared" si="559"/>
        <v>2.556</v>
      </c>
      <c r="BI579" s="29" t="s">
        <v>119</v>
      </c>
      <c r="BJ579" s="34" t="s">
        <v>93</v>
      </c>
      <c r="BK579" s="66">
        <f t="shared" si="580"/>
        <v>7.0000000000000001E-3</v>
      </c>
      <c r="BL579" s="66">
        <f t="shared" si="581"/>
        <v>8.0000000000000002E-3</v>
      </c>
      <c r="BM579" s="66">
        <f t="shared" si="582"/>
        <v>8.0000000000000002E-3</v>
      </c>
      <c r="BN579" s="66">
        <f t="shared" si="583"/>
        <v>7.0000000000000001E-3</v>
      </c>
      <c r="BO579" s="66">
        <f t="shared" si="584"/>
        <v>2E-3</v>
      </c>
      <c r="BP579" s="66">
        <f t="shared" si="585"/>
        <v>4.0000000000000001E-3</v>
      </c>
      <c r="BQ579" s="66">
        <f t="shared" si="586"/>
        <v>-3.3000000000000002E-2</v>
      </c>
      <c r="BR579" s="66">
        <f t="shared" si="587"/>
        <v>-0.94</v>
      </c>
      <c r="BS579" s="67">
        <f t="shared" si="588"/>
        <v>3.4000000000000002E-2</v>
      </c>
      <c r="BU579" s="29" t="s">
        <v>119</v>
      </c>
      <c r="BV579" s="34" t="s">
        <v>93</v>
      </c>
      <c r="BW579" s="48">
        <f t="shared" si="560"/>
        <v>4186</v>
      </c>
      <c r="BX579" s="48">
        <f t="shared" si="561"/>
        <v>3147</v>
      </c>
      <c r="BY579" s="48">
        <f t="shared" si="562"/>
        <v>2692</v>
      </c>
      <c r="BZ579" s="48">
        <f t="shared" si="563"/>
        <v>455</v>
      </c>
      <c r="CA579" s="48">
        <f t="shared" si="564"/>
        <v>217</v>
      </c>
      <c r="CB579" s="48">
        <f t="shared" si="565"/>
        <v>822</v>
      </c>
      <c r="CC579" s="48">
        <f t="shared" si="566"/>
        <v>307</v>
      </c>
      <c r="CD579" s="48">
        <f t="shared" si="567"/>
        <v>45</v>
      </c>
      <c r="CE579" s="49">
        <f t="shared" si="568"/>
        <v>470</v>
      </c>
    </row>
    <row r="580" spans="1:83" ht="16.5" customHeight="1">
      <c r="A580" s="29" t="s">
        <v>120</v>
      </c>
      <c r="B580" s="34" t="s">
        <v>94</v>
      </c>
      <c r="C580" s="40">
        <v>2543</v>
      </c>
      <c r="D580" s="40">
        <v>2106</v>
      </c>
      <c r="E580" s="40">
        <v>1803</v>
      </c>
      <c r="F580" s="40">
        <v>303</v>
      </c>
      <c r="G580" s="40">
        <v>150</v>
      </c>
      <c r="H580" s="40">
        <v>287</v>
      </c>
      <c r="I580" s="40">
        <v>72</v>
      </c>
      <c r="J580" s="40">
        <v>3</v>
      </c>
      <c r="K580" s="41">
        <v>212</v>
      </c>
      <c r="M580" s="29" t="s">
        <v>120</v>
      </c>
      <c r="N580" s="34" t="s">
        <v>94</v>
      </c>
      <c r="O580" s="66">
        <f t="shared" si="535"/>
        <v>5.8259999999999996</v>
      </c>
      <c r="P580" s="66">
        <f t="shared" si="536"/>
        <v>7.6139999999999999</v>
      </c>
      <c r="Q580" s="66">
        <f t="shared" si="537"/>
        <v>7.6420000000000003</v>
      </c>
      <c r="R580" s="66">
        <f t="shared" si="538"/>
        <v>7.4470000000000001</v>
      </c>
      <c r="S580" s="66">
        <f t="shared" si="539"/>
        <v>7.9139999999999997</v>
      </c>
      <c r="T580" s="66">
        <f t="shared" si="540"/>
        <v>-6.5149999999999997</v>
      </c>
      <c r="U580" s="66">
        <f t="shared" si="541"/>
        <v>-53.845999999999997</v>
      </c>
      <c r="V580" s="66">
        <f t="shared" si="542"/>
        <v>-25</v>
      </c>
      <c r="W580" s="67">
        <f t="shared" si="543"/>
        <v>44.218000000000004</v>
      </c>
      <c r="Y580" s="29" t="s">
        <v>120</v>
      </c>
      <c r="Z580" s="34" t="s">
        <v>94</v>
      </c>
      <c r="AA580" s="66">
        <f t="shared" si="569"/>
        <v>100</v>
      </c>
      <c r="AB580" s="66">
        <f t="shared" si="544"/>
        <v>82.8</v>
      </c>
      <c r="AC580" s="66">
        <f t="shared" si="545"/>
        <v>70.900000000000006</v>
      </c>
      <c r="AD580" s="66">
        <f t="shared" si="546"/>
        <v>11.9</v>
      </c>
      <c r="AE580" s="66">
        <f t="shared" si="547"/>
        <v>5.9</v>
      </c>
      <c r="AF580" s="66">
        <f t="shared" si="548"/>
        <v>11.3</v>
      </c>
      <c r="AG580" s="66">
        <f t="shared" si="549"/>
        <v>2.8</v>
      </c>
      <c r="AH580" s="66">
        <f t="shared" si="550"/>
        <v>0.1</v>
      </c>
      <c r="AI580" s="67">
        <f t="shared" si="551"/>
        <v>8.3000000000000007</v>
      </c>
      <c r="AK580" s="29" t="s">
        <v>120</v>
      </c>
      <c r="AL580" s="34" t="s">
        <v>94</v>
      </c>
      <c r="AM580" s="66">
        <f t="shared" si="570"/>
        <v>0.1</v>
      </c>
      <c r="AN580" s="66">
        <f t="shared" si="571"/>
        <v>0.1</v>
      </c>
      <c r="AO580" s="66">
        <f t="shared" si="572"/>
        <v>0.1</v>
      </c>
      <c r="AP580" s="66">
        <f t="shared" si="573"/>
        <v>0.1</v>
      </c>
      <c r="AQ580" s="66">
        <f t="shared" si="574"/>
        <v>0.1</v>
      </c>
      <c r="AR580" s="66">
        <f t="shared" si="575"/>
        <v>0.1</v>
      </c>
      <c r="AS580" s="66">
        <f t="shared" si="576"/>
        <v>0.1</v>
      </c>
      <c r="AT580" s="66">
        <f t="shared" si="577"/>
        <v>0</v>
      </c>
      <c r="AU580" s="67">
        <f t="shared" si="578"/>
        <v>0.1</v>
      </c>
      <c r="AW580" s="29" t="s">
        <v>120</v>
      </c>
      <c r="AX580" s="34" t="s">
        <v>94</v>
      </c>
      <c r="AY580" s="66">
        <f t="shared" si="579"/>
        <v>5.8259999999999996</v>
      </c>
      <c r="AZ580" s="66">
        <f t="shared" si="552"/>
        <v>6.2009999999999996</v>
      </c>
      <c r="BA580" s="66">
        <f t="shared" si="553"/>
        <v>5.327</v>
      </c>
      <c r="BB580" s="66">
        <f t="shared" si="554"/>
        <v>0.874</v>
      </c>
      <c r="BC580" s="66">
        <f t="shared" si="555"/>
        <v>0.45800000000000002</v>
      </c>
      <c r="BD580" s="66">
        <f t="shared" si="556"/>
        <v>-0.83199999999999996</v>
      </c>
      <c r="BE580" s="66">
        <f t="shared" si="557"/>
        <v>-3.496</v>
      </c>
      <c r="BF580" s="66">
        <f t="shared" si="558"/>
        <v>-4.2000000000000003E-2</v>
      </c>
      <c r="BG580" s="67">
        <f t="shared" si="559"/>
        <v>2.7050000000000001</v>
      </c>
      <c r="BI580" s="29" t="s">
        <v>120</v>
      </c>
      <c r="BJ580" s="34" t="s">
        <v>94</v>
      </c>
      <c r="BK580" s="66">
        <f t="shared" si="580"/>
        <v>4.0000000000000001E-3</v>
      </c>
      <c r="BL580" s="66">
        <f t="shared" si="581"/>
        <v>6.0000000000000001E-3</v>
      </c>
      <c r="BM580" s="66">
        <f t="shared" si="582"/>
        <v>6.0000000000000001E-3</v>
      </c>
      <c r="BN580" s="66">
        <f t="shared" si="583"/>
        <v>6.0000000000000001E-3</v>
      </c>
      <c r="BO580" s="66">
        <f t="shared" si="584"/>
        <v>4.0000000000000001E-3</v>
      </c>
      <c r="BP580" s="66">
        <f t="shared" si="585"/>
        <v>-4.0000000000000001E-3</v>
      </c>
      <c r="BQ580" s="66">
        <f t="shared" si="586"/>
        <v>-5.0999999999999997E-2</v>
      </c>
      <c r="BR580" s="66">
        <f t="shared" si="587"/>
        <v>-2.8000000000000001E-2</v>
      </c>
      <c r="BS580" s="67">
        <f t="shared" si="588"/>
        <v>2.1000000000000001E-2</v>
      </c>
      <c r="BU580" s="29" t="s">
        <v>120</v>
      </c>
      <c r="BV580" s="34" t="s">
        <v>94</v>
      </c>
      <c r="BW580" s="48">
        <f t="shared" si="560"/>
        <v>2403</v>
      </c>
      <c r="BX580" s="48">
        <f t="shared" si="561"/>
        <v>1957</v>
      </c>
      <c r="BY580" s="48">
        <f t="shared" si="562"/>
        <v>1675</v>
      </c>
      <c r="BZ580" s="48">
        <f t="shared" si="563"/>
        <v>282</v>
      </c>
      <c r="CA580" s="48">
        <f t="shared" si="564"/>
        <v>139</v>
      </c>
      <c r="CB580" s="48">
        <f t="shared" si="565"/>
        <v>307</v>
      </c>
      <c r="CC580" s="48">
        <f t="shared" si="566"/>
        <v>156</v>
      </c>
      <c r="CD580" s="48">
        <f t="shared" si="567"/>
        <v>4</v>
      </c>
      <c r="CE580" s="49">
        <f t="shared" si="568"/>
        <v>147</v>
      </c>
    </row>
    <row r="581" spans="1:83" ht="16.5" customHeight="1">
      <c r="A581" s="29" t="s">
        <v>121</v>
      </c>
      <c r="B581" s="34" t="s">
        <v>95</v>
      </c>
      <c r="C581" s="40">
        <v>2866</v>
      </c>
      <c r="D581" s="40">
        <v>2285</v>
      </c>
      <c r="E581" s="40">
        <v>1955</v>
      </c>
      <c r="F581" s="40">
        <v>330</v>
      </c>
      <c r="G581" s="40">
        <v>173</v>
      </c>
      <c r="H581" s="40">
        <v>408</v>
      </c>
      <c r="I581" s="40">
        <v>203</v>
      </c>
      <c r="J581" s="40">
        <v>-88</v>
      </c>
      <c r="K581" s="41">
        <v>293</v>
      </c>
      <c r="M581" s="29" t="s">
        <v>121</v>
      </c>
      <c r="N581" s="34" t="s">
        <v>95</v>
      </c>
      <c r="O581" s="66">
        <f t="shared" si="535"/>
        <v>1.4870000000000001</v>
      </c>
      <c r="P581" s="66">
        <f t="shared" si="536"/>
        <v>6.18</v>
      </c>
      <c r="Q581" s="66">
        <f t="shared" si="537"/>
        <v>6.1920000000000002</v>
      </c>
      <c r="R581" s="66">
        <f t="shared" si="538"/>
        <v>6.109</v>
      </c>
      <c r="S581" s="66">
        <f t="shared" si="539"/>
        <v>4.2169999999999996</v>
      </c>
      <c r="T581" s="66">
        <f t="shared" si="540"/>
        <v>-19.367999999999999</v>
      </c>
      <c r="U581" s="66">
        <f t="shared" si="541"/>
        <v>-27.5</v>
      </c>
      <c r="V581" s="66">
        <f t="shared" si="542"/>
        <v>-214.286</v>
      </c>
      <c r="W581" s="67">
        <f t="shared" si="543"/>
        <v>15.353999999999999</v>
      </c>
      <c r="Y581" s="29" t="s">
        <v>121</v>
      </c>
      <c r="Z581" s="34" t="s">
        <v>95</v>
      </c>
      <c r="AA581" s="66">
        <f t="shared" si="569"/>
        <v>100</v>
      </c>
      <c r="AB581" s="66">
        <f t="shared" si="544"/>
        <v>79.7</v>
      </c>
      <c r="AC581" s="66">
        <f t="shared" si="545"/>
        <v>68.2</v>
      </c>
      <c r="AD581" s="66">
        <f t="shared" si="546"/>
        <v>11.5</v>
      </c>
      <c r="AE581" s="66">
        <f t="shared" si="547"/>
        <v>6</v>
      </c>
      <c r="AF581" s="66">
        <f t="shared" si="548"/>
        <v>14.2</v>
      </c>
      <c r="AG581" s="66">
        <f t="shared" si="549"/>
        <v>7.1</v>
      </c>
      <c r="AH581" s="66">
        <f t="shared" si="550"/>
        <v>-3.1</v>
      </c>
      <c r="AI581" s="67">
        <f t="shared" si="551"/>
        <v>10.199999999999999</v>
      </c>
      <c r="AK581" s="29" t="s">
        <v>121</v>
      </c>
      <c r="AL581" s="34" t="s">
        <v>95</v>
      </c>
      <c r="AM581" s="66">
        <f t="shared" si="570"/>
        <v>0.1</v>
      </c>
      <c r="AN581" s="66">
        <f t="shared" si="571"/>
        <v>0.1</v>
      </c>
      <c r="AO581" s="66">
        <f t="shared" si="572"/>
        <v>0.1</v>
      </c>
      <c r="AP581" s="66">
        <f t="shared" si="573"/>
        <v>0.1</v>
      </c>
      <c r="AQ581" s="66">
        <f t="shared" si="574"/>
        <v>0.1</v>
      </c>
      <c r="AR581" s="66">
        <f t="shared" si="575"/>
        <v>0.1</v>
      </c>
      <c r="AS581" s="66">
        <f t="shared" si="576"/>
        <v>0.2</v>
      </c>
      <c r="AT581" s="66">
        <f t="shared" si="577"/>
        <v>-1.1000000000000001</v>
      </c>
      <c r="AU581" s="67">
        <f t="shared" si="578"/>
        <v>0.1</v>
      </c>
      <c r="AW581" s="29" t="s">
        <v>121</v>
      </c>
      <c r="AX581" s="34" t="s">
        <v>95</v>
      </c>
      <c r="AY581" s="66">
        <f t="shared" si="579"/>
        <v>1.4870000000000001</v>
      </c>
      <c r="AZ581" s="66">
        <f t="shared" si="552"/>
        <v>4.71</v>
      </c>
      <c r="BA581" s="66">
        <f t="shared" si="553"/>
        <v>4.0369999999999999</v>
      </c>
      <c r="BB581" s="66">
        <f t="shared" si="554"/>
        <v>0.67300000000000004</v>
      </c>
      <c r="BC581" s="66">
        <f t="shared" si="555"/>
        <v>0.248</v>
      </c>
      <c r="BD581" s="66">
        <f t="shared" si="556"/>
        <v>-3.47</v>
      </c>
      <c r="BE581" s="66">
        <f t="shared" si="557"/>
        <v>-2.7269999999999999</v>
      </c>
      <c r="BF581" s="66">
        <f t="shared" si="558"/>
        <v>-2.125</v>
      </c>
      <c r="BG581" s="67">
        <f t="shared" si="559"/>
        <v>1.381</v>
      </c>
      <c r="BI581" s="29" t="s">
        <v>121</v>
      </c>
      <c r="BJ581" s="34" t="s">
        <v>95</v>
      </c>
      <c r="BK581" s="66">
        <f t="shared" si="580"/>
        <v>1E-3</v>
      </c>
      <c r="BL581" s="66">
        <f t="shared" si="581"/>
        <v>6.0000000000000001E-3</v>
      </c>
      <c r="BM581" s="66">
        <f t="shared" si="582"/>
        <v>6.0000000000000001E-3</v>
      </c>
      <c r="BN581" s="66">
        <f t="shared" si="583"/>
        <v>5.0000000000000001E-3</v>
      </c>
      <c r="BO581" s="66">
        <f t="shared" si="584"/>
        <v>3.0000000000000001E-3</v>
      </c>
      <c r="BP581" s="66">
        <f t="shared" si="585"/>
        <v>-0.02</v>
      </c>
      <c r="BQ581" s="66">
        <f t="shared" si="586"/>
        <v>-4.7E-2</v>
      </c>
      <c r="BR581" s="66">
        <f t="shared" si="587"/>
        <v>-1.71</v>
      </c>
      <c r="BS581" s="67">
        <f t="shared" si="588"/>
        <v>1.2E-2</v>
      </c>
      <c r="BU581" s="29" t="s">
        <v>121</v>
      </c>
      <c r="BV581" s="34" t="s">
        <v>95</v>
      </c>
      <c r="BW581" s="48">
        <f t="shared" si="560"/>
        <v>2824</v>
      </c>
      <c r="BX581" s="48">
        <f t="shared" si="561"/>
        <v>2152</v>
      </c>
      <c r="BY581" s="48">
        <f t="shared" si="562"/>
        <v>1841</v>
      </c>
      <c r="BZ581" s="48">
        <f t="shared" si="563"/>
        <v>311</v>
      </c>
      <c r="CA581" s="48">
        <f t="shared" si="564"/>
        <v>166</v>
      </c>
      <c r="CB581" s="48">
        <f t="shared" si="565"/>
        <v>506</v>
      </c>
      <c r="CC581" s="48">
        <f t="shared" si="566"/>
        <v>280</v>
      </c>
      <c r="CD581" s="48">
        <f t="shared" si="567"/>
        <v>-28</v>
      </c>
      <c r="CE581" s="49">
        <f t="shared" si="568"/>
        <v>254</v>
      </c>
    </row>
    <row r="582" spans="1:83" ht="16.5" customHeight="1">
      <c r="A582" s="29" t="s">
        <v>122</v>
      </c>
      <c r="B582" s="34" t="s">
        <v>96</v>
      </c>
      <c r="C582" s="40">
        <v>3378</v>
      </c>
      <c r="D582" s="40">
        <v>2486</v>
      </c>
      <c r="E582" s="40">
        <v>2132</v>
      </c>
      <c r="F582" s="40">
        <v>354</v>
      </c>
      <c r="G582" s="40">
        <v>157</v>
      </c>
      <c r="H582" s="40">
        <v>735</v>
      </c>
      <c r="I582" s="40">
        <v>246</v>
      </c>
      <c r="J582" s="40">
        <v>46</v>
      </c>
      <c r="K582" s="41">
        <v>443</v>
      </c>
      <c r="M582" s="29" t="s">
        <v>122</v>
      </c>
      <c r="N582" s="34" t="s">
        <v>96</v>
      </c>
      <c r="O582" s="66">
        <f t="shared" si="535"/>
        <v>4.0019999999999998</v>
      </c>
      <c r="P582" s="66">
        <f t="shared" si="536"/>
        <v>2.6</v>
      </c>
      <c r="Q582" s="66">
        <f t="shared" si="537"/>
        <v>2.5990000000000002</v>
      </c>
      <c r="R582" s="66">
        <f t="shared" si="538"/>
        <v>2.609</v>
      </c>
      <c r="S582" s="66">
        <f t="shared" si="539"/>
        <v>1.29</v>
      </c>
      <c r="T582" s="66">
        <f t="shared" si="540"/>
        <v>9.7010000000000005</v>
      </c>
      <c r="U582" s="66">
        <f t="shared" si="541"/>
        <v>-4.6509999999999998</v>
      </c>
      <c r="V582" s="66">
        <f t="shared" si="542"/>
        <v>15</v>
      </c>
      <c r="W582" s="67">
        <f t="shared" si="543"/>
        <v>19.085999999999999</v>
      </c>
      <c r="Y582" s="29" t="s">
        <v>122</v>
      </c>
      <c r="Z582" s="34" t="s">
        <v>96</v>
      </c>
      <c r="AA582" s="66">
        <f t="shared" si="569"/>
        <v>100</v>
      </c>
      <c r="AB582" s="66">
        <f t="shared" si="544"/>
        <v>73.599999999999994</v>
      </c>
      <c r="AC582" s="66">
        <f t="shared" si="545"/>
        <v>63.1</v>
      </c>
      <c r="AD582" s="66">
        <f t="shared" si="546"/>
        <v>10.5</v>
      </c>
      <c r="AE582" s="66">
        <f t="shared" si="547"/>
        <v>4.5999999999999996</v>
      </c>
      <c r="AF582" s="66">
        <f t="shared" si="548"/>
        <v>21.8</v>
      </c>
      <c r="AG582" s="66">
        <f t="shared" si="549"/>
        <v>7.3</v>
      </c>
      <c r="AH582" s="66">
        <f t="shared" si="550"/>
        <v>1.4</v>
      </c>
      <c r="AI582" s="67">
        <f t="shared" si="551"/>
        <v>13.1</v>
      </c>
      <c r="AK582" s="29" t="s">
        <v>122</v>
      </c>
      <c r="AL582" s="34" t="s">
        <v>96</v>
      </c>
      <c r="AM582" s="66">
        <f t="shared" si="570"/>
        <v>0.1</v>
      </c>
      <c r="AN582" s="66">
        <f t="shared" si="571"/>
        <v>0.1</v>
      </c>
      <c r="AO582" s="66">
        <f t="shared" si="572"/>
        <v>0.1</v>
      </c>
      <c r="AP582" s="66">
        <f t="shared" si="573"/>
        <v>0.1</v>
      </c>
      <c r="AQ582" s="66">
        <f t="shared" si="574"/>
        <v>0.1</v>
      </c>
      <c r="AR582" s="66">
        <f t="shared" si="575"/>
        <v>0.1</v>
      </c>
      <c r="AS582" s="66">
        <f t="shared" si="576"/>
        <v>0.2</v>
      </c>
      <c r="AT582" s="66">
        <f t="shared" si="577"/>
        <v>0.6</v>
      </c>
      <c r="AU582" s="67">
        <f t="shared" si="578"/>
        <v>0.1</v>
      </c>
      <c r="AW582" s="29" t="s">
        <v>122</v>
      </c>
      <c r="AX582" s="34" t="s">
        <v>96</v>
      </c>
      <c r="AY582" s="66">
        <f t="shared" si="579"/>
        <v>4.0019999999999998</v>
      </c>
      <c r="AZ582" s="66">
        <f t="shared" si="552"/>
        <v>1.94</v>
      </c>
      <c r="BA582" s="66">
        <f t="shared" si="553"/>
        <v>1.663</v>
      </c>
      <c r="BB582" s="66">
        <f t="shared" si="554"/>
        <v>0.27700000000000002</v>
      </c>
      <c r="BC582" s="66">
        <f t="shared" si="555"/>
        <v>6.2E-2</v>
      </c>
      <c r="BD582" s="66">
        <f t="shared" si="556"/>
        <v>2.0009999999999999</v>
      </c>
      <c r="BE582" s="66">
        <f t="shared" si="557"/>
        <v>-0.36899999999999999</v>
      </c>
      <c r="BF582" s="66">
        <f t="shared" si="558"/>
        <v>0.185</v>
      </c>
      <c r="BG582" s="67">
        <f t="shared" si="559"/>
        <v>2.1859999999999999</v>
      </c>
      <c r="BI582" s="29" t="s">
        <v>122</v>
      </c>
      <c r="BJ582" s="34" t="s">
        <v>96</v>
      </c>
      <c r="BK582" s="66">
        <f t="shared" si="580"/>
        <v>4.0000000000000001E-3</v>
      </c>
      <c r="BL582" s="66">
        <f t="shared" si="581"/>
        <v>3.0000000000000001E-3</v>
      </c>
      <c r="BM582" s="66">
        <f t="shared" si="582"/>
        <v>3.0000000000000001E-3</v>
      </c>
      <c r="BN582" s="66">
        <f t="shared" si="583"/>
        <v>3.0000000000000001E-3</v>
      </c>
      <c r="BO582" s="66">
        <f t="shared" si="584"/>
        <v>1E-3</v>
      </c>
      <c r="BP582" s="66">
        <f t="shared" si="585"/>
        <v>1.4E-2</v>
      </c>
      <c r="BQ582" s="66">
        <f t="shared" si="586"/>
        <v>-7.0000000000000001E-3</v>
      </c>
      <c r="BR582" s="66">
        <f t="shared" si="587"/>
        <v>0.17100000000000001</v>
      </c>
      <c r="BS582" s="67">
        <f t="shared" si="588"/>
        <v>2.3E-2</v>
      </c>
      <c r="BU582" s="29" t="s">
        <v>122</v>
      </c>
      <c r="BV582" s="34" t="s">
        <v>96</v>
      </c>
      <c r="BW582" s="48">
        <f t="shared" si="560"/>
        <v>3248</v>
      </c>
      <c r="BX582" s="48">
        <f t="shared" si="561"/>
        <v>2423</v>
      </c>
      <c r="BY582" s="48">
        <f t="shared" si="562"/>
        <v>2078</v>
      </c>
      <c r="BZ582" s="48">
        <f t="shared" si="563"/>
        <v>345</v>
      </c>
      <c r="CA582" s="48">
        <f t="shared" si="564"/>
        <v>155</v>
      </c>
      <c r="CB582" s="48">
        <f t="shared" si="565"/>
        <v>670</v>
      </c>
      <c r="CC582" s="48">
        <f t="shared" si="566"/>
        <v>258</v>
      </c>
      <c r="CD582" s="48">
        <f t="shared" si="567"/>
        <v>40</v>
      </c>
      <c r="CE582" s="49">
        <f t="shared" si="568"/>
        <v>372</v>
      </c>
    </row>
    <row r="583" spans="1:83" ht="16.5" customHeight="1">
      <c r="A583" s="29" t="s">
        <v>123</v>
      </c>
      <c r="B583" s="34" t="s">
        <v>97</v>
      </c>
      <c r="C583" s="40">
        <v>14523</v>
      </c>
      <c r="D583" s="40">
        <v>10901</v>
      </c>
      <c r="E583" s="40">
        <v>9241</v>
      </c>
      <c r="F583" s="40">
        <v>1660</v>
      </c>
      <c r="G583" s="40">
        <v>682</v>
      </c>
      <c r="H583" s="40">
        <v>2940</v>
      </c>
      <c r="I583" s="40">
        <v>559</v>
      </c>
      <c r="J583" s="40">
        <v>21</v>
      </c>
      <c r="K583" s="41">
        <v>2360</v>
      </c>
      <c r="M583" s="29" t="s">
        <v>123</v>
      </c>
      <c r="N583" s="34" t="s">
        <v>97</v>
      </c>
      <c r="O583" s="66">
        <f t="shared" si="535"/>
        <v>2.9710000000000001</v>
      </c>
      <c r="P583" s="66">
        <f t="shared" si="536"/>
        <v>2.5880000000000001</v>
      </c>
      <c r="Q583" s="66">
        <f t="shared" si="537"/>
        <v>2.4609999999999999</v>
      </c>
      <c r="R583" s="66">
        <f t="shared" si="538"/>
        <v>3.298</v>
      </c>
      <c r="S583" s="66">
        <f t="shared" si="539"/>
        <v>1.1870000000000001</v>
      </c>
      <c r="T583" s="66">
        <f t="shared" si="540"/>
        <v>4.8499999999999996</v>
      </c>
      <c r="U583" s="66">
        <f t="shared" si="541"/>
        <v>-31.745999999999999</v>
      </c>
      <c r="V583" s="66">
        <f t="shared" si="542"/>
        <v>40</v>
      </c>
      <c r="W583" s="67">
        <f t="shared" si="543"/>
        <v>19.797000000000001</v>
      </c>
      <c r="Y583" s="29" t="s">
        <v>123</v>
      </c>
      <c r="Z583" s="34" t="s">
        <v>97</v>
      </c>
      <c r="AA583" s="66">
        <f t="shared" si="569"/>
        <v>100</v>
      </c>
      <c r="AB583" s="66">
        <f t="shared" si="544"/>
        <v>75.099999999999994</v>
      </c>
      <c r="AC583" s="66">
        <f t="shared" si="545"/>
        <v>63.6</v>
      </c>
      <c r="AD583" s="66">
        <f t="shared" si="546"/>
        <v>11.4</v>
      </c>
      <c r="AE583" s="66">
        <f t="shared" si="547"/>
        <v>4.7</v>
      </c>
      <c r="AF583" s="66">
        <f t="shared" si="548"/>
        <v>20.2</v>
      </c>
      <c r="AG583" s="66">
        <f t="shared" si="549"/>
        <v>3.8</v>
      </c>
      <c r="AH583" s="66">
        <f t="shared" si="550"/>
        <v>0.1</v>
      </c>
      <c r="AI583" s="67">
        <f t="shared" si="551"/>
        <v>16.3</v>
      </c>
      <c r="AK583" s="29" t="s">
        <v>123</v>
      </c>
      <c r="AL583" s="34" t="s">
        <v>97</v>
      </c>
      <c r="AM583" s="66">
        <f t="shared" si="570"/>
        <v>0.4</v>
      </c>
      <c r="AN583" s="66">
        <f t="shared" si="571"/>
        <v>0.4</v>
      </c>
      <c r="AO583" s="66">
        <f t="shared" si="572"/>
        <v>0.4</v>
      </c>
      <c r="AP583" s="66">
        <f t="shared" si="573"/>
        <v>0.5</v>
      </c>
      <c r="AQ583" s="66">
        <f t="shared" si="574"/>
        <v>0.3</v>
      </c>
      <c r="AR583" s="66">
        <f t="shared" si="575"/>
        <v>0.6</v>
      </c>
      <c r="AS583" s="66">
        <f t="shared" si="576"/>
        <v>0.4</v>
      </c>
      <c r="AT583" s="66">
        <f t="shared" si="577"/>
        <v>0.3</v>
      </c>
      <c r="AU583" s="67">
        <f t="shared" si="578"/>
        <v>0.7</v>
      </c>
      <c r="AW583" s="29" t="s">
        <v>123</v>
      </c>
      <c r="AX583" s="34" t="s">
        <v>97</v>
      </c>
      <c r="AY583" s="66">
        <f t="shared" si="579"/>
        <v>2.9710000000000001</v>
      </c>
      <c r="AZ583" s="66">
        <f t="shared" si="552"/>
        <v>1.95</v>
      </c>
      <c r="BA583" s="66">
        <f t="shared" si="553"/>
        <v>1.5740000000000001</v>
      </c>
      <c r="BB583" s="66">
        <f t="shared" si="554"/>
        <v>0.376</v>
      </c>
      <c r="BC583" s="66">
        <f t="shared" si="555"/>
        <v>5.7000000000000002E-2</v>
      </c>
      <c r="BD583" s="66">
        <f t="shared" si="556"/>
        <v>0.96399999999999997</v>
      </c>
      <c r="BE583" s="66">
        <f t="shared" si="557"/>
        <v>-1.843</v>
      </c>
      <c r="BF583" s="66">
        <f t="shared" si="558"/>
        <v>4.2999999999999997E-2</v>
      </c>
      <c r="BG583" s="67">
        <f t="shared" si="559"/>
        <v>2.7650000000000001</v>
      </c>
      <c r="BI583" s="29" t="s">
        <v>123</v>
      </c>
      <c r="BJ583" s="34" t="s">
        <v>97</v>
      </c>
      <c r="BK583" s="66">
        <f t="shared" si="580"/>
        <v>1.2999999999999999E-2</v>
      </c>
      <c r="BL583" s="66">
        <f t="shared" si="581"/>
        <v>1.0999999999999999E-2</v>
      </c>
      <c r="BM583" s="66">
        <f t="shared" si="582"/>
        <v>1.0999999999999999E-2</v>
      </c>
      <c r="BN583" s="66">
        <f t="shared" si="583"/>
        <v>1.4999999999999999E-2</v>
      </c>
      <c r="BO583" s="66">
        <f t="shared" si="584"/>
        <v>3.0000000000000001E-3</v>
      </c>
      <c r="BP583" s="66">
        <f t="shared" si="585"/>
        <v>2.8000000000000001E-2</v>
      </c>
      <c r="BQ583" s="66">
        <f t="shared" si="586"/>
        <v>-0.159</v>
      </c>
      <c r="BR583" s="66">
        <f t="shared" si="587"/>
        <v>0.17100000000000001</v>
      </c>
      <c r="BS583" s="67">
        <f t="shared" si="588"/>
        <v>0.125</v>
      </c>
      <c r="BU583" s="29" t="s">
        <v>123</v>
      </c>
      <c r="BV583" s="34" t="s">
        <v>97</v>
      </c>
      <c r="BW583" s="48">
        <f t="shared" si="560"/>
        <v>14104</v>
      </c>
      <c r="BX583" s="48">
        <f t="shared" si="561"/>
        <v>10626</v>
      </c>
      <c r="BY583" s="48">
        <f t="shared" si="562"/>
        <v>9019</v>
      </c>
      <c r="BZ583" s="48">
        <f t="shared" si="563"/>
        <v>1607</v>
      </c>
      <c r="CA583" s="48">
        <f t="shared" si="564"/>
        <v>674</v>
      </c>
      <c r="CB583" s="48">
        <f t="shared" si="565"/>
        <v>2804</v>
      </c>
      <c r="CC583" s="48">
        <f t="shared" si="566"/>
        <v>819</v>
      </c>
      <c r="CD583" s="48">
        <f t="shared" si="567"/>
        <v>15</v>
      </c>
      <c r="CE583" s="49">
        <f t="shared" si="568"/>
        <v>1970</v>
      </c>
    </row>
    <row r="584" spans="1:83" ht="16.5" customHeight="1">
      <c r="A584" s="29" t="s">
        <v>124</v>
      </c>
      <c r="B584" s="34" t="s">
        <v>98</v>
      </c>
      <c r="C584" s="40">
        <v>67828</v>
      </c>
      <c r="D584" s="40">
        <v>54995</v>
      </c>
      <c r="E584" s="40">
        <v>47057</v>
      </c>
      <c r="F584" s="40">
        <v>7938</v>
      </c>
      <c r="G584" s="40">
        <v>3452</v>
      </c>
      <c r="H584" s="40">
        <v>9381</v>
      </c>
      <c r="I584" s="40">
        <v>1402</v>
      </c>
      <c r="J584" s="40">
        <v>356</v>
      </c>
      <c r="K584" s="41">
        <v>7623</v>
      </c>
      <c r="M584" s="29" t="s">
        <v>124</v>
      </c>
      <c r="N584" s="34" t="s">
        <v>98</v>
      </c>
      <c r="O584" s="66">
        <f t="shared" si="535"/>
        <v>4.0709999999999997</v>
      </c>
      <c r="P584" s="66">
        <f t="shared" si="536"/>
        <v>4.6150000000000002</v>
      </c>
      <c r="Q584" s="66">
        <f t="shared" si="537"/>
        <v>4.585</v>
      </c>
      <c r="R584" s="66">
        <f t="shared" si="538"/>
        <v>4.7919999999999998</v>
      </c>
      <c r="S584" s="66">
        <f t="shared" si="539"/>
        <v>0.73</v>
      </c>
      <c r="T584" s="66">
        <f t="shared" si="540"/>
        <v>2.2010000000000001</v>
      </c>
      <c r="U584" s="66">
        <f t="shared" si="541"/>
        <v>-19.053000000000001</v>
      </c>
      <c r="V584" s="66">
        <f t="shared" si="542"/>
        <v>9.8770000000000007</v>
      </c>
      <c r="W584" s="67">
        <f t="shared" si="543"/>
        <v>7.02</v>
      </c>
      <c r="Y584" s="29" t="s">
        <v>124</v>
      </c>
      <c r="Z584" s="34" t="s">
        <v>98</v>
      </c>
      <c r="AA584" s="66">
        <f t="shared" si="569"/>
        <v>100</v>
      </c>
      <c r="AB584" s="66">
        <f t="shared" si="544"/>
        <v>81.099999999999994</v>
      </c>
      <c r="AC584" s="66">
        <f t="shared" si="545"/>
        <v>69.400000000000006</v>
      </c>
      <c r="AD584" s="66">
        <f t="shared" si="546"/>
        <v>11.7</v>
      </c>
      <c r="AE584" s="66">
        <f t="shared" si="547"/>
        <v>5.0999999999999996</v>
      </c>
      <c r="AF584" s="66">
        <f t="shared" si="548"/>
        <v>13.8</v>
      </c>
      <c r="AG584" s="66">
        <f t="shared" si="549"/>
        <v>2.1</v>
      </c>
      <c r="AH584" s="66">
        <f t="shared" si="550"/>
        <v>0.5</v>
      </c>
      <c r="AI584" s="67">
        <f t="shared" si="551"/>
        <v>11.2</v>
      </c>
      <c r="AK584" s="29" t="s">
        <v>124</v>
      </c>
      <c r="AL584" s="34" t="s">
        <v>98</v>
      </c>
      <c r="AM584" s="66">
        <f t="shared" si="570"/>
        <v>2.1</v>
      </c>
      <c r="AN584" s="66">
        <f t="shared" si="571"/>
        <v>2.2000000000000002</v>
      </c>
      <c r="AO584" s="66">
        <f t="shared" si="572"/>
        <v>2.2000000000000002</v>
      </c>
      <c r="AP584" s="66">
        <f t="shared" si="573"/>
        <v>2.2000000000000002</v>
      </c>
      <c r="AQ584" s="66">
        <f t="shared" si="574"/>
        <v>1.3</v>
      </c>
      <c r="AR584" s="66">
        <f t="shared" si="575"/>
        <v>1.9</v>
      </c>
      <c r="AS584" s="66">
        <f t="shared" si="576"/>
        <v>1.1000000000000001</v>
      </c>
      <c r="AT584" s="66">
        <f t="shared" si="577"/>
        <v>4.5</v>
      </c>
      <c r="AU584" s="67">
        <f t="shared" si="578"/>
        <v>2.1</v>
      </c>
      <c r="AW584" s="29" t="s">
        <v>124</v>
      </c>
      <c r="AX584" s="34" t="s">
        <v>98</v>
      </c>
      <c r="AY584" s="66">
        <f t="shared" si="579"/>
        <v>4.0709999999999997</v>
      </c>
      <c r="AZ584" s="66">
        <f t="shared" si="552"/>
        <v>3.722</v>
      </c>
      <c r="BA584" s="66">
        <f t="shared" si="553"/>
        <v>3.165</v>
      </c>
      <c r="BB584" s="66">
        <f t="shared" si="554"/>
        <v>0.55700000000000005</v>
      </c>
      <c r="BC584" s="66">
        <f t="shared" si="555"/>
        <v>3.7999999999999999E-2</v>
      </c>
      <c r="BD584" s="66">
        <f t="shared" si="556"/>
        <v>0.31</v>
      </c>
      <c r="BE584" s="66">
        <f t="shared" si="557"/>
        <v>-0.50600000000000001</v>
      </c>
      <c r="BF584" s="66">
        <f t="shared" si="558"/>
        <v>4.9000000000000002E-2</v>
      </c>
      <c r="BG584" s="67">
        <f t="shared" si="559"/>
        <v>0.76700000000000002</v>
      </c>
      <c r="BI584" s="29" t="s">
        <v>124</v>
      </c>
      <c r="BJ584" s="34" t="s">
        <v>98</v>
      </c>
      <c r="BK584" s="66">
        <f t="shared" si="580"/>
        <v>8.4000000000000005E-2</v>
      </c>
      <c r="BL584" s="66">
        <f t="shared" si="581"/>
        <v>0.10100000000000001</v>
      </c>
      <c r="BM584" s="66">
        <f t="shared" si="582"/>
        <v>0.1</v>
      </c>
      <c r="BN584" s="66">
        <f t="shared" si="583"/>
        <v>0.105</v>
      </c>
      <c r="BO584" s="66">
        <f t="shared" si="584"/>
        <v>0.01</v>
      </c>
      <c r="BP584" s="66">
        <f t="shared" si="585"/>
        <v>4.2000000000000003E-2</v>
      </c>
      <c r="BQ584" s="66">
        <f t="shared" si="586"/>
        <v>-0.20100000000000001</v>
      </c>
      <c r="BR584" s="66">
        <f t="shared" si="587"/>
        <v>0.91200000000000003</v>
      </c>
      <c r="BS584" s="67">
        <f t="shared" si="588"/>
        <v>0.16</v>
      </c>
      <c r="BU584" s="29" t="s">
        <v>124</v>
      </c>
      <c r="BV584" s="34" t="s">
        <v>98</v>
      </c>
      <c r="BW584" s="48">
        <f t="shared" si="560"/>
        <v>65175</v>
      </c>
      <c r="BX584" s="48">
        <f t="shared" si="561"/>
        <v>52569</v>
      </c>
      <c r="BY584" s="48">
        <f t="shared" si="562"/>
        <v>44994</v>
      </c>
      <c r="BZ584" s="48">
        <f t="shared" si="563"/>
        <v>7575</v>
      </c>
      <c r="CA584" s="48">
        <f t="shared" si="564"/>
        <v>3427</v>
      </c>
      <c r="CB584" s="48">
        <f t="shared" si="565"/>
        <v>9179</v>
      </c>
      <c r="CC584" s="48">
        <f t="shared" si="566"/>
        <v>1732</v>
      </c>
      <c r="CD584" s="48">
        <f t="shared" si="567"/>
        <v>324</v>
      </c>
      <c r="CE584" s="49">
        <f t="shared" si="568"/>
        <v>7123</v>
      </c>
    </row>
    <row r="585" spans="1:83" ht="16.5" customHeight="1">
      <c r="A585" s="32" t="s">
        <v>125</v>
      </c>
      <c r="B585" s="35" t="s">
        <v>99</v>
      </c>
      <c r="C585" s="46">
        <v>2460</v>
      </c>
      <c r="D585" s="46">
        <v>1604</v>
      </c>
      <c r="E585" s="46">
        <v>1378</v>
      </c>
      <c r="F585" s="46">
        <v>226</v>
      </c>
      <c r="G585" s="46">
        <v>130</v>
      </c>
      <c r="H585" s="46">
        <v>726</v>
      </c>
      <c r="I585" s="46">
        <v>145</v>
      </c>
      <c r="J585" s="46">
        <v>60</v>
      </c>
      <c r="K585" s="47">
        <v>521</v>
      </c>
      <c r="M585" s="32" t="s">
        <v>125</v>
      </c>
      <c r="N585" s="35" t="s">
        <v>99</v>
      </c>
      <c r="O585" s="72">
        <f t="shared" si="535"/>
        <v>6.4009999999999998</v>
      </c>
      <c r="P585" s="72">
        <f t="shared" si="536"/>
        <v>2.1659999999999999</v>
      </c>
      <c r="Q585" s="72">
        <f t="shared" si="537"/>
        <v>2.15</v>
      </c>
      <c r="R585" s="72">
        <f t="shared" si="538"/>
        <v>2.262</v>
      </c>
      <c r="S585" s="72">
        <f t="shared" si="539"/>
        <v>5.6909999999999998</v>
      </c>
      <c r="T585" s="72">
        <f t="shared" si="540"/>
        <v>17.286000000000001</v>
      </c>
      <c r="U585" s="72">
        <f t="shared" si="541"/>
        <v>-32.558</v>
      </c>
      <c r="V585" s="72">
        <f t="shared" si="542"/>
        <v>-3.226</v>
      </c>
      <c r="W585" s="73">
        <f t="shared" si="543"/>
        <v>52.338999999999999</v>
      </c>
      <c r="Y585" s="32" t="s">
        <v>125</v>
      </c>
      <c r="Z585" s="35" t="s">
        <v>99</v>
      </c>
      <c r="AA585" s="72">
        <f t="shared" si="569"/>
        <v>100</v>
      </c>
      <c r="AB585" s="72">
        <f t="shared" si="544"/>
        <v>65.2</v>
      </c>
      <c r="AC585" s="72">
        <f t="shared" si="545"/>
        <v>56</v>
      </c>
      <c r="AD585" s="72">
        <f t="shared" si="546"/>
        <v>9.1999999999999993</v>
      </c>
      <c r="AE585" s="72">
        <f t="shared" si="547"/>
        <v>5.3</v>
      </c>
      <c r="AF585" s="72">
        <f t="shared" si="548"/>
        <v>29.5</v>
      </c>
      <c r="AG585" s="72">
        <f t="shared" si="549"/>
        <v>5.9</v>
      </c>
      <c r="AH585" s="72">
        <f t="shared" si="550"/>
        <v>2.4</v>
      </c>
      <c r="AI585" s="73">
        <f t="shared" si="551"/>
        <v>21.2</v>
      </c>
      <c r="AK585" s="32" t="s">
        <v>125</v>
      </c>
      <c r="AL585" s="35" t="s">
        <v>99</v>
      </c>
      <c r="AM585" s="72">
        <f t="shared" si="570"/>
        <v>0.1</v>
      </c>
      <c r="AN585" s="72">
        <f t="shared" si="571"/>
        <v>0.1</v>
      </c>
      <c r="AO585" s="72">
        <f t="shared" si="572"/>
        <v>0.1</v>
      </c>
      <c r="AP585" s="72">
        <f t="shared" si="573"/>
        <v>0.1</v>
      </c>
      <c r="AQ585" s="72">
        <f t="shared" si="574"/>
        <v>0</v>
      </c>
      <c r="AR585" s="72">
        <f t="shared" si="575"/>
        <v>0.1</v>
      </c>
      <c r="AS585" s="72">
        <f t="shared" si="576"/>
        <v>0.1</v>
      </c>
      <c r="AT585" s="72">
        <f t="shared" si="577"/>
        <v>0.8</v>
      </c>
      <c r="AU585" s="73">
        <f t="shared" si="578"/>
        <v>0.1</v>
      </c>
      <c r="AW585" s="32" t="s">
        <v>125</v>
      </c>
      <c r="AX585" s="35" t="s">
        <v>99</v>
      </c>
      <c r="AY585" s="72">
        <f t="shared" si="579"/>
        <v>6.4009999999999998</v>
      </c>
      <c r="AZ585" s="72">
        <f t="shared" si="552"/>
        <v>1.4710000000000001</v>
      </c>
      <c r="BA585" s="72">
        <f t="shared" si="553"/>
        <v>1.254</v>
      </c>
      <c r="BB585" s="72">
        <f t="shared" si="554"/>
        <v>0.216</v>
      </c>
      <c r="BC585" s="72">
        <f t="shared" si="555"/>
        <v>0.30299999999999999</v>
      </c>
      <c r="BD585" s="72">
        <f t="shared" si="556"/>
        <v>4.6280000000000001</v>
      </c>
      <c r="BE585" s="72">
        <f t="shared" si="557"/>
        <v>-3.028</v>
      </c>
      <c r="BF585" s="72">
        <f t="shared" si="558"/>
        <v>-8.6999999999999994E-2</v>
      </c>
      <c r="BG585" s="73">
        <f t="shared" si="559"/>
        <v>7.742</v>
      </c>
      <c r="BI585" s="32" t="s">
        <v>125</v>
      </c>
      <c r="BJ585" s="35" t="s">
        <v>99</v>
      </c>
      <c r="BK585" s="72">
        <f t="shared" si="580"/>
        <v>5.0000000000000001E-3</v>
      </c>
      <c r="BL585" s="72">
        <f t="shared" si="581"/>
        <v>1E-3</v>
      </c>
      <c r="BM585" s="72">
        <f t="shared" si="582"/>
        <v>1E-3</v>
      </c>
      <c r="BN585" s="72">
        <f t="shared" si="583"/>
        <v>1E-3</v>
      </c>
      <c r="BO585" s="72">
        <f t="shared" si="584"/>
        <v>3.0000000000000001E-3</v>
      </c>
      <c r="BP585" s="72">
        <f t="shared" si="585"/>
        <v>2.1999999999999999E-2</v>
      </c>
      <c r="BQ585" s="72">
        <f t="shared" si="586"/>
        <v>-4.2999999999999997E-2</v>
      </c>
      <c r="BR585" s="72">
        <f t="shared" si="587"/>
        <v>-5.7000000000000002E-2</v>
      </c>
      <c r="BS585" s="73">
        <f t="shared" si="588"/>
        <v>5.7000000000000002E-2</v>
      </c>
      <c r="BU585" s="32" t="s">
        <v>125</v>
      </c>
      <c r="BV585" s="35" t="s">
        <v>99</v>
      </c>
      <c r="BW585" s="54">
        <f t="shared" si="560"/>
        <v>2312</v>
      </c>
      <c r="BX585" s="54">
        <f t="shared" si="561"/>
        <v>1570</v>
      </c>
      <c r="BY585" s="54">
        <f t="shared" si="562"/>
        <v>1349</v>
      </c>
      <c r="BZ585" s="54">
        <f t="shared" si="563"/>
        <v>221</v>
      </c>
      <c r="CA585" s="54">
        <f t="shared" si="564"/>
        <v>123</v>
      </c>
      <c r="CB585" s="54">
        <f t="shared" si="565"/>
        <v>619</v>
      </c>
      <c r="CC585" s="54">
        <f t="shared" si="566"/>
        <v>215</v>
      </c>
      <c r="CD585" s="54">
        <f t="shared" si="567"/>
        <v>62</v>
      </c>
      <c r="CE585" s="55">
        <f t="shared" si="568"/>
        <v>342</v>
      </c>
    </row>
    <row r="586" spans="1:83" ht="16.5" customHeight="1">
      <c r="A586" s="31" t="s">
        <v>126</v>
      </c>
      <c r="B586" s="33" t="s">
        <v>100</v>
      </c>
      <c r="C586" s="42">
        <v>9581</v>
      </c>
      <c r="D586" s="42">
        <v>6500</v>
      </c>
      <c r="E586" s="42">
        <v>5575</v>
      </c>
      <c r="F586" s="42">
        <v>925</v>
      </c>
      <c r="G586" s="42">
        <v>479</v>
      </c>
      <c r="H586" s="42">
        <v>2602</v>
      </c>
      <c r="I586" s="42">
        <v>621</v>
      </c>
      <c r="J586" s="42">
        <v>-10</v>
      </c>
      <c r="K586" s="43">
        <v>1991</v>
      </c>
      <c r="M586" s="31" t="s">
        <v>126</v>
      </c>
      <c r="N586" s="33" t="s">
        <v>100</v>
      </c>
      <c r="O586" s="68">
        <f t="shared" si="535"/>
        <v>3.9830000000000001</v>
      </c>
      <c r="P586" s="68">
        <f t="shared" si="536"/>
        <v>0.17</v>
      </c>
      <c r="Q586" s="68">
        <f t="shared" si="537"/>
        <v>0.252</v>
      </c>
      <c r="R586" s="68">
        <f t="shared" si="538"/>
        <v>-0.32300000000000001</v>
      </c>
      <c r="S586" s="68">
        <f t="shared" si="539"/>
        <v>1.6990000000000001</v>
      </c>
      <c r="T586" s="68">
        <f t="shared" si="540"/>
        <v>15.439</v>
      </c>
      <c r="U586" s="68">
        <f t="shared" si="541"/>
        <v>-13.388999999999999</v>
      </c>
      <c r="V586" s="68">
        <f t="shared" si="542"/>
        <v>-200</v>
      </c>
      <c r="W586" s="69">
        <f t="shared" si="543"/>
        <v>30.385999999999999</v>
      </c>
      <c r="Y586" s="31" t="s">
        <v>126</v>
      </c>
      <c r="Z586" s="33" t="s">
        <v>100</v>
      </c>
      <c r="AA586" s="68">
        <f t="shared" si="569"/>
        <v>100</v>
      </c>
      <c r="AB586" s="68">
        <f t="shared" si="544"/>
        <v>67.8</v>
      </c>
      <c r="AC586" s="68">
        <f t="shared" si="545"/>
        <v>58.2</v>
      </c>
      <c r="AD586" s="68">
        <f t="shared" si="546"/>
        <v>9.6999999999999993</v>
      </c>
      <c r="AE586" s="68">
        <f t="shared" si="547"/>
        <v>5</v>
      </c>
      <c r="AF586" s="68">
        <f t="shared" si="548"/>
        <v>27.2</v>
      </c>
      <c r="AG586" s="68">
        <f t="shared" si="549"/>
        <v>6.5</v>
      </c>
      <c r="AH586" s="68">
        <f t="shared" si="550"/>
        <v>-0.1</v>
      </c>
      <c r="AI586" s="69">
        <f t="shared" si="551"/>
        <v>20.8</v>
      </c>
      <c r="AK586" s="31" t="s">
        <v>126</v>
      </c>
      <c r="AL586" s="33" t="s">
        <v>100</v>
      </c>
      <c r="AM586" s="68">
        <f t="shared" si="570"/>
        <v>0.3</v>
      </c>
      <c r="AN586" s="68">
        <f t="shared" si="571"/>
        <v>0.3</v>
      </c>
      <c r="AO586" s="68">
        <f t="shared" si="572"/>
        <v>0.3</v>
      </c>
      <c r="AP586" s="68">
        <f t="shared" si="573"/>
        <v>0.3</v>
      </c>
      <c r="AQ586" s="68">
        <f t="shared" si="574"/>
        <v>0.2</v>
      </c>
      <c r="AR586" s="68">
        <f t="shared" si="575"/>
        <v>0.5</v>
      </c>
      <c r="AS586" s="68">
        <f t="shared" si="576"/>
        <v>0.5</v>
      </c>
      <c r="AT586" s="68">
        <f t="shared" si="577"/>
        <v>-0.1</v>
      </c>
      <c r="AU586" s="69">
        <f t="shared" si="578"/>
        <v>0.6</v>
      </c>
      <c r="AW586" s="31" t="s">
        <v>126</v>
      </c>
      <c r="AX586" s="33" t="s">
        <v>100</v>
      </c>
      <c r="AY586" s="68">
        <f t="shared" si="579"/>
        <v>3.9830000000000001</v>
      </c>
      <c r="AZ586" s="68">
        <f t="shared" si="552"/>
        <v>0.11899999999999999</v>
      </c>
      <c r="BA586" s="68">
        <f t="shared" si="553"/>
        <v>0.152</v>
      </c>
      <c r="BB586" s="68">
        <f t="shared" si="554"/>
        <v>-3.3000000000000002E-2</v>
      </c>
      <c r="BC586" s="68">
        <f t="shared" si="555"/>
        <v>8.6999999999999994E-2</v>
      </c>
      <c r="BD586" s="68">
        <f t="shared" si="556"/>
        <v>3.7770000000000001</v>
      </c>
      <c r="BE586" s="68">
        <f t="shared" si="557"/>
        <v>-1.042</v>
      </c>
      <c r="BF586" s="68">
        <f t="shared" si="558"/>
        <v>-0.217</v>
      </c>
      <c r="BG586" s="69">
        <f t="shared" si="559"/>
        <v>5.0359999999999996</v>
      </c>
      <c r="BI586" s="31" t="s">
        <v>126</v>
      </c>
      <c r="BJ586" s="33" t="s">
        <v>100</v>
      </c>
      <c r="BK586" s="68">
        <f t="shared" si="580"/>
        <v>1.2E-2</v>
      </c>
      <c r="BL586" s="68">
        <f t="shared" si="581"/>
        <v>0</v>
      </c>
      <c r="BM586" s="68">
        <f t="shared" si="582"/>
        <v>1E-3</v>
      </c>
      <c r="BN586" s="68">
        <f t="shared" si="583"/>
        <v>-1E-3</v>
      </c>
      <c r="BO586" s="68">
        <f t="shared" si="584"/>
        <v>3.0000000000000001E-3</v>
      </c>
      <c r="BP586" s="68">
        <f t="shared" si="585"/>
        <v>7.1999999999999995E-2</v>
      </c>
      <c r="BQ586" s="68">
        <f t="shared" si="586"/>
        <v>-5.8999999999999997E-2</v>
      </c>
      <c r="BR586" s="68">
        <f t="shared" si="587"/>
        <v>-0.56999999999999995</v>
      </c>
      <c r="BS586" s="69">
        <f t="shared" si="588"/>
        <v>0.14799999999999999</v>
      </c>
      <c r="BU586" s="31" t="s">
        <v>126</v>
      </c>
      <c r="BV586" s="33" t="s">
        <v>100</v>
      </c>
      <c r="BW586" s="50">
        <f t="shared" si="560"/>
        <v>9214</v>
      </c>
      <c r="BX586" s="50">
        <f t="shared" si="561"/>
        <v>6489</v>
      </c>
      <c r="BY586" s="50">
        <f t="shared" si="562"/>
        <v>5561</v>
      </c>
      <c r="BZ586" s="50">
        <f t="shared" si="563"/>
        <v>928</v>
      </c>
      <c r="CA586" s="50">
        <f t="shared" si="564"/>
        <v>471</v>
      </c>
      <c r="CB586" s="50">
        <f t="shared" si="565"/>
        <v>2254</v>
      </c>
      <c r="CC586" s="50">
        <f t="shared" si="566"/>
        <v>717</v>
      </c>
      <c r="CD586" s="50">
        <f t="shared" si="567"/>
        <v>10</v>
      </c>
      <c r="CE586" s="51">
        <f t="shared" si="568"/>
        <v>1527</v>
      </c>
    </row>
    <row r="587" spans="1:83" ht="16.5" customHeight="1">
      <c r="A587" s="30" t="s">
        <v>127</v>
      </c>
      <c r="B587" s="28" t="s">
        <v>101</v>
      </c>
      <c r="C587" s="44">
        <v>5937</v>
      </c>
      <c r="D587" s="44">
        <v>4842</v>
      </c>
      <c r="E587" s="44">
        <v>4053</v>
      </c>
      <c r="F587" s="44">
        <v>789</v>
      </c>
      <c r="G587" s="44">
        <v>303</v>
      </c>
      <c r="H587" s="44">
        <v>792</v>
      </c>
      <c r="I587" s="44">
        <v>259</v>
      </c>
      <c r="J587" s="44">
        <v>-4</v>
      </c>
      <c r="K587" s="45">
        <v>537</v>
      </c>
      <c r="M587" s="30" t="s">
        <v>127</v>
      </c>
      <c r="N587" s="28" t="s">
        <v>101</v>
      </c>
      <c r="O587" s="70">
        <f t="shared" si="535"/>
        <v>6.7229999999999999</v>
      </c>
      <c r="P587" s="70">
        <f t="shared" si="536"/>
        <v>4.851</v>
      </c>
      <c r="Q587" s="70">
        <f t="shared" si="537"/>
        <v>4.4050000000000002</v>
      </c>
      <c r="R587" s="70">
        <f t="shared" si="538"/>
        <v>7.2009999999999996</v>
      </c>
      <c r="S587" s="70">
        <f t="shared" si="539"/>
        <v>1.6779999999999999</v>
      </c>
      <c r="T587" s="70">
        <f t="shared" si="540"/>
        <v>22.411000000000001</v>
      </c>
      <c r="U587" s="70">
        <f t="shared" si="541"/>
        <v>4.8579999999999997</v>
      </c>
      <c r="V587" s="70">
        <f t="shared" si="542"/>
        <v>-33.332999999999998</v>
      </c>
      <c r="W587" s="71">
        <f t="shared" si="543"/>
        <v>33.250999999999998</v>
      </c>
      <c r="Y587" s="30" t="s">
        <v>127</v>
      </c>
      <c r="Z587" s="28" t="s">
        <v>101</v>
      </c>
      <c r="AA587" s="70">
        <f t="shared" si="569"/>
        <v>100</v>
      </c>
      <c r="AB587" s="70">
        <f t="shared" si="544"/>
        <v>81.599999999999994</v>
      </c>
      <c r="AC587" s="70">
        <f t="shared" si="545"/>
        <v>68.3</v>
      </c>
      <c r="AD587" s="70">
        <f t="shared" si="546"/>
        <v>13.3</v>
      </c>
      <c r="AE587" s="70">
        <f t="shared" si="547"/>
        <v>5.0999999999999996</v>
      </c>
      <c r="AF587" s="70">
        <f t="shared" si="548"/>
        <v>13.3</v>
      </c>
      <c r="AG587" s="70">
        <f t="shared" si="549"/>
        <v>4.4000000000000004</v>
      </c>
      <c r="AH587" s="70">
        <f t="shared" si="550"/>
        <v>-0.1</v>
      </c>
      <c r="AI587" s="71">
        <f t="shared" si="551"/>
        <v>9</v>
      </c>
      <c r="AK587" s="30" t="s">
        <v>127</v>
      </c>
      <c r="AL587" s="28" t="s">
        <v>101</v>
      </c>
      <c r="AM587" s="70">
        <f t="shared" si="570"/>
        <v>0.2</v>
      </c>
      <c r="AN587" s="70">
        <f t="shared" si="571"/>
        <v>0.2</v>
      </c>
      <c r="AO587" s="70">
        <f t="shared" si="572"/>
        <v>0.2</v>
      </c>
      <c r="AP587" s="70">
        <f t="shared" si="573"/>
        <v>0.2</v>
      </c>
      <c r="AQ587" s="70">
        <f t="shared" si="574"/>
        <v>0.1</v>
      </c>
      <c r="AR587" s="70">
        <f t="shared" si="575"/>
        <v>0.2</v>
      </c>
      <c r="AS587" s="70">
        <f t="shared" si="576"/>
        <v>0.2</v>
      </c>
      <c r="AT587" s="70">
        <f t="shared" si="577"/>
        <v>-0.1</v>
      </c>
      <c r="AU587" s="71">
        <f t="shared" si="578"/>
        <v>0.1</v>
      </c>
      <c r="AW587" s="30" t="s">
        <v>127</v>
      </c>
      <c r="AX587" s="28" t="s">
        <v>101</v>
      </c>
      <c r="AY587" s="70">
        <f t="shared" si="579"/>
        <v>6.7229999999999999</v>
      </c>
      <c r="AZ587" s="70">
        <f t="shared" si="552"/>
        <v>4.0270000000000001</v>
      </c>
      <c r="BA587" s="70">
        <f t="shared" si="553"/>
        <v>3.0739999999999998</v>
      </c>
      <c r="BB587" s="70">
        <f t="shared" si="554"/>
        <v>0.95299999999999996</v>
      </c>
      <c r="BC587" s="70">
        <f t="shared" si="555"/>
        <v>0.09</v>
      </c>
      <c r="BD587" s="70">
        <f t="shared" si="556"/>
        <v>2.6070000000000002</v>
      </c>
      <c r="BE587" s="70">
        <f t="shared" si="557"/>
        <v>0.216</v>
      </c>
      <c r="BF587" s="70">
        <f t="shared" si="558"/>
        <v>-1.7999999999999999E-2</v>
      </c>
      <c r="BG587" s="71">
        <f t="shared" si="559"/>
        <v>2.4089999999999998</v>
      </c>
      <c r="BI587" s="30" t="s">
        <v>127</v>
      </c>
      <c r="BJ587" s="28" t="s">
        <v>101</v>
      </c>
      <c r="BK587" s="70">
        <f t="shared" si="580"/>
        <v>1.2E-2</v>
      </c>
      <c r="BL587" s="70">
        <f t="shared" si="581"/>
        <v>8.9999999999999993E-3</v>
      </c>
      <c r="BM587" s="70">
        <f t="shared" si="582"/>
        <v>8.0000000000000002E-3</v>
      </c>
      <c r="BN587" s="70">
        <f t="shared" si="583"/>
        <v>1.4999999999999999E-2</v>
      </c>
      <c r="BO587" s="70">
        <f t="shared" si="584"/>
        <v>2E-3</v>
      </c>
      <c r="BP587" s="70">
        <f t="shared" si="585"/>
        <v>0.03</v>
      </c>
      <c r="BQ587" s="70">
        <f t="shared" si="586"/>
        <v>7.0000000000000001E-3</v>
      </c>
      <c r="BR587" s="70">
        <f t="shared" si="587"/>
        <v>-2.8000000000000001E-2</v>
      </c>
      <c r="BS587" s="71">
        <f t="shared" si="588"/>
        <v>4.2999999999999997E-2</v>
      </c>
      <c r="BU587" s="30" t="s">
        <v>127</v>
      </c>
      <c r="BV587" s="28" t="s">
        <v>101</v>
      </c>
      <c r="BW587" s="52">
        <f t="shared" si="560"/>
        <v>5563</v>
      </c>
      <c r="BX587" s="52">
        <f t="shared" si="561"/>
        <v>4618</v>
      </c>
      <c r="BY587" s="52">
        <f t="shared" si="562"/>
        <v>3882</v>
      </c>
      <c r="BZ587" s="52">
        <f t="shared" si="563"/>
        <v>736</v>
      </c>
      <c r="CA587" s="52">
        <f t="shared" si="564"/>
        <v>298</v>
      </c>
      <c r="CB587" s="52">
        <f t="shared" si="565"/>
        <v>647</v>
      </c>
      <c r="CC587" s="52">
        <f t="shared" si="566"/>
        <v>247</v>
      </c>
      <c r="CD587" s="52">
        <f t="shared" si="567"/>
        <v>-3</v>
      </c>
      <c r="CE587" s="53">
        <f t="shared" si="568"/>
        <v>403</v>
      </c>
    </row>
    <row r="588" spans="1:83" ht="16.5" customHeight="1">
      <c r="A588" s="31" t="s">
        <v>129</v>
      </c>
      <c r="B588" s="33" t="s">
        <v>102</v>
      </c>
      <c r="C588" s="42">
        <v>277002</v>
      </c>
      <c r="D588" s="42">
        <v>201783</v>
      </c>
      <c r="E588" s="42">
        <v>172860</v>
      </c>
      <c r="F588" s="42">
        <v>28923</v>
      </c>
      <c r="G588" s="42">
        <v>26053</v>
      </c>
      <c r="H588" s="42">
        <v>49166</v>
      </c>
      <c r="I588" s="42">
        <v>12342</v>
      </c>
      <c r="J588" s="42">
        <v>836</v>
      </c>
      <c r="K588" s="43">
        <v>35988</v>
      </c>
      <c r="M588" s="31" t="s">
        <v>129</v>
      </c>
      <c r="N588" s="33" t="s">
        <v>102</v>
      </c>
      <c r="O588" s="68">
        <f t="shared" si="535"/>
        <v>3.4390000000000001</v>
      </c>
      <c r="P588" s="68">
        <f t="shared" si="536"/>
        <v>3.4649999999999999</v>
      </c>
      <c r="Q588" s="68">
        <f t="shared" si="537"/>
        <v>3.3889999999999998</v>
      </c>
      <c r="R588" s="68">
        <f t="shared" si="538"/>
        <v>3.9239999999999999</v>
      </c>
      <c r="S588" s="68">
        <f t="shared" si="539"/>
        <v>0.70299999999999996</v>
      </c>
      <c r="T588" s="68">
        <f t="shared" si="540"/>
        <v>4.84</v>
      </c>
      <c r="U588" s="68">
        <f t="shared" si="541"/>
        <v>-23.045000000000002</v>
      </c>
      <c r="V588" s="68">
        <f t="shared" si="542"/>
        <v>7.0419999999999998</v>
      </c>
      <c r="W588" s="69">
        <f t="shared" si="543"/>
        <v>19.652999999999999</v>
      </c>
      <c r="Y588" s="31" t="s">
        <v>129</v>
      </c>
      <c r="Z588" s="33" t="s">
        <v>102</v>
      </c>
      <c r="AA588" s="68">
        <f t="shared" si="569"/>
        <v>100</v>
      </c>
      <c r="AB588" s="68">
        <f t="shared" si="544"/>
        <v>72.8</v>
      </c>
      <c r="AC588" s="68">
        <f t="shared" si="545"/>
        <v>62.4</v>
      </c>
      <c r="AD588" s="68">
        <f t="shared" si="546"/>
        <v>10.4</v>
      </c>
      <c r="AE588" s="68">
        <f t="shared" si="547"/>
        <v>9.4</v>
      </c>
      <c r="AF588" s="68">
        <f t="shared" si="548"/>
        <v>17.7</v>
      </c>
      <c r="AG588" s="68">
        <f t="shared" si="549"/>
        <v>4.5</v>
      </c>
      <c r="AH588" s="68">
        <f t="shared" si="550"/>
        <v>0.3</v>
      </c>
      <c r="AI588" s="69">
        <f t="shared" si="551"/>
        <v>13</v>
      </c>
      <c r="AK588" s="31" t="s">
        <v>129</v>
      </c>
      <c r="AL588" s="33" t="s">
        <v>102</v>
      </c>
      <c r="AM588" s="68">
        <f t="shared" si="570"/>
        <v>8.5</v>
      </c>
      <c r="AN588" s="68">
        <f t="shared" si="571"/>
        <v>8</v>
      </c>
      <c r="AO588" s="68">
        <f t="shared" si="572"/>
        <v>8</v>
      </c>
      <c r="AP588" s="68">
        <f t="shared" si="573"/>
        <v>8</v>
      </c>
      <c r="AQ588" s="68">
        <f t="shared" si="574"/>
        <v>9.9</v>
      </c>
      <c r="AR588" s="68">
        <f t="shared" si="575"/>
        <v>9.9</v>
      </c>
      <c r="AS588" s="68">
        <f t="shared" si="576"/>
        <v>9.6</v>
      </c>
      <c r="AT588" s="68">
        <f t="shared" si="577"/>
        <v>10.5</v>
      </c>
      <c r="AU588" s="69">
        <f t="shared" si="578"/>
        <v>10</v>
      </c>
      <c r="AW588" s="31" t="s">
        <v>129</v>
      </c>
      <c r="AX588" s="33" t="s">
        <v>102</v>
      </c>
      <c r="AY588" s="68">
        <f t="shared" si="579"/>
        <v>3.4390000000000001</v>
      </c>
      <c r="AZ588" s="68">
        <f t="shared" si="552"/>
        <v>2.524</v>
      </c>
      <c r="BA588" s="68">
        <f t="shared" si="553"/>
        <v>2.1160000000000001</v>
      </c>
      <c r="BB588" s="68">
        <f t="shared" si="554"/>
        <v>0.40799999999999997</v>
      </c>
      <c r="BC588" s="68">
        <f t="shared" si="555"/>
        <v>6.8000000000000005E-2</v>
      </c>
      <c r="BD588" s="68">
        <f t="shared" si="556"/>
        <v>0.84799999999999998</v>
      </c>
      <c r="BE588" s="68">
        <f t="shared" si="557"/>
        <v>-1.38</v>
      </c>
      <c r="BF588" s="68">
        <f t="shared" si="558"/>
        <v>2.1000000000000001E-2</v>
      </c>
      <c r="BG588" s="69">
        <f t="shared" si="559"/>
        <v>2.2069999999999999</v>
      </c>
      <c r="BI588" s="31" t="s">
        <v>129</v>
      </c>
      <c r="BJ588" s="33" t="s">
        <v>102</v>
      </c>
      <c r="BK588" s="68">
        <f t="shared" si="580"/>
        <v>0.29199999999999998</v>
      </c>
      <c r="BL588" s="68">
        <f t="shared" si="581"/>
        <v>0.28000000000000003</v>
      </c>
      <c r="BM588" s="68">
        <f t="shared" si="582"/>
        <v>0.27500000000000002</v>
      </c>
      <c r="BN588" s="68">
        <f t="shared" si="583"/>
        <v>0.315</v>
      </c>
      <c r="BO588" s="68">
        <f t="shared" si="584"/>
        <v>7.0000000000000007E-2</v>
      </c>
      <c r="BP588" s="68">
        <f t="shared" si="585"/>
        <v>0.47299999999999998</v>
      </c>
      <c r="BQ588" s="68">
        <f t="shared" si="586"/>
        <v>-2.2530000000000001</v>
      </c>
      <c r="BR588" s="68">
        <f t="shared" si="587"/>
        <v>1.5669999999999999</v>
      </c>
      <c r="BS588" s="69">
        <f t="shared" si="588"/>
        <v>1.889</v>
      </c>
      <c r="BU588" s="31" t="s">
        <v>129</v>
      </c>
      <c r="BV588" s="33" t="s">
        <v>102</v>
      </c>
      <c r="BW588" s="50">
        <f t="shared" si="560"/>
        <v>267792</v>
      </c>
      <c r="BX588" s="50">
        <f t="shared" si="561"/>
        <v>195025</v>
      </c>
      <c r="BY588" s="50">
        <f t="shared" si="562"/>
        <v>167194</v>
      </c>
      <c r="BZ588" s="50">
        <f t="shared" si="563"/>
        <v>27831</v>
      </c>
      <c r="CA588" s="50">
        <f t="shared" si="564"/>
        <v>25871</v>
      </c>
      <c r="CB588" s="50">
        <f t="shared" si="565"/>
        <v>46896</v>
      </c>
      <c r="CC588" s="50">
        <f t="shared" si="566"/>
        <v>16038</v>
      </c>
      <c r="CD588" s="50">
        <f t="shared" si="567"/>
        <v>781</v>
      </c>
      <c r="CE588" s="51">
        <f t="shared" si="568"/>
        <v>30077</v>
      </c>
    </row>
    <row r="589" spans="1:83" ht="16.5" customHeight="1">
      <c r="A589" s="29" t="s">
        <v>36</v>
      </c>
      <c r="B589" s="34" t="s">
        <v>103</v>
      </c>
      <c r="C589" s="40">
        <v>1363493</v>
      </c>
      <c r="D589" s="40">
        <v>1023800</v>
      </c>
      <c r="E589" s="40">
        <v>876327</v>
      </c>
      <c r="F589" s="40">
        <v>147473</v>
      </c>
      <c r="G589" s="40">
        <v>139622</v>
      </c>
      <c r="H589" s="40">
        <v>200071</v>
      </c>
      <c r="I589" s="40">
        <v>47009</v>
      </c>
      <c r="J589" s="40">
        <v>4556</v>
      </c>
      <c r="K589" s="41">
        <v>148506</v>
      </c>
      <c r="M589" s="29" t="s">
        <v>36</v>
      </c>
      <c r="N589" s="34" t="s">
        <v>103</v>
      </c>
      <c r="O589" s="66">
        <f t="shared" si="535"/>
        <v>3.363</v>
      </c>
      <c r="P589" s="66">
        <f t="shared" si="536"/>
        <v>4.1379999999999999</v>
      </c>
      <c r="Q589" s="66">
        <f t="shared" si="537"/>
        <v>4.0460000000000003</v>
      </c>
      <c r="R589" s="66">
        <f t="shared" si="538"/>
        <v>4.6870000000000003</v>
      </c>
      <c r="S589" s="66">
        <f t="shared" si="539"/>
        <v>0.79200000000000004</v>
      </c>
      <c r="T589" s="66">
        <f t="shared" si="540"/>
        <v>1.31</v>
      </c>
      <c r="U589" s="66">
        <f t="shared" si="541"/>
        <v>-24.73</v>
      </c>
      <c r="V589" s="66">
        <f t="shared" si="542"/>
        <v>31.751999999999999</v>
      </c>
      <c r="W589" s="67">
        <f t="shared" si="543"/>
        <v>12.871</v>
      </c>
      <c r="Y589" s="29" t="s">
        <v>36</v>
      </c>
      <c r="Z589" s="34" t="s">
        <v>103</v>
      </c>
      <c r="AA589" s="66">
        <f t="shared" si="569"/>
        <v>100</v>
      </c>
      <c r="AB589" s="66">
        <f t="shared" si="544"/>
        <v>75.099999999999994</v>
      </c>
      <c r="AC589" s="66">
        <f t="shared" si="545"/>
        <v>64.3</v>
      </c>
      <c r="AD589" s="66">
        <f t="shared" si="546"/>
        <v>10.8</v>
      </c>
      <c r="AE589" s="66">
        <f t="shared" si="547"/>
        <v>10.199999999999999</v>
      </c>
      <c r="AF589" s="66">
        <f t="shared" si="548"/>
        <v>14.7</v>
      </c>
      <c r="AG589" s="66">
        <f t="shared" si="549"/>
        <v>3.4</v>
      </c>
      <c r="AH589" s="66">
        <f t="shared" si="550"/>
        <v>0.3</v>
      </c>
      <c r="AI589" s="67">
        <f t="shared" si="551"/>
        <v>10.9</v>
      </c>
      <c r="AK589" s="29" t="s">
        <v>36</v>
      </c>
      <c r="AL589" s="34" t="s">
        <v>103</v>
      </c>
      <c r="AM589" s="66">
        <f t="shared" si="570"/>
        <v>41.7</v>
      </c>
      <c r="AN589" s="66">
        <f t="shared" si="571"/>
        <v>40.700000000000003</v>
      </c>
      <c r="AO589" s="66">
        <f t="shared" si="572"/>
        <v>40.700000000000003</v>
      </c>
      <c r="AP589" s="66">
        <f t="shared" si="573"/>
        <v>40.6</v>
      </c>
      <c r="AQ589" s="66">
        <f t="shared" si="574"/>
        <v>53</v>
      </c>
      <c r="AR589" s="66">
        <f t="shared" si="575"/>
        <v>40.4</v>
      </c>
      <c r="AS589" s="66">
        <f t="shared" si="576"/>
        <v>36.6</v>
      </c>
      <c r="AT589" s="66">
        <f t="shared" si="577"/>
        <v>57.2</v>
      </c>
      <c r="AU589" s="67">
        <f t="shared" si="578"/>
        <v>41.4</v>
      </c>
      <c r="AW589" s="29" t="s">
        <v>36</v>
      </c>
      <c r="AX589" s="34" t="s">
        <v>103</v>
      </c>
      <c r="AY589" s="66">
        <f t="shared" si="579"/>
        <v>3.363</v>
      </c>
      <c r="AZ589" s="66">
        <f t="shared" si="552"/>
        <v>3.0840000000000001</v>
      </c>
      <c r="BA589" s="66">
        <f t="shared" si="553"/>
        <v>2.5830000000000002</v>
      </c>
      <c r="BB589" s="66">
        <f t="shared" si="554"/>
        <v>0.501</v>
      </c>
      <c r="BC589" s="66">
        <f t="shared" si="555"/>
        <v>8.3000000000000004E-2</v>
      </c>
      <c r="BD589" s="66">
        <f t="shared" si="556"/>
        <v>0.19600000000000001</v>
      </c>
      <c r="BE589" s="66">
        <f t="shared" si="557"/>
        <v>-1.171</v>
      </c>
      <c r="BF589" s="66">
        <f t="shared" si="558"/>
        <v>8.3000000000000004E-2</v>
      </c>
      <c r="BG589" s="67">
        <f t="shared" si="559"/>
        <v>1.284</v>
      </c>
      <c r="BI589" s="29" t="s">
        <v>36</v>
      </c>
      <c r="BJ589" s="34" t="s">
        <v>103</v>
      </c>
      <c r="BK589" s="66">
        <f t="shared" si="580"/>
        <v>1.4079999999999999</v>
      </c>
      <c r="BL589" s="66">
        <f t="shared" si="581"/>
        <v>1.6879999999999999</v>
      </c>
      <c r="BM589" s="66">
        <f t="shared" si="582"/>
        <v>1.6519999999999999</v>
      </c>
      <c r="BN589" s="66">
        <f t="shared" si="583"/>
        <v>1.9039999999999999</v>
      </c>
      <c r="BO589" s="66">
        <f t="shared" si="584"/>
        <v>0.42</v>
      </c>
      <c r="BP589" s="66">
        <f t="shared" si="585"/>
        <v>0.53900000000000003</v>
      </c>
      <c r="BQ589" s="66">
        <f t="shared" si="586"/>
        <v>-9.4160000000000004</v>
      </c>
      <c r="BR589" s="66">
        <f t="shared" si="587"/>
        <v>31.291</v>
      </c>
      <c r="BS589" s="67">
        <f t="shared" si="588"/>
        <v>5.4130000000000003</v>
      </c>
      <c r="BU589" s="29" t="s">
        <v>36</v>
      </c>
      <c r="BV589" s="34" t="s">
        <v>103</v>
      </c>
      <c r="BW589" s="48">
        <f t="shared" si="560"/>
        <v>1319126</v>
      </c>
      <c r="BX589" s="48">
        <f t="shared" si="561"/>
        <v>983118</v>
      </c>
      <c r="BY589" s="48">
        <f t="shared" si="562"/>
        <v>842248</v>
      </c>
      <c r="BZ589" s="48">
        <f t="shared" si="563"/>
        <v>140870</v>
      </c>
      <c r="CA589" s="48">
        <f t="shared" si="564"/>
        <v>138525</v>
      </c>
      <c r="CB589" s="48">
        <f t="shared" si="565"/>
        <v>197483</v>
      </c>
      <c r="CC589" s="48">
        <f t="shared" si="566"/>
        <v>62454</v>
      </c>
      <c r="CD589" s="48">
        <f t="shared" si="567"/>
        <v>3458</v>
      </c>
      <c r="CE589" s="49">
        <f t="shared" si="568"/>
        <v>131571</v>
      </c>
    </row>
    <row r="590" spans="1:83" ht="16.5" customHeight="1">
      <c r="A590" s="29" t="s">
        <v>37</v>
      </c>
      <c r="B590" s="34" t="s">
        <v>104</v>
      </c>
      <c r="C590" s="40">
        <v>586038</v>
      </c>
      <c r="D590" s="40">
        <v>477846</v>
      </c>
      <c r="E590" s="40">
        <v>409376</v>
      </c>
      <c r="F590" s="40">
        <v>68470</v>
      </c>
      <c r="G590" s="40">
        <v>30165</v>
      </c>
      <c r="H590" s="40">
        <v>78027</v>
      </c>
      <c r="I590" s="40">
        <v>14739</v>
      </c>
      <c r="J590" s="40">
        <v>451</v>
      </c>
      <c r="K590" s="41">
        <v>62837</v>
      </c>
      <c r="M590" s="29" t="s">
        <v>37</v>
      </c>
      <c r="N590" s="34" t="s">
        <v>104</v>
      </c>
      <c r="O590" s="66">
        <f t="shared" si="535"/>
        <v>3.6070000000000002</v>
      </c>
      <c r="P590" s="66">
        <f t="shared" si="536"/>
        <v>4.1669999999999998</v>
      </c>
      <c r="Q590" s="66">
        <f t="shared" si="537"/>
        <v>4.1349999999999998</v>
      </c>
      <c r="R590" s="66">
        <f t="shared" si="538"/>
        <v>4.359</v>
      </c>
      <c r="S590" s="66">
        <f t="shared" si="539"/>
        <v>0.52700000000000002</v>
      </c>
      <c r="T590" s="66">
        <f t="shared" si="540"/>
        <v>1.4730000000000001</v>
      </c>
      <c r="U590" s="66">
        <f t="shared" si="541"/>
        <v>-22.349</v>
      </c>
      <c r="V590" s="66">
        <f t="shared" si="542"/>
        <v>-37.011000000000003</v>
      </c>
      <c r="W590" s="67">
        <f t="shared" si="543"/>
        <v>9.8610000000000007</v>
      </c>
      <c r="Y590" s="29" t="s">
        <v>37</v>
      </c>
      <c r="Z590" s="34" t="s">
        <v>104</v>
      </c>
      <c r="AA590" s="66">
        <f t="shared" si="569"/>
        <v>100</v>
      </c>
      <c r="AB590" s="66">
        <f t="shared" si="544"/>
        <v>81.5</v>
      </c>
      <c r="AC590" s="66">
        <f t="shared" si="545"/>
        <v>69.900000000000006</v>
      </c>
      <c r="AD590" s="66">
        <f t="shared" si="546"/>
        <v>11.7</v>
      </c>
      <c r="AE590" s="66">
        <f t="shared" si="547"/>
        <v>5.0999999999999996</v>
      </c>
      <c r="AF590" s="66">
        <f t="shared" si="548"/>
        <v>13.3</v>
      </c>
      <c r="AG590" s="66">
        <f t="shared" si="549"/>
        <v>2.5</v>
      </c>
      <c r="AH590" s="66">
        <f t="shared" si="550"/>
        <v>0.1</v>
      </c>
      <c r="AI590" s="67">
        <f t="shared" si="551"/>
        <v>10.7</v>
      </c>
      <c r="AK590" s="29" t="s">
        <v>37</v>
      </c>
      <c r="AL590" s="34" t="s">
        <v>104</v>
      </c>
      <c r="AM590" s="66">
        <f t="shared" si="570"/>
        <v>17.899999999999999</v>
      </c>
      <c r="AN590" s="66">
        <f t="shared" si="571"/>
        <v>19</v>
      </c>
      <c r="AO590" s="66">
        <f t="shared" si="572"/>
        <v>19</v>
      </c>
      <c r="AP590" s="66">
        <f t="shared" si="573"/>
        <v>18.8</v>
      </c>
      <c r="AQ590" s="66">
        <f t="shared" si="574"/>
        <v>11.4</v>
      </c>
      <c r="AR590" s="66">
        <f t="shared" si="575"/>
        <v>15.8</v>
      </c>
      <c r="AS590" s="66">
        <f t="shared" si="576"/>
        <v>11.5</v>
      </c>
      <c r="AT590" s="66">
        <f t="shared" si="577"/>
        <v>5.7</v>
      </c>
      <c r="AU590" s="67">
        <f t="shared" si="578"/>
        <v>17.5</v>
      </c>
      <c r="AW590" s="29" t="s">
        <v>37</v>
      </c>
      <c r="AX590" s="34" t="s">
        <v>104</v>
      </c>
      <c r="AY590" s="66">
        <f t="shared" si="579"/>
        <v>3.6070000000000002</v>
      </c>
      <c r="AZ590" s="66">
        <f t="shared" si="552"/>
        <v>3.379</v>
      </c>
      <c r="BA590" s="66">
        <f t="shared" si="553"/>
        <v>2.8740000000000001</v>
      </c>
      <c r="BB590" s="66">
        <f t="shared" si="554"/>
        <v>0.50600000000000001</v>
      </c>
      <c r="BC590" s="66">
        <f t="shared" si="555"/>
        <v>2.8000000000000001E-2</v>
      </c>
      <c r="BD590" s="66">
        <f t="shared" si="556"/>
        <v>0.2</v>
      </c>
      <c r="BE590" s="66">
        <f t="shared" si="557"/>
        <v>-0.75</v>
      </c>
      <c r="BF590" s="66">
        <f t="shared" si="558"/>
        <v>-4.7E-2</v>
      </c>
      <c r="BG590" s="67">
        <f t="shared" si="559"/>
        <v>0.997</v>
      </c>
      <c r="BI590" s="29" t="s">
        <v>37</v>
      </c>
      <c r="BJ590" s="34" t="s">
        <v>104</v>
      </c>
      <c r="BK590" s="66">
        <f t="shared" si="580"/>
        <v>0.64800000000000002</v>
      </c>
      <c r="BL590" s="66">
        <f t="shared" si="581"/>
        <v>0.79300000000000004</v>
      </c>
      <c r="BM590" s="66">
        <f t="shared" si="582"/>
        <v>0.78800000000000003</v>
      </c>
      <c r="BN590" s="66">
        <f t="shared" si="583"/>
        <v>0.82499999999999996</v>
      </c>
      <c r="BO590" s="66">
        <f t="shared" si="584"/>
        <v>0.06</v>
      </c>
      <c r="BP590" s="66">
        <f t="shared" si="585"/>
        <v>0.23599999999999999</v>
      </c>
      <c r="BQ590" s="66">
        <f t="shared" si="586"/>
        <v>-2.5859999999999999</v>
      </c>
      <c r="BR590" s="66">
        <f t="shared" si="587"/>
        <v>-7.5519999999999996</v>
      </c>
      <c r="BS590" s="67">
        <f t="shared" si="588"/>
        <v>1.8029999999999999</v>
      </c>
      <c r="BU590" s="29" t="s">
        <v>37</v>
      </c>
      <c r="BV590" s="34" t="s">
        <v>104</v>
      </c>
      <c r="BW590" s="48">
        <f t="shared" si="560"/>
        <v>565633</v>
      </c>
      <c r="BX590" s="48">
        <f t="shared" si="561"/>
        <v>458732</v>
      </c>
      <c r="BY590" s="48">
        <f t="shared" si="562"/>
        <v>393122</v>
      </c>
      <c r="BZ590" s="48">
        <f t="shared" si="563"/>
        <v>65610</v>
      </c>
      <c r="CA590" s="48">
        <f t="shared" si="564"/>
        <v>30007</v>
      </c>
      <c r="CB590" s="48">
        <f t="shared" si="565"/>
        <v>76894</v>
      </c>
      <c r="CC590" s="48">
        <f t="shared" si="566"/>
        <v>18981</v>
      </c>
      <c r="CD590" s="48">
        <f t="shared" si="567"/>
        <v>716</v>
      </c>
      <c r="CE590" s="49">
        <f t="shared" si="568"/>
        <v>57197</v>
      </c>
    </row>
    <row r="591" spans="1:83" ht="16.5" customHeight="1">
      <c r="A591" s="29" t="s">
        <v>130</v>
      </c>
      <c r="B591" s="34" t="s">
        <v>105</v>
      </c>
      <c r="C591" s="40">
        <v>807658</v>
      </c>
      <c r="D591" s="40">
        <v>632164</v>
      </c>
      <c r="E591" s="40">
        <v>539907</v>
      </c>
      <c r="F591" s="40">
        <v>92257</v>
      </c>
      <c r="G591" s="40">
        <v>56631</v>
      </c>
      <c r="H591" s="40">
        <v>118863</v>
      </c>
      <c r="I591" s="40">
        <v>39534</v>
      </c>
      <c r="J591" s="40">
        <v>1908</v>
      </c>
      <c r="K591" s="41">
        <v>77421</v>
      </c>
      <c r="M591" s="29" t="s">
        <v>130</v>
      </c>
      <c r="N591" s="34" t="s">
        <v>105</v>
      </c>
      <c r="O591" s="66">
        <f t="shared" si="535"/>
        <v>4.5970000000000004</v>
      </c>
      <c r="P591" s="66">
        <f t="shared" si="536"/>
        <v>4.952</v>
      </c>
      <c r="Q591" s="66">
        <f t="shared" si="537"/>
        <v>4.8860000000000001</v>
      </c>
      <c r="R591" s="66">
        <f t="shared" si="538"/>
        <v>5.3390000000000004</v>
      </c>
      <c r="S591" s="66">
        <f t="shared" si="539"/>
        <v>1.042</v>
      </c>
      <c r="T591" s="66">
        <f t="shared" si="540"/>
        <v>4.4660000000000002</v>
      </c>
      <c r="U591" s="66">
        <f t="shared" si="541"/>
        <v>-20.294</v>
      </c>
      <c r="V591" s="66">
        <f t="shared" si="542"/>
        <v>190.59800000000001</v>
      </c>
      <c r="W591" s="67">
        <f t="shared" si="543"/>
        <v>16.795000000000002</v>
      </c>
      <c r="Y591" s="29" t="s">
        <v>130</v>
      </c>
      <c r="Z591" s="34" t="s">
        <v>105</v>
      </c>
      <c r="AA591" s="66">
        <f t="shared" si="569"/>
        <v>100</v>
      </c>
      <c r="AB591" s="66">
        <f t="shared" si="544"/>
        <v>78.3</v>
      </c>
      <c r="AC591" s="66">
        <f t="shared" si="545"/>
        <v>66.8</v>
      </c>
      <c r="AD591" s="66">
        <f t="shared" si="546"/>
        <v>11.4</v>
      </c>
      <c r="AE591" s="66">
        <f t="shared" si="547"/>
        <v>7</v>
      </c>
      <c r="AF591" s="66">
        <f t="shared" si="548"/>
        <v>14.7</v>
      </c>
      <c r="AG591" s="66">
        <f t="shared" si="549"/>
        <v>4.9000000000000004</v>
      </c>
      <c r="AH591" s="66">
        <f t="shared" si="550"/>
        <v>0.2</v>
      </c>
      <c r="AI591" s="67">
        <f t="shared" si="551"/>
        <v>9.6</v>
      </c>
      <c r="AK591" s="29" t="s">
        <v>130</v>
      </c>
      <c r="AL591" s="34" t="s">
        <v>105</v>
      </c>
      <c r="AM591" s="66">
        <f t="shared" si="570"/>
        <v>24.7</v>
      </c>
      <c r="AN591" s="66">
        <f t="shared" si="571"/>
        <v>25.1</v>
      </c>
      <c r="AO591" s="66">
        <f t="shared" si="572"/>
        <v>25.1</v>
      </c>
      <c r="AP591" s="66">
        <f t="shared" si="573"/>
        <v>25.4</v>
      </c>
      <c r="AQ591" s="66">
        <f t="shared" si="574"/>
        <v>21.5</v>
      </c>
      <c r="AR591" s="66">
        <f t="shared" si="575"/>
        <v>24</v>
      </c>
      <c r="AS591" s="66">
        <f t="shared" si="576"/>
        <v>30.8</v>
      </c>
      <c r="AT591" s="66">
        <f t="shared" si="577"/>
        <v>24</v>
      </c>
      <c r="AU591" s="67">
        <f t="shared" si="578"/>
        <v>21.6</v>
      </c>
      <c r="AW591" s="29" t="s">
        <v>130</v>
      </c>
      <c r="AX591" s="34" t="s">
        <v>105</v>
      </c>
      <c r="AY591" s="66">
        <f t="shared" si="579"/>
        <v>4.5970000000000004</v>
      </c>
      <c r="AZ591" s="66">
        <f t="shared" si="552"/>
        <v>3.863</v>
      </c>
      <c r="BA591" s="66">
        <f t="shared" si="553"/>
        <v>3.2570000000000001</v>
      </c>
      <c r="BB591" s="66">
        <f t="shared" si="554"/>
        <v>0.60599999999999998</v>
      </c>
      <c r="BC591" s="66">
        <f t="shared" si="555"/>
        <v>7.5999999999999998E-2</v>
      </c>
      <c r="BD591" s="66">
        <f t="shared" si="556"/>
        <v>0.65800000000000003</v>
      </c>
      <c r="BE591" s="66">
        <f t="shared" si="557"/>
        <v>-1.304</v>
      </c>
      <c r="BF591" s="66">
        <f t="shared" si="558"/>
        <v>0.52</v>
      </c>
      <c r="BG591" s="67">
        <f t="shared" si="559"/>
        <v>1.4419999999999999</v>
      </c>
      <c r="BI591" s="29" t="s">
        <v>130</v>
      </c>
      <c r="BJ591" s="34" t="s">
        <v>105</v>
      </c>
      <c r="BK591" s="66">
        <f t="shared" si="580"/>
        <v>1.1259999999999999</v>
      </c>
      <c r="BL591" s="66">
        <f t="shared" si="581"/>
        <v>1.238</v>
      </c>
      <c r="BM591" s="66">
        <f t="shared" si="582"/>
        <v>1.2190000000000001</v>
      </c>
      <c r="BN591" s="66">
        <f t="shared" si="583"/>
        <v>1.349</v>
      </c>
      <c r="BO591" s="66">
        <f t="shared" si="584"/>
        <v>0.223</v>
      </c>
      <c r="BP591" s="66">
        <f t="shared" si="585"/>
        <v>1.0580000000000001</v>
      </c>
      <c r="BQ591" s="66">
        <f t="shared" si="586"/>
        <v>-6.1369999999999996</v>
      </c>
      <c r="BR591" s="66">
        <f t="shared" si="587"/>
        <v>114.392</v>
      </c>
      <c r="BS591" s="67">
        <f t="shared" si="588"/>
        <v>3.5579999999999998</v>
      </c>
      <c r="BU591" s="29" t="s">
        <v>130</v>
      </c>
      <c r="BV591" s="34" t="s">
        <v>105</v>
      </c>
      <c r="BW591" s="48">
        <f t="shared" si="560"/>
        <v>772164</v>
      </c>
      <c r="BX591" s="48">
        <f t="shared" si="561"/>
        <v>602335</v>
      </c>
      <c r="BY591" s="48">
        <f t="shared" si="562"/>
        <v>514754</v>
      </c>
      <c r="BZ591" s="48">
        <f t="shared" si="563"/>
        <v>87581</v>
      </c>
      <c r="CA591" s="48">
        <f t="shared" si="564"/>
        <v>56047</v>
      </c>
      <c r="CB591" s="48">
        <f t="shared" si="565"/>
        <v>113782</v>
      </c>
      <c r="CC591" s="48">
        <f t="shared" si="566"/>
        <v>49600</v>
      </c>
      <c r="CD591" s="48">
        <f t="shared" si="567"/>
        <v>-2106</v>
      </c>
      <c r="CE591" s="49">
        <f t="shared" si="568"/>
        <v>66288</v>
      </c>
    </row>
    <row r="592" spans="1:83" ht="16.5" customHeight="1">
      <c r="A592" s="29" t="s">
        <v>131</v>
      </c>
      <c r="B592" s="34" t="s">
        <v>106</v>
      </c>
      <c r="C592" s="40">
        <v>121738</v>
      </c>
      <c r="D592" s="40">
        <v>92863</v>
      </c>
      <c r="E592" s="40">
        <v>79190</v>
      </c>
      <c r="F592" s="40">
        <v>13673</v>
      </c>
      <c r="G592" s="40">
        <v>5843</v>
      </c>
      <c r="H592" s="40">
        <v>23032</v>
      </c>
      <c r="I592" s="40">
        <v>6504</v>
      </c>
      <c r="J592" s="40">
        <v>101</v>
      </c>
      <c r="K592" s="41">
        <v>16427</v>
      </c>
      <c r="M592" s="29" t="s">
        <v>131</v>
      </c>
      <c r="N592" s="34" t="s">
        <v>106</v>
      </c>
      <c r="O592" s="66">
        <f t="shared" si="535"/>
        <v>4.6500000000000004</v>
      </c>
      <c r="P592" s="66">
        <f t="shared" si="536"/>
        <v>5.327</v>
      </c>
      <c r="Q592" s="66">
        <f t="shared" si="537"/>
        <v>5.1580000000000004</v>
      </c>
      <c r="R592" s="66">
        <f t="shared" si="538"/>
        <v>6.3220000000000001</v>
      </c>
      <c r="S592" s="66">
        <f t="shared" si="539"/>
        <v>2.7429999999999999</v>
      </c>
      <c r="T592" s="66">
        <f t="shared" si="540"/>
        <v>2.4740000000000002</v>
      </c>
      <c r="U592" s="66">
        <f t="shared" si="541"/>
        <v>-25.172999999999998</v>
      </c>
      <c r="V592" s="66">
        <f t="shared" si="542"/>
        <v>-68.438000000000002</v>
      </c>
      <c r="W592" s="67">
        <f t="shared" si="543"/>
        <v>22.007000000000001</v>
      </c>
      <c r="Y592" s="29" t="s">
        <v>131</v>
      </c>
      <c r="Z592" s="34" t="s">
        <v>106</v>
      </c>
      <c r="AA592" s="66">
        <f t="shared" si="569"/>
        <v>100</v>
      </c>
      <c r="AB592" s="66">
        <f t="shared" si="544"/>
        <v>76.3</v>
      </c>
      <c r="AC592" s="66">
        <f t="shared" si="545"/>
        <v>65</v>
      </c>
      <c r="AD592" s="66">
        <f t="shared" si="546"/>
        <v>11.2</v>
      </c>
      <c r="AE592" s="66">
        <f t="shared" si="547"/>
        <v>4.8</v>
      </c>
      <c r="AF592" s="66">
        <f t="shared" si="548"/>
        <v>18.899999999999999</v>
      </c>
      <c r="AG592" s="66">
        <f t="shared" si="549"/>
        <v>5.3</v>
      </c>
      <c r="AH592" s="66">
        <f t="shared" si="550"/>
        <v>0.1</v>
      </c>
      <c r="AI592" s="67">
        <f t="shared" si="551"/>
        <v>13.5</v>
      </c>
      <c r="AK592" s="29" t="s">
        <v>131</v>
      </c>
      <c r="AL592" s="34" t="s">
        <v>106</v>
      </c>
      <c r="AM592" s="66">
        <f t="shared" si="570"/>
        <v>3.7</v>
      </c>
      <c r="AN592" s="66">
        <f t="shared" si="571"/>
        <v>3.7</v>
      </c>
      <c r="AO592" s="66">
        <f t="shared" si="572"/>
        <v>3.7</v>
      </c>
      <c r="AP592" s="66">
        <f t="shared" si="573"/>
        <v>3.8</v>
      </c>
      <c r="AQ592" s="66">
        <f t="shared" si="574"/>
        <v>2.2000000000000002</v>
      </c>
      <c r="AR592" s="66">
        <f t="shared" si="575"/>
        <v>4.7</v>
      </c>
      <c r="AS592" s="66">
        <f t="shared" si="576"/>
        <v>5.0999999999999996</v>
      </c>
      <c r="AT592" s="66">
        <f t="shared" si="577"/>
        <v>1.3</v>
      </c>
      <c r="AU592" s="67">
        <f t="shared" si="578"/>
        <v>4.5999999999999996</v>
      </c>
      <c r="AW592" s="29" t="s">
        <v>131</v>
      </c>
      <c r="AX592" s="34" t="s">
        <v>106</v>
      </c>
      <c r="AY592" s="66">
        <f t="shared" si="579"/>
        <v>4.6500000000000004</v>
      </c>
      <c r="AZ592" s="66">
        <f t="shared" si="552"/>
        <v>4.0380000000000003</v>
      </c>
      <c r="BA592" s="66">
        <f t="shared" si="553"/>
        <v>3.339</v>
      </c>
      <c r="BB592" s="66">
        <f t="shared" si="554"/>
        <v>0.69899999999999995</v>
      </c>
      <c r="BC592" s="66">
        <f t="shared" si="555"/>
        <v>0.13400000000000001</v>
      </c>
      <c r="BD592" s="66">
        <f t="shared" si="556"/>
        <v>0.47799999999999998</v>
      </c>
      <c r="BE592" s="66">
        <f t="shared" si="557"/>
        <v>-1.881</v>
      </c>
      <c r="BF592" s="66">
        <f t="shared" si="558"/>
        <v>-0.188</v>
      </c>
      <c r="BG592" s="67">
        <f t="shared" si="559"/>
        <v>2.5470000000000002</v>
      </c>
      <c r="BI592" s="29" t="s">
        <v>131</v>
      </c>
      <c r="BJ592" s="34" t="s">
        <v>106</v>
      </c>
      <c r="BK592" s="66">
        <f t="shared" si="580"/>
        <v>0.17199999999999999</v>
      </c>
      <c r="BL592" s="66">
        <f t="shared" si="581"/>
        <v>0.19500000000000001</v>
      </c>
      <c r="BM592" s="66">
        <f t="shared" si="582"/>
        <v>0.188</v>
      </c>
      <c r="BN592" s="66">
        <f t="shared" si="583"/>
        <v>0.23400000000000001</v>
      </c>
      <c r="BO592" s="66">
        <f t="shared" si="584"/>
        <v>0.06</v>
      </c>
      <c r="BP592" s="66">
        <f t="shared" si="585"/>
        <v>0.11600000000000001</v>
      </c>
      <c r="BQ592" s="66">
        <f t="shared" si="586"/>
        <v>-1.3340000000000001</v>
      </c>
      <c r="BR592" s="66">
        <f t="shared" si="587"/>
        <v>-6.2409999999999997</v>
      </c>
      <c r="BS592" s="67">
        <f t="shared" si="588"/>
        <v>0.94699999999999995</v>
      </c>
      <c r="BU592" s="29" t="s">
        <v>131</v>
      </c>
      <c r="BV592" s="34" t="s">
        <v>106</v>
      </c>
      <c r="BW592" s="48">
        <f t="shared" si="560"/>
        <v>116329</v>
      </c>
      <c r="BX592" s="48">
        <f t="shared" si="561"/>
        <v>88166</v>
      </c>
      <c r="BY592" s="48">
        <f t="shared" si="562"/>
        <v>75306</v>
      </c>
      <c r="BZ592" s="48">
        <f t="shared" si="563"/>
        <v>12860</v>
      </c>
      <c r="CA592" s="48">
        <f t="shared" si="564"/>
        <v>5687</v>
      </c>
      <c r="CB592" s="48">
        <f t="shared" si="565"/>
        <v>22476</v>
      </c>
      <c r="CC592" s="48">
        <f t="shared" si="566"/>
        <v>8692</v>
      </c>
      <c r="CD592" s="48">
        <f t="shared" si="567"/>
        <v>320</v>
      </c>
      <c r="CE592" s="49">
        <f t="shared" si="568"/>
        <v>13464</v>
      </c>
    </row>
    <row r="593" spans="1:83" ht="16.5" customHeight="1">
      <c r="A593" s="30" t="s">
        <v>132</v>
      </c>
      <c r="B593" s="28" t="s">
        <v>107</v>
      </c>
      <c r="C593" s="44">
        <v>116526</v>
      </c>
      <c r="D593" s="44">
        <v>85495</v>
      </c>
      <c r="E593" s="44">
        <v>72965</v>
      </c>
      <c r="F593" s="44">
        <v>12530</v>
      </c>
      <c r="G593" s="44">
        <v>5338</v>
      </c>
      <c r="H593" s="44">
        <v>25693</v>
      </c>
      <c r="I593" s="44">
        <v>8265</v>
      </c>
      <c r="J593" s="44">
        <v>112</v>
      </c>
      <c r="K593" s="45">
        <v>17316</v>
      </c>
      <c r="M593" s="30" t="s">
        <v>132</v>
      </c>
      <c r="N593" s="28" t="s">
        <v>107</v>
      </c>
      <c r="O593" s="70">
        <f t="shared" si="535"/>
        <v>5.694</v>
      </c>
      <c r="P593" s="70">
        <f t="shared" si="536"/>
        <v>4.0880000000000001</v>
      </c>
      <c r="Q593" s="70">
        <f t="shared" si="537"/>
        <v>4.0019999999999998</v>
      </c>
      <c r="R593" s="70">
        <f t="shared" si="538"/>
        <v>4.5910000000000002</v>
      </c>
      <c r="S593" s="70">
        <f t="shared" si="539"/>
        <v>2.0259999999999998</v>
      </c>
      <c r="T593" s="70">
        <f t="shared" si="540"/>
        <v>12.298999999999999</v>
      </c>
      <c r="U593" s="70">
        <f t="shared" si="541"/>
        <v>7.2999999999999995E-2</v>
      </c>
      <c r="V593" s="70">
        <f t="shared" si="542"/>
        <v>-67.058999999999997</v>
      </c>
      <c r="W593" s="71">
        <f t="shared" si="543"/>
        <v>21.260999999999999</v>
      </c>
      <c r="Y593" s="30" t="s">
        <v>132</v>
      </c>
      <c r="Z593" s="28" t="s">
        <v>107</v>
      </c>
      <c r="AA593" s="70">
        <f t="shared" si="569"/>
        <v>100</v>
      </c>
      <c r="AB593" s="70">
        <f t="shared" si="544"/>
        <v>73.400000000000006</v>
      </c>
      <c r="AC593" s="70">
        <f t="shared" si="545"/>
        <v>62.6</v>
      </c>
      <c r="AD593" s="70">
        <f t="shared" si="546"/>
        <v>10.8</v>
      </c>
      <c r="AE593" s="70">
        <f t="shared" si="547"/>
        <v>4.5999999999999996</v>
      </c>
      <c r="AF593" s="70">
        <f t="shared" si="548"/>
        <v>22</v>
      </c>
      <c r="AG593" s="70">
        <f t="shared" si="549"/>
        <v>7.1</v>
      </c>
      <c r="AH593" s="70">
        <f t="shared" si="550"/>
        <v>0.1</v>
      </c>
      <c r="AI593" s="71">
        <f t="shared" si="551"/>
        <v>14.9</v>
      </c>
      <c r="AK593" s="30" t="s">
        <v>132</v>
      </c>
      <c r="AL593" s="28" t="s">
        <v>107</v>
      </c>
      <c r="AM593" s="70">
        <f t="shared" si="570"/>
        <v>3.6</v>
      </c>
      <c r="AN593" s="70">
        <f t="shared" si="571"/>
        <v>3.4</v>
      </c>
      <c r="AO593" s="70">
        <f t="shared" si="572"/>
        <v>3.4</v>
      </c>
      <c r="AP593" s="70">
        <f t="shared" si="573"/>
        <v>3.4</v>
      </c>
      <c r="AQ593" s="70">
        <f t="shared" si="574"/>
        <v>2</v>
      </c>
      <c r="AR593" s="70">
        <f t="shared" si="575"/>
        <v>5.2</v>
      </c>
      <c r="AS593" s="70">
        <f t="shared" si="576"/>
        <v>6.4</v>
      </c>
      <c r="AT593" s="70">
        <f t="shared" si="577"/>
        <v>1.4</v>
      </c>
      <c r="AU593" s="71">
        <f t="shared" si="578"/>
        <v>4.8</v>
      </c>
      <c r="AW593" s="30" t="s">
        <v>132</v>
      </c>
      <c r="AX593" s="28" t="s">
        <v>107</v>
      </c>
      <c r="AY593" s="70">
        <f t="shared" si="579"/>
        <v>5.694</v>
      </c>
      <c r="AZ593" s="70">
        <f t="shared" si="552"/>
        <v>3.0459999999999998</v>
      </c>
      <c r="BA593" s="70">
        <f t="shared" si="553"/>
        <v>2.5470000000000002</v>
      </c>
      <c r="BB593" s="70">
        <f t="shared" si="554"/>
        <v>0.499</v>
      </c>
      <c r="BC593" s="70">
        <f t="shared" si="555"/>
        <v>9.6000000000000002E-2</v>
      </c>
      <c r="BD593" s="70">
        <f t="shared" si="556"/>
        <v>2.552</v>
      </c>
      <c r="BE593" s="70">
        <f t="shared" si="557"/>
        <v>5.0000000000000001E-3</v>
      </c>
      <c r="BF593" s="70">
        <f t="shared" si="558"/>
        <v>-0.20699999999999999</v>
      </c>
      <c r="BG593" s="71">
        <f t="shared" si="559"/>
        <v>2.754</v>
      </c>
      <c r="BI593" s="30" t="s">
        <v>132</v>
      </c>
      <c r="BJ593" s="28" t="s">
        <v>107</v>
      </c>
      <c r="BK593" s="70">
        <f t="shared" si="580"/>
        <v>0.19900000000000001</v>
      </c>
      <c r="BL593" s="70">
        <f t="shared" si="581"/>
        <v>0.13900000000000001</v>
      </c>
      <c r="BM593" s="70">
        <f t="shared" si="582"/>
        <v>0.13600000000000001</v>
      </c>
      <c r="BN593" s="70">
        <f t="shared" si="583"/>
        <v>0.159</v>
      </c>
      <c r="BO593" s="70">
        <f t="shared" si="584"/>
        <v>4.1000000000000002E-2</v>
      </c>
      <c r="BP593" s="70">
        <f t="shared" si="585"/>
        <v>0.58599999999999997</v>
      </c>
      <c r="BQ593" s="70">
        <f t="shared" si="586"/>
        <v>4.0000000000000001E-3</v>
      </c>
      <c r="BR593" s="70">
        <f t="shared" si="587"/>
        <v>-6.4980000000000002</v>
      </c>
      <c r="BS593" s="71">
        <f t="shared" si="588"/>
        <v>0.97</v>
      </c>
      <c r="BU593" s="30" t="s">
        <v>132</v>
      </c>
      <c r="BV593" s="28" t="s">
        <v>107</v>
      </c>
      <c r="BW593" s="52">
        <f t="shared" si="560"/>
        <v>110248</v>
      </c>
      <c r="BX593" s="52">
        <f t="shared" si="561"/>
        <v>82137</v>
      </c>
      <c r="BY593" s="52">
        <f t="shared" si="562"/>
        <v>70157</v>
      </c>
      <c r="BZ593" s="52">
        <f t="shared" si="563"/>
        <v>11980</v>
      </c>
      <c r="CA593" s="52">
        <f t="shared" si="564"/>
        <v>5232</v>
      </c>
      <c r="CB593" s="52">
        <f t="shared" si="565"/>
        <v>22879</v>
      </c>
      <c r="CC593" s="52">
        <f t="shared" si="566"/>
        <v>8259</v>
      </c>
      <c r="CD593" s="52">
        <f t="shared" si="567"/>
        <v>340</v>
      </c>
      <c r="CE593" s="53">
        <f t="shared" si="568"/>
        <v>14280</v>
      </c>
    </row>
    <row r="594" spans="1:83" ht="16.5" customHeight="1">
      <c r="A594" s="78" t="s">
        <v>180</v>
      </c>
    </row>
    <row r="595" spans="1:83" ht="16.5" customHeight="1">
      <c r="A595" s="78" t="s">
        <v>179</v>
      </c>
    </row>
    <row r="596" spans="1:83" ht="16.5" customHeight="1">
      <c r="A596" s="38">
        <f>A542+1</f>
        <v>4</v>
      </c>
      <c r="B596" s="20" t="str">
        <f>IF(A596&lt;22,"令和"&amp;A596&amp;"年度","平成"&amp;A596&amp;"年度")</f>
        <v>令和4年度</v>
      </c>
      <c r="C596" s="1" t="s">
        <v>49</v>
      </c>
      <c r="N596" s="20" t="str">
        <f>B596</f>
        <v>令和4年度</v>
      </c>
      <c r="O596" s="1" t="s">
        <v>38</v>
      </c>
      <c r="Z596" s="20" t="str">
        <f>B596</f>
        <v>令和4年度</v>
      </c>
      <c r="AA596" s="1" t="s">
        <v>4</v>
      </c>
      <c r="AL596" s="20" t="str">
        <f>B596</f>
        <v>令和4年度</v>
      </c>
      <c r="AM596" s="1" t="s">
        <v>136</v>
      </c>
      <c r="AX596" s="20" t="str">
        <f>N596</f>
        <v>令和4年度</v>
      </c>
      <c r="AY596" s="1" t="s">
        <v>137</v>
      </c>
      <c r="BJ596" s="20" t="str">
        <f>Z596</f>
        <v>令和4年度</v>
      </c>
      <c r="BK596" s="1" t="s">
        <v>138</v>
      </c>
      <c r="BU596" s="36">
        <f>IF(A596=1,30,A596-1)</f>
        <v>3</v>
      </c>
      <c r="BV596" s="20" t="str">
        <f>IF(BU596&lt;22,"令和"&amp;BU596&amp;"年度","平成"&amp;BU596&amp;"年度")</f>
        <v>令和3年度</v>
      </c>
      <c r="BW596" s="1" t="s">
        <v>133</v>
      </c>
    </row>
    <row r="597" spans="1:83" ht="16.5" customHeight="1">
      <c r="A597" s="21"/>
      <c r="B597" s="5"/>
      <c r="C597" s="4" t="s">
        <v>50</v>
      </c>
      <c r="D597" s="24"/>
      <c r="E597" s="24"/>
      <c r="F597" s="24"/>
      <c r="G597" s="24"/>
      <c r="H597" s="24"/>
      <c r="I597" s="24"/>
      <c r="J597" s="24"/>
      <c r="K597" s="15"/>
      <c r="M597" s="21"/>
      <c r="N597" s="5"/>
      <c r="O597" s="4" t="s">
        <v>50</v>
      </c>
      <c r="P597" s="24"/>
      <c r="Q597" s="24"/>
      <c r="R597" s="24"/>
      <c r="S597" s="24"/>
      <c r="T597" s="24"/>
      <c r="U597" s="24"/>
      <c r="V597" s="24"/>
      <c r="W597" s="15"/>
      <c r="Y597" s="21"/>
      <c r="Z597" s="5"/>
      <c r="AA597" s="4" t="s">
        <v>50</v>
      </c>
      <c r="AB597" s="24"/>
      <c r="AC597" s="24"/>
      <c r="AD597" s="24"/>
      <c r="AE597" s="24"/>
      <c r="AF597" s="24"/>
      <c r="AG597" s="24"/>
      <c r="AH597" s="24"/>
      <c r="AI597" s="15"/>
      <c r="AK597" s="21"/>
      <c r="AL597" s="5"/>
      <c r="AM597" s="4" t="s">
        <v>50</v>
      </c>
      <c r="AN597" s="24"/>
      <c r="AO597" s="24"/>
      <c r="AP597" s="24"/>
      <c r="AQ597" s="24"/>
      <c r="AR597" s="24"/>
      <c r="AS597" s="24"/>
      <c r="AT597" s="24"/>
      <c r="AU597" s="15"/>
      <c r="AW597" s="21"/>
      <c r="AX597" s="5"/>
      <c r="AY597" s="4" t="s">
        <v>50</v>
      </c>
      <c r="AZ597" s="24"/>
      <c r="BA597" s="24"/>
      <c r="BB597" s="24"/>
      <c r="BC597" s="24"/>
      <c r="BD597" s="24"/>
      <c r="BE597" s="24"/>
      <c r="BF597" s="24"/>
      <c r="BG597" s="15"/>
      <c r="BI597" s="21"/>
      <c r="BJ597" s="5"/>
      <c r="BK597" s="4" t="s">
        <v>50</v>
      </c>
      <c r="BL597" s="24"/>
      <c r="BM597" s="24"/>
      <c r="BN597" s="24"/>
      <c r="BO597" s="24"/>
      <c r="BP597" s="24"/>
      <c r="BQ597" s="24"/>
      <c r="BR597" s="24"/>
      <c r="BS597" s="15"/>
      <c r="BU597" s="21"/>
      <c r="BV597" s="5"/>
      <c r="BW597" s="4" t="s">
        <v>50</v>
      </c>
      <c r="BX597" s="24"/>
      <c r="BY597" s="24"/>
      <c r="BZ597" s="24"/>
      <c r="CA597" s="24"/>
      <c r="CB597" s="24"/>
      <c r="CC597" s="24"/>
      <c r="CD597" s="24"/>
      <c r="CE597" s="15"/>
    </row>
    <row r="598" spans="1:83" ht="16.5" customHeight="1">
      <c r="A598" s="22"/>
      <c r="B598" s="8"/>
      <c r="C598" s="7"/>
      <c r="D598" s="27" t="s">
        <v>51</v>
      </c>
      <c r="E598" s="24"/>
      <c r="F598" s="15"/>
      <c r="G598" s="6" t="s">
        <v>54</v>
      </c>
      <c r="H598" s="27" t="s">
        <v>55</v>
      </c>
      <c r="I598" s="24"/>
      <c r="J598" s="24"/>
      <c r="K598" s="15"/>
      <c r="M598" s="22"/>
      <c r="N598" s="8"/>
      <c r="O598" s="7"/>
      <c r="P598" s="27" t="s">
        <v>51</v>
      </c>
      <c r="Q598" s="24"/>
      <c r="R598" s="15"/>
      <c r="S598" s="6" t="s">
        <v>54</v>
      </c>
      <c r="T598" s="27" t="s">
        <v>55</v>
      </c>
      <c r="U598" s="24"/>
      <c r="V598" s="24"/>
      <c r="W598" s="15"/>
      <c r="Y598" s="22"/>
      <c r="Z598" s="8"/>
      <c r="AA598" s="7"/>
      <c r="AB598" s="27" t="s">
        <v>51</v>
      </c>
      <c r="AC598" s="24"/>
      <c r="AD598" s="15"/>
      <c r="AE598" s="6" t="s">
        <v>54</v>
      </c>
      <c r="AF598" s="27" t="s">
        <v>55</v>
      </c>
      <c r="AG598" s="24"/>
      <c r="AH598" s="24"/>
      <c r="AI598" s="15"/>
      <c r="AK598" s="22"/>
      <c r="AL598" s="8"/>
      <c r="AM598" s="7"/>
      <c r="AN598" s="27" t="s">
        <v>51</v>
      </c>
      <c r="AO598" s="24"/>
      <c r="AP598" s="15"/>
      <c r="AQ598" s="6" t="s">
        <v>54</v>
      </c>
      <c r="AR598" s="27" t="s">
        <v>55</v>
      </c>
      <c r="AS598" s="24"/>
      <c r="AT598" s="24"/>
      <c r="AU598" s="15"/>
      <c r="AW598" s="22"/>
      <c r="AX598" s="8"/>
      <c r="AY598" s="7"/>
      <c r="AZ598" s="27" t="s">
        <v>51</v>
      </c>
      <c r="BA598" s="24"/>
      <c r="BB598" s="15"/>
      <c r="BC598" s="6" t="s">
        <v>54</v>
      </c>
      <c r="BD598" s="27" t="s">
        <v>55</v>
      </c>
      <c r="BE598" s="24"/>
      <c r="BF598" s="24"/>
      <c r="BG598" s="15"/>
      <c r="BI598" s="22"/>
      <c r="BJ598" s="8"/>
      <c r="BK598" s="7"/>
      <c r="BL598" s="27" t="s">
        <v>51</v>
      </c>
      <c r="BM598" s="24"/>
      <c r="BN598" s="15"/>
      <c r="BO598" s="6" t="s">
        <v>54</v>
      </c>
      <c r="BP598" s="27" t="s">
        <v>55</v>
      </c>
      <c r="BQ598" s="24"/>
      <c r="BR598" s="24"/>
      <c r="BS598" s="15"/>
      <c r="BU598" s="22"/>
      <c r="BV598" s="8"/>
      <c r="BW598" s="7"/>
      <c r="BX598" s="27" t="s">
        <v>51</v>
      </c>
      <c r="BY598" s="24"/>
      <c r="BZ598" s="15"/>
      <c r="CA598" s="6" t="s">
        <v>54</v>
      </c>
      <c r="CB598" s="27" t="s">
        <v>55</v>
      </c>
      <c r="CC598" s="24"/>
      <c r="CD598" s="24"/>
      <c r="CE598" s="15"/>
    </row>
    <row r="599" spans="1:83" ht="27" customHeight="1">
      <c r="A599" s="23"/>
      <c r="B599" s="11"/>
      <c r="C599" s="10"/>
      <c r="D599" s="10"/>
      <c r="E599" s="16" t="s">
        <v>52</v>
      </c>
      <c r="F599" s="26" t="s">
        <v>53</v>
      </c>
      <c r="G599" s="12"/>
      <c r="H599" s="12"/>
      <c r="I599" s="16" t="s">
        <v>56</v>
      </c>
      <c r="J599" s="16" t="s">
        <v>57</v>
      </c>
      <c r="K599" s="16" t="s">
        <v>58</v>
      </c>
      <c r="M599" s="23"/>
      <c r="N599" s="11"/>
      <c r="O599" s="10"/>
      <c r="P599" s="10"/>
      <c r="Q599" s="16" t="s">
        <v>52</v>
      </c>
      <c r="R599" s="26" t="s">
        <v>53</v>
      </c>
      <c r="S599" s="12"/>
      <c r="T599" s="12"/>
      <c r="U599" s="16" t="s">
        <v>56</v>
      </c>
      <c r="V599" s="16" t="s">
        <v>57</v>
      </c>
      <c r="W599" s="16" t="s">
        <v>58</v>
      </c>
      <c r="Y599" s="23"/>
      <c r="Z599" s="11"/>
      <c r="AA599" s="10"/>
      <c r="AB599" s="10"/>
      <c r="AC599" s="16" t="s">
        <v>52</v>
      </c>
      <c r="AD599" s="26" t="s">
        <v>53</v>
      </c>
      <c r="AE599" s="12"/>
      <c r="AF599" s="12"/>
      <c r="AG599" s="16" t="s">
        <v>56</v>
      </c>
      <c r="AH599" s="16" t="s">
        <v>57</v>
      </c>
      <c r="AI599" s="16" t="s">
        <v>58</v>
      </c>
      <c r="AK599" s="23"/>
      <c r="AL599" s="11"/>
      <c r="AM599" s="10"/>
      <c r="AN599" s="10"/>
      <c r="AO599" s="16" t="s">
        <v>52</v>
      </c>
      <c r="AP599" s="26" t="s">
        <v>53</v>
      </c>
      <c r="AQ599" s="12"/>
      <c r="AR599" s="12"/>
      <c r="AS599" s="16" t="s">
        <v>56</v>
      </c>
      <c r="AT599" s="16" t="s">
        <v>57</v>
      </c>
      <c r="AU599" s="16" t="s">
        <v>58</v>
      </c>
      <c r="AW599" s="23"/>
      <c r="AX599" s="11"/>
      <c r="AY599" s="10"/>
      <c r="AZ599" s="10"/>
      <c r="BA599" s="16" t="s">
        <v>52</v>
      </c>
      <c r="BB599" s="26" t="s">
        <v>53</v>
      </c>
      <c r="BC599" s="12"/>
      <c r="BD599" s="12"/>
      <c r="BE599" s="16" t="s">
        <v>56</v>
      </c>
      <c r="BF599" s="16" t="s">
        <v>57</v>
      </c>
      <c r="BG599" s="16" t="s">
        <v>58</v>
      </c>
      <c r="BI599" s="23"/>
      <c r="BJ599" s="11"/>
      <c r="BK599" s="10"/>
      <c r="BL599" s="10"/>
      <c r="BM599" s="16" t="s">
        <v>52</v>
      </c>
      <c r="BN599" s="26" t="s">
        <v>53</v>
      </c>
      <c r="BO599" s="12"/>
      <c r="BP599" s="12"/>
      <c r="BQ599" s="16" t="s">
        <v>56</v>
      </c>
      <c r="BR599" s="16" t="s">
        <v>57</v>
      </c>
      <c r="BS599" s="16" t="s">
        <v>58</v>
      </c>
      <c r="BU599" s="23"/>
      <c r="BV599" s="11"/>
      <c r="BW599" s="10"/>
      <c r="BX599" s="10"/>
      <c r="BY599" s="16" t="s">
        <v>52</v>
      </c>
      <c r="BZ599" s="26" t="s">
        <v>53</v>
      </c>
      <c r="CA599" s="12"/>
      <c r="CB599" s="12"/>
      <c r="CC599" s="16" t="s">
        <v>56</v>
      </c>
      <c r="CD599" s="16" t="s">
        <v>57</v>
      </c>
      <c r="CE599" s="16" t="s">
        <v>58</v>
      </c>
    </row>
    <row r="600" spans="1:83" ht="16.5" customHeight="1">
      <c r="A600" s="31" t="s">
        <v>60</v>
      </c>
      <c r="B600" s="33" t="s">
        <v>108</v>
      </c>
      <c r="C600" s="13">
        <v>3234159</v>
      </c>
      <c r="D600" s="13">
        <v>2523175</v>
      </c>
      <c r="E600" s="13">
        <v>2149087</v>
      </c>
      <c r="F600" s="13">
        <v>374088</v>
      </c>
      <c r="G600" s="13">
        <v>273493</v>
      </c>
      <c r="H600" s="13">
        <v>437491</v>
      </c>
      <c r="I600" s="13">
        <v>128665</v>
      </c>
      <c r="J600" s="13">
        <v>2491</v>
      </c>
      <c r="K600" s="14">
        <v>306335</v>
      </c>
      <c r="M600" s="31" t="s">
        <v>60</v>
      </c>
      <c r="N600" s="33" t="s">
        <v>108</v>
      </c>
      <c r="O600" s="66">
        <f t="shared" ref="O600:O647" si="589">IF(C600="X","X",IF(BW600="X","X",IF(BW600&lt;&gt;0,ROUND((C600-BW600)/ABS(BW600)*100,3),"-")))</f>
        <v>-1.17</v>
      </c>
      <c r="P600" s="66">
        <f t="shared" ref="P600:P647" si="590">IF(D600="X","X",IF(BX600="X","X",IF(BX600&lt;&gt;0,ROUND((D600-BX600)/ABS(BX600)*100,3),"-")))</f>
        <v>0.36699999999999999</v>
      </c>
      <c r="Q600" s="66">
        <f t="shared" ref="Q600:Q647" si="591">IF(E600="X","X",IF(BY600="X","X",IF(BY600&lt;&gt;0,ROUND((E600-BY600)/ABS(BY600)*100,3),"-")))</f>
        <v>-7.1999999999999995E-2</v>
      </c>
      <c r="R600" s="66">
        <f t="shared" ref="R600:R647" si="592">IF(F600="X","X",IF(BZ600="X","X",IF(BZ600&lt;&gt;0,ROUND((F600-BZ600)/ABS(BZ600)*100,3),"-")))</f>
        <v>2.9620000000000002</v>
      </c>
      <c r="S600" s="66">
        <f t="shared" ref="S600:S647" si="593">IF(G600="X","X",IF(CA600="X","X",IF(CA600&lt;&gt;0,ROUND((G600-CA600)/ABS(CA600)*100,3),"-")))</f>
        <v>3.7330000000000001</v>
      </c>
      <c r="T600" s="66">
        <f t="shared" ref="T600:T647" si="594">IF(H600="X","X",IF(CB600="X","X",IF(CB600&lt;&gt;0,ROUND((H600-CB600)/ABS(CB600)*100,3),"-")))</f>
        <v>-11.592000000000001</v>
      </c>
      <c r="U600" s="66">
        <f t="shared" ref="U600:U647" si="595">IF(I600="X","X",IF(CC600="X","X",IF(CC600&lt;&gt;0,ROUND((I600-CC600)/ABS(CC600)*100,3),"-")))</f>
        <v>0.21199999999999999</v>
      </c>
      <c r="V600" s="66">
        <f t="shared" ref="V600:V647" si="596">IF(J600="X","X",IF(CD600="X","X",IF(CD600&lt;&gt;0,ROUND((J600-CD600)/ABS(CD600)*100,3),"-")))</f>
        <v>-68.721999999999994</v>
      </c>
      <c r="W600" s="67">
        <f t="shared" ref="W600:W647" si="597">IF(K600="X","X",IF(CE600="X","X",IF(CE600&lt;&gt;0,ROUND((K600-CE600)/ABS(CE600)*100,3),"-")))</f>
        <v>-14.55</v>
      </c>
      <c r="Y600" s="31" t="s">
        <v>60</v>
      </c>
      <c r="Z600" s="33" t="s">
        <v>108</v>
      </c>
      <c r="AA600" s="66">
        <f>IF(C600=0,"-",IF(C600="X","X",ROUND(C600/$C600*100,1)))</f>
        <v>100</v>
      </c>
      <c r="AB600" s="66">
        <f t="shared" ref="AB600:AB647" si="598">IF(D600=0,"-",IF(D600="X","X",ROUND(D600/$C600*100,1)))</f>
        <v>78</v>
      </c>
      <c r="AC600" s="66">
        <f t="shared" ref="AC600:AC647" si="599">IF(E600=0,"-",IF(E600="X","X",ROUND(E600/$C600*100,1)))</f>
        <v>66.400000000000006</v>
      </c>
      <c r="AD600" s="66">
        <f t="shared" ref="AD600:AD647" si="600">IF(F600=0,"-",IF(F600="X","X",ROUND(F600/$C600*100,1)))</f>
        <v>11.6</v>
      </c>
      <c r="AE600" s="66">
        <f t="shared" ref="AE600:AE647" si="601">IF(G600=0,"-",IF(G600="X","X",ROUND(G600/$C600*100,1)))</f>
        <v>8.5</v>
      </c>
      <c r="AF600" s="66">
        <f t="shared" ref="AF600:AF647" si="602">IF(H600=0,"-",IF(H600="X","X",ROUND(H600/$C600*100,1)))</f>
        <v>13.5</v>
      </c>
      <c r="AG600" s="66">
        <f t="shared" ref="AG600:AG647" si="603">IF(I600=0,"-",IF(I600="X","X",ROUND(I600/$C600*100,1)))</f>
        <v>4</v>
      </c>
      <c r="AH600" s="66">
        <f t="shared" ref="AH600:AH647" si="604">IF(J600=0,"-",IF(J600="X","X",ROUND(J600/$C600*100,1)))</f>
        <v>0.1</v>
      </c>
      <c r="AI600" s="67">
        <f t="shared" ref="AI600:AI647" si="605">IF(K600=0,"-",IF(K600="X","X",ROUND(K600/$C600*100,1)))</f>
        <v>9.5</v>
      </c>
      <c r="AK600" s="31" t="s">
        <v>60</v>
      </c>
      <c r="AL600" s="33" t="s">
        <v>108</v>
      </c>
      <c r="AM600" s="66">
        <f>IF(C600=0,"-",IF(C600="X","X",ROUND(C600/$C$546*100,1)))</f>
        <v>98.8</v>
      </c>
      <c r="AN600" s="66">
        <f>IF(D600=0,"-",IF(D600="X","X",ROUND(D600/$D$546*100,1)))</f>
        <v>100.4</v>
      </c>
      <c r="AO600" s="66">
        <f>IF(E600=0,"-",IF(E600="X","X",ROUND(E600/$E$546*100,1)))</f>
        <v>99.9</v>
      </c>
      <c r="AP600" s="66">
        <f>IF(F600=0,"-",IF(F600="X","X",ROUND(F600/$F$546*100,1)))</f>
        <v>103</v>
      </c>
      <c r="AQ600" s="66">
        <f>IF(G600=0,"-",IF(G600="X","X",ROUND(G600/$G$546*100,1)))</f>
        <v>103.7</v>
      </c>
      <c r="AR600" s="66">
        <f>IF(H600=0,"-",IF(H600="X","X",ROUND(H600/$H$546*100,1)))</f>
        <v>88.4</v>
      </c>
      <c r="AS600" s="66">
        <f>IF(I600=0,"-",IF(I600="X","X",ROUND(I600/$I$546*100,1)))</f>
        <v>100.2</v>
      </c>
      <c r="AT600" s="66">
        <f>IF(J600=0,"-",IF(J600="X","X",ROUND(J600/$J$546*100,1)))</f>
        <v>31.3</v>
      </c>
      <c r="AU600" s="67">
        <f>IF(K600=0,"-",IF(K600="X","X",ROUND(K600/$K$546*100,1)))</f>
        <v>85.5</v>
      </c>
      <c r="AW600" s="31" t="s">
        <v>60</v>
      </c>
      <c r="AX600" s="33" t="s">
        <v>108</v>
      </c>
      <c r="AY600" s="66">
        <f>IF(C600="X","X",IF(BW600="X","X",IF(BW600&lt;&gt;0,ROUND((C600-BW600)/$BW600*100,3),"-")))</f>
        <v>-1.17</v>
      </c>
      <c r="AZ600" s="66">
        <f t="shared" ref="AZ600:AZ647" si="606">IF(D600="X","X",IF(BX600="X","X",IF(BX600&lt;&gt;0,ROUND((D600-BX600)/$BW600*100,3),"-")))</f>
        <v>0.28199999999999997</v>
      </c>
      <c r="BA600" s="66">
        <f t="shared" ref="BA600:BA647" si="607">IF(E600="X","X",IF(BY600="X","X",IF(BY600&lt;&gt;0,ROUND((E600-BY600)/$BW600*100,3),"-")))</f>
        <v>-4.7E-2</v>
      </c>
      <c r="BB600" s="66">
        <f t="shared" ref="BB600:BB647" si="608">IF(F600="X","X",IF(BZ600="X","X",IF(BZ600&lt;&gt;0,ROUND((F600-BZ600)/$BW600*100,3),"-")))</f>
        <v>0.32900000000000001</v>
      </c>
      <c r="BC600" s="66">
        <f t="shared" ref="BC600:BC647" si="609">IF(G600="X","X",IF(CA600="X","X",IF(CA600&lt;&gt;0,ROUND((G600-CA600)/$BW600*100,3),"-")))</f>
        <v>0.30099999999999999</v>
      </c>
      <c r="BD600" s="66">
        <f t="shared" ref="BD600:BD647" si="610">IF(H600="X","X",IF(CB600="X","X",IF(CB600&lt;&gt;0,ROUND((H600-CB600)/$BW600*100,3),"-")))</f>
        <v>-1.7529999999999999</v>
      </c>
      <c r="BE600" s="66">
        <f t="shared" ref="BE600:BE647" si="611">IF(I600="X","X",IF(CC600="X","X",IF(CC600&lt;&gt;0,ROUND((I600-CC600)/$BW600*100,3),"-")))</f>
        <v>8.0000000000000002E-3</v>
      </c>
      <c r="BF600" s="66">
        <f t="shared" ref="BF600:BF647" si="612">IF(J600="X","X",IF(CD600="X","X",IF(CD600&lt;&gt;0,ROUND((J600-CD600)/$BW600*100,3),"-")))</f>
        <v>-0.16700000000000001</v>
      </c>
      <c r="BG600" s="67">
        <f t="shared" ref="BG600:BG647" si="613">IF(K600="X","X",IF(CE600="X","X",IF(CE600&lt;&gt;0,ROUND((K600-CE600)/$BW600*100,3),"-")))</f>
        <v>-1.5940000000000001</v>
      </c>
      <c r="BI600" s="31" t="s">
        <v>60</v>
      </c>
      <c r="BJ600" s="33" t="s">
        <v>108</v>
      </c>
      <c r="BK600" s="66">
        <f>IF(C600="X","X",IF(BW600="X","X",IF(BW600&lt;&gt;0,ROUND((C600-BW600)/$BW$546*100,3),"-")))</f>
        <v>-1.2150000000000001</v>
      </c>
      <c r="BL600" s="66">
        <f>IF(D600="X","X",IF(BX600="X","X",IF(BX600&lt;&gt;0,ROUND((D600-BX600)/$BX$546*100,3),"-")))</f>
        <v>0.38300000000000001</v>
      </c>
      <c r="BM600" s="66">
        <f>IF(E600="X","X",IF(BY600="X","X",IF(BY600&lt;&gt;0,ROUND((E600-BY600)/$BY$546*100,3),"-")))</f>
        <v>-7.4999999999999997E-2</v>
      </c>
      <c r="BN600" s="66">
        <f>IF(F600="X","X",IF(BZ600="X","X",IF(BZ600&lt;&gt;0,ROUND((F600-BZ600)/$BZ$546*100,3),"-")))</f>
        <v>3.1040000000000001</v>
      </c>
      <c r="BO600" s="66">
        <f>IF(G600="X","X",IF(CA600="X","X",IF(CA600&lt;&gt;0,ROUND((G600-CA600)/$CA$546*100,3),"-")))</f>
        <v>3.7650000000000001</v>
      </c>
      <c r="BP600" s="66">
        <f>IF(H600="X","X",IF(CB600="X","X",IF(CB600&lt;&gt;0,ROUND((H600-CB600)/$CB$546*100,3),"-")))</f>
        <v>-11.94</v>
      </c>
      <c r="BQ600" s="66">
        <f>IF(I600="X","X",IF(CC600="X","X",IF(CC600&lt;&gt;0,ROUND((I600-CC600)/$CC$546*100,3),"-")))</f>
        <v>0.16600000000000001</v>
      </c>
      <c r="BR600" s="66">
        <f>IF(J600="X","X",IF(CD600="X","X",IF(CD600&lt;&gt;0,ROUND((J600-CD600)/$CD$546*100,3),"-")))</f>
        <v>-155.97</v>
      </c>
      <c r="BS600" s="67">
        <f>IF(K600="X","X",IF(CE600="X","X",IF(CE600&lt;&gt;0,ROUND((K600-CE600)/$CE$546*100,3),"-")))</f>
        <v>-16.670999999999999</v>
      </c>
      <c r="BU600" s="31" t="s">
        <v>60</v>
      </c>
      <c r="BV600" s="33" t="s">
        <v>108</v>
      </c>
      <c r="BW600" s="48">
        <f t="shared" ref="BW600:BW647" si="614">C546</f>
        <v>3272455</v>
      </c>
      <c r="BX600" s="48">
        <f t="shared" ref="BX600:BX647" si="615">D546</f>
        <v>2513951</v>
      </c>
      <c r="BY600" s="48">
        <f t="shared" ref="BY600:BY647" si="616">E546</f>
        <v>2150625</v>
      </c>
      <c r="BZ600" s="48">
        <f t="shared" ref="BZ600:BZ647" si="617">F546</f>
        <v>363326</v>
      </c>
      <c r="CA600" s="48">
        <f t="shared" ref="CA600:CA647" si="618">G546</f>
        <v>263652</v>
      </c>
      <c r="CB600" s="48">
        <f t="shared" ref="CB600:CB647" si="619">H546</f>
        <v>494852</v>
      </c>
      <c r="CC600" s="48">
        <f t="shared" ref="CC600:CC647" si="620">I546</f>
        <v>128393</v>
      </c>
      <c r="CD600" s="48">
        <f t="shared" ref="CD600:CD647" si="621">J546</f>
        <v>7964</v>
      </c>
      <c r="CE600" s="49">
        <f t="shared" ref="CE600:CE647" si="622">K546</f>
        <v>358495</v>
      </c>
    </row>
    <row r="601" spans="1:83" ht="16.5" customHeight="1">
      <c r="A601" s="29" t="s">
        <v>109</v>
      </c>
      <c r="B601" s="34" t="s">
        <v>61</v>
      </c>
      <c r="C601" s="40">
        <v>796552</v>
      </c>
      <c r="D601" s="40">
        <v>632171</v>
      </c>
      <c r="E601" s="40">
        <v>537627</v>
      </c>
      <c r="F601" s="40">
        <v>94544</v>
      </c>
      <c r="G601" s="40">
        <v>59378</v>
      </c>
      <c r="H601" s="40">
        <v>105003</v>
      </c>
      <c r="I601" s="40">
        <v>42386</v>
      </c>
      <c r="J601" s="40">
        <v>-2588</v>
      </c>
      <c r="K601" s="41">
        <v>65205</v>
      </c>
      <c r="M601" s="29" t="s">
        <v>109</v>
      </c>
      <c r="N601" s="34" t="s">
        <v>61</v>
      </c>
      <c r="O601" s="66">
        <f t="shared" si="589"/>
        <v>-1.375</v>
      </c>
      <c r="P601" s="66">
        <f t="shared" si="590"/>
        <v>1E-3</v>
      </c>
      <c r="Q601" s="66">
        <f t="shared" si="591"/>
        <v>-0.42199999999999999</v>
      </c>
      <c r="R601" s="66">
        <f t="shared" si="592"/>
        <v>2.4790000000000001</v>
      </c>
      <c r="S601" s="66">
        <f t="shared" si="593"/>
        <v>4.851</v>
      </c>
      <c r="T601" s="66">
        <f t="shared" si="594"/>
        <v>-11.66</v>
      </c>
      <c r="U601" s="66">
        <f t="shared" si="595"/>
        <v>7.2140000000000004</v>
      </c>
      <c r="V601" s="66">
        <f t="shared" si="596"/>
        <v>-235.63900000000001</v>
      </c>
      <c r="W601" s="67">
        <f t="shared" si="597"/>
        <v>-15.779</v>
      </c>
      <c r="Y601" s="29" t="s">
        <v>109</v>
      </c>
      <c r="Z601" s="34" t="s">
        <v>61</v>
      </c>
      <c r="AA601" s="66">
        <f t="shared" ref="AA601:AA647" si="623">IF(C601=0,"-",IF(C601="X","X",ROUND(C601/$C601*100,1)))</f>
        <v>100</v>
      </c>
      <c r="AB601" s="66">
        <f t="shared" si="598"/>
        <v>79.400000000000006</v>
      </c>
      <c r="AC601" s="66">
        <f t="shared" si="599"/>
        <v>67.5</v>
      </c>
      <c r="AD601" s="66">
        <f t="shared" si="600"/>
        <v>11.9</v>
      </c>
      <c r="AE601" s="66">
        <f t="shared" si="601"/>
        <v>7.5</v>
      </c>
      <c r="AF601" s="66">
        <f t="shared" si="602"/>
        <v>13.2</v>
      </c>
      <c r="AG601" s="66">
        <f t="shared" si="603"/>
        <v>5.3</v>
      </c>
      <c r="AH601" s="66">
        <f t="shared" si="604"/>
        <v>-0.3</v>
      </c>
      <c r="AI601" s="67">
        <f t="shared" si="605"/>
        <v>8.1999999999999993</v>
      </c>
      <c r="AK601" s="29" t="s">
        <v>109</v>
      </c>
      <c r="AL601" s="34" t="s">
        <v>61</v>
      </c>
      <c r="AM601" s="66">
        <f t="shared" ref="AM601:AM647" si="624">IF(C601=0,"-",IF(C601="X","X",ROUND(C601/$C$546*100,1)))</f>
        <v>24.3</v>
      </c>
      <c r="AN601" s="66">
        <f t="shared" ref="AN601:AN647" si="625">IF(D601=0,"-",IF(D601="X","X",ROUND(D601/$D$546*100,1)))</f>
        <v>25.1</v>
      </c>
      <c r="AO601" s="66">
        <f t="shared" ref="AO601:AO647" si="626">IF(E601=0,"-",IF(E601="X","X",ROUND(E601/$E$546*100,1)))</f>
        <v>25</v>
      </c>
      <c r="AP601" s="66">
        <f t="shared" ref="AP601:AP647" si="627">IF(F601=0,"-",IF(F601="X","X",ROUND(F601/$F$546*100,1)))</f>
        <v>26</v>
      </c>
      <c r="AQ601" s="66">
        <f t="shared" ref="AQ601:AQ647" si="628">IF(G601=0,"-",IF(G601="X","X",ROUND(G601/$G$546*100,1)))</f>
        <v>22.5</v>
      </c>
      <c r="AR601" s="66">
        <f t="shared" ref="AR601:AR647" si="629">IF(H601=0,"-",IF(H601="X","X",ROUND(H601/$H$546*100,1)))</f>
        <v>21.2</v>
      </c>
      <c r="AS601" s="66">
        <f t="shared" ref="AS601:AS647" si="630">IF(I601=0,"-",IF(I601="X","X",ROUND(I601/$I$546*100,1)))</f>
        <v>33</v>
      </c>
      <c r="AT601" s="66">
        <f t="shared" ref="AT601:AT647" si="631">IF(J601=0,"-",IF(J601="X","X",ROUND(J601/$J$546*100,1)))</f>
        <v>-32.5</v>
      </c>
      <c r="AU601" s="67">
        <f t="shared" ref="AU601:AU647" si="632">IF(K601=0,"-",IF(K601="X","X",ROUND(K601/$K$546*100,1)))</f>
        <v>18.2</v>
      </c>
      <c r="AW601" s="29" t="s">
        <v>109</v>
      </c>
      <c r="AX601" s="34" t="s">
        <v>61</v>
      </c>
      <c r="AY601" s="66">
        <f t="shared" ref="AY601:AY647" si="633">IF(C601="X","X",IF(BW601="X","X",IF(BW601&lt;&gt;0,ROUND((C601-BW601)/$BW601*100,3),"-")))</f>
        <v>-1.375</v>
      </c>
      <c r="AZ601" s="66">
        <f t="shared" si="606"/>
        <v>1E-3</v>
      </c>
      <c r="BA601" s="66">
        <f t="shared" si="607"/>
        <v>-0.28199999999999997</v>
      </c>
      <c r="BB601" s="66">
        <f t="shared" si="608"/>
        <v>0.28299999999999997</v>
      </c>
      <c r="BC601" s="66">
        <f t="shared" si="609"/>
        <v>0.34</v>
      </c>
      <c r="BD601" s="66">
        <f t="shared" si="610"/>
        <v>-1.716</v>
      </c>
      <c r="BE601" s="66">
        <f t="shared" si="611"/>
        <v>0.35299999999999998</v>
      </c>
      <c r="BF601" s="66">
        <f t="shared" si="612"/>
        <v>-0.55700000000000005</v>
      </c>
      <c r="BG601" s="67">
        <f t="shared" si="613"/>
        <v>-1.5129999999999999</v>
      </c>
      <c r="BI601" s="29" t="s">
        <v>109</v>
      </c>
      <c r="BJ601" s="34" t="s">
        <v>61</v>
      </c>
      <c r="BK601" s="66">
        <f t="shared" ref="BK601:BK647" si="634">IF(C601="X","X",IF(BW601="X","X",IF(BW601&lt;&gt;0,ROUND((C601-BW601)/$BW$546*100,3),"-")))</f>
        <v>-0.35199999999999998</v>
      </c>
      <c r="BL601" s="66">
        <f t="shared" ref="BL601:BL647" si="635">IF(D601="X","X",IF(BX601="X","X",IF(BX601&lt;&gt;0,ROUND((D601-BX601)/$BX$546*100,3),"-")))</f>
        <v>0</v>
      </c>
      <c r="BM601" s="66">
        <f t="shared" ref="BM601:BM647" si="636">IF(E601="X","X",IF(BY601="X","X",IF(BY601&lt;&gt;0,ROUND((E601-BY601)/$BY$546*100,3),"-")))</f>
        <v>-0.111</v>
      </c>
      <c r="BN601" s="66">
        <f t="shared" ref="BN601:BN647" si="637">IF(F601="X","X",IF(BZ601="X","X",IF(BZ601&lt;&gt;0,ROUND((F601-BZ601)/$BZ$546*100,3),"-")))</f>
        <v>0.66</v>
      </c>
      <c r="BO601" s="66">
        <f t="shared" ref="BO601:BO647" si="638">IF(G601="X","X",IF(CA601="X","X",IF(CA601&lt;&gt;0,ROUND((G601-CA601)/$CA$546*100,3),"-")))</f>
        <v>1.0509999999999999</v>
      </c>
      <c r="BP601" s="66">
        <f t="shared" ref="BP601:BP647" si="639">IF(H601="X","X",IF(CB601="X","X",IF(CB601&lt;&gt;0,ROUND((H601-CB601)/$CB$546*100,3),"-")))</f>
        <v>-2.8849999999999998</v>
      </c>
      <c r="BQ601" s="66">
        <f t="shared" ref="BQ601:BQ647" si="640">IF(I601="X","X",IF(CC601="X","X",IF(CC601&lt;&gt;0,ROUND((I601-CC601)/$CC$546*100,3),"-")))</f>
        <v>1.7390000000000001</v>
      </c>
      <c r="BR601" s="66">
        <f t="shared" ref="BR601:BR647" si="641">IF(J601="X","X",IF(CD601="X","X",IF(CD601&lt;&gt;0,ROUND((J601-CD601)/$CD$546*100,3),"-")))</f>
        <v>-128.12799999999999</v>
      </c>
      <c r="BS601" s="67">
        <f t="shared" ref="BS601:BS647" si="642">IF(K601="X","X",IF(CE601="X","X",IF(CE601&lt;&gt;0,ROUND((K601-CE601)/$CE$546*100,3),"-")))</f>
        <v>-3.9039999999999999</v>
      </c>
      <c r="BU601" s="29" t="s">
        <v>109</v>
      </c>
      <c r="BV601" s="34" t="s">
        <v>61</v>
      </c>
      <c r="BW601" s="48">
        <f t="shared" si="614"/>
        <v>807658</v>
      </c>
      <c r="BX601" s="48">
        <f t="shared" si="615"/>
        <v>632164</v>
      </c>
      <c r="BY601" s="48">
        <f t="shared" si="616"/>
        <v>539907</v>
      </c>
      <c r="BZ601" s="48">
        <f t="shared" si="617"/>
        <v>92257</v>
      </c>
      <c r="CA601" s="48">
        <f t="shared" si="618"/>
        <v>56631</v>
      </c>
      <c r="CB601" s="48">
        <f t="shared" si="619"/>
        <v>118863</v>
      </c>
      <c r="CC601" s="48">
        <f t="shared" si="620"/>
        <v>39534</v>
      </c>
      <c r="CD601" s="48">
        <f t="shared" si="621"/>
        <v>1908</v>
      </c>
      <c r="CE601" s="49">
        <f t="shared" si="622"/>
        <v>77421</v>
      </c>
    </row>
    <row r="602" spans="1:83" ht="16.5" customHeight="1">
      <c r="A602" s="29" t="s">
        <v>14</v>
      </c>
      <c r="B602" s="34" t="s">
        <v>62</v>
      </c>
      <c r="C602" s="40">
        <v>210921</v>
      </c>
      <c r="D602" s="40">
        <v>163642</v>
      </c>
      <c r="E602" s="40">
        <v>139604</v>
      </c>
      <c r="F602" s="40">
        <v>24038</v>
      </c>
      <c r="G602" s="40">
        <v>20236</v>
      </c>
      <c r="H602" s="40">
        <v>27043</v>
      </c>
      <c r="I602" s="40">
        <v>6526</v>
      </c>
      <c r="J602" s="40">
        <v>1924</v>
      </c>
      <c r="K602" s="41">
        <v>18593</v>
      </c>
      <c r="M602" s="29" t="s">
        <v>14</v>
      </c>
      <c r="N602" s="34" t="s">
        <v>62</v>
      </c>
      <c r="O602" s="66">
        <f t="shared" si="589"/>
        <v>-6.0000000000000001E-3</v>
      </c>
      <c r="P602" s="66">
        <f t="shared" si="590"/>
        <v>0.161</v>
      </c>
      <c r="Q602" s="66">
        <f t="shared" si="591"/>
        <v>-0.29299999999999998</v>
      </c>
      <c r="R602" s="66">
        <f t="shared" si="592"/>
        <v>2.88</v>
      </c>
      <c r="S602" s="66">
        <f t="shared" si="593"/>
        <v>3.3559999999999999</v>
      </c>
      <c r="T602" s="66">
        <f t="shared" si="594"/>
        <v>-3.335</v>
      </c>
      <c r="U602" s="66">
        <f t="shared" si="595"/>
        <v>25.742000000000001</v>
      </c>
      <c r="V602" s="66">
        <f t="shared" si="596"/>
        <v>30</v>
      </c>
      <c r="W602" s="67">
        <f t="shared" si="597"/>
        <v>-12.734</v>
      </c>
      <c r="Y602" s="29" t="s">
        <v>14</v>
      </c>
      <c r="Z602" s="34" t="s">
        <v>62</v>
      </c>
      <c r="AA602" s="66">
        <f t="shared" si="623"/>
        <v>100</v>
      </c>
      <c r="AB602" s="66">
        <f t="shared" si="598"/>
        <v>77.599999999999994</v>
      </c>
      <c r="AC602" s="66">
        <f t="shared" si="599"/>
        <v>66.2</v>
      </c>
      <c r="AD602" s="66">
        <f t="shared" si="600"/>
        <v>11.4</v>
      </c>
      <c r="AE602" s="66">
        <f t="shared" si="601"/>
        <v>9.6</v>
      </c>
      <c r="AF602" s="66">
        <f t="shared" si="602"/>
        <v>12.8</v>
      </c>
      <c r="AG602" s="66">
        <f t="shared" si="603"/>
        <v>3.1</v>
      </c>
      <c r="AH602" s="66">
        <f t="shared" si="604"/>
        <v>0.9</v>
      </c>
      <c r="AI602" s="67">
        <f t="shared" si="605"/>
        <v>8.8000000000000007</v>
      </c>
      <c r="AK602" s="29" t="s">
        <v>14</v>
      </c>
      <c r="AL602" s="34" t="s">
        <v>62</v>
      </c>
      <c r="AM602" s="66">
        <f t="shared" si="624"/>
        <v>6.4</v>
      </c>
      <c r="AN602" s="66">
        <f t="shared" si="625"/>
        <v>6.5</v>
      </c>
      <c r="AO602" s="66">
        <f t="shared" si="626"/>
        <v>6.5</v>
      </c>
      <c r="AP602" s="66">
        <f t="shared" si="627"/>
        <v>6.6</v>
      </c>
      <c r="AQ602" s="66">
        <f t="shared" si="628"/>
        <v>7.7</v>
      </c>
      <c r="AR602" s="66">
        <f t="shared" si="629"/>
        <v>5.5</v>
      </c>
      <c r="AS602" s="66">
        <f t="shared" si="630"/>
        <v>5.0999999999999996</v>
      </c>
      <c r="AT602" s="66">
        <f t="shared" si="631"/>
        <v>24.2</v>
      </c>
      <c r="AU602" s="67">
        <f t="shared" si="632"/>
        <v>5.2</v>
      </c>
      <c r="AW602" s="29" t="s">
        <v>14</v>
      </c>
      <c r="AX602" s="34" t="s">
        <v>62</v>
      </c>
      <c r="AY602" s="66">
        <f t="shared" si="633"/>
        <v>-6.0000000000000001E-3</v>
      </c>
      <c r="AZ602" s="66">
        <f t="shared" si="606"/>
        <v>0.125</v>
      </c>
      <c r="BA602" s="66">
        <f t="shared" si="607"/>
        <v>-0.19400000000000001</v>
      </c>
      <c r="BB602" s="66">
        <f t="shared" si="608"/>
        <v>0.31900000000000001</v>
      </c>
      <c r="BC602" s="66">
        <f t="shared" si="609"/>
        <v>0.311</v>
      </c>
      <c r="BD602" s="66">
        <f t="shared" si="610"/>
        <v>-0.442</v>
      </c>
      <c r="BE602" s="66">
        <f t="shared" si="611"/>
        <v>0.63300000000000001</v>
      </c>
      <c r="BF602" s="66">
        <f t="shared" si="612"/>
        <v>0.21</v>
      </c>
      <c r="BG602" s="67">
        <f t="shared" si="613"/>
        <v>-1.286</v>
      </c>
      <c r="BI602" s="29" t="s">
        <v>14</v>
      </c>
      <c r="BJ602" s="34" t="s">
        <v>62</v>
      </c>
      <c r="BK602" s="66">
        <f t="shared" si="634"/>
        <v>0</v>
      </c>
      <c r="BL602" s="66">
        <f t="shared" si="635"/>
        <v>1.0999999999999999E-2</v>
      </c>
      <c r="BM602" s="66">
        <f t="shared" si="636"/>
        <v>-0.02</v>
      </c>
      <c r="BN602" s="66">
        <f t="shared" si="637"/>
        <v>0.19400000000000001</v>
      </c>
      <c r="BO602" s="66">
        <f t="shared" si="638"/>
        <v>0.251</v>
      </c>
      <c r="BP602" s="66">
        <f t="shared" si="639"/>
        <v>-0.19400000000000001</v>
      </c>
      <c r="BQ602" s="66">
        <f t="shared" si="640"/>
        <v>0.81499999999999995</v>
      </c>
      <c r="BR602" s="66">
        <f t="shared" si="641"/>
        <v>12.653</v>
      </c>
      <c r="BS602" s="67">
        <f t="shared" si="642"/>
        <v>-0.86699999999999999</v>
      </c>
      <c r="BU602" s="29" t="s">
        <v>14</v>
      </c>
      <c r="BV602" s="34" t="s">
        <v>62</v>
      </c>
      <c r="BW602" s="48">
        <f t="shared" si="614"/>
        <v>210934</v>
      </c>
      <c r="BX602" s="48">
        <f t="shared" si="615"/>
        <v>163379</v>
      </c>
      <c r="BY602" s="48">
        <f t="shared" si="616"/>
        <v>140014</v>
      </c>
      <c r="BZ602" s="48">
        <f t="shared" si="617"/>
        <v>23365</v>
      </c>
      <c r="CA602" s="48">
        <f t="shared" si="618"/>
        <v>19579</v>
      </c>
      <c r="CB602" s="48">
        <f t="shared" si="619"/>
        <v>27976</v>
      </c>
      <c r="CC602" s="48">
        <f t="shared" si="620"/>
        <v>5190</v>
      </c>
      <c r="CD602" s="48">
        <f t="shared" si="621"/>
        <v>1480</v>
      </c>
      <c r="CE602" s="49">
        <f t="shared" si="622"/>
        <v>21306</v>
      </c>
    </row>
    <row r="603" spans="1:83" ht="16.5" customHeight="1">
      <c r="A603" s="29" t="s">
        <v>15</v>
      </c>
      <c r="B603" s="34" t="s">
        <v>63</v>
      </c>
      <c r="C603" s="40">
        <v>98555</v>
      </c>
      <c r="D603" s="40">
        <v>75790</v>
      </c>
      <c r="E603" s="40">
        <v>64478</v>
      </c>
      <c r="F603" s="40">
        <v>11312</v>
      </c>
      <c r="G603" s="40">
        <v>4833</v>
      </c>
      <c r="H603" s="40">
        <v>17932</v>
      </c>
      <c r="I603" s="40">
        <v>5877</v>
      </c>
      <c r="J603" s="40">
        <v>49</v>
      </c>
      <c r="K603" s="41">
        <v>12006</v>
      </c>
      <c r="M603" s="29" t="s">
        <v>15</v>
      </c>
      <c r="N603" s="34" t="s">
        <v>63</v>
      </c>
      <c r="O603" s="66">
        <f t="shared" si="589"/>
        <v>-2.4289999999999998</v>
      </c>
      <c r="P603" s="66">
        <f t="shared" si="590"/>
        <v>2.2080000000000002</v>
      </c>
      <c r="Q603" s="66">
        <f t="shared" si="591"/>
        <v>1.8009999999999999</v>
      </c>
      <c r="R603" s="66">
        <f t="shared" si="592"/>
        <v>4.5860000000000003</v>
      </c>
      <c r="S603" s="66">
        <f t="shared" si="593"/>
        <v>6.08</v>
      </c>
      <c r="T603" s="66">
        <f t="shared" si="594"/>
        <v>-19.584</v>
      </c>
      <c r="U603" s="66">
        <f t="shared" si="595"/>
        <v>-20.420000000000002</v>
      </c>
      <c r="V603" s="66">
        <f t="shared" si="596"/>
        <v>-61.110999999999997</v>
      </c>
      <c r="W603" s="67">
        <f t="shared" si="597"/>
        <v>-18.812999999999999</v>
      </c>
      <c r="Y603" s="29" t="s">
        <v>15</v>
      </c>
      <c r="Z603" s="34" t="s">
        <v>63</v>
      </c>
      <c r="AA603" s="66">
        <f t="shared" si="623"/>
        <v>100</v>
      </c>
      <c r="AB603" s="66">
        <f t="shared" si="598"/>
        <v>76.900000000000006</v>
      </c>
      <c r="AC603" s="66">
        <f t="shared" si="599"/>
        <v>65.400000000000006</v>
      </c>
      <c r="AD603" s="66">
        <f t="shared" si="600"/>
        <v>11.5</v>
      </c>
      <c r="AE603" s="66">
        <f t="shared" si="601"/>
        <v>4.9000000000000004</v>
      </c>
      <c r="AF603" s="66">
        <f t="shared" si="602"/>
        <v>18.2</v>
      </c>
      <c r="AG603" s="66">
        <f t="shared" si="603"/>
        <v>6</v>
      </c>
      <c r="AH603" s="66">
        <f t="shared" si="604"/>
        <v>0</v>
      </c>
      <c r="AI603" s="67">
        <f t="shared" si="605"/>
        <v>12.2</v>
      </c>
      <c r="AK603" s="29" t="s">
        <v>15</v>
      </c>
      <c r="AL603" s="34" t="s">
        <v>63</v>
      </c>
      <c r="AM603" s="66">
        <f t="shared" si="624"/>
        <v>3</v>
      </c>
      <c r="AN603" s="66">
        <f t="shared" si="625"/>
        <v>3</v>
      </c>
      <c r="AO603" s="66">
        <f t="shared" si="626"/>
        <v>3</v>
      </c>
      <c r="AP603" s="66">
        <f t="shared" si="627"/>
        <v>3.1</v>
      </c>
      <c r="AQ603" s="66">
        <f t="shared" si="628"/>
        <v>1.8</v>
      </c>
      <c r="AR603" s="66">
        <f t="shared" si="629"/>
        <v>3.6</v>
      </c>
      <c r="AS603" s="66">
        <f t="shared" si="630"/>
        <v>4.5999999999999996</v>
      </c>
      <c r="AT603" s="66">
        <f t="shared" si="631"/>
        <v>0.6</v>
      </c>
      <c r="AU603" s="67">
        <f t="shared" si="632"/>
        <v>3.3</v>
      </c>
      <c r="AW603" s="29" t="s">
        <v>15</v>
      </c>
      <c r="AX603" s="34" t="s">
        <v>63</v>
      </c>
      <c r="AY603" s="66">
        <f t="shared" si="633"/>
        <v>-2.4289999999999998</v>
      </c>
      <c r="AZ603" s="66">
        <f t="shared" si="606"/>
        <v>1.621</v>
      </c>
      <c r="BA603" s="66">
        <f t="shared" si="607"/>
        <v>1.1299999999999999</v>
      </c>
      <c r="BB603" s="66">
        <f t="shared" si="608"/>
        <v>0.49099999999999999</v>
      </c>
      <c r="BC603" s="66">
        <f t="shared" si="609"/>
        <v>0.27400000000000002</v>
      </c>
      <c r="BD603" s="66">
        <f t="shared" si="610"/>
        <v>-4.3230000000000004</v>
      </c>
      <c r="BE603" s="66">
        <f t="shared" si="611"/>
        <v>-1.4930000000000001</v>
      </c>
      <c r="BF603" s="66">
        <f t="shared" si="612"/>
        <v>-7.5999999999999998E-2</v>
      </c>
      <c r="BG603" s="67">
        <f t="shared" si="613"/>
        <v>-2.754</v>
      </c>
      <c r="BI603" s="29" t="s">
        <v>15</v>
      </c>
      <c r="BJ603" s="34" t="s">
        <v>63</v>
      </c>
      <c r="BK603" s="66">
        <f t="shared" si="634"/>
        <v>-7.8E-2</v>
      </c>
      <c r="BL603" s="66">
        <f t="shared" si="635"/>
        <v>6.8000000000000005E-2</v>
      </c>
      <c r="BM603" s="66">
        <f t="shared" si="636"/>
        <v>5.5E-2</v>
      </c>
      <c r="BN603" s="66">
        <f t="shared" si="637"/>
        <v>0.14299999999999999</v>
      </c>
      <c r="BO603" s="66">
        <f t="shared" si="638"/>
        <v>0.106</v>
      </c>
      <c r="BP603" s="66">
        <f t="shared" si="639"/>
        <v>-0.90900000000000003</v>
      </c>
      <c r="BQ603" s="66">
        <f t="shared" si="640"/>
        <v>-0.91900000000000004</v>
      </c>
      <c r="BR603" s="66">
        <f t="shared" si="641"/>
        <v>-2.194</v>
      </c>
      <c r="BS603" s="67">
        <f t="shared" si="642"/>
        <v>-0.88900000000000001</v>
      </c>
      <c r="BU603" s="29" t="s">
        <v>15</v>
      </c>
      <c r="BV603" s="34" t="s">
        <v>63</v>
      </c>
      <c r="BW603" s="48">
        <f t="shared" si="614"/>
        <v>101008</v>
      </c>
      <c r="BX603" s="48">
        <f t="shared" si="615"/>
        <v>74153</v>
      </c>
      <c r="BY603" s="48">
        <f t="shared" si="616"/>
        <v>63337</v>
      </c>
      <c r="BZ603" s="48">
        <f t="shared" si="617"/>
        <v>10816</v>
      </c>
      <c r="CA603" s="48">
        <f t="shared" si="618"/>
        <v>4556</v>
      </c>
      <c r="CB603" s="48">
        <f t="shared" si="619"/>
        <v>22299</v>
      </c>
      <c r="CC603" s="48">
        <f t="shared" si="620"/>
        <v>7385</v>
      </c>
      <c r="CD603" s="48">
        <f t="shared" si="621"/>
        <v>126</v>
      </c>
      <c r="CE603" s="49">
        <f t="shared" si="622"/>
        <v>14788</v>
      </c>
    </row>
    <row r="604" spans="1:83" ht="16.5" customHeight="1">
      <c r="A604" s="29" t="s">
        <v>16</v>
      </c>
      <c r="B604" s="34" t="s">
        <v>64</v>
      </c>
      <c r="C604" s="40">
        <v>273582</v>
      </c>
      <c r="D604" s="40">
        <v>212288</v>
      </c>
      <c r="E604" s="40">
        <v>181052</v>
      </c>
      <c r="F604" s="40">
        <v>31236</v>
      </c>
      <c r="G604" s="40">
        <v>19000</v>
      </c>
      <c r="H604" s="40">
        <v>42294</v>
      </c>
      <c r="I604" s="40">
        <v>13320</v>
      </c>
      <c r="J604" s="40">
        <v>6822</v>
      </c>
      <c r="K604" s="41">
        <v>22152</v>
      </c>
      <c r="M604" s="29" t="s">
        <v>16</v>
      </c>
      <c r="N604" s="34" t="s">
        <v>64</v>
      </c>
      <c r="O604" s="66">
        <f t="shared" si="589"/>
        <v>-0.499</v>
      </c>
      <c r="P604" s="66">
        <f t="shared" si="590"/>
        <v>-0.19</v>
      </c>
      <c r="Q604" s="66">
        <f t="shared" si="591"/>
        <v>-0.629</v>
      </c>
      <c r="R604" s="66">
        <f t="shared" si="592"/>
        <v>2.4329999999999998</v>
      </c>
      <c r="S604" s="66">
        <f t="shared" si="593"/>
        <v>3.7120000000000002</v>
      </c>
      <c r="T604" s="66">
        <f t="shared" si="594"/>
        <v>-3.7530000000000001</v>
      </c>
      <c r="U604" s="66">
        <f t="shared" si="595"/>
        <v>3.8839999999999999</v>
      </c>
      <c r="V604" s="66">
        <f t="shared" si="596"/>
        <v>16.536000000000001</v>
      </c>
      <c r="W604" s="67">
        <f t="shared" si="597"/>
        <v>-12.327999999999999</v>
      </c>
      <c r="Y604" s="29" t="s">
        <v>16</v>
      </c>
      <c r="Z604" s="34" t="s">
        <v>64</v>
      </c>
      <c r="AA604" s="66">
        <f t="shared" si="623"/>
        <v>100</v>
      </c>
      <c r="AB604" s="66">
        <f t="shared" si="598"/>
        <v>77.599999999999994</v>
      </c>
      <c r="AC604" s="66">
        <f t="shared" si="599"/>
        <v>66.2</v>
      </c>
      <c r="AD604" s="66">
        <f t="shared" si="600"/>
        <v>11.4</v>
      </c>
      <c r="AE604" s="66">
        <f t="shared" si="601"/>
        <v>6.9</v>
      </c>
      <c r="AF604" s="66">
        <f t="shared" si="602"/>
        <v>15.5</v>
      </c>
      <c r="AG604" s="66">
        <f t="shared" si="603"/>
        <v>4.9000000000000004</v>
      </c>
      <c r="AH604" s="66">
        <f t="shared" si="604"/>
        <v>2.5</v>
      </c>
      <c r="AI604" s="67">
        <f t="shared" si="605"/>
        <v>8.1</v>
      </c>
      <c r="AK604" s="29" t="s">
        <v>16</v>
      </c>
      <c r="AL604" s="34" t="s">
        <v>64</v>
      </c>
      <c r="AM604" s="66">
        <f t="shared" si="624"/>
        <v>8.4</v>
      </c>
      <c r="AN604" s="66">
        <f t="shared" si="625"/>
        <v>8.4</v>
      </c>
      <c r="AO604" s="66">
        <f t="shared" si="626"/>
        <v>8.4</v>
      </c>
      <c r="AP604" s="66">
        <f t="shared" si="627"/>
        <v>8.6</v>
      </c>
      <c r="AQ604" s="66">
        <f t="shared" si="628"/>
        <v>7.2</v>
      </c>
      <c r="AR604" s="66">
        <f t="shared" si="629"/>
        <v>8.5</v>
      </c>
      <c r="AS604" s="66">
        <f t="shared" si="630"/>
        <v>10.4</v>
      </c>
      <c r="AT604" s="66">
        <f t="shared" si="631"/>
        <v>85.7</v>
      </c>
      <c r="AU604" s="67">
        <f t="shared" si="632"/>
        <v>6.2</v>
      </c>
      <c r="AW604" s="29" t="s">
        <v>16</v>
      </c>
      <c r="AX604" s="34" t="s">
        <v>64</v>
      </c>
      <c r="AY604" s="66">
        <f t="shared" si="633"/>
        <v>-0.499</v>
      </c>
      <c r="AZ604" s="66">
        <f t="shared" si="606"/>
        <v>-0.14699999999999999</v>
      </c>
      <c r="BA604" s="66">
        <f t="shared" si="607"/>
        <v>-0.41699999999999998</v>
      </c>
      <c r="BB604" s="66">
        <f t="shared" si="608"/>
        <v>0.27</v>
      </c>
      <c r="BC604" s="66">
        <f t="shared" si="609"/>
        <v>0.247</v>
      </c>
      <c r="BD604" s="66">
        <f t="shared" si="610"/>
        <v>-0.6</v>
      </c>
      <c r="BE604" s="66">
        <f t="shared" si="611"/>
        <v>0.18099999999999999</v>
      </c>
      <c r="BF604" s="66">
        <f t="shared" si="612"/>
        <v>0.35199999999999998</v>
      </c>
      <c r="BG604" s="67">
        <f t="shared" si="613"/>
        <v>-1.133</v>
      </c>
      <c r="BI604" s="29" t="s">
        <v>16</v>
      </c>
      <c r="BJ604" s="34" t="s">
        <v>64</v>
      </c>
      <c r="BK604" s="66">
        <f t="shared" si="634"/>
        <v>-4.3999999999999997E-2</v>
      </c>
      <c r="BL604" s="66">
        <f t="shared" si="635"/>
        <v>-1.7000000000000001E-2</v>
      </c>
      <c r="BM604" s="66">
        <f t="shared" si="636"/>
        <v>-5.6000000000000001E-2</v>
      </c>
      <c r="BN604" s="66">
        <f t="shared" si="637"/>
        <v>0.214</v>
      </c>
      <c r="BO604" s="66">
        <f t="shared" si="638"/>
        <v>0.26</v>
      </c>
      <c r="BP604" s="66">
        <f t="shared" si="639"/>
        <v>-0.34300000000000003</v>
      </c>
      <c r="BQ604" s="66">
        <f t="shared" si="640"/>
        <v>0.30399999999999999</v>
      </c>
      <c r="BR604" s="66">
        <f t="shared" si="641"/>
        <v>27.585999999999999</v>
      </c>
      <c r="BS604" s="67">
        <f t="shared" si="642"/>
        <v>-0.996</v>
      </c>
      <c r="BU604" s="29" t="s">
        <v>16</v>
      </c>
      <c r="BV604" s="34" t="s">
        <v>64</v>
      </c>
      <c r="BW604" s="48">
        <f t="shared" si="614"/>
        <v>274955</v>
      </c>
      <c r="BX604" s="48">
        <f t="shared" si="615"/>
        <v>212692</v>
      </c>
      <c r="BY604" s="48">
        <f t="shared" si="616"/>
        <v>182198</v>
      </c>
      <c r="BZ604" s="48">
        <f t="shared" si="617"/>
        <v>30494</v>
      </c>
      <c r="CA604" s="48">
        <f t="shared" si="618"/>
        <v>18320</v>
      </c>
      <c r="CB604" s="48">
        <f t="shared" si="619"/>
        <v>43943</v>
      </c>
      <c r="CC604" s="48">
        <f t="shared" si="620"/>
        <v>12822</v>
      </c>
      <c r="CD604" s="48">
        <f t="shared" si="621"/>
        <v>5854</v>
      </c>
      <c r="CE604" s="49">
        <f t="shared" si="622"/>
        <v>25267</v>
      </c>
    </row>
    <row r="605" spans="1:83" ht="16.5" customHeight="1">
      <c r="A605" s="29" t="s">
        <v>17</v>
      </c>
      <c r="B605" s="34" t="s">
        <v>65</v>
      </c>
      <c r="C605" s="40">
        <v>131455</v>
      </c>
      <c r="D605" s="40">
        <v>101859</v>
      </c>
      <c r="E605" s="40">
        <v>86840</v>
      </c>
      <c r="F605" s="40">
        <v>15019</v>
      </c>
      <c r="G605" s="40">
        <v>9756</v>
      </c>
      <c r="H605" s="40">
        <v>19840</v>
      </c>
      <c r="I605" s="40">
        <v>7833</v>
      </c>
      <c r="J605" s="40">
        <v>-87</v>
      </c>
      <c r="K605" s="41">
        <v>12094</v>
      </c>
      <c r="M605" s="29" t="s">
        <v>17</v>
      </c>
      <c r="N605" s="34" t="s">
        <v>65</v>
      </c>
      <c r="O605" s="66">
        <f t="shared" si="589"/>
        <v>6.9000000000000006E-2</v>
      </c>
      <c r="P605" s="66">
        <f t="shared" si="590"/>
        <v>1.0620000000000001</v>
      </c>
      <c r="Q605" s="66">
        <f t="shared" si="591"/>
        <v>0.61099999999999999</v>
      </c>
      <c r="R605" s="66">
        <f t="shared" si="592"/>
        <v>3.7509999999999999</v>
      </c>
      <c r="S605" s="66">
        <f t="shared" si="593"/>
        <v>3.7320000000000002</v>
      </c>
      <c r="T605" s="66">
        <f t="shared" si="594"/>
        <v>-6.282</v>
      </c>
      <c r="U605" s="66">
        <f t="shared" si="595"/>
        <v>25.448</v>
      </c>
      <c r="V605" s="66">
        <f t="shared" si="596"/>
        <v>-151.17599999999999</v>
      </c>
      <c r="W605" s="67">
        <f t="shared" si="597"/>
        <v>-18.04</v>
      </c>
      <c r="Y605" s="29" t="s">
        <v>17</v>
      </c>
      <c r="Z605" s="34" t="s">
        <v>65</v>
      </c>
      <c r="AA605" s="66">
        <f t="shared" si="623"/>
        <v>100</v>
      </c>
      <c r="AB605" s="66">
        <f t="shared" si="598"/>
        <v>77.5</v>
      </c>
      <c r="AC605" s="66">
        <f t="shared" si="599"/>
        <v>66.099999999999994</v>
      </c>
      <c r="AD605" s="66">
        <f t="shared" si="600"/>
        <v>11.4</v>
      </c>
      <c r="AE605" s="66">
        <f t="shared" si="601"/>
        <v>7.4</v>
      </c>
      <c r="AF605" s="66">
        <f t="shared" si="602"/>
        <v>15.1</v>
      </c>
      <c r="AG605" s="66">
        <f t="shared" si="603"/>
        <v>6</v>
      </c>
      <c r="AH605" s="66">
        <f t="shared" si="604"/>
        <v>-0.1</v>
      </c>
      <c r="AI605" s="67">
        <f t="shared" si="605"/>
        <v>9.1999999999999993</v>
      </c>
      <c r="AK605" s="29" t="s">
        <v>17</v>
      </c>
      <c r="AL605" s="34" t="s">
        <v>65</v>
      </c>
      <c r="AM605" s="66">
        <f t="shared" si="624"/>
        <v>4</v>
      </c>
      <c r="AN605" s="66">
        <f t="shared" si="625"/>
        <v>4.0999999999999996</v>
      </c>
      <c r="AO605" s="66">
        <f t="shared" si="626"/>
        <v>4</v>
      </c>
      <c r="AP605" s="66">
        <f t="shared" si="627"/>
        <v>4.0999999999999996</v>
      </c>
      <c r="AQ605" s="66">
        <f t="shared" si="628"/>
        <v>3.7</v>
      </c>
      <c r="AR605" s="66">
        <f t="shared" si="629"/>
        <v>4</v>
      </c>
      <c r="AS605" s="66">
        <f t="shared" si="630"/>
        <v>6.1</v>
      </c>
      <c r="AT605" s="66">
        <f t="shared" si="631"/>
        <v>-1.1000000000000001</v>
      </c>
      <c r="AU605" s="67">
        <f t="shared" si="632"/>
        <v>3.4</v>
      </c>
      <c r="AW605" s="29" t="s">
        <v>17</v>
      </c>
      <c r="AX605" s="34" t="s">
        <v>65</v>
      </c>
      <c r="AY605" s="66">
        <f t="shared" si="633"/>
        <v>6.9000000000000006E-2</v>
      </c>
      <c r="AZ605" s="66">
        <f t="shared" si="606"/>
        <v>0.81499999999999995</v>
      </c>
      <c r="BA605" s="66">
        <f t="shared" si="607"/>
        <v>0.40100000000000002</v>
      </c>
      <c r="BB605" s="66">
        <f t="shared" si="608"/>
        <v>0.41299999999999998</v>
      </c>
      <c r="BC605" s="66">
        <f t="shared" si="609"/>
        <v>0.26700000000000002</v>
      </c>
      <c r="BD605" s="66">
        <f t="shared" si="610"/>
        <v>-1.012</v>
      </c>
      <c r="BE605" s="66">
        <f t="shared" si="611"/>
        <v>1.21</v>
      </c>
      <c r="BF605" s="66">
        <f t="shared" si="612"/>
        <v>-0.19600000000000001</v>
      </c>
      <c r="BG605" s="67">
        <f t="shared" si="613"/>
        <v>-2.0259999999999998</v>
      </c>
      <c r="BI605" s="29" t="s">
        <v>17</v>
      </c>
      <c r="BJ605" s="34" t="s">
        <v>65</v>
      </c>
      <c r="BK605" s="66">
        <f t="shared" si="634"/>
        <v>3.0000000000000001E-3</v>
      </c>
      <c r="BL605" s="66">
        <f t="shared" si="635"/>
        <v>4.3999999999999997E-2</v>
      </c>
      <c r="BM605" s="66">
        <f t="shared" si="636"/>
        <v>2.5999999999999999E-2</v>
      </c>
      <c r="BN605" s="66">
        <f t="shared" si="637"/>
        <v>0.157</v>
      </c>
      <c r="BO605" s="66">
        <f t="shared" si="638"/>
        <v>0.13400000000000001</v>
      </c>
      <c r="BP605" s="66">
        <f t="shared" si="639"/>
        <v>-0.27700000000000002</v>
      </c>
      <c r="BQ605" s="66">
        <f t="shared" si="640"/>
        <v>0.96899999999999997</v>
      </c>
      <c r="BR605" s="66">
        <f t="shared" si="641"/>
        <v>-7.3239999999999998</v>
      </c>
      <c r="BS605" s="67">
        <f t="shared" si="642"/>
        <v>-0.85099999999999998</v>
      </c>
      <c r="BU605" s="29" t="s">
        <v>17</v>
      </c>
      <c r="BV605" s="34" t="s">
        <v>65</v>
      </c>
      <c r="BW605" s="48">
        <f t="shared" si="614"/>
        <v>131364</v>
      </c>
      <c r="BX605" s="48">
        <f t="shared" si="615"/>
        <v>100789</v>
      </c>
      <c r="BY605" s="48">
        <f t="shared" si="616"/>
        <v>86313</v>
      </c>
      <c r="BZ605" s="48">
        <f t="shared" si="617"/>
        <v>14476</v>
      </c>
      <c r="CA605" s="48">
        <f t="shared" si="618"/>
        <v>9405</v>
      </c>
      <c r="CB605" s="48">
        <f t="shared" si="619"/>
        <v>21170</v>
      </c>
      <c r="CC605" s="48">
        <f t="shared" si="620"/>
        <v>6244</v>
      </c>
      <c r="CD605" s="48">
        <f t="shared" si="621"/>
        <v>170</v>
      </c>
      <c r="CE605" s="49">
        <f t="shared" si="622"/>
        <v>14756</v>
      </c>
    </row>
    <row r="606" spans="1:83" ht="16.5" customHeight="1">
      <c r="A606" s="29" t="s">
        <v>18</v>
      </c>
      <c r="B606" s="34" t="s">
        <v>66</v>
      </c>
      <c r="C606" s="40">
        <v>120321</v>
      </c>
      <c r="D606" s="40">
        <v>97641</v>
      </c>
      <c r="E606" s="40">
        <v>83436</v>
      </c>
      <c r="F606" s="40">
        <v>14205</v>
      </c>
      <c r="G606" s="40">
        <v>6648</v>
      </c>
      <c r="H606" s="40">
        <v>16032</v>
      </c>
      <c r="I606" s="40">
        <v>3562</v>
      </c>
      <c r="J606" s="40">
        <v>302</v>
      </c>
      <c r="K606" s="41">
        <v>12168</v>
      </c>
      <c r="M606" s="29" t="s">
        <v>18</v>
      </c>
      <c r="N606" s="34" t="s">
        <v>66</v>
      </c>
      <c r="O606" s="66">
        <f t="shared" si="589"/>
        <v>-0.8</v>
      </c>
      <c r="P606" s="66">
        <f t="shared" si="590"/>
        <v>0.41799999999999998</v>
      </c>
      <c r="Q606" s="66">
        <f t="shared" si="591"/>
        <v>-4.0000000000000001E-3</v>
      </c>
      <c r="R606" s="66">
        <f t="shared" si="592"/>
        <v>2.9649999999999999</v>
      </c>
      <c r="S606" s="66">
        <f t="shared" si="593"/>
        <v>5.024</v>
      </c>
      <c r="T606" s="66">
        <f t="shared" si="594"/>
        <v>-9.5570000000000004</v>
      </c>
      <c r="U606" s="66">
        <f t="shared" si="595"/>
        <v>1.9750000000000001</v>
      </c>
      <c r="V606" s="66">
        <f t="shared" si="596"/>
        <v>-10.385999999999999</v>
      </c>
      <c r="W606" s="67">
        <f t="shared" si="597"/>
        <v>-12.435</v>
      </c>
      <c r="Y606" s="29" t="s">
        <v>18</v>
      </c>
      <c r="Z606" s="34" t="s">
        <v>66</v>
      </c>
      <c r="AA606" s="66">
        <f t="shared" si="623"/>
        <v>100</v>
      </c>
      <c r="AB606" s="66">
        <f t="shared" si="598"/>
        <v>81.2</v>
      </c>
      <c r="AC606" s="66">
        <f t="shared" si="599"/>
        <v>69.3</v>
      </c>
      <c r="AD606" s="66">
        <f t="shared" si="600"/>
        <v>11.8</v>
      </c>
      <c r="AE606" s="66">
        <f t="shared" si="601"/>
        <v>5.5</v>
      </c>
      <c r="AF606" s="66">
        <f t="shared" si="602"/>
        <v>13.3</v>
      </c>
      <c r="AG606" s="66">
        <f t="shared" si="603"/>
        <v>3</v>
      </c>
      <c r="AH606" s="66">
        <f t="shared" si="604"/>
        <v>0.3</v>
      </c>
      <c r="AI606" s="67">
        <f t="shared" si="605"/>
        <v>10.1</v>
      </c>
      <c r="AK606" s="29" t="s">
        <v>18</v>
      </c>
      <c r="AL606" s="34" t="s">
        <v>66</v>
      </c>
      <c r="AM606" s="66">
        <f t="shared" si="624"/>
        <v>3.7</v>
      </c>
      <c r="AN606" s="66">
        <f t="shared" si="625"/>
        <v>3.9</v>
      </c>
      <c r="AO606" s="66">
        <f t="shared" si="626"/>
        <v>3.9</v>
      </c>
      <c r="AP606" s="66">
        <f t="shared" si="627"/>
        <v>3.9</v>
      </c>
      <c r="AQ606" s="66">
        <f t="shared" si="628"/>
        <v>2.5</v>
      </c>
      <c r="AR606" s="66">
        <f t="shared" si="629"/>
        <v>3.2</v>
      </c>
      <c r="AS606" s="66">
        <f t="shared" si="630"/>
        <v>2.8</v>
      </c>
      <c r="AT606" s="66">
        <f t="shared" si="631"/>
        <v>3.8</v>
      </c>
      <c r="AU606" s="67">
        <f t="shared" si="632"/>
        <v>3.4</v>
      </c>
      <c r="AW606" s="29" t="s">
        <v>18</v>
      </c>
      <c r="AX606" s="34" t="s">
        <v>66</v>
      </c>
      <c r="AY606" s="66">
        <f t="shared" si="633"/>
        <v>-0.8</v>
      </c>
      <c r="AZ606" s="66">
        <f t="shared" si="606"/>
        <v>0.33500000000000002</v>
      </c>
      <c r="BA606" s="66">
        <f t="shared" si="607"/>
        <v>-2E-3</v>
      </c>
      <c r="BB606" s="66">
        <f t="shared" si="608"/>
        <v>0.33700000000000002</v>
      </c>
      <c r="BC606" s="66">
        <f t="shared" si="609"/>
        <v>0.26200000000000001</v>
      </c>
      <c r="BD606" s="66">
        <f t="shared" si="610"/>
        <v>-1.397</v>
      </c>
      <c r="BE606" s="66">
        <f t="shared" si="611"/>
        <v>5.7000000000000002E-2</v>
      </c>
      <c r="BF606" s="66">
        <f t="shared" si="612"/>
        <v>-2.9000000000000001E-2</v>
      </c>
      <c r="BG606" s="67">
        <f t="shared" si="613"/>
        <v>-1.425</v>
      </c>
      <c r="BI606" s="29" t="s">
        <v>18</v>
      </c>
      <c r="BJ606" s="34" t="s">
        <v>66</v>
      </c>
      <c r="BK606" s="66">
        <f t="shared" si="634"/>
        <v>-3.1E-2</v>
      </c>
      <c r="BL606" s="66">
        <f t="shared" si="635"/>
        <v>1.7000000000000001E-2</v>
      </c>
      <c r="BM606" s="66">
        <f t="shared" si="636"/>
        <v>0</v>
      </c>
      <c r="BN606" s="66">
        <f t="shared" si="637"/>
        <v>0.11799999999999999</v>
      </c>
      <c r="BO606" s="66">
        <f t="shared" si="638"/>
        <v>0.122</v>
      </c>
      <c r="BP606" s="66">
        <f t="shared" si="639"/>
        <v>-0.35299999999999998</v>
      </c>
      <c r="BQ606" s="66">
        <f t="shared" si="640"/>
        <v>4.2000000000000003E-2</v>
      </c>
      <c r="BR606" s="66">
        <f t="shared" si="641"/>
        <v>-0.997</v>
      </c>
      <c r="BS606" s="67">
        <f t="shared" si="642"/>
        <v>-0.55200000000000005</v>
      </c>
      <c r="BU606" s="29" t="s">
        <v>18</v>
      </c>
      <c r="BV606" s="34" t="s">
        <v>66</v>
      </c>
      <c r="BW606" s="48">
        <f t="shared" si="614"/>
        <v>121291</v>
      </c>
      <c r="BX606" s="48">
        <f t="shared" si="615"/>
        <v>97235</v>
      </c>
      <c r="BY606" s="48">
        <f t="shared" si="616"/>
        <v>83439</v>
      </c>
      <c r="BZ606" s="48">
        <f t="shared" si="617"/>
        <v>13796</v>
      </c>
      <c r="CA606" s="48">
        <f t="shared" si="618"/>
        <v>6330</v>
      </c>
      <c r="CB606" s="48">
        <f t="shared" si="619"/>
        <v>17726</v>
      </c>
      <c r="CC606" s="48">
        <f t="shared" si="620"/>
        <v>3493</v>
      </c>
      <c r="CD606" s="48">
        <f t="shared" si="621"/>
        <v>337</v>
      </c>
      <c r="CE606" s="49">
        <f t="shared" si="622"/>
        <v>13896</v>
      </c>
    </row>
    <row r="607" spans="1:83" ht="16.5" customHeight="1">
      <c r="A607" s="29" t="s">
        <v>19</v>
      </c>
      <c r="B607" s="34" t="s">
        <v>67</v>
      </c>
      <c r="C607" s="40">
        <v>282450</v>
      </c>
      <c r="D607" s="40">
        <v>211371</v>
      </c>
      <c r="E607" s="40">
        <v>180026</v>
      </c>
      <c r="F607" s="40">
        <v>31345</v>
      </c>
      <c r="G607" s="40">
        <v>33707</v>
      </c>
      <c r="H607" s="40">
        <v>37372</v>
      </c>
      <c r="I607" s="40">
        <v>9597</v>
      </c>
      <c r="J607" s="40">
        <v>424</v>
      </c>
      <c r="K607" s="41">
        <v>27351</v>
      </c>
      <c r="M607" s="29" t="s">
        <v>19</v>
      </c>
      <c r="N607" s="34" t="s">
        <v>67</v>
      </c>
      <c r="O607" s="66">
        <f t="shared" si="589"/>
        <v>-1.4730000000000001</v>
      </c>
      <c r="P607" s="66">
        <f t="shared" si="590"/>
        <v>0.312</v>
      </c>
      <c r="Q607" s="66">
        <f t="shared" si="591"/>
        <v>-0.14099999999999999</v>
      </c>
      <c r="R607" s="66">
        <f t="shared" si="592"/>
        <v>2.9969999999999999</v>
      </c>
      <c r="S607" s="66">
        <f t="shared" si="593"/>
        <v>2.4500000000000002</v>
      </c>
      <c r="T607" s="66">
        <f t="shared" si="594"/>
        <v>-13.205</v>
      </c>
      <c r="U607" s="66">
        <f t="shared" si="595"/>
        <v>2.9060000000000001</v>
      </c>
      <c r="V607" s="66">
        <f t="shared" si="596"/>
        <v>-15.03</v>
      </c>
      <c r="W607" s="67">
        <f t="shared" si="597"/>
        <v>-17.699000000000002</v>
      </c>
      <c r="Y607" s="29" t="s">
        <v>19</v>
      </c>
      <c r="Z607" s="34" t="s">
        <v>67</v>
      </c>
      <c r="AA607" s="66">
        <f t="shared" si="623"/>
        <v>100</v>
      </c>
      <c r="AB607" s="66">
        <f t="shared" si="598"/>
        <v>74.8</v>
      </c>
      <c r="AC607" s="66">
        <f t="shared" si="599"/>
        <v>63.7</v>
      </c>
      <c r="AD607" s="66">
        <f t="shared" si="600"/>
        <v>11.1</v>
      </c>
      <c r="AE607" s="66">
        <f t="shared" si="601"/>
        <v>11.9</v>
      </c>
      <c r="AF607" s="66">
        <f t="shared" si="602"/>
        <v>13.2</v>
      </c>
      <c r="AG607" s="66">
        <f t="shared" si="603"/>
        <v>3.4</v>
      </c>
      <c r="AH607" s="66">
        <f t="shared" si="604"/>
        <v>0.2</v>
      </c>
      <c r="AI607" s="67">
        <f t="shared" si="605"/>
        <v>9.6999999999999993</v>
      </c>
      <c r="AK607" s="29" t="s">
        <v>19</v>
      </c>
      <c r="AL607" s="34" t="s">
        <v>67</v>
      </c>
      <c r="AM607" s="66">
        <f t="shared" si="624"/>
        <v>8.6</v>
      </c>
      <c r="AN607" s="66">
        <f t="shared" si="625"/>
        <v>8.4</v>
      </c>
      <c r="AO607" s="66">
        <f t="shared" si="626"/>
        <v>8.4</v>
      </c>
      <c r="AP607" s="66">
        <f t="shared" si="627"/>
        <v>8.6</v>
      </c>
      <c r="AQ607" s="66">
        <f t="shared" si="628"/>
        <v>12.8</v>
      </c>
      <c r="AR607" s="66">
        <f t="shared" si="629"/>
        <v>7.6</v>
      </c>
      <c r="AS607" s="66">
        <f t="shared" si="630"/>
        <v>7.5</v>
      </c>
      <c r="AT607" s="66">
        <f t="shared" si="631"/>
        <v>5.3</v>
      </c>
      <c r="AU607" s="67">
        <f t="shared" si="632"/>
        <v>7.6</v>
      </c>
      <c r="AW607" s="29" t="s">
        <v>19</v>
      </c>
      <c r="AX607" s="34" t="s">
        <v>67</v>
      </c>
      <c r="AY607" s="66">
        <f t="shared" si="633"/>
        <v>-1.4730000000000001</v>
      </c>
      <c r="AZ607" s="66">
        <f t="shared" si="606"/>
        <v>0.22900000000000001</v>
      </c>
      <c r="BA607" s="66">
        <f t="shared" si="607"/>
        <v>-8.8999999999999996E-2</v>
      </c>
      <c r="BB607" s="66">
        <f t="shared" si="608"/>
        <v>0.318</v>
      </c>
      <c r="BC607" s="66">
        <f t="shared" si="609"/>
        <v>0.28100000000000003</v>
      </c>
      <c r="BD607" s="66">
        <f t="shared" si="610"/>
        <v>-1.9830000000000001</v>
      </c>
      <c r="BE607" s="66">
        <f t="shared" si="611"/>
        <v>9.5000000000000001E-2</v>
      </c>
      <c r="BF607" s="66">
        <f t="shared" si="612"/>
        <v>-2.5999999999999999E-2</v>
      </c>
      <c r="BG607" s="67">
        <f t="shared" si="613"/>
        <v>-2.052</v>
      </c>
      <c r="BI607" s="29" t="s">
        <v>19</v>
      </c>
      <c r="BJ607" s="34" t="s">
        <v>67</v>
      </c>
      <c r="BK607" s="66">
        <f t="shared" si="634"/>
        <v>-0.13400000000000001</v>
      </c>
      <c r="BL607" s="66">
        <f t="shared" si="635"/>
        <v>2.7E-2</v>
      </c>
      <c r="BM607" s="66">
        <f t="shared" si="636"/>
        <v>-1.2E-2</v>
      </c>
      <c r="BN607" s="66">
        <f t="shared" si="637"/>
        <v>0.26300000000000001</v>
      </c>
      <c r="BO607" s="66">
        <f t="shared" si="638"/>
        <v>0.308</v>
      </c>
      <c r="BP607" s="66">
        <f t="shared" si="639"/>
        <v>-1.1839999999999999</v>
      </c>
      <c r="BQ607" s="66">
        <f t="shared" si="640"/>
        <v>0.16500000000000001</v>
      </c>
      <c r="BR607" s="66">
        <f t="shared" si="641"/>
        <v>-2.137</v>
      </c>
      <c r="BS607" s="67">
        <f t="shared" si="642"/>
        <v>-1.88</v>
      </c>
      <c r="BU607" s="29" t="s">
        <v>19</v>
      </c>
      <c r="BV607" s="34" t="s">
        <v>67</v>
      </c>
      <c r="BW607" s="48">
        <f t="shared" si="614"/>
        <v>286673</v>
      </c>
      <c r="BX607" s="48">
        <f t="shared" si="615"/>
        <v>210714</v>
      </c>
      <c r="BY607" s="48">
        <f t="shared" si="616"/>
        <v>180281</v>
      </c>
      <c r="BZ607" s="48">
        <f t="shared" si="617"/>
        <v>30433</v>
      </c>
      <c r="CA607" s="48">
        <f t="shared" si="618"/>
        <v>32901</v>
      </c>
      <c r="CB607" s="48">
        <f t="shared" si="619"/>
        <v>43058</v>
      </c>
      <c r="CC607" s="48">
        <f t="shared" si="620"/>
        <v>9326</v>
      </c>
      <c r="CD607" s="48">
        <f t="shared" si="621"/>
        <v>499</v>
      </c>
      <c r="CE607" s="49">
        <f t="shared" si="622"/>
        <v>33233</v>
      </c>
    </row>
    <row r="608" spans="1:83" ht="16.5" customHeight="1">
      <c r="A608" s="29" t="s">
        <v>20</v>
      </c>
      <c r="B608" s="34" t="s">
        <v>68</v>
      </c>
      <c r="C608" s="40">
        <v>143864</v>
      </c>
      <c r="D608" s="40">
        <v>118991</v>
      </c>
      <c r="E608" s="40">
        <v>101546</v>
      </c>
      <c r="F608" s="40">
        <v>17445</v>
      </c>
      <c r="G608" s="40">
        <v>7984</v>
      </c>
      <c r="H608" s="40">
        <v>16889</v>
      </c>
      <c r="I608" s="40">
        <v>4231</v>
      </c>
      <c r="J608" s="40">
        <v>435</v>
      </c>
      <c r="K608" s="41">
        <v>12223</v>
      </c>
      <c r="M608" s="29" t="s">
        <v>20</v>
      </c>
      <c r="N608" s="34" t="s">
        <v>68</v>
      </c>
      <c r="O608" s="66">
        <f t="shared" si="589"/>
        <v>-9.8000000000000004E-2</v>
      </c>
      <c r="P608" s="66">
        <f t="shared" si="590"/>
        <v>-9.4E-2</v>
      </c>
      <c r="Q608" s="66">
        <f t="shared" si="591"/>
        <v>-0.53500000000000003</v>
      </c>
      <c r="R608" s="66">
        <f t="shared" si="592"/>
        <v>2.5510000000000002</v>
      </c>
      <c r="S608" s="66">
        <f t="shared" si="593"/>
        <v>5.33</v>
      </c>
      <c r="T608" s="66">
        <f t="shared" si="594"/>
        <v>-2.5</v>
      </c>
      <c r="U608" s="66">
        <f t="shared" si="595"/>
        <v>16.077000000000002</v>
      </c>
      <c r="V608" s="66">
        <f t="shared" si="596"/>
        <v>3.819</v>
      </c>
      <c r="W608" s="67">
        <f t="shared" si="597"/>
        <v>-7.8070000000000004</v>
      </c>
      <c r="Y608" s="29" t="s">
        <v>20</v>
      </c>
      <c r="Z608" s="34" t="s">
        <v>68</v>
      </c>
      <c r="AA608" s="66">
        <f t="shared" si="623"/>
        <v>100</v>
      </c>
      <c r="AB608" s="66">
        <f t="shared" si="598"/>
        <v>82.7</v>
      </c>
      <c r="AC608" s="66">
        <f t="shared" si="599"/>
        <v>70.599999999999994</v>
      </c>
      <c r="AD608" s="66">
        <f t="shared" si="600"/>
        <v>12.1</v>
      </c>
      <c r="AE608" s="66">
        <f t="shared" si="601"/>
        <v>5.5</v>
      </c>
      <c r="AF608" s="66">
        <f t="shared" si="602"/>
        <v>11.7</v>
      </c>
      <c r="AG608" s="66">
        <f t="shared" si="603"/>
        <v>2.9</v>
      </c>
      <c r="AH608" s="66">
        <f t="shared" si="604"/>
        <v>0.3</v>
      </c>
      <c r="AI608" s="67">
        <f t="shared" si="605"/>
        <v>8.5</v>
      </c>
      <c r="AK608" s="29" t="s">
        <v>20</v>
      </c>
      <c r="AL608" s="34" t="s">
        <v>68</v>
      </c>
      <c r="AM608" s="66">
        <f t="shared" si="624"/>
        <v>4.4000000000000004</v>
      </c>
      <c r="AN608" s="66">
        <f t="shared" si="625"/>
        <v>4.7</v>
      </c>
      <c r="AO608" s="66">
        <f t="shared" si="626"/>
        <v>4.7</v>
      </c>
      <c r="AP608" s="66">
        <f t="shared" si="627"/>
        <v>4.8</v>
      </c>
      <c r="AQ608" s="66">
        <f t="shared" si="628"/>
        <v>3</v>
      </c>
      <c r="AR608" s="66">
        <f t="shared" si="629"/>
        <v>3.4</v>
      </c>
      <c r="AS608" s="66">
        <f t="shared" si="630"/>
        <v>3.3</v>
      </c>
      <c r="AT608" s="66">
        <f t="shared" si="631"/>
        <v>5.5</v>
      </c>
      <c r="AU608" s="67">
        <f t="shared" si="632"/>
        <v>3.4</v>
      </c>
      <c r="AW608" s="29" t="s">
        <v>20</v>
      </c>
      <c r="AX608" s="34" t="s">
        <v>68</v>
      </c>
      <c r="AY608" s="66">
        <f t="shared" si="633"/>
        <v>-9.8000000000000004E-2</v>
      </c>
      <c r="AZ608" s="66">
        <f t="shared" si="606"/>
        <v>-7.8E-2</v>
      </c>
      <c r="BA608" s="66">
        <f t="shared" si="607"/>
        <v>-0.379</v>
      </c>
      <c r="BB608" s="66">
        <f t="shared" si="608"/>
        <v>0.30099999999999999</v>
      </c>
      <c r="BC608" s="66">
        <f t="shared" si="609"/>
        <v>0.28100000000000003</v>
      </c>
      <c r="BD608" s="66">
        <f t="shared" si="610"/>
        <v>-0.30099999999999999</v>
      </c>
      <c r="BE608" s="66">
        <f t="shared" si="611"/>
        <v>0.40699999999999997</v>
      </c>
      <c r="BF608" s="66">
        <f t="shared" si="612"/>
        <v>1.0999999999999999E-2</v>
      </c>
      <c r="BG608" s="67">
        <f t="shared" si="613"/>
        <v>-0.71899999999999997</v>
      </c>
      <c r="BI608" s="29" t="s">
        <v>20</v>
      </c>
      <c r="BJ608" s="34" t="s">
        <v>68</v>
      </c>
      <c r="BK608" s="66">
        <f t="shared" si="634"/>
        <v>-4.0000000000000001E-3</v>
      </c>
      <c r="BL608" s="66">
        <f t="shared" si="635"/>
        <v>-5.0000000000000001E-3</v>
      </c>
      <c r="BM608" s="66">
        <f t="shared" si="636"/>
        <v>-2.5999999999999999E-2</v>
      </c>
      <c r="BN608" s="66">
        <f t="shared" si="637"/>
        <v>0.125</v>
      </c>
      <c r="BO608" s="66">
        <f t="shared" si="638"/>
        <v>0.155</v>
      </c>
      <c r="BP608" s="66">
        <f t="shared" si="639"/>
        <v>-0.09</v>
      </c>
      <c r="BQ608" s="66">
        <f t="shared" si="640"/>
        <v>0.35699999999999998</v>
      </c>
      <c r="BR608" s="66">
        <f t="shared" si="641"/>
        <v>0.45600000000000002</v>
      </c>
      <c r="BS608" s="67">
        <f t="shared" si="642"/>
        <v>-0.33100000000000002</v>
      </c>
      <c r="BU608" s="29" t="s">
        <v>20</v>
      </c>
      <c r="BV608" s="34" t="s">
        <v>68</v>
      </c>
      <c r="BW608" s="48">
        <f t="shared" si="614"/>
        <v>144005</v>
      </c>
      <c r="BX608" s="48">
        <f t="shared" si="615"/>
        <v>119103</v>
      </c>
      <c r="BY608" s="48">
        <f t="shared" si="616"/>
        <v>102092</v>
      </c>
      <c r="BZ608" s="48">
        <f t="shared" si="617"/>
        <v>17011</v>
      </c>
      <c r="CA608" s="48">
        <f t="shared" si="618"/>
        <v>7580</v>
      </c>
      <c r="CB608" s="48">
        <f t="shared" si="619"/>
        <v>17322</v>
      </c>
      <c r="CC608" s="48">
        <f t="shared" si="620"/>
        <v>3645</v>
      </c>
      <c r="CD608" s="48">
        <f t="shared" si="621"/>
        <v>419</v>
      </c>
      <c r="CE608" s="49">
        <f t="shared" si="622"/>
        <v>13258</v>
      </c>
    </row>
    <row r="609" spans="1:83" ht="16.5" customHeight="1">
      <c r="A609" s="29" t="s">
        <v>21</v>
      </c>
      <c r="B609" s="34" t="s">
        <v>69</v>
      </c>
      <c r="C609" s="40">
        <v>213637</v>
      </c>
      <c r="D609" s="40">
        <v>166851</v>
      </c>
      <c r="E609" s="40">
        <v>142189</v>
      </c>
      <c r="F609" s="40">
        <v>24662</v>
      </c>
      <c r="G609" s="40">
        <v>15845</v>
      </c>
      <c r="H609" s="40">
        <v>30941</v>
      </c>
      <c r="I609" s="40">
        <v>7780</v>
      </c>
      <c r="J609" s="40">
        <v>-1190</v>
      </c>
      <c r="K609" s="41">
        <v>24351</v>
      </c>
      <c r="M609" s="29" t="s">
        <v>21</v>
      </c>
      <c r="N609" s="34" t="s">
        <v>69</v>
      </c>
      <c r="O609" s="66">
        <f t="shared" si="589"/>
        <v>-2.1040000000000001</v>
      </c>
      <c r="P609" s="66">
        <f t="shared" si="590"/>
        <v>0.58499999999999996</v>
      </c>
      <c r="Q609" s="66">
        <f t="shared" si="591"/>
        <v>0.115</v>
      </c>
      <c r="R609" s="66">
        <f t="shared" si="592"/>
        <v>3.387</v>
      </c>
      <c r="S609" s="66">
        <f t="shared" si="593"/>
        <v>4.2089999999999996</v>
      </c>
      <c r="T609" s="66">
        <f t="shared" si="594"/>
        <v>-16.7</v>
      </c>
      <c r="U609" s="66">
        <f t="shared" si="595"/>
        <v>-18.780999999999999</v>
      </c>
      <c r="V609" s="66">
        <f t="shared" si="596"/>
        <v>-184.68899999999999</v>
      </c>
      <c r="W609" s="67">
        <f t="shared" si="597"/>
        <v>-12.978999999999999</v>
      </c>
      <c r="Y609" s="29" t="s">
        <v>21</v>
      </c>
      <c r="Z609" s="34" t="s">
        <v>69</v>
      </c>
      <c r="AA609" s="66">
        <f t="shared" si="623"/>
        <v>100</v>
      </c>
      <c r="AB609" s="66">
        <f t="shared" si="598"/>
        <v>78.099999999999994</v>
      </c>
      <c r="AC609" s="66">
        <f t="shared" si="599"/>
        <v>66.599999999999994</v>
      </c>
      <c r="AD609" s="66">
        <f t="shared" si="600"/>
        <v>11.5</v>
      </c>
      <c r="AE609" s="66">
        <f t="shared" si="601"/>
        <v>7.4</v>
      </c>
      <c r="AF609" s="66">
        <f t="shared" si="602"/>
        <v>14.5</v>
      </c>
      <c r="AG609" s="66">
        <f t="shared" si="603"/>
        <v>3.6</v>
      </c>
      <c r="AH609" s="66">
        <f t="shared" si="604"/>
        <v>-0.6</v>
      </c>
      <c r="AI609" s="67">
        <f t="shared" si="605"/>
        <v>11.4</v>
      </c>
      <c r="AK609" s="29" t="s">
        <v>21</v>
      </c>
      <c r="AL609" s="34" t="s">
        <v>69</v>
      </c>
      <c r="AM609" s="66">
        <f t="shared" si="624"/>
        <v>6.5</v>
      </c>
      <c r="AN609" s="66">
        <f t="shared" si="625"/>
        <v>6.6</v>
      </c>
      <c r="AO609" s="66">
        <f t="shared" si="626"/>
        <v>6.6</v>
      </c>
      <c r="AP609" s="66">
        <f t="shared" si="627"/>
        <v>6.8</v>
      </c>
      <c r="AQ609" s="66">
        <f t="shared" si="628"/>
        <v>6</v>
      </c>
      <c r="AR609" s="66">
        <f t="shared" si="629"/>
        <v>6.3</v>
      </c>
      <c r="AS609" s="66">
        <f t="shared" si="630"/>
        <v>6.1</v>
      </c>
      <c r="AT609" s="66">
        <f t="shared" si="631"/>
        <v>-14.9</v>
      </c>
      <c r="AU609" s="67">
        <f t="shared" si="632"/>
        <v>6.8</v>
      </c>
      <c r="AW609" s="29" t="s">
        <v>21</v>
      </c>
      <c r="AX609" s="34" t="s">
        <v>69</v>
      </c>
      <c r="AY609" s="66">
        <f t="shared" si="633"/>
        <v>-2.1040000000000001</v>
      </c>
      <c r="AZ609" s="66">
        <f t="shared" si="606"/>
        <v>0.44500000000000001</v>
      </c>
      <c r="BA609" s="66">
        <f t="shared" si="607"/>
        <v>7.4999999999999997E-2</v>
      </c>
      <c r="BB609" s="66">
        <f t="shared" si="608"/>
        <v>0.37</v>
      </c>
      <c r="BC609" s="66">
        <f t="shared" si="609"/>
        <v>0.29299999999999998</v>
      </c>
      <c r="BD609" s="66">
        <f t="shared" si="610"/>
        <v>-2.8420000000000001</v>
      </c>
      <c r="BE609" s="66">
        <f t="shared" si="611"/>
        <v>-0.82399999999999995</v>
      </c>
      <c r="BF609" s="66">
        <f t="shared" si="612"/>
        <v>-0.35399999999999998</v>
      </c>
      <c r="BG609" s="67">
        <f t="shared" si="613"/>
        <v>-1.6639999999999999</v>
      </c>
      <c r="BI609" s="29" t="s">
        <v>21</v>
      </c>
      <c r="BJ609" s="34" t="s">
        <v>69</v>
      </c>
      <c r="BK609" s="66">
        <f t="shared" si="634"/>
        <v>-0.14599999999999999</v>
      </c>
      <c r="BL609" s="66">
        <f t="shared" si="635"/>
        <v>0.04</v>
      </c>
      <c r="BM609" s="66">
        <f t="shared" si="636"/>
        <v>8.0000000000000002E-3</v>
      </c>
      <c r="BN609" s="66">
        <f t="shared" si="637"/>
        <v>0.23300000000000001</v>
      </c>
      <c r="BO609" s="66">
        <f t="shared" si="638"/>
        <v>0.245</v>
      </c>
      <c r="BP609" s="66">
        <f t="shared" si="639"/>
        <v>-1.2909999999999999</v>
      </c>
      <c r="BQ609" s="66">
        <f t="shared" si="640"/>
        <v>-1.097</v>
      </c>
      <c r="BR609" s="66">
        <f t="shared" si="641"/>
        <v>-22.001000000000001</v>
      </c>
      <c r="BS609" s="67">
        <f t="shared" si="642"/>
        <v>-1.161</v>
      </c>
      <c r="BU609" s="29" t="s">
        <v>21</v>
      </c>
      <c r="BV609" s="34" t="s">
        <v>69</v>
      </c>
      <c r="BW609" s="48">
        <f t="shared" si="614"/>
        <v>218229</v>
      </c>
      <c r="BX609" s="48">
        <f t="shared" si="615"/>
        <v>165880</v>
      </c>
      <c r="BY609" s="48">
        <f t="shared" si="616"/>
        <v>142026</v>
      </c>
      <c r="BZ609" s="48">
        <f t="shared" si="617"/>
        <v>23854</v>
      </c>
      <c r="CA609" s="48">
        <f t="shared" si="618"/>
        <v>15205</v>
      </c>
      <c r="CB609" s="48">
        <f t="shared" si="619"/>
        <v>37144</v>
      </c>
      <c r="CC609" s="48">
        <f t="shared" si="620"/>
        <v>9579</v>
      </c>
      <c r="CD609" s="48">
        <f t="shared" si="621"/>
        <v>-418</v>
      </c>
      <c r="CE609" s="49">
        <f t="shared" si="622"/>
        <v>27983</v>
      </c>
    </row>
    <row r="610" spans="1:83" ht="16.5" customHeight="1">
      <c r="A610" s="29" t="s">
        <v>22</v>
      </c>
      <c r="B610" s="34" t="s">
        <v>70</v>
      </c>
      <c r="C610" s="40">
        <v>116539</v>
      </c>
      <c r="D610" s="40">
        <v>92250</v>
      </c>
      <c r="E610" s="40">
        <v>78335</v>
      </c>
      <c r="F610" s="40">
        <v>13915</v>
      </c>
      <c r="G610" s="40">
        <v>5993</v>
      </c>
      <c r="H610" s="40">
        <v>18296</v>
      </c>
      <c r="I610" s="40">
        <v>5549</v>
      </c>
      <c r="J610" s="40">
        <v>79</v>
      </c>
      <c r="K610" s="41">
        <v>12668</v>
      </c>
      <c r="M610" s="29" t="s">
        <v>22</v>
      </c>
      <c r="N610" s="34" t="s">
        <v>70</v>
      </c>
      <c r="O610" s="66">
        <f t="shared" si="589"/>
        <v>-2.2959999999999998</v>
      </c>
      <c r="P610" s="66">
        <f t="shared" si="590"/>
        <v>1.0860000000000001</v>
      </c>
      <c r="Q610" s="66">
        <f t="shared" si="591"/>
        <v>0.67200000000000004</v>
      </c>
      <c r="R610" s="66">
        <f t="shared" si="592"/>
        <v>3.48</v>
      </c>
      <c r="S610" s="66">
        <f t="shared" si="593"/>
        <v>4.9009999999999998</v>
      </c>
      <c r="T610" s="66">
        <f t="shared" si="594"/>
        <v>-17.977</v>
      </c>
      <c r="U610" s="66">
        <f t="shared" si="595"/>
        <v>-12.738</v>
      </c>
      <c r="V610" s="66">
        <f t="shared" si="596"/>
        <v>92.683000000000007</v>
      </c>
      <c r="W610" s="67">
        <f t="shared" si="597"/>
        <v>-20.356999999999999</v>
      </c>
      <c r="Y610" s="29" t="s">
        <v>22</v>
      </c>
      <c r="Z610" s="34" t="s">
        <v>70</v>
      </c>
      <c r="AA610" s="66">
        <f t="shared" si="623"/>
        <v>100</v>
      </c>
      <c r="AB610" s="66">
        <f t="shared" si="598"/>
        <v>79.2</v>
      </c>
      <c r="AC610" s="66">
        <f t="shared" si="599"/>
        <v>67.2</v>
      </c>
      <c r="AD610" s="66">
        <f t="shared" si="600"/>
        <v>11.9</v>
      </c>
      <c r="AE610" s="66">
        <f t="shared" si="601"/>
        <v>5.0999999999999996</v>
      </c>
      <c r="AF610" s="66">
        <f t="shared" si="602"/>
        <v>15.7</v>
      </c>
      <c r="AG610" s="66">
        <f t="shared" si="603"/>
        <v>4.8</v>
      </c>
      <c r="AH610" s="66">
        <f t="shared" si="604"/>
        <v>0.1</v>
      </c>
      <c r="AI610" s="67">
        <f t="shared" si="605"/>
        <v>10.9</v>
      </c>
      <c r="AK610" s="29" t="s">
        <v>22</v>
      </c>
      <c r="AL610" s="34" t="s">
        <v>70</v>
      </c>
      <c r="AM610" s="66">
        <f t="shared" si="624"/>
        <v>3.6</v>
      </c>
      <c r="AN610" s="66">
        <f t="shared" si="625"/>
        <v>3.7</v>
      </c>
      <c r="AO610" s="66">
        <f t="shared" si="626"/>
        <v>3.6</v>
      </c>
      <c r="AP610" s="66">
        <f t="shared" si="627"/>
        <v>3.8</v>
      </c>
      <c r="AQ610" s="66">
        <f t="shared" si="628"/>
        <v>2.2999999999999998</v>
      </c>
      <c r="AR610" s="66">
        <f t="shared" si="629"/>
        <v>3.7</v>
      </c>
      <c r="AS610" s="66">
        <f t="shared" si="630"/>
        <v>4.3</v>
      </c>
      <c r="AT610" s="66">
        <f t="shared" si="631"/>
        <v>1</v>
      </c>
      <c r="AU610" s="67">
        <f t="shared" si="632"/>
        <v>3.5</v>
      </c>
      <c r="AW610" s="29" t="s">
        <v>22</v>
      </c>
      <c r="AX610" s="34" t="s">
        <v>70</v>
      </c>
      <c r="AY610" s="66">
        <f t="shared" si="633"/>
        <v>-2.2959999999999998</v>
      </c>
      <c r="AZ610" s="66">
        <f t="shared" si="606"/>
        <v>0.83099999999999996</v>
      </c>
      <c r="BA610" s="66">
        <f t="shared" si="607"/>
        <v>0.438</v>
      </c>
      <c r="BB610" s="66">
        <f t="shared" si="608"/>
        <v>0.39200000000000002</v>
      </c>
      <c r="BC610" s="66">
        <f t="shared" si="609"/>
        <v>0.23499999999999999</v>
      </c>
      <c r="BD610" s="66">
        <f t="shared" si="610"/>
        <v>-3.3620000000000001</v>
      </c>
      <c r="BE610" s="66">
        <f t="shared" si="611"/>
        <v>-0.67900000000000005</v>
      </c>
      <c r="BF610" s="66">
        <f t="shared" si="612"/>
        <v>3.2000000000000001E-2</v>
      </c>
      <c r="BG610" s="67">
        <f t="shared" si="613"/>
        <v>-2.7149999999999999</v>
      </c>
      <c r="BI610" s="29" t="s">
        <v>22</v>
      </c>
      <c r="BJ610" s="34" t="s">
        <v>70</v>
      </c>
      <c r="BK610" s="66">
        <f t="shared" si="634"/>
        <v>-8.6999999999999994E-2</v>
      </c>
      <c r="BL610" s="66">
        <f t="shared" si="635"/>
        <v>4.1000000000000002E-2</v>
      </c>
      <c r="BM610" s="66">
        <f t="shared" si="636"/>
        <v>2.5000000000000001E-2</v>
      </c>
      <c r="BN610" s="66">
        <f t="shared" si="637"/>
        <v>0.13500000000000001</v>
      </c>
      <c r="BO610" s="66">
        <f t="shared" si="638"/>
        <v>0.107</v>
      </c>
      <c r="BP610" s="66">
        <f t="shared" si="639"/>
        <v>-0.83499999999999996</v>
      </c>
      <c r="BQ610" s="66">
        <f t="shared" si="640"/>
        <v>-0.49399999999999999</v>
      </c>
      <c r="BR610" s="66">
        <f t="shared" si="641"/>
        <v>1.083</v>
      </c>
      <c r="BS610" s="67">
        <f t="shared" si="642"/>
        <v>-1.0349999999999999</v>
      </c>
      <c r="BU610" s="29" t="s">
        <v>22</v>
      </c>
      <c r="BV610" s="34" t="s">
        <v>70</v>
      </c>
      <c r="BW610" s="48">
        <f t="shared" si="614"/>
        <v>119278</v>
      </c>
      <c r="BX610" s="48">
        <f t="shared" si="615"/>
        <v>91259</v>
      </c>
      <c r="BY610" s="48">
        <f t="shared" si="616"/>
        <v>77812</v>
      </c>
      <c r="BZ610" s="48">
        <f t="shared" si="617"/>
        <v>13447</v>
      </c>
      <c r="CA610" s="48">
        <f t="shared" si="618"/>
        <v>5713</v>
      </c>
      <c r="CB610" s="48">
        <f t="shared" si="619"/>
        <v>22306</v>
      </c>
      <c r="CC610" s="48">
        <f t="shared" si="620"/>
        <v>6359</v>
      </c>
      <c r="CD610" s="48">
        <f t="shared" si="621"/>
        <v>41</v>
      </c>
      <c r="CE610" s="49">
        <f t="shared" si="622"/>
        <v>15906</v>
      </c>
    </row>
    <row r="611" spans="1:83" ht="16.5" customHeight="1">
      <c r="A611" s="29" t="s">
        <v>23</v>
      </c>
      <c r="B611" s="34" t="s">
        <v>71</v>
      </c>
      <c r="C611" s="40">
        <v>90055</v>
      </c>
      <c r="D611" s="40">
        <v>72554</v>
      </c>
      <c r="E611" s="40">
        <v>61793</v>
      </c>
      <c r="F611" s="40">
        <v>10761</v>
      </c>
      <c r="G611" s="40">
        <v>4904</v>
      </c>
      <c r="H611" s="40">
        <v>12597</v>
      </c>
      <c r="I611" s="40">
        <v>2167</v>
      </c>
      <c r="J611" s="40">
        <v>134</v>
      </c>
      <c r="K611" s="41">
        <v>10296</v>
      </c>
      <c r="M611" s="29" t="s">
        <v>23</v>
      </c>
      <c r="N611" s="34" t="s">
        <v>71</v>
      </c>
      <c r="O611" s="66">
        <f t="shared" si="589"/>
        <v>-0.81499999999999995</v>
      </c>
      <c r="P611" s="66">
        <f t="shared" si="590"/>
        <v>0.28999999999999998</v>
      </c>
      <c r="Q611" s="66">
        <f t="shared" si="591"/>
        <v>-0.154</v>
      </c>
      <c r="R611" s="66">
        <f t="shared" si="592"/>
        <v>2.9169999999999998</v>
      </c>
      <c r="S611" s="66">
        <f t="shared" si="593"/>
        <v>4.407</v>
      </c>
      <c r="T611" s="66">
        <f t="shared" si="594"/>
        <v>-8.4120000000000008</v>
      </c>
      <c r="U611" s="66">
        <f t="shared" si="595"/>
        <v>-2.387</v>
      </c>
      <c r="V611" s="66">
        <f t="shared" si="596"/>
        <v>-9.4589999999999996</v>
      </c>
      <c r="W611" s="67">
        <f t="shared" si="597"/>
        <v>-9.5730000000000004</v>
      </c>
      <c r="Y611" s="29" t="s">
        <v>23</v>
      </c>
      <c r="Z611" s="34" t="s">
        <v>71</v>
      </c>
      <c r="AA611" s="66">
        <f t="shared" si="623"/>
        <v>100</v>
      </c>
      <c r="AB611" s="66">
        <f t="shared" si="598"/>
        <v>80.599999999999994</v>
      </c>
      <c r="AC611" s="66">
        <f t="shared" si="599"/>
        <v>68.599999999999994</v>
      </c>
      <c r="AD611" s="66">
        <f t="shared" si="600"/>
        <v>11.9</v>
      </c>
      <c r="AE611" s="66">
        <f t="shared" si="601"/>
        <v>5.4</v>
      </c>
      <c r="AF611" s="66">
        <f t="shared" si="602"/>
        <v>14</v>
      </c>
      <c r="AG611" s="66">
        <f t="shared" si="603"/>
        <v>2.4</v>
      </c>
      <c r="AH611" s="66">
        <f t="shared" si="604"/>
        <v>0.1</v>
      </c>
      <c r="AI611" s="67">
        <f t="shared" si="605"/>
        <v>11.4</v>
      </c>
      <c r="AK611" s="29" t="s">
        <v>23</v>
      </c>
      <c r="AL611" s="34" t="s">
        <v>71</v>
      </c>
      <c r="AM611" s="66">
        <f t="shared" si="624"/>
        <v>2.8</v>
      </c>
      <c r="AN611" s="66">
        <f t="shared" si="625"/>
        <v>2.9</v>
      </c>
      <c r="AO611" s="66">
        <f t="shared" si="626"/>
        <v>2.9</v>
      </c>
      <c r="AP611" s="66">
        <f t="shared" si="627"/>
        <v>3</v>
      </c>
      <c r="AQ611" s="66">
        <f t="shared" si="628"/>
        <v>1.9</v>
      </c>
      <c r="AR611" s="66">
        <f t="shared" si="629"/>
        <v>2.5</v>
      </c>
      <c r="AS611" s="66">
        <f t="shared" si="630"/>
        <v>1.7</v>
      </c>
      <c r="AT611" s="66">
        <f t="shared" si="631"/>
        <v>1.7</v>
      </c>
      <c r="AU611" s="67">
        <f t="shared" si="632"/>
        <v>2.9</v>
      </c>
      <c r="AW611" s="29" t="s">
        <v>23</v>
      </c>
      <c r="AX611" s="34" t="s">
        <v>71</v>
      </c>
      <c r="AY611" s="66">
        <f t="shared" si="633"/>
        <v>-0.81499999999999995</v>
      </c>
      <c r="AZ611" s="66">
        <f t="shared" si="606"/>
        <v>0.23100000000000001</v>
      </c>
      <c r="BA611" s="66">
        <f t="shared" si="607"/>
        <v>-0.105</v>
      </c>
      <c r="BB611" s="66">
        <f t="shared" si="608"/>
        <v>0.33600000000000002</v>
      </c>
      <c r="BC611" s="66">
        <f t="shared" si="609"/>
        <v>0.22800000000000001</v>
      </c>
      <c r="BD611" s="66">
        <f t="shared" si="610"/>
        <v>-1.274</v>
      </c>
      <c r="BE611" s="66">
        <f t="shared" si="611"/>
        <v>-5.8000000000000003E-2</v>
      </c>
      <c r="BF611" s="66">
        <f t="shared" si="612"/>
        <v>-1.4999999999999999E-2</v>
      </c>
      <c r="BG611" s="67">
        <f t="shared" si="613"/>
        <v>-1.2010000000000001</v>
      </c>
      <c r="BI611" s="29" t="s">
        <v>23</v>
      </c>
      <c r="BJ611" s="34" t="s">
        <v>71</v>
      </c>
      <c r="BK611" s="66">
        <f t="shared" si="634"/>
        <v>-2.3E-2</v>
      </c>
      <c r="BL611" s="66">
        <f t="shared" si="635"/>
        <v>8.9999999999999993E-3</v>
      </c>
      <c r="BM611" s="66">
        <f t="shared" si="636"/>
        <v>-5.0000000000000001E-3</v>
      </c>
      <c r="BN611" s="66">
        <f t="shared" si="637"/>
        <v>8.7999999999999995E-2</v>
      </c>
      <c r="BO611" s="66">
        <f t="shared" si="638"/>
        <v>7.9000000000000001E-2</v>
      </c>
      <c r="BP611" s="66">
        <f t="shared" si="639"/>
        <v>-0.24099999999999999</v>
      </c>
      <c r="BQ611" s="66">
        <f t="shared" si="640"/>
        <v>-3.2000000000000001E-2</v>
      </c>
      <c r="BR611" s="66">
        <f t="shared" si="641"/>
        <v>-0.39900000000000002</v>
      </c>
      <c r="BS611" s="67">
        <f t="shared" si="642"/>
        <v>-0.34799999999999998</v>
      </c>
      <c r="BU611" s="29" t="s">
        <v>23</v>
      </c>
      <c r="BV611" s="34" t="s">
        <v>71</v>
      </c>
      <c r="BW611" s="48">
        <f t="shared" si="614"/>
        <v>90795</v>
      </c>
      <c r="BX611" s="48">
        <f t="shared" si="615"/>
        <v>72344</v>
      </c>
      <c r="BY611" s="48">
        <f t="shared" si="616"/>
        <v>61888</v>
      </c>
      <c r="BZ611" s="48">
        <f t="shared" si="617"/>
        <v>10456</v>
      </c>
      <c r="CA611" s="48">
        <f t="shared" si="618"/>
        <v>4697</v>
      </c>
      <c r="CB611" s="48">
        <f t="shared" si="619"/>
        <v>13754</v>
      </c>
      <c r="CC611" s="48">
        <f t="shared" si="620"/>
        <v>2220</v>
      </c>
      <c r="CD611" s="48">
        <f t="shared" si="621"/>
        <v>148</v>
      </c>
      <c r="CE611" s="49">
        <f t="shared" si="622"/>
        <v>11386</v>
      </c>
    </row>
    <row r="612" spans="1:83" ht="16.5" customHeight="1">
      <c r="A612" s="31" t="s">
        <v>24</v>
      </c>
      <c r="B612" s="33" t="s">
        <v>72</v>
      </c>
      <c r="C612" s="42">
        <v>9299</v>
      </c>
      <c r="D612" s="42">
        <v>7047</v>
      </c>
      <c r="E612" s="42">
        <v>5987</v>
      </c>
      <c r="F612" s="42">
        <v>1060</v>
      </c>
      <c r="G612" s="42">
        <v>724</v>
      </c>
      <c r="H612" s="42">
        <v>1528</v>
      </c>
      <c r="I612" s="42">
        <v>359</v>
      </c>
      <c r="J612" s="42">
        <v>25</v>
      </c>
      <c r="K612" s="43">
        <v>1144</v>
      </c>
      <c r="M612" s="31" t="s">
        <v>24</v>
      </c>
      <c r="N612" s="33" t="s">
        <v>72</v>
      </c>
      <c r="O612" s="68">
        <f t="shared" si="589"/>
        <v>-4.8310000000000004</v>
      </c>
      <c r="P612" s="68">
        <f t="shared" si="590"/>
        <v>0.27</v>
      </c>
      <c r="Q612" s="68">
        <f t="shared" si="591"/>
        <v>-8.3000000000000004E-2</v>
      </c>
      <c r="R612" s="68">
        <f t="shared" si="592"/>
        <v>2.3170000000000002</v>
      </c>
      <c r="S612" s="68">
        <f t="shared" si="593"/>
        <v>0.55600000000000005</v>
      </c>
      <c r="T612" s="68">
        <f t="shared" si="594"/>
        <v>-24.469000000000001</v>
      </c>
      <c r="U612" s="68">
        <f t="shared" si="595"/>
        <v>25.524000000000001</v>
      </c>
      <c r="V612" s="68">
        <f t="shared" si="596"/>
        <v>266.66699999999997</v>
      </c>
      <c r="W612" s="69">
        <f t="shared" si="597"/>
        <v>-34.703000000000003</v>
      </c>
      <c r="Y612" s="31" t="s">
        <v>24</v>
      </c>
      <c r="Z612" s="33" t="s">
        <v>72</v>
      </c>
      <c r="AA612" s="68">
        <f t="shared" si="623"/>
        <v>100</v>
      </c>
      <c r="AB612" s="68">
        <f t="shared" si="598"/>
        <v>75.8</v>
      </c>
      <c r="AC612" s="68">
        <f t="shared" si="599"/>
        <v>64.400000000000006</v>
      </c>
      <c r="AD612" s="68">
        <f t="shared" si="600"/>
        <v>11.4</v>
      </c>
      <c r="AE612" s="68">
        <f t="shared" si="601"/>
        <v>7.8</v>
      </c>
      <c r="AF612" s="68">
        <f t="shared" si="602"/>
        <v>16.399999999999999</v>
      </c>
      <c r="AG612" s="68">
        <f t="shared" si="603"/>
        <v>3.9</v>
      </c>
      <c r="AH612" s="68">
        <f t="shared" si="604"/>
        <v>0.3</v>
      </c>
      <c r="AI612" s="69">
        <f t="shared" si="605"/>
        <v>12.3</v>
      </c>
      <c r="AK612" s="31" t="s">
        <v>24</v>
      </c>
      <c r="AL612" s="33" t="s">
        <v>72</v>
      </c>
      <c r="AM612" s="68">
        <f t="shared" si="624"/>
        <v>0.3</v>
      </c>
      <c r="AN612" s="68">
        <f t="shared" si="625"/>
        <v>0.3</v>
      </c>
      <c r="AO612" s="68">
        <f t="shared" si="626"/>
        <v>0.3</v>
      </c>
      <c r="AP612" s="68">
        <f t="shared" si="627"/>
        <v>0.3</v>
      </c>
      <c r="AQ612" s="68">
        <f t="shared" si="628"/>
        <v>0.3</v>
      </c>
      <c r="AR612" s="68">
        <f t="shared" si="629"/>
        <v>0.3</v>
      </c>
      <c r="AS612" s="68">
        <f t="shared" si="630"/>
        <v>0.3</v>
      </c>
      <c r="AT612" s="68">
        <f t="shared" si="631"/>
        <v>0.3</v>
      </c>
      <c r="AU612" s="69">
        <f t="shared" si="632"/>
        <v>0.3</v>
      </c>
      <c r="AW612" s="31" t="s">
        <v>24</v>
      </c>
      <c r="AX612" s="33" t="s">
        <v>72</v>
      </c>
      <c r="AY612" s="68">
        <f t="shared" si="633"/>
        <v>-4.8310000000000004</v>
      </c>
      <c r="AZ612" s="68">
        <f t="shared" si="606"/>
        <v>0.19400000000000001</v>
      </c>
      <c r="BA612" s="68">
        <f t="shared" si="607"/>
        <v>-5.0999999999999997E-2</v>
      </c>
      <c r="BB612" s="68">
        <f t="shared" si="608"/>
        <v>0.246</v>
      </c>
      <c r="BC612" s="68">
        <f t="shared" si="609"/>
        <v>4.1000000000000002E-2</v>
      </c>
      <c r="BD612" s="68">
        <f t="shared" si="610"/>
        <v>-5.0659999999999998</v>
      </c>
      <c r="BE612" s="68">
        <f t="shared" si="611"/>
        <v>0.747</v>
      </c>
      <c r="BF612" s="68">
        <f t="shared" si="612"/>
        <v>0.40899999999999997</v>
      </c>
      <c r="BG612" s="69">
        <f t="shared" si="613"/>
        <v>-6.2220000000000004</v>
      </c>
      <c r="BI612" s="31" t="s">
        <v>24</v>
      </c>
      <c r="BJ612" s="33" t="s">
        <v>72</v>
      </c>
      <c r="BK612" s="68">
        <f t="shared" si="634"/>
        <v>-1.4999999999999999E-2</v>
      </c>
      <c r="BL612" s="68">
        <f t="shared" si="635"/>
        <v>1E-3</v>
      </c>
      <c r="BM612" s="68">
        <f t="shared" si="636"/>
        <v>0</v>
      </c>
      <c r="BN612" s="68">
        <f t="shared" si="637"/>
        <v>7.0000000000000001E-3</v>
      </c>
      <c r="BO612" s="68">
        <f t="shared" si="638"/>
        <v>2E-3</v>
      </c>
      <c r="BP612" s="68">
        <f t="shared" si="639"/>
        <v>-0.10299999999999999</v>
      </c>
      <c r="BQ612" s="68">
        <f t="shared" si="640"/>
        <v>4.4999999999999998E-2</v>
      </c>
      <c r="BR612" s="68">
        <f t="shared" si="641"/>
        <v>1.1399999999999999</v>
      </c>
      <c r="BS612" s="69">
        <f t="shared" si="642"/>
        <v>-0.19400000000000001</v>
      </c>
      <c r="BU612" s="31" t="s">
        <v>24</v>
      </c>
      <c r="BV612" s="33" t="s">
        <v>72</v>
      </c>
      <c r="BW612" s="50">
        <f t="shared" si="614"/>
        <v>9771</v>
      </c>
      <c r="BX612" s="50">
        <f t="shared" si="615"/>
        <v>7028</v>
      </c>
      <c r="BY612" s="50">
        <f t="shared" si="616"/>
        <v>5992</v>
      </c>
      <c r="BZ612" s="50">
        <f t="shared" si="617"/>
        <v>1036</v>
      </c>
      <c r="CA612" s="50">
        <f t="shared" si="618"/>
        <v>720</v>
      </c>
      <c r="CB612" s="50">
        <f t="shared" si="619"/>
        <v>2023</v>
      </c>
      <c r="CC612" s="50">
        <f t="shared" si="620"/>
        <v>286</v>
      </c>
      <c r="CD612" s="50">
        <f t="shared" si="621"/>
        <v>-15</v>
      </c>
      <c r="CE612" s="51">
        <f t="shared" si="622"/>
        <v>1752</v>
      </c>
    </row>
    <row r="613" spans="1:83" ht="16.5" customHeight="1">
      <c r="A613" s="29" t="s">
        <v>25</v>
      </c>
      <c r="B613" s="34" t="s">
        <v>73</v>
      </c>
      <c r="C613" s="40">
        <v>5556</v>
      </c>
      <c r="D613" s="40">
        <v>4085</v>
      </c>
      <c r="E613" s="40">
        <v>3493</v>
      </c>
      <c r="F613" s="40">
        <v>592</v>
      </c>
      <c r="G613" s="40">
        <v>325</v>
      </c>
      <c r="H613" s="40">
        <v>1146</v>
      </c>
      <c r="I613" s="40">
        <v>187</v>
      </c>
      <c r="J613" s="40">
        <v>-13</v>
      </c>
      <c r="K613" s="41">
        <v>972</v>
      </c>
      <c r="M613" s="29" t="s">
        <v>25</v>
      </c>
      <c r="N613" s="34" t="s">
        <v>73</v>
      </c>
      <c r="O613" s="66">
        <f t="shared" si="589"/>
        <v>-5.6230000000000002</v>
      </c>
      <c r="P613" s="66">
        <f t="shared" si="590"/>
        <v>0.46700000000000003</v>
      </c>
      <c r="Q613" s="66">
        <f t="shared" si="591"/>
        <v>-5.7000000000000002E-2</v>
      </c>
      <c r="R613" s="66">
        <f t="shared" si="592"/>
        <v>3.6779999999999999</v>
      </c>
      <c r="S613" s="66">
        <f t="shared" si="593"/>
        <v>2.524</v>
      </c>
      <c r="T613" s="66">
        <f t="shared" si="594"/>
        <v>-23.803000000000001</v>
      </c>
      <c r="U613" s="66">
        <f t="shared" si="595"/>
        <v>-13.824999999999999</v>
      </c>
      <c r="V613" s="66">
        <f t="shared" si="596"/>
        <v>50</v>
      </c>
      <c r="W613" s="67">
        <f t="shared" si="597"/>
        <v>-25.971</v>
      </c>
      <c r="Y613" s="29" t="s">
        <v>25</v>
      </c>
      <c r="Z613" s="34" t="s">
        <v>73</v>
      </c>
      <c r="AA613" s="66">
        <f t="shared" si="623"/>
        <v>100</v>
      </c>
      <c r="AB613" s="66">
        <f t="shared" si="598"/>
        <v>73.5</v>
      </c>
      <c r="AC613" s="66">
        <f t="shared" si="599"/>
        <v>62.9</v>
      </c>
      <c r="AD613" s="66">
        <f t="shared" si="600"/>
        <v>10.7</v>
      </c>
      <c r="AE613" s="66">
        <f t="shared" si="601"/>
        <v>5.8</v>
      </c>
      <c r="AF613" s="66">
        <f t="shared" si="602"/>
        <v>20.6</v>
      </c>
      <c r="AG613" s="66">
        <f t="shared" si="603"/>
        <v>3.4</v>
      </c>
      <c r="AH613" s="66">
        <f t="shared" si="604"/>
        <v>-0.2</v>
      </c>
      <c r="AI613" s="67">
        <f t="shared" si="605"/>
        <v>17.5</v>
      </c>
      <c r="AK613" s="29" t="s">
        <v>25</v>
      </c>
      <c r="AL613" s="34" t="s">
        <v>73</v>
      </c>
      <c r="AM613" s="66">
        <f t="shared" si="624"/>
        <v>0.2</v>
      </c>
      <c r="AN613" s="66">
        <f t="shared" si="625"/>
        <v>0.2</v>
      </c>
      <c r="AO613" s="66">
        <f t="shared" si="626"/>
        <v>0.2</v>
      </c>
      <c r="AP613" s="66">
        <f t="shared" si="627"/>
        <v>0.2</v>
      </c>
      <c r="AQ613" s="66">
        <f t="shared" si="628"/>
        <v>0.1</v>
      </c>
      <c r="AR613" s="66">
        <f t="shared" si="629"/>
        <v>0.2</v>
      </c>
      <c r="AS613" s="66">
        <f t="shared" si="630"/>
        <v>0.1</v>
      </c>
      <c r="AT613" s="66">
        <f t="shared" si="631"/>
        <v>-0.2</v>
      </c>
      <c r="AU613" s="67">
        <f t="shared" si="632"/>
        <v>0.3</v>
      </c>
      <c r="AW613" s="29" t="s">
        <v>25</v>
      </c>
      <c r="AX613" s="34" t="s">
        <v>73</v>
      </c>
      <c r="AY613" s="66">
        <f t="shared" si="633"/>
        <v>-5.6230000000000002</v>
      </c>
      <c r="AZ613" s="66">
        <f t="shared" si="606"/>
        <v>0.32300000000000001</v>
      </c>
      <c r="BA613" s="66">
        <f t="shared" si="607"/>
        <v>-3.4000000000000002E-2</v>
      </c>
      <c r="BB613" s="66">
        <f t="shared" si="608"/>
        <v>0.35699999999999998</v>
      </c>
      <c r="BC613" s="66">
        <f t="shared" si="609"/>
        <v>0.13600000000000001</v>
      </c>
      <c r="BD613" s="66">
        <f t="shared" si="610"/>
        <v>-6.0810000000000004</v>
      </c>
      <c r="BE613" s="66">
        <f t="shared" si="611"/>
        <v>-0.51</v>
      </c>
      <c r="BF613" s="66">
        <f t="shared" si="612"/>
        <v>0.221</v>
      </c>
      <c r="BG613" s="67">
        <f t="shared" si="613"/>
        <v>-5.7919999999999998</v>
      </c>
      <c r="BI613" s="29" t="s">
        <v>25</v>
      </c>
      <c r="BJ613" s="34" t="s">
        <v>73</v>
      </c>
      <c r="BK613" s="66">
        <f t="shared" si="634"/>
        <v>-1.0999999999999999E-2</v>
      </c>
      <c r="BL613" s="66">
        <f t="shared" si="635"/>
        <v>1E-3</v>
      </c>
      <c r="BM613" s="66">
        <f t="shared" si="636"/>
        <v>0</v>
      </c>
      <c r="BN613" s="66">
        <f t="shared" si="637"/>
        <v>6.0000000000000001E-3</v>
      </c>
      <c r="BO613" s="66">
        <f t="shared" si="638"/>
        <v>3.0000000000000001E-3</v>
      </c>
      <c r="BP613" s="66">
        <f t="shared" si="639"/>
        <v>-7.4999999999999997E-2</v>
      </c>
      <c r="BQ613" s="66">
        <f t="shared" si="640"/>
        <v>-1.7999999999999999E-2</v>
      </c>
      <c r="BR613" s="66">
        <f t="shared" si="641"/>
        <v>0.37</v>
      </c>
      <c r="BS613" s="67">
        <f t="shared" si="642"/>
        <v>-0.109</v>
      </c>
      <c r="BU613" s="29" t="s">
        <v>25</v>
      </c>
      <c r="BV613" s="34" t="s">
        <v>73</v>
      </c>
      <c r="BW613" s="48">
        <f t="shared" si="614"/>
        <v>5887</v>
      </c>
      <c r="BX613" s="48">
        <f t="shared" si="615"/>
        <v>4066</v>
      </c>
      <c r="BY613" s="48">
        <f t="shared" si="616"/>
        <v>3495</v>
      </c>
      <c r="BZ613" s="48">
        <f t="shared" si="617"/>
        <v>571</v>
      </c>
      <c r="CA613" s="48">
        <f t="shared" si="618"/>
        <v>317</v>
      </c>
      <c r="CB613" s="48">
        <f t="shared" si="619"/>
        <v>1504</v>
      </c>
      <c r="CC613" s="48">
        <f t="shared" si="620"/>
        <v>217</v>
      </c>
      <c r="CD613" s="48">
        <f t="shared" si="621"/>
        <v>-26</v>
      </c>
      <c r="CE613" s="49">
        <f t="shared" si="622"/>
        <v>1313</v>
      </c>
    </row>
    <row r="614" spans="1:83" ht="16.5" customHeight="1">
      <c r="A614" s="29" t="s">
        <v>26</v>
      </c>
      <c r="B614" s="34" t="s">
        <v>74</v>
      </c>
      <c r="C614" s="40">
        <v>3410</v>
      </c>
      <c r="D614" s="40">
        <v>2516</v>
      </c>
      <c r="E614" s="40">
        <v>2150</v>
      </c>
      <c r="F614" s="40">
        <v>366</v>
      </c>
      <c r="G614" s="40">
        <v>180</v>
      </c>
      <c r="H614" s="40">
        <v>714</v>
      </c>
      <c r="I614" s="40">
        <v>207</v>
      </c>
      <c r="J614" s="40">
        <v>55</v>
      </c>
      <c r="K614" s="41">
        <v>452</v>
      </c>
      <c r="M614" s="29" t="s">
        <v>26</v>
      </c>
      <c r="N614" s="34" t="s">
        <v>74</v>
      </c>
      <c r="O614" s="66">
        <f t="shared" si="589"/>
        <v>-3.3450000000000002</v>
      </c>
      <c r="P614" s="66">
        <f t="shared" si="590"/>
        <v>0.04</v>
      </c>
      <c r="Q614" s="66">
        <f t="shared" si="591"/>
        <v>0</v>
      </c>
      <c r="R614" s="66">
        <f t="shared" si="592"/>
        <v>0.27400000000000002</v>
      </c>
      <c r="S614" s="66">
        <f t="shared" si="593"/>
        <v>-1.099</v>
      </c>
      <c r="T614" s="66">
        <f t="shared" si="594"/>
        <v>-14.079000000000001</v>
      </c>
      <c r="U614" s="66">
        <f t="shared" si="595"/>
        <v>23.213999999999999</v>
      </c>
      <c r="V614" s="66">
        <f t="shared" si="596"/>
        <v>139.13</v>
      </c>
      <c r="W614" s="67">
        <f t="shared" si="597"/>
        <v>-29.375</v>
      </c>
      <c r="Y614" s="29" t="s">
        <v>26</v>
      </c>
      <c r="Z614" s="34" t="s">
        <v>74</v>
      </c>
      <c r="AA614" s="66">
        <f t="shared" si="623"/>
        <v>100</v>
      </c>
      <c r="AB614" s="66">
        <f t="shared" si="598"/>
        <v>73.8</v>
      </c>
      <c r="AC614" s="66">
        <f t="shared" si="599"/>
        <v>63</v>
      </c>
      <c r="AD614" s="66">
        <f t="shared" si="600"/>
        <v>10.7</v>
      </c>
      <c r="AE614" s="66">
        <f t="shared" si="601"/>
        <v>5.3</v>
      </c>
      <c r="AF614" s="66">
        <f t="shared" si="602"/>
        <v>20.9</v>
      </c>
      <c r="AG614" s="66">
        <f t="shared" si="603"/>
        <v>6.1</v>
      </c>
      <c r="AH614" s="66">
        <f t="shared" si="604"/>
        <v>1.6</v>
      </c>
      <c r="AI614" s="67">
        <f t="shared" si="605"/>
        <v>13.3</v>
      </c>
      <c r="AK614" s="29" t="s">
        <v>26</v>
      </c>
      <c r="AL614" s="34" t="s">
        <v>74</v>
      </c>
      <c r="AM614" s="66">
        <f t="shared" si="624"/>
        <v>0.1</v>
      </c>
      <c r="AN614" s="66">
        <f t="shared" si="625"/>
        <v>0.1</v>
      </c>
      <c r="AO614" s="66">
        <f t="shared" si="626"/>
        <v>0.1</v>
      </c>
      <c r="AP614" s="66">
        <f t="shared" si="627"/>
        <v>0.1</v>
      </c>
      <c r="AQ614" s="66">
        <f t="shared" si="628"/>
        <v>0.1</v>
      </c>
      <c r="AR614" s="66">
        <f t="shared" si="629"/>
        <v>0.1</v>
      </c>
      <c r="AS614" s="66">
        <f t="shared" si="630"/>
        <v>0.2</v>
      </c>
      <c r="AT614" s="66">
        <f t="shared" si="631"/>
        <v>0.7</v>
      </c>
      <c r="AU614" s="67">
        <f t="shared" si="632"/>
        <v>0.1</v>
      </c>
      <c r="AW614" s="29" t="s">
        <v>26</v>
      </c>
      <c r="AX614" s="34" t="s">
        <v>74</v>
      </c>
      <c r="AY614" s="66">
        <f t="shared" si="633"/>
        <v>-3.3450000000000002</v>
      </c>
      <c r="AZ614" s="66">
        <f t="shared" si="606"/>
        <v>2.8000000000000001E-2</v>
      </c>
      <c r="BA614" s="66">
        <f t="shared" si="607"/>
        <v>0</v>
      </c>
      <c r="BB614" s="66">
        <f t="shared" si="608"/>
        <v>2.8000000000000001E-2</v>
      </c>
      <c r="BC614" s="66">
        <f t="shared" si="609"/>
        <v>-5.7000000000000002E-2</v>
      </c>
      <c r="BD614" s="66">
        <f t="shared" si="610"/>
        <v>-3.3159999999999998</v>
      </c>
      <c r="BE614" s="66">
        <f t="shared" si="611"/>
        <v>1.105</v>
      </c>
      <c r="BF614" s="66">
        <f t="shared" si="612"/>
        <v>0.90700000000000003</v>
      </c>
      <c r="BG614" s="67">
        <f t="shared" si="613"/>
        <v>-5.3289999999999997</v>
      </c>
      <c r="BI614" s="29" t="s">
        <v>26</v>
      </c>
      <c r="BJ614" s="34" t="s">
        <v>74</v>
      </c>
      <c r="BK614" s="66">
        <f t="shared" si="634"/>
        <v>-4.0000000000000001E-3</v>
      </c>
      <c r="BL614" s="66">
        <f t="shared" si="635"/>
        <v>0</v>
      </c>
      <c r="BM614" s="66">
        <f t="shared" si="636"/>
        <v>0</v>
      </c>
      <c r="BN614" s="66">
        <f t="shared" si="637"/>
        <v>0</v>
      </c>
      <c r="BO614" s="66">
        <f t="shared" si="638"/>
        <v>-1E-3</v>
      </c>
      <c r="BP614" s="66">
        <f t="shared" si="639"/>
        <v>-2.4E-2</v>
      </c>
      <c r="BQ614" s="66">
        <f t="shared" si="640"/>
        <v>2.4E-2</v>
      </c>
      <c r="BR614" s="66">
        <f t="shared" si="641"/>
        <v>0.91200000000000003</v>
      </c>
      <c r="BS614" s="67">
        <f t="shared" si="642"/>
        <v>-0.06</v>
      </c>
      <c r="BU614" s="29" t="s">
        <v>26</v>
      </c>
      <c r="BV614" s="34" t="s">
        <v>74</v>
      </c>
      <c r="BW614" s="48">
        <f t="shared" si="614"/>
        <v>3528</v>
      </c>
      <c r="BX614" s="48">
        <f t="shared" si="615"/>
        <v>2515</v>
      </c>
      <c r="BY614" s="48">
        <f t="shared" si="616"/>
        <v>2150</v>
      </c>
      <c r="BZ614" s="48">
        <f t="shared" si="617"/>
        <v>365</v>
      </c>
      <c r="CA614" s="48">
        <f t="shared" si="618"/>
        <v>182</v>
      </c>
      <c r="CB614" s="48">
        <f t="shared" si="619"/>
        <v>831</v>
      </c>
      <c r="CC614" s="48">
        <f t="shared" si="620"/>
        <v>168</v>
      </c>
      <c r="CD614" s="48">
        <f t="shared" si="621"/>
        <v>23</v>
      </c>
      <c r="CE614" s="49">
        <f t="shared" si="622"/>
        <v>640</v>
      </c>
    </row>
    <row r="615" spans="1:83" ht="16.5" customHeight="1">
      <c r="A615" s="29" t="s">
        <v>27</v>
      </c>
      <c r="B615" s="34" t="s">
        <v>75</v>
      </c>
      <c r="C615" s="40">
        <v>15171</v>
      </c>
      <c r="D615" s="40">
        <v>11799</v>
      </c>
      <c r="E615" s="40">
        <v>10097</v>
      </c>
      <c r="F615" s="40">
        <v>1702</v>
      </c>
      <c r="G615" s="40">
        <v>775</v>
      </c>
      <c r="H615" s="40">
        <v>2597</v>
      </c>
      <c r="I615" s="40">
        <v>463</v>
      </c>
      <c r="J615" s="40">
        <v>35</v>
      </c>
      <c r="K615" s="41">
        <v>2099</v>
      </c>
      <c r="M615" s="29" t="s">
        <v>27</v>
      </c>
      <c r="N615" s="34" t="s">
        <v>75</v>
      </c>
      <c r="O615" s="66">
        <f t="shared" si="589"/>
        <v>-2.4870000000000001</v>
      </c>
      <c r="P615" s="66">
        <f t="shared" si="590"/>
        <v>1.786</v>
      </c>
      <c r="Q615" s="66">
        <f t="shared" si="591"/>
        <v>1.325</v>
      </c>
      <c r="R615" s="66">
        <f t="shared" si="592"/>
        <v>4.6100000000000003</v>
      </c>
      <c r="S615" s="66">
        <f t="shared" si="593"/>
        <v>3.1960000000000002</v>
      </c>
      <c r="T615" s="66">
        <f t="shared" si="594"/>
        <v>-19.222000000000001</v>
      </c>
      <c r="U615" s="66">
        <f t="shared" si="595"/>
        <v>-15.356</v>
      </c>
      <c r="V615" s="66" t="str">
        <f t="shared" si="596"/>
        <v>-</v>
      </c>
      <c r="W615" s="67">
        <f t="shared" si="597"/>
        <v>-21.327000000000002</v>
      </c>
      <c r="Y615" s="29" t="s">
        <v>27</v>
      </c>
      <c r="Z615" s="34" t="s">
        <v>75</v>
      </c>
      <c r="AA615" s="66">
        <f t="shared" si="623"/>
        <v>100</v>
      </c>
      <c r="AB615" s="66">
        <f t="shared" si="598"/>
        <v>77.8</v>
      </c>
      <c r="AC615" s="66">
        <f t="shared" si="599"/>
        <v>66.599999999999994</v>
      </c>
      <c r="AD615" s="66">
        <f t="shared" si="600"/>
        <v>11.2</v>
      </c>
      <c r="AE615" s="66">
        <f t="shared" si="601"/>
        <v>5.0999999999999996</v>
      </c>
      <c r="AF615" s="66">
        <f t="shared" si="602"/>
        <v>17.100000000000001</v>
      </c>
      <c r="AG615" s="66">
        <f t="shared" si="603"/>
        <v>3.1</v>
      </c>
      <c r="AH615" s="66">
        <f t="shared" si="604"/>
        <v>0.2</v>
      </c>
      <c r="AI615" s="67">
        <f t="shared" si="605"/>
        <v>13.8</v>
      </c>
      <c r="AK615" s="29" t="s">
        <v>27</v>
      </c>
      <c r="AL615" s="34" t="s">
        <v>75</v>
      </c>
      <c r="AM615" s="66">
        <f t="shared" si="624"/>
        <v>0.5</v>
      </c>
      <c r="AN615" s="66">
        <f t="shared" si="625"/>
        <v>0.5</v>
      </c>
      <c r="AO615" s="66">
        <f t="shared" si="626"/>
        <v>0.5</v>
      </c>
      <c r="AP615" s="66">
        <f t="shared" si="627"/>
        <v>0.5</v>
      </c>
      <c r="AQ615" s="66">
        <f t="shared" si="628"/>
        <v>0.3</v>
      </c>
      <c r="AR615" s="66">
        <f t="shared" si="629"/>
        <v>0.5</v>
      </c>
      <c r="AS615" s="66">
        <f t="shared" si="630"/>
        <v>0.4</v>
      </c>
      <c r="AT615" s="66">
        <f t="shared" si="631"/>
        <v>0.4</v>
      </c>
      <c r="AU615" s="67">
        <f t="shared" si="632"/>
        <v>0.6</v>
      </c>
      <c r="AW615" s="29" t="s">
        <v>27</v>
      </c>
      <c r="AX615" s="34" t="s">
        <v>75</v>
      </c>
      <c r="AY615" s="66">
        <f t="shared" si="633"/>
        <v>-2.4870000000000001</v>
      </c>
      <c r="AZ615" s="66">
        <f t="shared" si="606"/>
        <v>1.331</v>
      </c>
      <c r="BA615" s="66">
        <f t="shared" si="607"/>
        <v>0.84799999999999998</v>
      </c>
      <c r="BB615" s="66">
        <f t="shared" si="608"/>
        <v>0.48199999999999998</v>
      </c>
      <c r="BC615" s="66">
        <f t="shared" si="609"/>
        <v>0.154</v>
      </c>
      <c r="BD615" s="66">
        <f t="shared" si="610"/>
        <v>-3.972</v>
      </c>
      <c r="BE615" s="66">
        <f t="shared" si="611"/>
        <v>-0.54</v>
      </c>
      <c r="BF615" s="66" t="str">
        <f t="shared" si="612"/>
        <v>-</v>
      </c>
      <c r="BG615" s="67">
        <f t="shared" si="613"/>
        <v>-3.657</v>
      </c>
      <c r="BI615" s="29" t="s">
        <v>27</v>
      </c>
      <c r="BJ615" s="34" t="s">
        <v>75</v>
      </c>
      <c r="BK615" s="66">
        <f t="shared" si="634"/>
        <v>-1.2E-2</v>
      </c>
      <c r="BL615" s="66">
        <f t="shared" si="635"/>
        <v>8.9999999999999993E-3</v>
      </c>
      <c r="BM615" s="66">
        <f t="shared" si="636"/>
        <v>6.0000000000000001E-3</v>
      </c>
      <c r="BN615" s="66">
        <f t="shared" si="637"/>
        <v>2.1999999999999999E-2</v>
      </c>
      <c r="BO615" s="66">
        <f t="shared" si="638"/>
        <v>8.9999999999999993E-3</v>
      </c>
      <c r="BP615" s="66">
        <f t="shared" si="639"/>
        <v>-0.129</v>
      </c>
      <c r="BQ615" s="66">
        <f t="shared" si="640"/>
        <v>-5.0999999999999997E-2</v>
      </c>
      <c r="BR615" s="66" t="str">
        <f t="shared" si="641"/>
        <v>-</v>
      </c>
      <c r="BS615" s="67">
        <f t="shared" si="642"/>
        <v>-0.182</v>
      </c>
      <c r="BU615" s="29" t="s">
        <v>27</v>
      </c>
      <c r="BV615" s="34" t="s">
        <v>75</v>
      </c>
      <c r="BW615" s="48">
        <f t="shared" si="614"/>
        <v>15558</v>
      </c>
      <c r="BX615" s="48">
        <f t="shared" si="615"/>
        <v>11592</v>
      </c>
      <c r="BY615" s="48">
        <f t="shared" si="616"/>
        <v>9965</v>
      </c>
      <c r="BZ615" s="48">
        <f t="shared" si="617"/>
        <v>1627</v>
      </c>
      <c r="CA615" s="48">
        <f t="shared" si="618"/>
        <v>751</v>
      </c>
      <c r="CB615" s="48">
        <f t="shared" si="619"/>
        <v>3215</v>
      </c>
      <c r="CC615" s="48">
        <f t="shared" si="620"/>
        <v>547</v>
      </c>
      <c r="CD615" s="48">
        <f t="shared" si="621"/>
        <v>0</v>
      </c>
      <c r="CE615" s="49">
        <f t="shared" si="622"/>
        <v>2668</v>
      </c>
    </row>
    <row r="616" spans="1:83" ht="16.5" customHeight="1">
      <c r="A616" s="29" t="s">
        <v>28</v>
      </c>
      <c r="B616" s="34" t="s">
        <v>76</v>
      </c>
      <c r="C616" s="40">
        <v>25278</v>
      </c>
      <c r="D616" s="40">
        <v>19159</v>
      </c>
      <c r="E616" s="40">
        <v>16443</v>
      </c>
      <c r="F616" s="40">
        <v>2716</v>
      </c>
      <c r="G616" s="40">
        <v>1265</v>
      </c>
      <c r="H616" s="40">
        <v>4854</v>
      </c>
      <c r="I616" s="40">
        <v>1232</v>
      </c>
      <c r="J616" s="40">
        <v>129</v>
      </c>
      <c r="K616" s="41">
        <v>3493</v>
      </c>
      <c r="M616" s="29" t="s">
        <v>28</v>
      </c>
      <c r="N616" s="34" t="s">
        <v>76</v>
      </c>
      <c r="O616" s="66">
        <f t="shared" si="589"/>
        <v>0.17</v>
      </c>
      <c r="P616" s="66">
        <f t="shared" si="590"/>
        <v>2.581</v>
      </c>
      <c r="Q616" s="66">
        <f t="shared" si="591"/>
        <v>2.1560000000000001</v>
      </c>
      <c r="R616" s="66">
        <f t="shared" si="592"/>
        <v>5.2309999999999999</v>
      </c>
      <c r="S616" s="66">
        <f t="shared" si="593"/>
        <v>7.2030000000000003</v>
      </c>
      <c r="T616" s="66">
        <f t="shared" si="594"/>
        <v>-9.7430000000000003</v>
      </c>
      <c r="U616" s="66">
        <f t="shared" si="595"/>
        <v>2.581</v>
      </c>
      <c r="V616" s="66">
        <f t="shared" si="596"/>
        <v>74.323999999999998</v>
      </c>
      <c r="W616" s="67">
        <f t="shared" si="597"/>
        <v>-14.867000000000001</v>
      </c>
      <c r="Y616" s="29" t="s">
        <v>28</v>
      </c>
      <c r="Z616" s="34" t="s">
        <v>76</v>
      </c>
      <c r="AA616" s="66">
        <f t="shared" si="623"/>
        <v>100</v>
      </c>
      <c r="AB616" s="66">
        <f t="shared" si="598"/>
        <v>75.8</v>
      </c>
      <c r="AC616" s="66">
        <f t="shared" si="599"/>
        <v>65</v>
      </c>
      <c r="AD616" s="66">
        <f t="shared" si="600"/>
        <v>10.7</v>
      </c>
      <c r="AE616" s="66">
        <f t="shared" si="601"/>
        <v>5</v>
      </c>
      <c r="AF616" s="66">
        <f t="shared" si="602"/>
        <v>19.2</v>
      </c>
      <c r="AG616" s="66">
        <f t="shared" si="603"/>
        <v>4.9000000000000004</v>
      </c>
      <c r="AH616" s="66">
        <f t="shared" si="604"/>
        <v>0.5</v>
      </c>
      <c r="AI616" s="67">
        <f t="shared" si="605"/>
        <v>13.8</v>
      </c>
      <c r="AK616" s="29" t="s">
        <v>28</v>
      </c>
      <c r="AL616" s="34" t="s">
        <v>76</v>
      </c>
      <c r="AM616" s="66">
        <f t="shared" si="624"/>
        <v>0.8</v>
      </c>
      <c r="AN616" s="66">
        <f t="shared" si="625"/>
        <v>0.8</v>
      </c>
      <c r="AO616" s="66">
        <f t="shared" si="626"/>
        <v>0.8</v>
      </c>
      <c r="AP616" s="66">
        <f t="shared" si="627"/>
        <v>0.7</v>
      </c>
      <c r="AQ616" s="66">
        <f t="shared" si="628"/>
        <v>0.5</v>
      </c>
      <c r="AR616" s="66">
        <f t="shared" si="629"/>
        <v>1</v>
      </c>
      <c r="AS616" s="66">
        <f t="shared" si="630"/>
        <v>1</v>
      </c>
      <c r="AT616" s="66">
        <f t="shared" si="631"/>
        <v>1.6</v>
      </c>
      <c r="AU616" s="67">
        <f t="shared" si="632"/>
        <v>1</v>
      </c>
      <c r="AW616" s="29" t="s">
        <v>28</v>
      </c>
      <c r="AX616" s="34" t="s">
        <v>76</v>
      </c>
      <c r="AY616" s="66">
        <f t="shared" si="633"/>
        <v>0.17</v>
      </c>
      <c r="AZ616" s="66">
        <f t="shared" si="606"/>
        <v>1.91</v>
      </c>
      <c r="BA616" s="66">
        <f t="shared" si="607"/>
        <v>1.375</v>
      </c>
      <c r="BB616" s="66">
        <f t="shared" si="608"/>
        <v>0.53500000000000003</v>
      </c>
      <c r="BC616" s="66">
        <f t="shared" si="609"/>
        <v>0.33700000000000002</v>
      </c>
      <c r="BD616" s="66">
        <f t="shared" si="610"/>
        <v>-2.0760000000000001</v>
      </c>
      <c r="BE616" s="66">
        <f t="shared" si="611"/>
        <v>0.123</v>
      </c>
      <c r="BF616" s="66">
        <f t="shared" si="612"/>
        <v>0.218</v>
      </c>
      <c r="BG616" s="67">
        <f t="shared" si="613"/>
        <v>-2.4169999999999998</v>
      </c>
      <c r="BI616" s="29" t="s">
        <v>28</v>
      </c>
      <c r="BJ616" s="34" t="s">
        <v>76</v>
      </c>
      <c r="BK616" s="66">
        <f t="shared" si="634"/>
        <v>1E-3</v>
      </c>
      <c r="BL616" s="66">
        <f t="shared" si="635"/>
        <v>0.02</v>
      </c>
      <c r="BM616" s="66">
        <f t="shared" si="636"/>
        <v>1.7000000000000001E-2</v>
      </c>
      <c r="BN616" s="66">
        <f t="shared" si="637"/>
        <v>3.9E-2</v>
      </c>
      <c r="BO616" s="66">
        <f t="shared" si="638"/>
        <v>3.3000000000000002E-2</v>
      </c>
      <c r="BP616" s="66">
        <f t="shared" si="639"/>
        <v>-0.109</v>
      </c>
      <c r="BQ616" s="66">
        <f t="shared" si="640"/>
        <v>1.9E-2</v>
      </c>
      <c r="BR616" s="66">
        <f t="shared" si="641"/>
        <v>1.5669999999999999</v>
      </c>
      <c r="BS616" s="67">
        <f t="shared" si="642"/>
        <v>-0.19500000000000001</v>
      </c>
      <c r="BU616" s="29" t="s">
        <v>28</v>
      </c>
      <c r="BV616" s="34" t="s">
        <v>76</v>
      </c>
      <c r="BW616" s="48">
        <f t="shared" si="614"/>
        <v>25235</v>
      </c>
      <c r="BX616" s="48">
        <f t="shared" si="615"/>
        <v>18677</v>
      </c>
      <c r="BY616" s="48">
        <f t="shared" si="616"/>
        <v>16096</v>
      </c>
      <c r="BZ616" s="48">
        <f t="shared" si="617"/>
        <v>2581</v>
      </c>
      <c r="CA616" s="48">
        <f t="shared" si="618"/>
        <v>1180</v>
      </c>
      <c r="CB616" s="48">
        <f t="shared" si="619"/>
        <v>5378</v>
      </c>
      <c r="CC616" s="48">
        <f t="shared" si="620"/>
        <v>1201</v>
      </c>
      <c r="CD616" s="48">
        <f t="shared" si="621"/>
        <v>74</v>
      </c>
      <c r="CE616" s="49">
        <f t="shared" si="622"/>
        <v>4103</v>
      </c>
    </row>
    <row r="617" spans="1:83" ht="16.5" customHeight="1">
      <c r="A617" s="29" t="s">
        <v>29</v>
      </c>
      <c r="B617" s="34" t="s">
        <v>77</v>
      </c>
      <c r="C617" s="40">
        <v>26513</v>
      </c>
      <c r="D617" s="40">
        <v>18391</v>
      </c>
      <c r="E617" s="40">
        <v>15662</v>
      </c>
      <c r="F617" s="40">
        <v>2729</v>
      </c>
      <c r="G617" s="40">
        <v>3626</v>
      </c>
      <c r="H617" s="40">
        <v>4496</v>
      </c>
      <c r="I617" s="40">
        <v>1339</v>
      </c>
      <c r="J617" s="40">
        <v>159</v>
      </c>
      <c r="K617" s="41">
        <v>2998</v>
      </c>
      <c r="M617" s="29" t="s">
        <v>29</v>
      </c>
      <c r="N617" s="34" t="s">
        <v>77</v>
      </c>
      <c r="O617" s="66">
        <f t="shared" si="589"/>
        <v>2.335</v>
      </c>
      <c r="P617" s="66">
        <f t="shared" si="590"/>
        <v>1.0880000000000001</v>
      </c>
      <c r="Q617" s="66">
        <f t="shared" si="591"/>
        <v>0.67500000000000004</v>
      </c>
      <c r="R617" s="66">
        <f t="shared" si="592"/>
        <v>3.528</v>
      </c>
      <c r="S617" s="66">
        <f t="shared" si="593"/>
        <v>2.9529999999999998</v>
      </c>
      <c r="T617" s="66">
        <f t="shared" si="594"/>
        <v>7.226</v>
      </c>
      <c r="U617" s="66">
        <f t="shared" si="595"/>
        <v>82.674000000000007</v>
      </c>
      <c r="V617" s="66">
        <f t="shared" si="596"/>
        <v>194.44399999999999</v>
      </c>
      <c r="W617" s="67">
        <f t="shared" si="597"/>
        <v>-11.978999999999999</v>
      </c>
      <c r="Y617" s="29" t="s">
        <v>29</v>
      </c>
      <c r="Z617" s="34" t="s">
        <v>77</v>
      </c>
      <c r="AA617" s="66">
        <f t="shared" si="623"/>
        <v>100</v>
      </c>
      <c r="AB617" s="66">
        <f t="shared" si="598"/>
        <v>69.400000000000006</v>
      </c>
      <c r="AC617" s="66">
        <f t="shared" si="599"/>
        <v>59.1</v>
      </c>
      <c r="AD617" s="66">
        <f t="shared" si="600"/>
        <v>10.3</v>
      </c>
      <c r="AE617" s="66">
        <f t="shared" si="601"/>
        <v>13.7</v>
      </c>
      <c r="AF617" s="66">
        <f t="shared" si="602"/>
        <v>17</v>
      </c>
      <c r="AG617" s="66">
        <f t="shared" si="603"/>
        <v>5.0999999999999996</v>
      </c>
      <c r="AH617" s="66">
        <f t="shared" si="604"/>
        <v>0.6</v>
      </c>
      <c r="AI617" s="67">
        <f t="shared" si="605"/>
        <v>11.3</v>
      </c>
      <c r="AK617" s="29" t="s">
        <v>29</v>
      </c>
      <c r="AL617" s="34" t="s">
        <v>77</v>
      </c>
      <c r="AM617" s="66">
        <f t="shared" si="624"/>
        <v>0.8</v>
      </c>
      <c r="AN617" s="66">
        <f t="shared" si="625"/>
        <v>0.7</v>
      </c>
      <c r="AO617" s="66">
        <f t="shared" si="626"/>
        <v>0.7</v>
      </c>
      <c r="AP617" s="66">
        <f t="shared" si="627"/>
        <v>0.8</v>
      </c>
      <c r="AQ617" s="66">
        <f t="shared" si="628"/>
        <v>1.4</v>
      </c>
      <c r="AR617" s="66">
        <f t="shared" si="629"/>
        <v>0.9</v>
      </c>
      <c r="AS617" s="66">
        <f t="shared" si="630"/>
        <v>1</v>
      </c>
      <c r="AT617" s="66">
        <f t="shared" si="631"/>
        <v>2</v>
      </c>
      <c r="AU617" s="67">
        <f t="shared" si="632"/>
        <v>0.8</v>
      </c>
      <c r="AW617" s="29" t="s">
        <v>29</v>
      </c>
      <c r="AX617" s="34" t="s">
        <v>77</v>
      </c>
      <c r="AY617" s="66">
        <f t="shared" si="633"/>
        <v>2.335</v>
      </c>
      <c r="AZ617" s="66">
        <f t="shared" si="606"/>
        <v>0.76400000000000001</v>
      </c>
      <c r="BA617" s="66">
        <f t="shared" si="607"/>
        <v>0.40500000000000003</v>
      </c>
      <c r="BB617" s="66">
        <f t="shared" si="608"/>
        <v>0.35899999999999999</v>
      </c>
      <c r="BC617" s="66">
        <f t="shared" si="609"/>
        <v>0.40100000000000002</v>
      </c>
      <c r="BD617" s="66">
        <f t="shared" si="610"/>
        <v>1.17</v>
      </c>
      <c r="BE617" s="66">
        <f t="shared" si="611"/>
        <v>2.339</v>
      </c>
      <c r="BF617" s="66">
        <f t="shared" si="612"/>
        <v>0.40500000000000003</v>
      </c>
      <c r="BG617" s="67">
        <f t="shared" si="613"/>
        <v>-1.575</v>
      </c>
      <c r="BI617" s="29" t="s">
        <v>29</v>
      </c>
      <c r="BJ617" s="34" t="s">
        <v>77</v>
      </c>
      <c r="BK617" s="66">
        <f t="shared" si="634"/>
        <v>1.9E-2</v>
      </c>
      <c r="BL617" s="66">
        <f t="shared" si="635"/>
        <v>8.0000000000000002E-3</v>
      </c>
      <c r="BM617" s="66">
        <f t="shared" si="636"/>
        <v>5.0000000000000001E-3</v>
      </c>
      <c r="BN617" s="66">
        <f t="shared" si="637"/>
        <v>2.7E-2</v>
      </c>
      <c r="BO617" s="66">
        <f t="shared" si="638"/>
        <v>0.04</v>
      </c>
      <c r="BP617" s="66">
        <f t="shared" si="639"/>
        <v>6.3E-2</v>
      </c>
      <c r="BQ617" s="66">
        <f t="shared" si="640"/>
        <v>0.36899999999999999</v>
      </c>
      <c r="BR617" s="66">
        <f t="shared" si="641"/>
        <v>2.992</v>
      </c>
      <c r="BS617" s="67">
        <f t="shared" si="642"/>
        <v>-0.13</v>
      </c>
      <c r="BU617" s="29" t="s">
        <v>29</v>
      </c>
      <c r="BV617" s="34" t="s">
        <v>77</v>
      </c>
      <c r="BW617" s="48">
        <f t="shared" si="614"/>
        <v>25908</v>
      </c>
      <c r="BX617" s="48">
        <f t="shared" si="615"/>
        <v>18193</v>
      </c>
      <c r="BY617" s="48">
        <f t="shared" si="616"/>
        <v>15557</v>
      </c>
      <c r="BZ617" s="48">
        <f t="shared" si="617"/>
        <v>2636</v>
      </c>
      <c r="CA617" s="48">
        <f t="shared" si="618"/>
        <v>3522</v>
      </c>
      <c r="CB617" s="48">
        <f t="shared" si="619"/>
        <v>4193</v>
      </c>
      <c r="CC617" s="48">
        <f t="shared" si="620"/>
        <v>733</v>
      </c>
      <c r="CD617" s="48">
        <f t="shared" si="621"/>
        <v>54</v>
      </c>
      <c r="CE617" s="49">
        <f t="shared" si="622"/>
        <v>3406</v>
      </c>
    </row>
    <row r="618" spans="1:83" ht="16.5" customHeight="1">
      <c r="A618" s="29" t="s">
        <v>30</v>
      </c>
      <c r="B618" s="34" t="s">
        <v>78</v>
      </c>
      <c r="C618" s="40">
        <v>15706</v>
      </c>
      <c r="D618" s="40">
        <v>11099</v>
      </c>
      <c r="E618" s="40">
        <v>9427</v>
      </c>
      <c r="F618" s="40">
        <v>1672</v>
      </c>
      <c r="G618" s="40">
        <v>2494</v>
      </c>
      <c r="H618" s="40">
        <v>2113</v>
      </c>
      <c r="I618" s="40">
        <v>613</v>
      </c>
      <c r="J618" s="40">
        <v>58</v>
      </c>
      <c r="K618" s="41">
        <v>1442</v>
      </c>
      <c r="M618" s="29" t="s">
        <v>30</v>
      </c>
      <c r="N618" s="34" t="s">
        <v>78</v>
      </c>
      <c r="O618" s="66">
        <f t="shared" si="589"/>
        <v>-1.831</v>
      </c>
      <c r="P618" s="66">
        <f t="shared" si="590"/>
        <v>-0.34100000000000003</v>
      </c>
      <c r="Q618" s="66">
        <f t="shared" si="591"/>
        <v>-0.86199999999999999</v>
      </c>
      <c r="R618" s="66">
        <f t="shared" si="592"/>
        <v>2.7029999999999998</v>
      </c>
      <c r="S618" s="66">
        <f t="shared" si="593"/>
        <v>1.837</v>
      </c>
      <c r="T618" s="66">
        <f t="shared" si="594"/>
        <v>-12.433</v>
      </c>
      <c r="U618" s="66">
        <f t="shared" si="595"/>
        <v>-4.5170000000000003</v>
      </c>
      <c r="V618" s="66">
        <f t="shared" si="596"/>
        <v>-6.452</v>
      </c>
      <c r="W618" s="67">
        <f t="shared" si="597"/>
        <v>-15.622999999999999</v>
      </c>
      <c r="Y618" s="29" t="s">
        <v>30</v>
      </c>
      <c r="Z618" s="34" t="s">
        <v>78</v>
      </c>
      <c r="AA618" s="66">
        <f t="shared" si="623"/>
        <v>100</v>
      </c>
      <c r="AB618" s="66">
        <f t="shared" si="598"/>
        <v>70.7</v>
      </c>
      <c r="AC618" s="66">
        <f t="shared" si="599"/>
        <v>60</v>
      </c>
      <c r="AD618" s="66">
        <f t="shared" si="600"/>
        <v>10.6</v>
      </c>
      <c r="AE618" s="66">
        <f t="shared" si="601"/>
        <v>15.9</v>
      </c>
      <c r="AF618" s="66">
        <f t="shared" si="602"/>
        <v>13.5</v>
      </c>
      <c r="AG618" s="66">
        <f t="shared" si="603"/>
        <v>3.9</v>
      </c>
      <c r="AH618" s="66">
        <f t="shared" si="604"/>
        <v>0.4</v>
      </c>
      <c r="AI618" s="67">
        <f t="shared" si="605"/>
        <v>9.1999999999999993</v>
      </c>
      <c r="AK618" s="29" t="s">
        <v>30</v>
      </c>
      <c r="AL618" s="34" t="s">
        <v>78</v>
      </c>
      <c r="AM618" s="66">
        <f t="shared" si="624"/>
        <v>0.5</v>
      </c>
      <c r="AN618" s="66">
        <f t="shared" si="625"/>
        <v>0.4</v>
      </c>
      <c r="AO618" s="66">
        <f t="shared" si="626"/>
        <v>0.4</v>
      </c>
      <c r="AP618" s="66">
        <f t="shared" si="627"/>
        <v>0.5</v>
      </c>
      <c r="AQ618" s="66">
        <f t="shared" si="628"/>
        <v>0.9</v>
      </c>
      <c r="AR618" s="66">
        <f t="shared" si="629"/>
        <v>0.4</v>
      </c>
      <c r="AS618" s="66">
        <f t="shared" si="630"/>
        <v>0.5</v>
      </c>
      <c r="AT618" s="66">
        <f t="shared" si="631"/>
        <v>0.7</v>
      </c>
      <c r="AU618" s="67">
        <f t="shared" si="632"/>
        <v>0.4</v>
      </c>
      <c r="AW618" s="29" t="s">
        <v>30</v>
      </c>
      <c r="AX618" s="34" t="s">
        <v>78</v>
      </c>
      <c r="AY618" s="66">
        <f t="shared" si="633"/>
        <v>-1.831</v>
      </c>
      <c r="AZ618" s="66">
        <f t="shared" si="606"/>
        <v>-0.23799999999999999</v>
      </c>
      <c r="BA618" s="66">
        <f t="shared" si="607"/>
        <v>-0.51300000000000001</v>
      </c>
      <c r="BB618" s="66">
        <f t="shared" si="608"/>
        <v>0.27500000000000002</v>
      </c>
      <c r="BC618" s="66">
        <f t="shared" si="609"/>
        <v>0.28100000000000003</v>
      </c>
      <c r="BD618" s="66">
        <f t="shared" si="610"/>
        <v>-1.875</v>
      </c>
      <c r="BE618" s="66">
        <f t="shared" si="611"/>
        <v>-0.18099999999999999</v>
      </c>
      <c r="BF618" s="66">
        <f t="shared" si="612"/>
        <v>-2.5000000000000001E-2</v>
      </c>
      <c r="BG618" s="67">
        <f t="shared" si="613"/>
        <v>-1.669</v>
      </c>
      <c r="BI618" s="29" t="s">
        <v>30</v>
      </c>
      <c r="BJ618" s="34" t="s">
        <v>78</v>
      </c>
      <c r="BK618" s="66">
        <f t="shared" si="634"/>
        <v>-8.9999999999999993E-3</v>
      </c>
      <c r="BL618" s="66">
        <f t="shared" si="635"/>
        <v>-2E-3</v>
      </c>
      <c r="BM618" s="66">
        <f t="shared" si="636"/>
        <v>-4.0000000000000001E-3</v>
      </c>
      <c r="BN618" s="66">
        <f t="shared" si="637"/>
        <v>1.2999999999999999E-2</v>
      </c>
      <c r="BO618" s="66">
        <f t="shared" si="638"/>
        <v>1.7000000000000001E-2</v>
      </c>
      <c r="BP618" s="66">
        <f t="shared" si="639"/>
        <v>-6.2E-2</v>
      </c>
      <c r="BQ618" s="66">
        <f t="shared" si="640"/>
        <v>-1.7999999999999999E-2</v>
      </c>
      <c r="BR618" s="66">
        <f t="shared" si="641"/>
        <v>-0.114</v>
      </c>
      <c r="BS618" s="67">
        <f t="shared" si="642"/>
        <v>-8.5000000000000006E-2</v>
      </c>
      <c r="BU618" s="29" t="s">
        <v>30</v>
      </c>
      <c r="BV618" s="34" t="s">
        <v>78</v>
      </c>
      <c r="BW618" s="48">
        <f t="shared" si="614"/>
        <v>15999</v>
      </c>
      <c r="BX618" s="48">
        <f t="shared" si="615"/>
        <v>11137</v>
      </c>
      <c r="BY618" s="48">
        <f t="shared" si="616"/>
        <v>9509</v>
      </c>
      <c r="BZ618" s="48">
        <f t="shared" si="617"/>
        <v>1628</v>
      </c>
      <c r="CA618" s="48">
        <f t="shared" si="618"/>
        <v>2449</v>
      </c>
      <c r="CB618" s="48">
        <f t="shared" si="619"/>
        <v>2413</v>
      </c>
      <c r="CC618" s="48">
        <f t="shared" si="620"/>
        <v>642</v>
      </c>
      <c r="CD618" s="48">
        <f t="shared" si="621"/>
        <v>62</v>
      </c>
      <c r="CE618" s="49">
        <f t="shared" si="622"/>
        <v>1709</v>
      </c>
    </row>
    <row r="619" spans="1:83" ht="16.5" customHeight="1">
      <c r="A619" s="29" t="s">
        <v>31</v>
      </c>
      <c r="B619" s="34" t="s">
        <v>79</v>
      </c>
      <c r="C619" s="40">
        <v>26430</v>
      </c>
      <c r="D619" s="40">
        <v>18239</v>
      </c>
      <c r="E619" s="40">
        <v>15529</v>
      </c>
      <c r="F619" s="40">
        <v>2710</v>
      </c>
      <c r="G619" s="40">
        <v>5319</v>
      </c>
      <c r="H619" s="40">
        <v>2872</v>
      </c>
      <c r="I619" s="40">
        <v>9</v>
      </c>
      <c r="J619" s="40">
        <v>310</v>
      </c>
      <c r="K619" s="41">
        <v>2553</v>
      </c>
      <c r="M619" s="29" t="s">
        <v>31</v>
      </c>
      <c r="N619" s="34" t="s">
        <v>79</v>
      </c>
      <c r="O619" s="66">
        <f t="shared" si="589"/>
        <v>-5.4889999999999999</v>
      </c>
      <c r="P619" s="66">
        <f t="shared" si="590"/>
        <v>1.4630000000000001</v>
      </c>
      <c r="Q619" s="66">
        <f t="shared" si="591"/>
        <v>0.98799999999999999</v>
      </c>
      <c r="R619" s="66">
        <f t="shared" si="592"/>
        <v>4.2709999999999999</v>
      </c>
      <c r="S619" s="66">
        <f t="shared" si="593"/>
        <v>2.073</v>
      </c>
      <c r="T619" s="66">
        <f t="shared" si="594"/>
        <v>-39.890999999999998</v>
      </c>
      <c r="U619" s="66">
        <f t="shared" si="595"/>
        <v>-99.319000000000003</v>
      </c>
      <c r="V619" s="66">
        <f t="shared" si="596"/>
        <v>-21.518999999999998</v>
      </c>
      <c r="W619" s="67">
        <f t="shared" si="597"/>
        <v>-16.623000000000001</v>
      </c>
      <c r="Y619" s="29" t="s">
        <v>31</v>
      </c>
      <c r="Z619" s="34" t="s">
        <v>79</v>
      </c>
      <c r="AA619" s="66">
        <f t="shared" si="623"/>
        <v>100</v>
      </c>
      <c r="AB619" s="66">
        <f t="shared" si="598"/>
        <v>69</v>
      </c>
      <c r="AC619" s="66">
        <f t="shared" si="599"/>
        <v>58.8</v>
      </c>
      <c r="AD619" s="66">
        <f t="shared" si="600"/>
        <v>10.3</v>
      </c>
      <c r="AE619" s="66">
        <f t="shared" si="601"/>
        <v>20.100000000000001</v>
      </c>
      <c r="AF619" s="66">
        <f t="shared" si="602"/>
        <v>10.9</v>
      </c>
      <c r="AG619" s="66">
        <f t="shared" si="603"/>
        <v>0</v>
      </c>
      <c r="AH619" s="66">
        <f t="shared" si="604"/>
        <v>1.2</v>
      </c>
      <c r="AI619" s="67">
        <f t="shared" si="605"/>
        <v>9.6999999999999993</v>
      </c>
      <c r="AK619" s="29" t="s">
        <v>31</v>
      </c>
      <c r="AL619" s="34" t="s">
        <v>79</v>
      </c>
      <c r="AM619" s="66">
        <f t="shared" si="624"/>
        <v>0.8</v>
      </c>
      <c r="AN619" s="66">
        <f t="shared" si="625"/>
        <v>0.7</v>
      </c>
      <c r="AO619" s="66">
        <f t="shared" si="626"/>
        <v>0.7</v>
      </c>
      <c r="AP619" s="66">
        <f t="shared" si="627"/>
        <v>0.7</v>
      </c>
      <c r="AQ619" s="66">
        <f t="shared" si="628"/>
        <v>2</v>
      </c>
      <c r="AR619" s="66">
        <f t="shared" si="629"/>
        <v>0.6</v>
      </c>
      <c r="AS619" s="66">
        <f t="shared" si="630"/>
        <v>0</v>
      </c>
      <c r="AT619" s="66">
        <f t="shared" si="631"/>
        <v>3.9</v>
      </c>
      <c r="AU619" s="67">
        <f t="shared" si="632"/>
        <v>0.7</v>
      </c>
      <c r="AW619" s="29" t="s">
        <v>31</v>
      </c>
      <c r="AX619" s="34" t="s">
        <v>79</v>
      </c>
      <c r="AY619" s="66">
        <f t="shared" si="633"/>
        <v>-5.4889999999999999</v>
      </c>
      <c r="AZ619" s="66">
        <f t="shared" si="606"/>
        <v>0.94</v>
      </c>
      <c r="BA619" s="66">
        <f t="shared" si="607"/>
        <v>0.54400000000000004</v>
      </c>
      <c r="BB619" s="66">
        <f t="shared" si="608"/>
        <v>0.39700000000000002</v>
      </c>
      <c r="BC619" s="66">
        <f t="shared" si="609"/>
        <v>0.38600000000000001</v>
      </c>
      <c r="BD619" s="66">
        <f t="shared" si="610"/>
        <v>-6.8159999999999998</v>
      </c>
      <c r="BE619" s="66">
        <f t="shared" si="611"/>
        <v>-4.6920000000000002</v>
      </c>
      <c r="BF619" s="66">
        <f t="shared" si="612"/>
        <v>-0.30399999999999999</v>
      </c>
      <c r="BG619" s="67">
        <f t="shared" si="613"/>
        <v>-1.82</v>
      </c>
      <c r="BI619" s="29" t="s">
        <v>31</v>
      </c>
      <c r="BJ619" s="34" t="s">
        <v>79</v>
      </c>
      <c r="BK619" s="66">
        <f t="shared" si="634"/>
        <v>-4.9000000000000002E-2</v>
      </c>
      <c r="BL619" s="66">
        <f t="shared" si="635"/>
        <v>1.0999999999999999E-2</v>
      </c>
      <c r="BM619" s="66">
        <f t="shared" si="636"/>
        <v>7.0000000000000001E-3</v>
      </c>
      <c r="BN619" s="66">
        <f t="shared" si="637"/>
        <v>3.2000000000000001E-2</v>
      </c>
      <c r="BO619" s="66">
        <f t="shared" si="638"/>
        <v>4.1000000000000002E-2</v>
      </c>
      <c r="BP619" s="66">
        <f t="shared" si="639"/>
        <v>-0.39700000000000002</v>
      </c>
      <c r="BQ619" s="66">
        <f t="shared" si="640"/>
        <v>-0.8</v>
      </c>
      <c r="BR619" s="66">
        <f t="shared" si="641"/>
        <v>-2.4220000000000002</v>
      </c>
      <c r="BS619" s="67">
        <f t="shared" si="642"/>
        <v>-0.16300000000000001</v>
      </c>
      <c r="BU619" s="29" t="s">
        <v>31</v>
      </c>
      <c r="BV619" s="34" t="s">
        <v>79</v>
      </c>
      <c r="BW619" s="48">
        <f t="shared" si="614"/>
        <v>27965</v>
      </c>
      <c r="BX619" s="48">
        <f t="shared" si="615"/>
        <v>17976</v>
      </c>
      <c r="BY619" s="48">
        <f t="shared" si="616"/>
        <v>15377</v>
      </c>
      <c r="BZ619" s="48">
        <f t="shared" si="617"/>
        <v>2599</v>
      </c>
      <c r="CA619" s="48">
        <f t="shared" si="618"/>
        <v>5211</v>
      </c>
      <c r="CB619" s="48">
        <f t="shared" si="619"/>
        <v>4778</v>
      </c>
      <c r="CC619" s="48">
        <f t="shared" si="620"/>
        <v>1321</v>
      </c>
      <c r="CD619" s="48">
        <f t="shared" si="621"/>
        <v>395</v>
      </c>
      <c r="CE619" s="49">
        <f t="shared" si="622"/>
        <v>3062</v>
      </c>
    </row>
    <row r="620" spans="1:83" ht="16.5" customHeight="1">
      <c r="A620" s="30" t="s">
        <v>32</v>
      </c>
      <c r="B620" s="28" t="s">
        <v>80</v>
      </c>
      <c r="C620" s="44">
        <v>8729</v>
      </c>
      <c r="D620" s="44">
        <v>5071</v>
      </c>
      <c r="E620" s="44">
        <v>4325</v>
      </c>
      <c r="F620" s="44">
        <v>746</v>
      </c>
      <c r="G620" s="44">
        <v>1987</v>
      </c>
      <c r="H620" s="44">
        <v>1671</v>
      </c>
      <c r="I620" s="44">
        <v>419</v>
      </c>
      <c r="J620" s="44">
        <v>-21</v>
      </c>
      <c r="K620" s="45">
        <v>1273</v>
      </c>
      <c r="M620" s="30" t="s">
        <v>32</v>
      </c>
      <c r="N620" s="28" t="s">
        <v>80</v>
      </c>
      <c r="O620" s="70">
        <f t="shared" si="589"/>
        <v>-8.5299999999999994</v>
      </c>
      <c r="P620" s="70">
        <f t="shared" si="590"/>
        <v>0.63500000000000001</v>
      </c>
      <c r="Q620" s="70">
        <f t="shared" si="591"/>
        <v>0.13900000000000001</v>
      </c>
      <c r="R620" s="70">
        <f t="shared" si="592"/>
        <v>3.6110000000000002</v>
      </c>
      <c r="S620" s="70">
        <f t="shared" si="593"/>
        <v>0.05</v>
      </c>
      <c r="T620" s="70">
        <f t="shared" si="594"/>
        <v>-33.637999999999998</v>
      </c>
      <c r="U620" s="70">
        <f t="shared" si="595"/>
        <v>-21.536000000000001</v>
      </c>
      <c r="V620" s="70">
        <f t="shared" si="596"/>
        <v>-114.89400000000001</v>
      </c>
      <c r="W620" s="71">
        <f t="shared" si="597"/>
        <v>-30.928000000000001</v>
      </c>
      <c r="Y620" s="30" t="s">
        <v>32</v>
      </c>
      <c r="Z620" s="28" t="s">
        <v>80</v>
      </c>
      <c r="AA620" s="70">
        <f t="shared" si="623"/>
        <v>100</v>
      </c>
      <c r="AB620" s="70">
        <f t="shared" si="598"/>
        <v>58.1</v>
      </c>
      <c r="AC620" s="70">
        <f t="shared" si="599"/>
        <v>49.5</v>
      </c>
      <c r="AD620" s="70">
        <f t="shared" si="600"/>
        <v>8.5</v>
      </c>
      <c r="AE620" s="70">
        <f t="shared" si="601"/>
        <v>22.8</v>
      </c>
      <c r="AF620" s="70">
        <f t="shared" si="602"/>
        <v>19.100000000000001</v>
      </c>
      <c r="AG620" s="70">
        <f t="shared" si="603"/>
        <v>4.8</v>
      </c>
      <c r="AH620" s="70">
        <f t="shared" si="604"/>
        <v>-0.2</v>
      </c>
      <c r="AI620" s="71">
        <f t="shared" si="605"/>
        <v>14.6</v>
      </c>
      <c r="AK620" s="30" t="s">
        <v>32</v>
      </c>
      <c r="AL620" s="28" t="s">
        <v>80</v>
      </c>
      <c r="AM620" s="70">
        <f t="shared" si="624"/>
        <v>0.3</v>
      </c>
      <c r="AN620" s="70">
        <f t="shared" si="625"/>
        <v>0.2</v>
      </c>
      <c r="AO620" s="70">
        <f t="shared" si="626"/>
        <v>0.2</v>
      </c>
      <c r="AP620" s="70">
        <f t="shared" si="627"/>
        <v>0.2</v>
      </c>
      <c r="AQ620" s="70">
        <f t="shared" si="628"/>
        <v>0.8</v>
      </c>
      <c r="AR620" s="70">
        <f t="shared" si="629"/>
        <v>0.3</v>
      </c>
      <c r="AS620" s="70">
        <f t="shared" si="630"/>
        <v>0.3</v>
      </c>
      <c r="AT620" s="70">
        <f t="shared" si="631"/>
        <v>-0.3</v>
      </c>
      <c r="AU620" s="71">
        <f t="shared" si="632"/>
        <v>0.4</v>
      </c>
      <c r="AW620" s="30" t="s">
        <v>32</v>
      </c>
      <c r="AX620" s="28" t="s">
        <v>80</v>
      </c>
      <c r="AY620" s="70">
        <f t="shared" si="633"/>
        <v>-8.5299999999999994</v>
      </c>
      <c r="AZ620" s="70">
        <f t="shared" si="606"/>
        <v>0.33500000000000002</v>
      </c>
      <c r="BA620" s="70">
        <f t="shared" si="607"/>
        <v>6.3E-2</v>
      </c>
      <c r="BB620" s="70">
        <f t="shared" si="608"/>
        <v>0.27200000000000002</v>
      </c>
      <c r="BC620" s="70">
        <f t="shared" si="609"/>
        <v>0.01</v>
      </c>
      <c r="BD620" s="70">
        <f t="shared" si="610"/>
        <v>-8.8759999999999994</v>
      </c>
      <c r="BE620" s="70">
        <f t="shared" si="611"/>
        <v>-1.2050000000000001</v>
      </c>
      <c r="BF620" s="70">
        <f t="shared" si="612"/>
        <v>-1.698</v>
      </c>
      <c r="BG620" s="71">
        <f t="shared" si="613"/>
        <v>-5.9729999999999999</v>
      </c>
      <c r="BI620" s="30" t="s">
        <v>32</v>
      </c>
      <c r="BJ620" s="28" t="s">
        <v>80</v>
      </c>
      <c r="BK620" s="70">
        <f t="shared" si="634"/>
        <v>-2.5999999999999999E-2</v>
      </c>
      <c r="BL620" s="70">
        <f t="shared" si="635"/>
        <v>1E-3</v>
      </c>
      <c r="BM620" s="70">
        <f t="shared" si="636"/>
        <v>0</v>
      </c>
      <c r="BN620" s="70">
        <f t="shared" si="637"/>
        <v>7.0000000000000001E-3</v>
      </c>
      <c r="BO620" s="70">
        <f t="shared" si="638"/>
        <v>0</v>
      </c>
      <c r="BP620" s="70">
        <f t="shared" si="639"/>
        <v>-0.17599999999999999</v>
      </c>
      <c r="BQ620" s="70">
        <f t="shared" si="640"/>
        <v>-7.0000000000000007E-2</v>
      </c>
      <c r="BR620" s="70">
        <f t="shared" si="641"/>
        <v>-4.617</v>
      </c>
      <c r="BS620" s="71">
        <f t="shared" si="642"/>
        <v>-0.182</v>
      </c>
      <c r="BU620" s="30" t="s">
        <v>32</v>
      </c>
      <c r="BV620" s="28" t="s">
        <v>80</v>
      </c>
      <c r="BW620" s="52">
        <f t="shared" si="614"/>
        <v>9543</v>
      </c>
      <c r="BX620" s="52">
        <f t="shared" si="615"/>
        <v>5039</v>
      </c>
      <c r="BY620" s="52">
        <f t="shared" si="616"/>
        <v>4319</v>
      </c>
      <c r="BZ620" s="52">
        <f t="shared" si="617"/>
        <v>720</v>
      </c>
      <c r="CA620" s="52">
        <f t="shared" si="618"/>
        <v>1986</v>
      </c>
      <c r="CB620" s="52">
        <f t="shared" si="619"/>
        <v>2518</v>
      </c>
      <c r="CC620" s="52">
        <f t="shared" si="620"/>
        <v>534</v>
      </c>
      <c r="CD620" s="52">
        <f t="shared" si="621"/>
        <v>141</v>
      </c>
      <c r="CE620" s="53">
        <f t="shared" si="622"/>
        <v>1843</v>
      </c>
    </row>
    <row r="621" spans="1:83" ht="16.5" customHeight="1">
      <c r="A621" s="29" t="s">
        <v>33</v>
      </c>
      <c r="B621" s="34" t="s">
        <v>81</v>
      </c>
      <c r="C621" s="40">
        <v>84855</v>
      </c>
      <c r="D621" s="40">
        <v>62487</v>
      </c>
      <c r="E621" s="40">
        <v>53096</v>
      </c>
      <c r="F621" s="40">
        <v>9391</v>
      </c>
      <c r="G621" s="40">
        <v>10923</v>
      </c>
      <c r="H621" s="40">
        <v>11445</v>
      </c>
      <c r="I621" s="40">
        <v>1216</v>
      </c>
      <c r="J621" s="40">
        <v>198</v>
      </c>
      <c r="K621" s="41">
        <v>10031</v>
      </c>
      <c r="M621" s="29" t="s">
        <v>33</v>
      </c>
      <c r="N621" s="34" t="s">
        <v>81</v>
      </c>
      <c r="O621" s="66">
        <f t="shared" si="589"/>
        <v>0.29499999999999998</v>
      </c>
      <c r="P621" s="66">
        <f t="shared" si="590"/>
        <v>1.244</v>
      </c>
      <c r="Q621" s="66">
        <f t="shared" si="591"/>
        <v>0.81100000000000005</v>
      </c>
      <c r="R621" s="66">
        <f t="shared" si="592"/>
        <v>3.7679999999999998</v>
      </c>
      <c r="S621" s="66">
        <f t="shared" si="593"/>
        <v>3.4769999999999999</v>
      </c>
      <c r="T621" s="66">
        <f t="shared" si="594"/>
        <v>-7.1779999999999999</v>
      </c>
      <c r="U621" s="66">
        <f t="shared" si="595"/>
        <v>-4.7770000000000001</v>
      </c>
      <c r="V621" s="66">
        <f t="shared" si="596"/>
        <v>26.922999999999998</v>
      </c>
      <c r="W621" s="67">
        <f t="shared" si="597"/>
        <v>-7.9470000000000001</v>
      </c>
      <c r="Y621" s="29" t="s">
        <v>33</v>
      </c>
      <c r="Z621" s="34" t="s">
        <v>81</v>
      </c>
      <c r="AA621" s="66">
        <f t="shared" si="623"/>
        <v>100</v>
      </c>
      <c r="AB621" s="66">
        <f t="shared" si="598"/>
        <v>73.599999999999994</v>
      </c>
      <c r="AC621" s="66">
        <f t="shared" si="599"/>
        <v>62.6</v>
      </c>
      <c r="AD621" s="66">
        <f t="shared" si="600"/>
        <v>11.1</v>
      </c>
      <c r="AE621" s="66">
        <f t="shared" si="601"/>
        <v>12.9</v>
      </c>
      <c r="AF621" s="66">
        <f t="shared" si="602"/>
        <v>13.5</v>
      </c>
      <c r="AG621" s="66">
        <f t="shared" si="603"/>
        <v>1.4</v>
      </c>
      <c r="AH621" s="66">
        <f t="shared" si="604"/>
        <v>0.2</v>
      </c>
      <c r="AI621" s="67">
        <f t="shared" si="605"/>
        <v>11.8</v>
      </c>
      <c r="AK621" s="29" t="s">
        <v>33</v>
      </c>
      <c r="AL621" s="34" t="s">
        <v>81</v>
      </c>
      <c r="AM621" s="66">
        <f t="shared" si="624"/>
        <v>2.6</v>
      </c>
      <c r="AN621" s="66">
        <f t="shared" si="625"/>
        <v>2.5</v>
      </c>
      <c r="AO621" s="66">
        <f t="shared" si="626"/>
        <v>2.5</v>
      </c>
      <c r="AP621" s="66">
        <f t="shared" si="627"/>
        <v>2.6</v>
      </c>
      <c r="AQ621" s="66">
        <f t="shared" si="628"/>
        <v>4.0999999999999996</v>
      </c>
      <c r="AR621" s="66">
        <f t="shared" si="629"/>
        <v>2.2999999999999998</v>
      </c>
      <c r="AS621" s="66">
        <f t="shared" si="630"/>
        <v>0.9</v>
      </c>
      <c r="AT621" s="66">
        <f t="shared" si="631"/>
        <v>2.5</v>
      </c>
      <c r="AU621" s="67">
        <f t="shared" si="632"/>
        <v>2.8</v>
      </c>
      <c r="AW621" s="29" t="s">
        <v>33</v>
      </c>
      <c r="AX621" s="34" t="s">
        <v>81</v>
      </c>
      <c r="AY621" s="66">
        <f t="shared" si="633"/>
        <v>0.29499999999999998</v>
      </c>
      <c r="AZ621" s="66">
        <f t="shared" si="606"/>
        <v>0.90800000000000003</v>
      </c>
      <c r="BA621" s="66">
        <f t="shared" si="607"/>
        <v>0.505</v>
      </c>
      <c r="BB621" s="66">
        <f t="shared" si="608"/>
        <v>0.40300000000000002</v>
      </c>
      <c r="BC621" s="66">
        <f t="shared" si="609"/>
        <v>0.434</v>
      </c>
      <c r="BD621" s="66">
        <f t="shared" si="610"/>
        <v>-1.046</v>
      </c>
      <c r="BE621" s="66">
        <f t="shared" si="611"/>
        <v>-7.1999999999999995E-2</v>
      </c>
      <c r="BF621" s="66">
        <f t="shared" si="612"/>
        <v>0.05</v>
      </c>
      <c r="BG621" s="67">
        <f t="shared" si="613"/>
        <v>-1.024</v>
      </c>
      <c r="BI621" s="29" t="s">
        <v>33</v>
      </c>
      <c r="BJ621" s="34" t="s">
        <v>81</v>
      </c>
      <c r="BK621" s="66">
        <f t="shared" si="634"/>
        <v>8.0000000000000002E-3</v>
      </c>
      <c r="BL621" s="66">
        <f t="shared" si="635"/>
        <v>3.2000000000000001E-2</v>
      </c>
      <c r="BM621" s="66">
        <f t="shared" si="636"/>
        <v>2.1000000000000001E-2</v>
      </c>
      <c r="BN621" s="66">
        <f t="shared" si="637"/>
        <v>9.8000000000000004E-2</v>
      </c>
      <c r="BO621" s="66">
        <f t="shared" si="638"/>
        <v>0.14000000000000001</v>
      </c>
      <c r="BP621" s="66">
        <f t="shared" si="639"/>
        <v>-0.184</v>
      </c>
      <c r="BQ621" s="66">
        <f t="shared" si="640"/>
        <v>-3.6999999999999998E-2</v>
      </c>
      <c r="BR621" s="66">
        <f t="shared" si="641"/>
        <v>1.1970000000000001</v>
      </c>
      <c r="BS621" s="67">
        <f t="shared" si="642"/>
        <v>-0.27700000000000002</v>
      </c>
      <c r="BU621" s="29" t="s">
        <v>33</v>
      </c>
      <c r="BV621" s="34" t="s">
        <v>81</v>
      </c>
      <c r="BW621" s="48">
        <f t="shared" si="614"/>
        <v>84605</v>
      </c>
      <c r="BX621" s="48">
        <f t="shared" si="615"/>
        <v>61719</v>
      </c>
      <c r="BY621" s="48">
        <f t="shared" si="616"/>
        <v>52669</v>
      </c>
      <c r="BZ621" s="48">
        <f t="shared" si="617"/>
        <v>9050</v>
      </c>
      <c r="CA621" s="48">
        <f t="shared" si="618"/>
        <v>10556</v>
      </c>
      <c r="CB621" s="48">
        <f t="shared" si="619"/>
        <v>12330</v>
      </c>
      <c r="CC621" s="48">
        <f t="shared" si="620"/>
        <v>1277</v>
      </c>
      <c r="CD621" s="48">
        <f t="shared" si="621"/>
        <v>156</v>
      </c>
      <c r="CE621" s="49">
        <f t="shared" si="622"/>
        <v>10897</v>
      </c>
    </row>
    <row r="622" spans="1:83" ht="16.5" customHeight="1">
      <c r="A622" s="29" t="s">
        <v>34</v>
      </c>
      <c r="B622" s="34" t="s">
        <v>82</v>
      </c>
      <c r="C622" s="40">
        <v>42944</v>
      </c>
      <c r="D622" s="40">
        <v>22830</v>
      </c>
      <c r="E622" s="40">
        <v>19265</v>
      </c>
      <c r="F622" s="40">
        <v>3565</v>
      </c>
      <c r="G622" s="40">
        <v>16739</v>
      </c>
      <c r="H622" s="40">
        <v>3375</v>
      </c>
      <c r="I622" s="40">
        <v>686</v>
      </c>
      <c r="J622" s="40">
        <v>-26</v>
      </c>
      <c r="K622" s="41">
        <v>2715</v>
      </c>
      <c r="M622" s="29" t="s">
        <v>34</v>
      </c>
      <c r="N622" s="34" t="s">
        <v>82</v>
      </c>
      <c r="O622" s="66">
        <f t="shared" si="589"/>
        <v>-0.51</v>
      </c>
      <c r="P622" s="66">
        <f t="shared" si="590"/>
        <v>-2.1999999999999999E-2</v>
      </c>
      <c r="Q622" s="66">
        <f t="shared" si="591"/>
        <v>-0.47</v>
      </c>
      <c r="R622" s="66">
        <f t="shared" si="592"/>
        <v>2.472</v>
      </c>
      <c r="S622" s="66">
        <f t="shared" si="593"/>
        <v>1.5720000000000001</v>
      </c>
      <c r="T622" s="66">
        <f t="shared" si="594"/>
        <v>-12.315</v>
      </c>
      <c r="U622" s="66">
        <f t="shared" si="595"/>
        <v>17.466000000000001</v>
      </c>
      <c r="V622" s="66">
        <f t="shared" si="596"/>
        <v>-750</v>
      </c>
      <c r="W622" s="67">
        <f t="shared" si="597"/>
        <v>-16.742999999999999</v>
      </c>
      <c r="Y622" s="29" t="s">
        <v>34</v>
      </c>
      <c r="Z622" s="34" t="s">
        <v>82</v>
      </c>
      <c r="AA622" s="66">
        <f t="shared" si="623"/>
        <v>100</v>
      </c>
      <c r="AB622" s="66">
        <f t="shared" si="598"/>
        <v>53.2</v>
      </c>
      <c r="AC622" s="66">
        <f t="shared" si="599"/>
        <v>44.9</v>
      </c>
      <c r="AD622" s="66">
        <f t="shared" si="600"/>
        <v>8.3000000000000007</v>
      </c>
      <c r="AE622" s="66">
        <f t="shared" si="601"/>
        <v>39</v>
      </c>
      <c r="AF622" s="66">
        <f t="shared" si="602"/>
        <v>7.9</v>
      </c>
      <c r="AG622" s="66">
        <f t="shared" si="603"/>
        <v>1.6</v>
      </c>
      <c r="AH622" s="66">
        <f t="shared" si="604"/>
        <v>-0.1</v>
      </c>
      <c r="AI622" s="67">
        <f t="shared" si="605"/>
        <v>6.3</v>
      </c>
      <c r="AK622" s="29" t="s">
        <v>34</v>
      </c>
      <c r="AL622" s="34" t="s">
        <v>82</v>
      </c>
      <c r="AM622" s="66">
        <f t="shared" si="624"/>
        <v>1.3</v>
      </c>
      <c r="AN622" s="66">
        <f t="shared" si="625"/>
        <v>0.9</v>
      </c>
      <c r="AO622" s="66">
        <f t="shared" si="626"/>
        <v>0.9</v>
      </c>
      <c r="AP622" s="66">
        <f t="shared" si="627"/>
        <v>1</v>
      </c>
      <c r="AQ622" s="66">
        <f t="shared" si="628"/>
        <v>6.3</v>
      </c>
      <c r="AR622" s="66">
        <f t="shared" si="629"/>
        <v>0.7</v>
      </c>
      <c r="AS622" s="66">
        <f t="shared" si="630"/>
        <v>0.5</v>
      </c>
      <c r="AT622" s="66">
        <f t="shared" si="631"/>
        <v>-0.3</v>
      </c>
      <c r="AU622" s="67">
        <f t="shared" si="632"/>
        <v>0.8</v>
      </c>
      <c r="AW622" s="29" t="s">
        <v>34</v>
      </c>
      <c r="AX622" s="34" t="s">
        <v>82</v>
      </c>
      <c r="AY622" s="66">
        <f t="shared" si="633"/>
        <v>-0.51</v>
      </c>
      <c r="AZ622" s="66">
        <f t="shared" si="606"/>
        <v>-1.2E-2</v>
      </c>
      <c r="BA622" s="66">
        <f t="shared" si="607"/>
        <v>-0.21099999999999999</v>
      </c>
      <c r="BB622" s="66">
        <f t="shared" si="608"/>
        <v>0.19900000000000001</v>
      </c>
      <c r="BC622" s="66">
        <f t="shared" si="609"/>
        <v>0.6</v>
      </c>
      <c r="BD622" s="66">
        <f t="shared" si="610"/>
        <v>-1.0980000000000001</v>
      </c>
      <c r="BE622" s="66">
        <f t="shared" si="611"/>
        <v>0.23599999999999999</v>
      </c>
      <c r="BF622" s="66">
        <f t="shared" si="612"/>
        <v>-7.0000000000000007E-2</v>
      </c>
      <c r="BG622" s="67">
        <f t="shared" si="613"/>
        <v>-1.2649999999999999</v>
      </c>
      <c r="BI622" s="29" t="s">
        <v>34</v>
      </c>
      <c r="BJ622" s="34" t="s">
        <v>82</v>
      </c>
      <c r="BK622" s="66">
        <f t="shared" si="634"/>
        <v>-7.0000000000000001E-3</v>
      </c>
      <c r="BL622" s="66">
        <f t="shared" si="635"/>
        <v>0</v>
      </c>
      <c r="BM622" s="66">
        <f t="shared" si="636"/>
        <v>-4.0000000000000001E-3</v>
      </c>
      <c r="BN622" s="66">
        <f t="shared" si="637"/>
        <v>2.5000000000000001E-2</v>
      </c>
      <c r="BO622" s="66">
        <f t="shared" si="638"/>
        <v>9.9000000000000005E-2</v>
      </c>
      <c r="BP622" s="66">
        <f t="shared" si="639"/>
        <v>-9.9000000000000005E-2</v>
      </c>
      <c r="BQ622" s="66">
        <f t="shared" si="640"/>
        <v>6.2E-2</v>
      </c>
      <c r="BR622" s="66">
        <f t="shared" si="641"/>
        <v>-0.85499999999999998</v>
      </c>
      <c r="BS622" s="67">
        <f t="shared" si="642"/>
        <v>-0.17499999999999999</v>
      </c>
      <c r="BU622" s="29" t="s">
        <v>34</v>
      </c>
      <c r="BV622" s="34" t="s">
        <v>82</v>
      </c>
      <c r="BW622" s="48">
        <f t="shared" si="614"/>
        <v>43164</v>
      </c>
      <c r="BX622" s="48">
        <f t="shared" si="615"/>
        <v>22835</v>
      </c>
      <c r="BY622" s="48">
        <f t="shared" si="616"/>
        <v>19356</v>
      </c>
      <c r="BZ622" s="48">
        <f t="shared" si="617"/>
        <v>3479</v>
      </c>
      <c r="CA622" s="48">
        <f t="shared" si="618"/>
        <v>16480</v>
      </c>
      <c r="CB622" s="48">
        <f t="shared" si="619"/>
        <v>3849</v>
      </c>
      <c r="CC622" s="48">
        <f t="shared" si="620"/>
        <v>584</v>
      </c>
      <c r="CD622" s="48">
        <f t="shared" si="621"/>
        <v>4</v>
      </c>
      <c r="CE622" s="49">
        <f t="shared" si="622"/>
        <v>3261</v>
      </c>
    </row>
    <row r="623" spans="1:83" ht="16.5" customHeight="1">
      <c r="A623" s="29" t="s">
        <v>35</v>
      </c>
      <c r="B623" s="34" t="s">
        <v>83</v>
      </c>
      <c r="C623" s="40">
        <v>74643</v>
      </c>
      <c r="D623" s="40">
        <v>47969</v>
      </c>
      <c r="E623" s="40">
        <v>40808</v>
      </c>
      <c r="F623" s="40">
        <v>7161</v>
      </c>
      <c r="G623" s="40">
        <v>15832</v>
      </c>
      <c r="H623" s="40">
        <v>10842</v>
      </c>
      <c r="I623" s="40">
        <v>2514</v>
      </c>
      <c r="J623" s="40">
        <v>112</v>
      </c>
      <c r="K623" s="41">
        <v>8216</v>
      </c>
      <c r="M623" s="29" t="s">
        <v>35</v>
      </c>
      <c r="N623" s="34" t="s">
        <v>83</v>
      </c>
      <c r="O623" s="66">
        <f t="shared" si="589"/>
        <v>-0.23300000000000001</v>
      </c>
      <c r="P623" s="66">
        <f t="shared" si="590"/>
        <v>0.497</v>
      </c>
      <c r="Q623" s="66">
        <f t="shared" si="591"/>
        <v>7.5999999999999998E-2</v>
      </c>
      <c r="R623" s="66">
        <f t="shared" si="592"/>
        <v>2.9620000000000002</v>
      </c>
      <c r="S623" s="66">
        <f t="shared" si="593"/>
        <v>2.0099999999999998</v>
      </c>
      <c r="T623" s="66">
        <f t="shared" si="594"/>
        <v>-6.2519999999999998</v>
      </c>
      <c r="U623" s="66">
        <f t="shared" si="595"/>
        <v>3.3290000000000002</v>
      </c>
      <c r="V623" s="66">
        <f t="shared" si="596"/>
        <v>-60.283999999999999</v>
      </c>
      <c r="W623" s="67">
        <f t="shared" si="597"/>
        <v>-7.1639999999999997</v>
      </c>
      <c r="Y623" s="29" t="s">
        <v>35</v>
      </c>
      <c r="Z623" s="34" t="s">
        <v>83</v>
      </c>
      <c r="AA623" s="66">
        <f t="shared" si="623"/>
        <v>100</v>
      </c>
      <c r="AB623" s="66">
        <f t="shared" si="598"/>
        <v>64.3</v>
      </c>
      <c r="AC623" s="66">
        <f t="shared" si="599"/>
        <v>54.7</v>
      </c>
      <c r="AD623" s="66">
        <f t="shared" si="600"/>
        <v>9.6</v>
      </c>
      <c r="AE623" s="66">
        <f t="shared" si="601"/>
        <v>21.2</v>
      </c>
      <c r="AF623" s="66">
        <f t="shared" si="602"/>
        <v>14.5</v>
      </c>
      <c r="AG623" s="66">
        <f t="shared" si="603"/>
        <v>3.4</v>
      </c>
      <c r="AH623" s="66">
        <f t="shared" si="604"/>
        <v>0.2</v>
      </c>
      <c r="AI623" s="67">
        <f t="shared" si="605"/>
        <v>11</v>
      </c>
      <c r="AK623" s="29" t="s">
        <v>35</v>
      </c>
      <c r="AL623" s="34" t="s">
        <v>83</v>
      </c>
      <c r="AM623" s="66">
        <f t="shared" si="624"/>
        <v>2.2999999999999998</v>
      </c>
      <c r="AN623" s="66">
        <f t="shared" si="625"/>
        <v>1.9</v>
      </c>
      <c r="AO623" s="66">
        <f t="shared" si="626"/>
        <v>1.9</v>
      </c>
      <c r="AP623" s="66">
        <f t="shared" si="627"/>
        <v>2</v>
      </c>
      <c r="AQ623" s="66">
        <f t="shared" si="628"/>
        <v>6</v>
      </c>
      <c r="AR623" s="66">
        <f t="shared" si="629"/>
        <v>2.2000000000000002</v>
      </c>
      <c r="AS623" s="66">
        <f t="shared" si="630"/>
        <v>2</v>
      </c>
      <c r="AT623" s="66">
        <f t="shared" si="631"/>
        <v>1.4</v>
      </c>
      <c r="AU623" s="67">
        <f t="shared" si="632"/>
        <v>2.2999999999999998</v>
      </c>
      <c r="AW623" s="29" t="s">
        <v>35</v>
      </c>
      <c r="AX623" s="34" t="s">
        <v>83</v>
      </c>
      <c r="AY623" s="66">
        <f t="shared" si="633"/>
        <v>-0.23300000000000001</v>
      </c>
      <c r="AZ623" s="66">
        <f t="shared" si="606"/>
        <v>0.317</v>
      </c>
      <c r="BA623" s="66">
        <f t="shared" si="607"/>
        <v>4.1000000000000002E-2</v>
      </c>
      <c r="BB623" s="66">
        <f t="shared" si="608"/>
        <v>0.27500000000000002</v>
      </c>
      <c r="BC623" s="66">
        <f t="shared" si="609"/>
        <v>0.41699999999999998</v>
      </c>
      <c r="BD623" s="66">
        <f t="shared" si="610"/>
        <v>-0.96599999999999997</v>
      </c>
      <c r="BE623" s="66">
        <f t="shared" si="611"/>
        <v>0.108</v>
      </c>
      <c r="BF623" s="66">
        <f t="shared" si="612"/>
        <v>-0.22700000000000001</v>
      </c>
      <c r="BG623" s="67">
        <f t="shared" si="613"/>
        <v>-0.84699999999999998</v>
      </c>
      <c r="BI623" s="29" t="s">
        <v>35</v>
      </c>
      <c r="BJ623" s="34" t="s">
        <v>83</v>
      </c>
      <c r="BK623" s="66">
        <f t="shared" si="634"/>
        <v>-6.0000000000000001E-3</v>
      </c>
      <c r="BL623" s="66">
        <f t="shared" si="635"/>
        <v>0.01</v>
      </c>
      <c r="BM623" s="66">
        <f t="shared" si="636"/>
        <v>2E-3</v>
      </c>
      <c r="BN623" s="66">
        <f t="shared" si="637"/>
        <v>5.8999999999999997E-2</v>
      </c>
      <c r="BO623" s="66">
        <f t="shared" si="638"/>
        <v>0.11899999999999999</v>
      </c>
      <c r="BP623" s="66">
        <f t="shared" si="639"/>
        <v>-0.15</v>
      </c>
      <c r="BQ623" s="66">
        <f t="shared" si="640"/>
        <v>4.9000000000000002E-2</v>
      </c>
      <c r="BR623" s="66">
        <f t="shared" si="641"/>
        <v>-4.8449999999999998</v>
      </c>
      <c r="BS623" s="67">
        <f t="shared" si="642"/>
        <v>-0.20300000000000001</v>
      </c>
      <c r="BU623" s="29" t="s">
        <v>35</v>
      </c>
      <c r="BV623" s="34" t="s">
        <v>83</v>
      </c>
      <c r="BW623" s="48">
        <f t="shared" si="614"/>
        <v>74817</v>
      </c>
      <c r="BX623" s="48">
        <f t="shared" si="615"/>
        <v>47732</v>
      </c>
      <c r="BY623" s="48">
        <f t="shared" si="616"/>
        <v>40777</v>
      </c>
      <c r="BZ623" s="48">
        <f t="shared" si="617"/>
        <v>6955</v>
      </c>
      <c r="CA623" s="48">
        <f t="shared" si="618"/>
        <v>15520</v>
      </c>
      <c r="CB623" s="48">
        <f t="shared" si="619"/>
        <v>11565</v>
      </c>
      <c r="CC623" s="48">
        <f t="shared" si="620"/>
        <v>2433</v>
      </c>
      <c r="CD623" s="48">
        <f t="shared" si="621"/>
        <v>282</v>
      </c>
      <c r="CE623" s="49">
        <f t="shared" si="622"/>
        <v>8850</v>
      </c>
    </row>
    <row r="624" spans="1:83" ht="16.5" customHeight="1">
      <c r="A624" s="29" t="s">
        <v>110</v>
      </c>
      <c r="B624" s="34" t="s">
        <v>84</v>
      </c>
      <c r="C624" s="40">
        <v>41280</v>
      </c>
      <c r="D624" s="40">
        <v>30967</v>
      </c>
      <c r="E624" s="40">
        <v>26366</v>
      </c>
      <c r="F624" s="40">
        <v>4601</v>
      </c>
      <c r="G624" s="40">
        <v>4810</v>
      </c>
      <c r="H624" s="40">
        <v>5503</v>
      </c>
      <c r="I624" s="40">
        <v>690</v>
      </c>
      <c r="J624" s="40">
        <v>95</v>
      </c>
      <c r="K624" s="41">
        <v>4718</v>
      </c>
      <c r="M624" s="29" t="s">
        <v>110</v>
      </c>
      <c r="N624" s="34" t="s">
        <v>84</v>
      </c>
      <c r="O624" s="66">
        <f t="shared" si="589"/>
        <v>0.63900000000000001</v>
      </c>
      <c r="P624" s="66">
        <f t="shared" si="590"/>
        <v>1.4610000000000001</v>
      </c>
      <c r="Q624" s="66">
        <f t="shared" si="591"/>
        <v>1.0109999999999999</v>
      </c>
      <c r="R624" s="66">
        <f t="shared" si="592"/>
        <v>4.1189999999999998</v>
      </c>
      <c r="S624" s="66">
        <f t="shared" si="593"/>
        <v>3.641</v>
      </c>
      <c r="T624" s="66">
        <f t="shared" si="594"/>
        <v>-6.0279999999999996</v>
      </c>
      <c r="U624" s="66">
        <f t="shared" si="595"/>
        <v>-5.0890000000000004</v>
      </c>
      <c r="V624" s="66">
        <f t="shared" si="596"/>
        <v>41.790999999999997</v>
      </c>
      <c r="W624" s="67">
        <f t="shared" si="597"/>
        <v>-6.7960000000000003</v>
      </c>
      <c r="Y624" s="29" t="s">
        <v>110</v>
      </c>
      <c r="Z624" s="34" t="s">
        <v>84</v>
      </c>
      <c r="AA624" s="66">
        <f t="shared" si="623"/>
        <v>100</v>
      </c>
      <c r="AB624" s="66">
        <f t="shared" si="598"/>
        <v>75</v>
      </c>
      <c r="AC624" s="66">
        <f t="shared" si="599"/>
        <v>63.9</v>
      </c>
      <c r="AD624" s="66">
        <f t="shared" si="600"/>
        <v>11.1</v>
      </c>
      <c r="AE624" s="66">
        <f t="shared" si="601"/>
        <v>11.7</v>
      </c>
      <c r="AF624" s="66">
        <f t="shared" si="602"/>
        <v>13.3</v>
      </c>
      <c r="AG624" s="66">
        <f t="shared" si="603"/>
        <v>1.7</v>
      </c>
      <c r="AH624" s="66">
        <f t="shared" si="604"/>
        <v>0.2</v>
      </c>
      <c r="AI624" s="67">
        <f t="shared" si="605"/>
        <v>11.4</v>
      </c>
      <c r="AK624" s="29" t="s">
        <v>110</v>
      </c>
      <c r="AL624" s="34" t="s">
        <v>84</v>
      </c>
      <c r="AM624" s="66">
        <f t="shared" si="624"/>
        <v>1.3</v>
      </c>
      <c r="AN624" s="66">
        <f t="shared" si="625"/>
        <v>1.2</v>
      </c>
      <c r="AO624" s="66">
        <f t="shared" si="626"/>
        <v>1.2</v>
      </c>
      <c r="AP624" s="66">
        <f t="shared" si="627"/>
        <v>1.3</v>
      </c>
      <c r="AQ624" s="66">
        <f t="shared" si="628"/>
        <v>1.8</v>
      </c>
      <c r="AR624" s="66">
        <f t="shared" si="629"/>
        <v>1.1000000000000001</v>
      </c>
      <c r="AS624" s="66">
        <f t="shared" si="630"/>
        <v>0.5</v>
      </c>
      <c r="AT624" s="66">
        <f t="shared" si="631"/>
        <v>1.2</v>
      </c>
      <c r="AU624" s="67">
        <f t="shared" si="632"/>
        <v>1.3</v>
      </c>
      <c r="AW624" s="29" t="s">
        <v>110</v>
      </c>
      <c r="AX624" s="34" t="s">
        <v>84</v>
      </c>
      <c r="AY624" s="66">
        <f t="shared" si="633"/>
        <v>0.63900000000000001</v>
      </c>
      <c r="AZ624" s="66">
        <f t="shared" si="606"/>
        <v>1.087</v>
      </c>
      <c r="BA624" s="66">
        <f t="shared" si="607"/>
        <v>0.64400000000000002</v>
      </c>
      <c r="BB624" s="66">
        <f t="shared" si="608"/>
        <v>0.44400000000000001</v>
      </c>
      <c r="BC624" s="66">
        <f t="shared" si="609"/>
        <v>0.41199999999999998</v>
      </c>
      <c r="BD624" s="66">
        <f t="shared" si="610"/>
        <v>-0.86099999999999999</v>
      </c>
      <c r="BE624" s="66">
        <f t="shared" si="611"/>
        <v>-0.09</v>
      </c>
      <c r="BF624" s="66">
        <f t="shared" si="612"/>
        <v>6.8000000000000005E-2</v>
      </c>
      <c r="BG624" s="67">
        <f t="shared" si="613"/>
        <v>-0.83899999999999997</v>
      </c>
      <c r="BI624" s="29" t="s">
        <v>110</v>
      </c>
      <c r="BJ624" s="34" t="s">
        <v>84</v>
      </c>
      <c r="BK624" s="66">
        <f t="shared" si="634"/>
        <v>8.0000000000000002E-3</v>
      </c>
      <c r="BL624" s="66">
        <f t="shared" si="635"/>
        <v>1.9E-2</v>
      </c>
      <c r="BM624" s="66">
        <f t="shared" si="636"/>
        <v>1.2999999999999999E-2</v>
      </c>
      <c r="BN624" s="66">
        <f t="shared" si="637"/>
        <v>5.1999999999999998E-2</v>
      </c>
      <c r="BO624" s="66">
        <f t="shared" si="638"/>
        <v>6.5000000000000002E-2</v>
      </c>
      <c r="BP624" s="66">
        <f t="shared" si="639"/>
        <v>-7.2999999999999995E-2</v>
      </c>
      <c r="BQ624" s="66">
        <f t="shared" si="640"/>
        <v>-2.3E-2</v>
      </c>
      <c r="BR624" s="66">
        <f t="shared" si="641"/>
        <v>0.79800000000000004</v>
      </c>
      <c r="BS624" s="67">
        <f t="shared" si="642"/>
        <v>-0.11</v>
      </c>
      <c r="BU624" s="29" t="s">
        <v>110</v>
      </c>
      <c r="BV624" s="34" t="s">
        <v>84</v>
      </c>
      <c r="BW624" s="48">
        <f t="shared" si="614"/>
        <v>41018</v>
      </c>
      <c r="BX624" s="48">
        <f t="shared" si="615"/>
        <v>30521</v>
      </c>
      <c r="BY624" s="48">
        <f t="shared" si="616"/>
        <v>26102</v>
      </c>
      <c r="BZ624" s="48">
        <f t="shared" si="617"/>
        <v>4419</v>
      </c>
      <c r="CA624" s="48">
        <f t="shared" si="618"/>
        <v>4641</v>
      </c>
      <c r="CB624" s="48">
        <f t="shared" si="619"/>
        <v>5856</v>
      </c>
      <c r="CC624" s="48">
        <f t="shared" si="620"/>
        <v>727</v>
      </c>
      <c r="CD624" s="48">
        <f t="shared" si="621"/>
        <v>67</v>
      </c>
      <c r="CE624" s="49">
        <f t="shared" si="622"/>
        <v>5062</v>
      </c>
    </row>
    <row r="625" spans="1:83" ht="16.5" customHeight="1">
      <c r="A625" s="29" t="s">
        <v>111</v>
      </c>
      <c r="B625" s="34" t="s">
        <v>85</v>
      </c>
      <c r="C625" s="40">
        <v>50777</v>
      </c>
      <c r="D625" s="40">
        <v>42739</v>
      </c>
      <c r="E625" s="40">
        <v>36492</v>
      </c>
      <c r="F625" s="40">
        <v>6247</v>
      </c>
      <c r="G625" s="40">
        <v>2603</v>
      </c>
      <c r="H625" s="40">
        <v>5435</v>
      </c>
      <c r="I625" s="40">
        <v>174</v>
      </c>
      <c r="J625" s="40">
        <v>142</v>
      </c>
      <c r="K625" s="41">
        <v>5119</v>
      </c>
      <c r="M625" s="29" t="s">
        <v>111</v>
      </c>
      <c r="N625" s="34" t="s">
        <v>85</v>
      </c>
      <c r="O625" s="66">
        <f t="shared" si="589"/>
        <v>-2.8410000000000002</v>
      </c>
      <c r="P625" s="66">
        <f t="shared" si="590"/>
        <v>-0.219</v>
      </c>
      <c r="Q625" s="66">
        <f t="shared" si="591"/>
        <v>-0.67200000000000004</v>
      </c>
      <c r="R625" s="66">
        <f t="shared" si="592"/>
        <v>2.5110000000000001</v>
      </c>
      <c r="S625" s="66">
        <f t="shared" si="593"/>
        <v>6.1580000000000004</v>
      </c>
      <c r="T625" s="66">
        <f t="shared" si="594"/>
        <v>-22.100999999999999</v>
      </c>
      <c r="U625" s="66">
        <f t="shared" si="595"/>
        <v>-89.152000000000001</v>
      </c>
      <c r="V625" s="66">
        <f t="shared" si="596"/>
        <v>51.064</v>
      </c>
      <c r="W625" s="67">
        <f t="shared" si="597"/>
        <v>-3.0310000000000001</v>
      </c>
      <c r="Y625" s="29" t="s">
        <v>111</v>
      </c>
      <c r="Z625" s="34" t="s">
        <v>85</v>
      </c>
      <c r="AA625" s="66">
        <f t="shared" si="623"/>
        <v>100</v>
      </c>
      <c r="AB625" s="66">
        <f t="shared" si="598"/>
        <v>84.2</v>
      </c>
      <c r="AC625" s="66">
        <f t="shared" si="599"/>
        <v>71.900000000000006</v>
      </c>
      <c r="AD625" s="66">
        <f t="shared" si="600"/>
        <v>12.3</v>
      </c>
      <c r="AE625" s="66">
        <f t="shared" si="601"/>
        <v>5.0999999999999996</v>
      </c>
      <c r="AF625" s="66">
        <f t="shared" si="602"/>
        <v>10.7</v>
      </c>
      <c r="AG625" s="66">
        <f t="shared" si="603"/>
        <v>0.3</v>
      </c>
      <c r="AH625" s="66">
        <f t="shared" si="604"/>
        <v>0.3</v>
      </c>
      <c r="AI625" s="67">
        <f t="shared" si="605"/>
        <v>10.1</v>
      </c>
      <c r="AK625" s="29" t="s">
        <v>111</v>
      </c>
      <c r="AL625" s="34" t="s">
        <v>85</v>
      </c>
      <c r="AM625" s="66">
        <f t="shared" si="624"/>
        <v>1.6</v>
      </c>
      <c r="AN625" s="66">
        <f t="shared" si="625"/>
        <v>1.7</v>
      </c>
      <c r="AO625" s="66">
        <f t="shared" si="626"/>
        <v>1.7</v>
      </c>
      <c r="AP625" s="66">
        <f t="shared" si="627"/>
        <v>1.7</v>
      </c>
      <c r="AQ625" s="66">
        <f t="shared" si="628"/>
        <v>1</v>
      </c>
      <c r="AR625" s="66">
        <f t="shared" si="629"/>
        <v>1.1000000000000001</v>
      </c>
      <c r="AS625" s="66">
        <f t="shared" si="630"/>
        <v>0.1</v>
      </c>
      <c r="AT625" s="66">
        <f t="shared" si="631"/>
        <v>1.8</v>
      </c>
      <c r="AU625" s="67">
        <f t="shared" si="632"/>
        <v>1.4</v>
      </c>
      <c r="AW625" s="29" t="s">
        <v>111</v>
      </c>
      <c r="AX625" s="34" t="s">
        <v>85</v>
      </c>
      <c r="AY625" s="66">
        <f t="shared" si="633"/>
        <v>-2.8410000000000002</v>
      </c>
      <c r="AZ625" s="66">
        <f t="shared" si="606"/>
        <v>-0.18</v>
      </c>
      <c r="BA625" s="66">
        <f t="shared" si="607"/>
        <v>-0.47299999999999998</v>
      </c>
      <c r="BB625" s="66">
        <f t="shared" si="608"/>
        <v>0.29299999999999998</v>
      </c>
      <c r="BC625" s="66">
        <f t="shared" si="609"/>
        <v>0.28899999999999998</v>
      </c>
      <c r="BD625" s="66">
        <f t="shared" si="610"/>
        <v>-2.9510000000000001</v>
      </c>
      <c r="BE625" s="66">
        <f t="shared" si="611"/>
        <v>-2.7360000000000002</v>
      </c>
      <c r="BF625" s="66">
        <f t="shared" si="612"/>
        <v>9.1999999999999998E-2</v>
      </c>
      <c r="BG625" s="67">
        <f t="shared" si="613"/>
        <v>-0.30599999999999999</v>
      </c>
      <c r="BI625" s="29" t="s">
        <v>111</v>
      </c>
      <c r="BJ625" s="34" t="s">
        <v>85</v>
      </c>
      <c r="BK625" s="66">
        <f t="shared" si="634"/>
        <v>-4.7E-2</v>
      </c>
      <c r="BL625" s="66">
        <f t="shared" si="635"/>
        <v>-4.0000000000000001E-3</v>
      </c>
      <c r="BM625" s="66">
        <f t="shared" si="636"/>
        <v>-1.2E-2</v>
      </c>
      <c r="BN625" s="66">
        <f t="shared" si="637"/>
        <v>4.3999999999999997E-2</v>
      </c>
      <c r="BO625" s="66">
        <f t="shared" si="638"/>
        <v>5.8000000000000003E-2</v>
      </c>
      <c r="BP625" s="66">
        <f t="shared" si="639"/>
        <v>-0.32100000000000001</v>
      </c>
      <c r="BQ625" s="66">
        <f t="shared" si="640"/>
        <v>-0.872</v>
      </c>
      <c r="BR625" s="66">
        <f t="shared" si="641"/>
        <v>1.3680000000000001</v>
      </c>
      <c r="BS625" s="67">
        <f t="shared" si="642"/>
        <v>-5.0999999999999997E-2</v>
      </c>
      <c r="BU625" s="29" t="s">
        <v>111</v>
      </c>
      <c r="BV625" s="34" t="s">
        <v>85</v>
      </c>
      <c r="BW625" s="48">
        <f t="shared" si="614"/>
        <v>52262</v>
      </c>
      <c r="BX625" s="48">
        <f t="shared" si="615"/>
        <v>42833</v>
      </c>
      <c r="BY625" s="48">
        <f t="shared" si="616"/>
        <v>36739</v>
      </c>
      <c r="BZ625" s="48">
        <f t="shared" si="617"/>
        <v>6094</v>
      </c>
      <c r="CA625" s="48">
        <f t="shared" si="618"/>
        <v>2452</v>
      </c>
      <c r="CB625" s="48">
        <f t="shared" si="619"/>
        <v>6977</v>
      </c>
      <c r="CC625" s="48">
        <f t="shared" si="620"/>
        <v>1604</v>
      </c>
      <c r="CD625" s="48">
        <f t="shared" si="621"/>
        <v>94</v>
      </c>
      <c r="CE625" s="49">
        <f t="shared" si="622"/>
        <v>5279</v>
      </c>
    </row>
    <row r="626" spans="1:83" ht="16.5" customHeight="1">
      <c r="A626" s="29" t="s">
        <v>112</v>
      </c>
      <c r="B626" s="34" t="s">
        <v>86</v>
      </c>
      <c r="C626" s="40">
        <v>75810</v>
      </c>
      <c r="D626" s="40">
        <v>65440</v>
      </c>
      <c r="E626" s="40">
        <v>55865</v>
      </c>
      <c r="F626" s="40">
        <v>9575</v>
      </c>
      <c r="G626" s="40">
        <v>4183</v>
      </c>
      <c r="H626" s="40">
        <v>6187</v>
      </c>
      <c r="I626" s="40">
        <v>3320</v>
      </c>
      <c r="J626" s="40">
        <v>-3812</v>
      </c>
      <c r="K626" s="41">
        <v>6679</v>
      </c>
      <c r="M626" s="29" t="s">
        <v>112</v>
      </c>
      <c r="N626" s="34" t="s">
        <v>86</v>
      </c>
      <c r="O626" s="66">
        <f t="shared" si="589"/>
        <v>-1.335</v>
      </c>
      <c r="P626" s="66">
        <f t="shared" si="590"/>
        <v>-8.4000000000000005E-2</v>
      </c>
      <c r="Q626" s="66">
        <f t="shared" si="591"/>
        <v>-0.53400000000000003</v>
      </c>
      <c r="R626" s="66">
        <f t="shared" si="592"/>
        <v>2.6259999999999999</v>
      </c>
      <c r="S626" s="66">
        <f t="shared" si="593"/>
        <v>5.4180000000000001</v>
      </c>
      <c r="T626" s="66">
        <f t="shared" si="594"/>
        <v>-16.085999999999999</v>
      </c>
      <c r="U626" s="66">
        <f t="shared" si="595"/>
        <v>-4.24</v>
      </c>
      <c r="V626" s="66">
        <f t="shared" si="596"/>
        <v>-10.11</v>
      </c>
      <c r="W626" s="67">
        <f t="shared" si="597"/>
        <v>-9.3510000000000009</v>
      </c>
      <c r="Y626" s="29" t="s">
        <v>112</v>
      </c>
      <c r="Z626" s="34" t="s">
        <v>86</v>
      </c>
      <c r="AA626" s="66">
        <f t="shared" si="623"/>
        <v>100</v>
      </c>
      <c r="AB626" s="66">
        <f t="shared" si="598"/>
        <v>86.3</v>
      </c>
      <c r="AC626" s="66">
        <f t="shared" si="599"/>
        <v>73.7</v>
      </c>
      <c r="AD626" s="66">
        <f t="shared" si="600"/>
        <v>12.6</v>
      </c>
      <c r="AE626" s="66">
        <f t="shared" si="601"/>
        <v>5.5</v>
      </c>
      <c r="AF626" s="66">
        <f t="shared" si="602"/>
        <v>8.1999999999999993</v>
      </c>
      <c r="AG626" s="66">
        <f t="shared" si="603"/>
        <v>4.4000000000000004</v>
      </c>
      <c r="AH626" s="66">
        <f t="shared" si="604"/>
        <v>-5</v>
      </c>
      <c r="AI626" s="67">
        <f t="shared" si="605"/>
        <v>8.8000000000000007</v>
      </c>
      <c r="AK626" s="29" t="s">
        <v>112</v>
      </c>
      <c r="AL626" s="34" t="s">
        <v>86</v>
      </c>
      <c r="AM626" s="66">
        <f t="shared" si="624"/>
        <v>2.2999999999999998</v>
      </c>
      <c r="AN626" s="66">
        <f t="shared" si="625"/>
        <v>2.6</v>
      </c>
      <c r="AO626" s="66">
        <f t="shared" si="626"/>
        <v>2.6</v>
      </c>
      <c r="AP626" s="66">
        <f t="shared" si="627"/>
        <v>2.6</v>
      </c>
      <c r="AQ626" s="66">
        <f t="shared" si="628"/>
        <v>1.6</v>
      </c>
      <c r="AR626" s="66">
        <f t="shared" si="629"/>
        <v>1.3</v>
      </c>
      <c r="AS626" s="66">
        <f t="shared" si="630"/>
        <v>2.6</v>
      </c>
      <c r="AT626" s="66">
        <f t="shared" si="631"/>
        <v>-47.9</v>
      </c>
      <c r="AU626" s="67">
        <f t="shared" si="632"/>
        <v>1.9</v>
      </c>
      <c r="AW626" s="29" t="s">
        <v>112</v>
      </c>
      <c r="AX626" s="34" t="s">
        <v>86</v>
      </c>
      <c r="AY626" s="66">
        <f t="shared" si="633"/>
        <v>-1.335</v>
      </c>
      <c r="AZ626" s="66">
        <f t="shared" si="606"/>
        <v>-7.1999999999999995E-2</v>
      </c>
      <c r="BA626" s="66">
        <f t="shared" si="607"/>
        <v>-0.39</v>
      </c>
      <c r="BB626" s="66">
        <f t="shared" si="608"/>
        <v>0.31900000000000001</v>
      </c>
      <c r="BC626" s="66">
        <f t="shared" si="609"/>
        <v>0.28000000000000003</v>
      </c>
      <c r="BD626" s="66">
        <f t="shared" si="610"/>
        <v>-1.544</v>
      </c>
      <c r="BE626" s="66">
        <f t="shared" si="611"/>
        <v>-0.191</v>
      </c>
      <c r="BF626" s="66">
        <f t="shared" si="612"/>
        <v>-0.45600000000000002</v>
      </c>
      <c r="BG626" s="67">
        <f t="shared" si="613"/>
        <v>-0.89700000000000002</v>
      </c>
      <c r="BI626" s="29" t="s">
        <v>112</v>
      </c>
      <c r="BJ626" s="34" t="s">
        <v>86</v>
      </c>
      <c r="BK626" s="66">
        <f t="shared" si="634"/>
        <v>-3.3000000000000002E-2</v>
      </c>
      <c r="BL626" s="66">
        <f t="shared" si="635"/>
        <v>-2E-3</v>
      </c>
      <c r="BM626" s="66">
        <f t="shared" si="636"/>
        <v>-1.4999999999999999E-2</v>
      </c>
      <c r="BN626" s="66">
        <f t="shared" si="637"/>
        <v>7.0999999999999994E-2</v>
      </c>
      <c r="BO626" s="66">
        <f t="shared" si="638"/>
        <v>8.2000000000000003E-2</v>
      </c>
      <c r="BP626" s="66">
        <f t="shared" si="639"/>
        <v>-0.247</v>
      </c>
      <c r="BQ626" s="66">
        <f t="shared" si="640"/>
        <v>-0.09</v>
      </c>
      <c r="BR626" s="66">
        <f t="shared" si="641"/>
        <v>-9.9740000000000002</v>
      </c>
      <c r="BS626" s="67">
        <f t="shared" si="642"/>
        <v>-0.22</v>
      </c>
      <c r="BU626" s="29" t="s">
        <v>112</v>
      </c>
      <c r="BV626" s="34" t="s">
        <v>86</v>
      </c>
      <c r="BW626" s="48">
        <f t="shared" si="614"/>
        <v>76836</v>
      </c>
      <c r="BX626" s="48">
        <f t="shared" si="615"/>
        <v>65495</v>
      </c>
      <c r="BY626" s="48">
        <f t="shared" si="616"/>
        <v>56165</v>
      </c>
      <c r="BZ626" s="48">
        <f t="shared" si="617"/>
        <v>9330</v>
      </c>
      <c r="CA626" s="48">
        <f t="shared" si="618"/>
        <v>3968</v>
      </c>
      <c r="CB626" s="48">
        <f t="shared" si="619"/>
        <v>7373</v>
      </c>
      <c r="CC626" s="48">
        <f t="shared" si="620"/>
        <v>3467</v>
      </c>
      <c r="CD626" s="48">
        <f t="shared" si="621"/>
        <v>-3462</v>
      </c>
      <c r="CE626" s="49">
        <f t="shared" si="622"/>
        <v>7368</v>
      </c>
    </row>
    <row r="627" spans="1:83" ht="16.5" customHeight="1">
      <c r="A627" s="31" t="s">
        <v>113</v>
      </c>
      <c r="B627" s="33" t="s">
        <v>87</v>
      </c>
      <c r="C627" s="42">
        <v>40829</v>
      </c>
      <c r="D627" s="42">
        <v>33929</v>
      </c>
      <c r="E627" s="42">
        <v>28964</v>
      </c>
      <c r="F627" s="42">
        <v>4965</v>
      </c>
      <c r="G627" s="42">
        <v>2214</v>
      </c>
      <c r="H627" s="42">
        <v>4686</v>
      </c>
      <c r="I627" s="42">
        <v>825</v>
      </c>
      <c r="J627" s="42">
        <v>60</v>
      </c>
      <c r="K627" s="43">
        <v>3801</v>
      </c>
      <c r="M627" s="31" t="s">
        <v>113</v>
      </c>
      <c r="N627" s="33" t="s">
        <v>87</v>
      </c>
      <c r="O627" s="68">
        <f t="shared" si="589"/>
        <v>-0.72499999999999998</v>
      </c>
      <c r="P627" s="68">
        <f t="shared" si="590"/>
        <v>0.36699999999999999</v>
      </c>
      <c r="Q627" s="68">
        <f t="shared" si="591"/>
        <v>-0.16500000000000001</v>
      </c>
      <c r="R627" s="68">
        <f t="shared" si="592"/>
        <v>3.589</v>
      </c>
      <c r="S627" s="68">
        <f t="shared" si="593"/>
        <v>5.68</v>
      </c>
      <c r="T627" s="68">
        <f t="shared" si="594"/>
        <v>-10.35</v>
      </c>
      <c r="U627" s="68">
        <f t="shared" si="595"/>
        <v>-1.198</v>
      </c>
      <c r="V627" s="68">
        <f t="shared" si="596"/>
        <v>13.208</v>
      </c>
      <c r="W627" s="69">
        <f t="shared" si="597"/>
        <v>-12.398999999999999</v>
      </c>
      <c r="Y627" s="31" t="s">
        <v>113</v>
      </c>
      <c r="Z627" s="33" t="s">
        <v>87</v>
      </c>
      <c r="AA627" s="68">
        <f t="shared" si="623"/>
        <v>100</v>
      </c>
      <c r="AB627" s="68">
        <f t="shared" si="598"/>
        <v>83.1</v>
      </c>
      <c r="AC627" s="68">
        <f t="shared" si="599"/>
        <v>70.900000000000006</v>
      </c>
      <c r="AD627" s="68">
        <f t="shared" si="600"/>
        <v>12.2</v>
      </c>
      <c r="AE627" s="68">
        <f t="shared" si="601"/>
        <v>5.4</v>
      </c>
      <c r="AF627" s="68">
        <f t="shared" si="602"/>
        <v>11.5</v>
      </c>
      <c r="AG627" s="68">
        <f t="shared" si="603"/>
        <v>2</v>
      </c>
      <c r="AH627" s="68">
        <f t="shared" si="604"/>
        <v>0.1</v>
      </c>
      <c r="AI627" s="69">
        <f t="shared" si="605"/>
        <v>9.3000000000000007</v>
      </c>
      <c r="AK627" s="31" t="s">
        <v>113</v>
      </c>
      <c r="AL627" s="33" t="s">
        <v>87</v>
      </c>
      <c r="AM627" s="68">
        <f t="shared" si="624"/>
        <v>1.2</v>
      </c>
      <c r="AN627" s="68">
        <f t="shared" si="625"/>
        <v>1.3</v>
      </c>
      <c r="AO627" s="68">
        <f t="shared" si="626"/>
        <v>1.3</v>
      </c>
      <c r="AP627" s="68">
        <f t="shared" si="627"/>
        <v>1.4</v>
      </c>
      <c r="AQ627" s="68">
        <f t="shared" si="628"/>
        <v>0.8</v>
      </c>
      <c r="AR627" s="68">
        <f t="shared" si="629"/>
        <v>0.9</v>
      </c>
      <c r="AS627" s="68">
        <f t="shared" si="630"/>
        <v>0.6</v>
      </c>
      <c r="AT627" s="68">
        <f t="shared" si="631"/>
        <v>0.8</v>
      </c>
      <c r="AU627" s="69">
        <f t="shared" si="632"/>
        <v>1.1000000000000001</v>
      </c>
      <c r="AW627" s="31" t="s">
        <v>113</v>
      </c>
      <c r="AX627" s="33" t="s">
        <v>87</v>
      </c>
      <c r="AY627" s="68">
        <f t="shared" si="633"/>
        <v>-0.72499999999999998</v>
      </c>
      <c r="AZ627" s="68">
        <f t="shared" si="606"/>
        <v>0.30199999999999999</v>
      </c>
      <c r="BA627" s="68">
        <f t="shared" si="607"/>
        <v>-0.11700000000000001</v>
      </c>
      <c r="BB627" s="68">
        <f t="shared" si="608"/>
        <v>0.41799999999999998</v>
      </c>
      <c r="BC627" s="68">
        <f t="shared" si="609"/>
        <v>0.28899999999999998</v>
      </c>
      <c r="BD627" s="68">
        <f t="shared" si="610"/>
        <v>-1.3149999999999999</v>
      </c>
      <c r="BE627" s="68">
        <f t="shared" si="611"/>
        <v>-2.4E-2</v>
      </c>
      <c r="BF627" s="68">
        <f t="shared" si="612"/>
        <v>1.7000000000000001E-2</v>
      </c>
      <c r="BG627" s="69">
        <f t="shared" si="613"/>
        <v>-1.3080000000000001</v>
      </c>
      <c r="BI627" s="31" t="s">
        <v>113</v>
      </c>
      <c r="BJ627" s="33" t="s">
        <v>87</v>
      </c>
      <c r="BK627" s="68">
        <f t="shared" si="634"/>
        <v>-8.9999999999999993E-3</v>
      </c>
      <c r="BL627" s="68">
        <f t="shared" si="635"/>
        <v>5.0000000000000001E-3</v>
      </c>
      <c r="BM627" s="68">
        <f t="shared" si="636"/>
        <v>-2E-3</v>
      </c>
      <c r="BN627" s="68">
        <f t="shared" si="637"/>
        <v>0.05</v>
      </c>
      <c r="BO627" s="68">
        <f t="shared" si="638"/>
        <v>4.5999999999999999E-2</v>
      </c>
      <c r="BP627" s="68">
        <f t="shared" si="639"/>
        <v>-0.113</v>
      </c>
      <c r="BQ627" s="68">
        <f t="shared" si="640"/>
        <v>-6.0000000000000001E-3</v>
      </c>
      <c r="BR627" s="68">
        <f t="shared" si="641"/>
        <v>0.19900000000000001</v>
      </c>
      <c r="BS627" s="69">
        <f t="shared" si="642"/>
        <v>-0.17199999999999999</v>
      </c>
      <c r="BU627" s="31" t="s">
        <v>113</v>
      </c>
      <c r="BV627" s="33" t="s">
        <v>87</v>
      </c>
      <c r="BW627" s="50">
        <f t="shared" si="614"/>
        <v>41127</v>
      </c>
      <c r="BX627" s="50">
        <f t="shared" si="615"/>
        <v>33805</v>
      </c>
      <c r="BY627" s="50">
        <f t="shared" si="616"/>
        <v>29012</v>
      </c>
      <c r="BZ627" s="50">
        <f t="shared" si="617"/>
        <v>4793</v>
      </c>
      <c r="CA627" s="50">
        <f t="shared" si="618"/>
        <v>2095</v>
      </c>
      <c r="CB627" s="50">
        <f t="shared" si="619"/>
        <v>5227</v>
      </c>
      <c r="CC627" s="50">
        <f t="shared" si="620"/>
        <v>835</v>
      </c>
      <c r="CD627" s="50">
        <f t="shared" si="621"/>
        <v>53</v>
      </c>
      <c r="CE627" s="51">
        <f t="shared" si="622"/>
        <v>4339</v>
      </c>
    </row>
    <row r="628" spans="1:83" ht="16.5" customHeight="1">
      <c r="A628" s="29" t="s">
        <v>114</v>
      </c>
      <c r="B628" s="34" t="s">
        <v>88</v>
      </c>
      <c r="C628" s="40">
        <v>91455</v>
      </c>
      <c r="D628" s="40">
        <v>79286</v>
      </c>
      <c r="E628" s="40">
        <v>67649</v>
      </c>
      <c r="F628" s="40">
        <v>11637</v>
      </c>
      <c r="G628" s="40">
        <v>4858</v>
      </c>
      <c r="H628" s="40">
        <v>7311</v>
      </c>
      <c r="I628" s="40">
        <v>1684</v>
      </c>
      <c r="J628" s="40">
        <v>-1690</v>
      </c>
      <c r="K628" s="41">
        <v>7317</v>
      </c>
      <c r="M628" s="29" t="s">
        <v>114</v>
      </c>
      <c r="N628" s="34" t="s">
        <v>88</v>
      </c>
      <c r="O628" s="66">
        <f t="shared" si="589"/>
        <v>-0.94899999999999995</v>
      </c>
      <c r="P628" s="66">
        <f t="shared" si="590"/>
        <v>0.89600000000000002</v>
      </c>
      <c r="Q628" s="66">
        <f t="shared" si="591"/>
        <v>0.45600000000000002</v>
      </c>
      <c r="R628" s="66">
        <f t="shared" si="592"/>
        <v>3.532</v>
      </c>
      <c r="S628" s="66">
        <f t="shared" si="593"/>
        <v>6.4180000000000001</v>
      </c>
      <c r="T628" s="66">
        <f t="shared" si="594"/>
        <v>-20.393999999999998</v>
      </c>
      <c r="U628" s="66">
        <f t="shared" si="595"/>
        <v>-5.5519999999999996</v>
      </c>
      <c r="V628" s="66">
        <f t="shared" si="596"/>
        <v>-93.584999999999994</v>
      </c>
      <c r="W628" s="67">
        <f t="shared" si="597"/>
        <v>-11.566000000000001</v>
      </c>
      <c r="Y628" s="29" t="s">
        <v>114</v>
      </c>
      <c r="Z628" s="34" t="s">
        <v>88</v>
      </c>
      <c r="AA628" s="66">
        <f t="shared" si="623"/>
        <v>100</v>
      </c>
      <c r="AB628" s="66">
        <f t="shared" si="598"/>
        <v>86.7</v>
      </c>
      <c r="AC628" s="66">
        <f t="shared" si="599"/>
        <v>74</v>
      </c>
      <c r="AD628" s="66">
        <f t="shared" si="600"/>
        <v>12.7</v>
      </c>
      <c r="AE628" s="66">
        <f t="shared" si="601"/>
        <v>5.3</v>
      </c>
      <c r="AF628" s="66">
        <f t="shared" si="602"/>
        <v>8</v>
      </c>
      <c r="AG628" s="66">
        <f t="shared" si="603"/>
        <v>1.8</v>
      </c>
      <c r="AH628" s="66">
        <f t="shared" si="604"/>
        <v>-1.8</v>
      </c>
      <c r="AI628" s="67">
        <f t="shared" si="605"/>
        <v>8</v>
      </c>
      <c r="AK628" s="29" t="s">
        <v>114</v>
      </c>
      <c r="AL628" s="34" t="s">
        <v>88</v>
      </c>
      <c r="AM628" s="66">
        <f t="shared" si="624"/>
        <v>2.8</v>
      </c>
      <c r="AN628" s="66">
        <f t="shared" si="625"/>
        <v>3.2</v>
      </c>
      <c r="AO628" s="66">
        <f t="shared" si="626"/>
        <v>3.1</v>
      </c>
      <c r="AP628" s="66">
        <f t="shared" si="627"/>
        <v>3.2</v>
      </c>
      <c r="AQ628" s="66">
        <f t="shared" si="628"/>
        <v>1.8</v>
      </c>
      <c r="AR628" s="66">
        <f t="shared" si="629"/>
        <v>1.5</v>
      </c>
      <c r="AS628" s="66">
        <f t="shared" si="630"/>
        <v>1.3</v>
      </c>
      <c r="AT628" s="66">
        <f t="shared" si="631"/>
        <v>-21.2</v>
      </c>
      <c r="AU628" s="67">
        <f t="shared" si="632"/>
        <v>2</v>
      </c>
      <c r="AW628" s="29" t="s">
        <v>114</v>
      </c>
      <c r="AX628" s="34" t="s">
        <v>88</v>
      </c>
      <c r="AY628" s="66">
        <f t="shared" si="633"/>
        <v>-0.94899999999999995</v>
      </c>
      <c r="AZ628" s="66">
        <f t="shared" si="606"/>
        <v>0.76200000000000001</v>
      </c>
      <c r="BA628" s="66">
        <f t="shared" si="607"/>
        <v>0.33200000000000002</v>
      </c>
      <c r="BB628" s="66">
        <f t="shared" si="608"/>
        <v>0.43</v>
      </c>
      <c r="BC628" s="66">
        <f t="shared" si="609"/>
        <v>0.317</v>
      </c>
      <c r="BD628" s="66">
        <f t="shared" si="610"/>
        <v>-2.0289999999999999</v>
      </c>
      <c r="BE628" s="66">
        <f t="shared" si="611"/>
        <v>-0.107</v>
      </c>
      <c r="BF628" s="66">
        <f t="shared" si="612"/>
        <v>-0.88500000000000001</v>
      </c>
      <c r="BG628" s="67">
        <f t="shared" si="613"/>
        <v>-1.036</v>
      </c>
      <c r="BI628" s="29" t="s">
        <v>114</v>
      </c>
      <c r="BJ628" s="34" t="s">
        <v>88</v>
      </c>
      <c r="BK628" s="66">
        <f t="shared" si="634"/>
        <v>-2.8000000000000001E-2</v>
      </c>
      <c r="BL628" s="66">
        <f t="shared" si="635"/>
        <v>2.9000000000000001E-2</v>
      </c>
      <c r="BM628" s="66">
        <f t="shared" si="636"/>
        <v>1.4999999999999999E-2</v>
      </c>
      <c r="BN628" s="66">
        <f t="shared" si="637"/>
        <v>0.114</v>
      </c>
      <c r="BO628" s="66">
        <f t="shared" si="638"/>
        <v>0.112</v>
      </c>
      <c r="BP628" s="66">
        <f t="shared" si="639"/>
        <v>-0.39</v>
      </c>
      <c r="BQ628" s="66">
        <f t="shared" si="640"/>
        <v>-0.06</v>
      </c>
      <c r="BR628" s="66">
        <f t="shared" si="641"/>
        <v>-23.283000000000001</v>
      </c>
      <c r="BS628" s="67">
        <f t="shared" si="642"/>
        <v>-0.30599999999999999</v>
      </c>
      <c r="BU628" s="29" t="s">
        <v>114</v>
      </c>
      <c r="BV628" s="34" t="s">
        <v>88</v>
      </c>
      <c r="BW628" s="48">
        <f t="shared" si="614"/>
        <v>92331</v>
      </c>
      <c r="BX628" s="48">
        <f t="shared" si="615"/>
        <v>78582</v>
      </c>
      <c r="BY628" s="48">
        <f t="shared" si="616"/>
        <v>67342</v>
      </c>
      <c r="BZ628" s="48">
        <f t="shared" si="617"/>
        <v>11240</v>
      </c>
      <c r="CA628" s="48">
        <f t="shared" si="618"/>
        <v>4565</v>
      </c>
      <c r="CB628" s="48">
        <f t="shared" si="619"/>
        <v>9184</v>
      </c>
      <c r="CC628" s="48">
        <f t="shared" si="620"/>
        <v>1783</v>
      </c>
      <c r="CD628" s="48">
        <f t="shared" si="621"/>
        <v>-873</v>
      </c>
      <c r="CE628" s="49">
        <f t="shared" si="622"/>
        <v>8274</v>
      </c>
    </row>
    <row r="629" spans="1:83" ht="16.5" customHeight="1">
      <c r="A629" s="29" t="s">
        <v>115</v>
      </c>
      <c r="B629" s="34" t="s">
        <v>89</v>
      </c>
      <c r="C629" s="40">
        <v>1892</v>
      </c>
      <c r="D629" s="40">
        <v>1513</v>
      </c>
      <c r="E629" s="40">
        <v>1280</v>
      </c>
      <c r="F629" s="40">
        <v>233</v>
      </c>
      <c r="G629" s="40">
        <v>126</v>
      </c>
      <c r="H629" s="40">
        <v>253</v>
      </c>
      <c r="I629" s="40">
        <v>123</v>
      </c>
      <c r="J629" s="40">
        <v>-62</v>
      </c>
      <c r="K629" s="41">
        <v>192</v>
      </c>
      <c r="M629" s="29" t="s">
        <v>115</v>
      </c>
      <c r="N629" s="34" t="s">
        <v>89</v>
      </c>
      <c r="O629" s="66">
        <f t="shared" si="589"/>
        <v>-8.1549999999999994</v>
      </c>
      <c r="P629" s="66">
        <f t="shared" si="590"/>
        <v>0.79900000000000004</v>
      </c>
      <c r="Q629" s="66">
        <f t="shared" si="591"/>
        <v>0.78700000000000003</v>
      </c>
      <c r="R629" s="66">
        <f t="shared" si="592"/>
        <v>0.86599999999999999</v>
      </c>
      <c r="S629" s="66">
        <f t="shared" si="593"/>
        <v>5.8819999999999997</v>
      </c>
      <c r="T629" s="66">
        <f t="shared" si="594"/>
        <v>-42.5</v>
      </c>
      <c r="U629" s="66">
        <f t="shared" si="595"/>
        <v>-10.87</v>
      </c>
      <c r="V629" s="66">
        <f t="shared" si="596"/>
        <v>-182.667</v>
      </c>
      <c r="W629" s="67">
        <f t="shared" si="597"/>
        <v>-15.419</v>
      </c>
      <c r="Y629" s="29" t="s">
        <v>115</v>
      </c>
      <c r="Z629" s="34" t="s">
        <v>89</v>
      </c>
      <c r="AA629" s="66">
        <f t="shared" si="623"/>
        <v>100</v>
      </c>
      <c r="AB629" s="66">
        <f t="shared" si="598"/>
        <v>80</v>
      </c>
      <c r="AC629" s="66">
        <f t="shared" si="599"/>
        <v>67.7</v>
      </c>
      <c r="AD629" s="66">
        <f t="shared" si="600"/>
        <v>12.3</v>
      </c>
      <c r="AE629" s="66">
        <f t="shared" si="601"/>
        <v>6.7</v>
      </c>
      <c r="AF629" s="66">
        <f t="shared" si="602"/>
        <v>13.4</v>
      </c>
      <c r="AG629" s="66">
        <f t="shared" si="603"/>
        <v>6.5</v>
      </c>
      <c r="AH629" s="66">
        <f t="shared" si="604"/>
        <v>-3.3</v>
      </c>
      <c r="AI629" s="67">
        <f t="shared" si="605"/>
        <v>10.1</v>
      </c>
      <c r="AK629" s="29" t="s">
        <v>115</v>
      </c>
      <c r="AL629" s="34" t="s">
        <v>89</v>
      </c>
      <c r="AM629" s="66">
        <f t="shared" si="624"/>
        <v>0.1</v>
      </c>
      <c r="AN629" s="66">
        <f t="shared" si="625"/>
        <v>0.1</v>
      </c>
      <c r="AO629" s="66">
        <f t="shared" si="626"/>
        <v>0.1</v>
      </c>
      <c r="AP629" s="66">
        <f t="shared" si="627"/>
        <v>0.1</v>
      </c>
      <c r="AQ629" s="66">
        <f t="shared" si="628"/>
        <v>0</v>
      </c>
      <c r="AR629" s="66">
        <f t="shared" si="629"/>
        <v>0.1</v>
      </c>
      <c r="AS629" s="66">
        <f t="shared" si="630"/>
        <v>0.1</v>
      </c>
      <c r="AT629" s="66">
        <f t="shared" si="631"/>
        <v>-0.8</v>
      </c>
      <c r="AU629" s="67">
        <f t="shared" si="632"/>
        <v>0.1</v>
      </c>
      <c r="AW629" s="29" t="s">
        <v>115</v>
      </c>
      <c r="AX629" s="34" t="s">
        <v>89</v>
      </c>
      <c r="AY629" s="66">
        <f t="shared" si="633"/>
        <v>-8.1549999999999994</v>
      </c>
      <c r="AZ629" s="66">
        <f t="shared" si="606"/>
        <v>0.58299999999999996</v>
      </c>
      <c r="BA629" s="66">
        <f t="shared" si="607"/>
        <v>0.48499999999999999</v>
      </c>
      <c r="BB629" s="66">
        <f t="shared" si="608"/>
        <v>9.7000000000000003E-2</v>
      </c>
      <c r="BC629" s="66">
        <f t="shared" si="609"/>
        <v>0.34</v>
      </c>
      <c r="BD629" s="66">
        <f t="shared" si="610"/>
        <v>-9.0779999999999994</v>
      </c>
      <c r="BE629" s="66">
        <f t="shared" si="611"/>
        <v>-0.72799999999999998</v>
      </c>
      <c r="BF629" s="66">
        <f t="shared" si="612"/>
        <v>-6.65</v>
      </c>
      <c r="BG629" s="67">
        <f t="shared" si="613"/>
        <v>-1.6990000000000001</v>
      </c>
      <c r="BI629" s="29" t="s">
        <v>115</v>
      </c>
      <c r="BJ629" s="34" t="s">
        <v>89</v>
      </c>
      <c r="BK629" s="66">
        <f t="shared" si="634"/>
        <v>-5.0000000000000001E-3</v>
      </c>
      <c r="BL629" s="66">
        <f t="shared" si="635"/>
        <v>0</v>
      </c>
      <c r="BM629" s="66">
        <f t="shared" si="636"/>
        <v>0</v>
      </c>
      <c r="BN629" s="66">
        <f t="shared" si="637"/>
        <v>1E-3</v>
      </c>
      <c r="BO629" s="66">
        <f t="shared" si="638"/>
        <v>3.0000000000000001E-3</v>
      </c>
      <c r="BP629" s="66">
        <f t="shared" si="639"/>
        <v>-3.9E-2</v>
      </c>
      <c r="BQ629" s="66">
        <f t="shared" si="640"/>
        <v>-8.9999999999999993E-3</v>
      </c>
      <c r="BR629" s="66">
        <f t="shared" si="641"/>
        <v>-3.9039999999999999</v>
      </c>
      <c r="BS629" s="67">
        <f t="shared" si="642"/>
        <v>-1.0999999999999999E-2</v>
      </c>
      <c r="BU629" s="29" t="s">
        <v>115</v>
      </c>
      <c r="BV629" s="34" t="s">
        <v>89</v>
      </c>
      <c r="BW629" s="48">
        <f t="shared" si="614"/>
        <v>2060</v>
      </c>
      <c r="BX629" s="48">
        <f t="shared" si="615"/>
        <v>1501</v>
      </c>
      <c r="BY629" s="48">
        <f t="shared" si="616"/>
        <v>1270</v>
      </c>
      <c r="BZ629" s="48">
        <f t="shared" si="617"/>
        <v>231</v>
      </c>
      <c r="CA629" s="48">
        <f t="shared" si="618"/>
        <v>119</v>
      </c>
      <c r="CB629" s="48">
        <f t="shared" si="619"/>
        <v>440</v>
      </c>
      <c r="CC629" s="48">
        <f t="shared" si="620"/>
        <v>138</v>
      </c>
      <c r="CD629" s="48">
        <f t="shared" si="621"/>
        <v>75</v>
      </c>
      <c r="CE629" s="49">
        <f t="shared" si="622"/>
        <v>227</v>
      </c>
    </row>
    <row r="630" spans="1:83" ht="16.5" customHeight="1">
      <c r="A630" s="29" t="s">
        <v>116</v>
      </c>
      <c r="B630" s="34" t="s">
        <v>90</v>
      </c>
      <c r="C630" s="40">
        <v>2492</v>
      </c>
      <c r="D630" s="40">
        <v>1761</v>
      </c>
      <c r="E630" s="40">
        <v>1502</v>
      </c>
      <c r="F630" s="40">
        <v>259</v>
      </c>
      <c r="G630" s="40">
        <v>135</v>
      </c>
      <c r="H630" s="40">
        <v>596</v>
      </c>
      <c r="I630" s="40">
        <v>159</v>
      </c>
      <c r="J630" s="40">
        <v>14</v>
      </c>
      <c r="K630" s="41">
        <v>423</v>
      </c>
      <c r="M630" s="29" t="s">
        <v>116</v>
      </c>
      <c r="N630" s="34" t="s">
        <v>90</v>
      </c>
      <c r="O630" s="66">
        <f t="shared" si="589"/>
        <v>6.133</v>
      </c>
      <c r="P630" s="66">
        <f t="shared" si="590"/>
        <v>3.9550000000000001</v>
      </c>
      <c r="Q630" s="66">
        <f t="shared" si="591"/>
        <v>3.5859999999999999</v>
      </c>
      <c r="R630" s="66">
        <f t="shared" si="592"/>
        <v>6.1479999999999997</v>
      </c>
      <c r="S630" s="66">
        <f t="shared" si="593"/>
        <v>9.7560000000000002</v>
      </c>
      <c r="T630" s="66">
        <f t="shared" si="594"/>
        <v>12.241</v>
      </c>
      <c r="U630" s="66">
        <f t="shared" si="595"/>
        <v>-6.4710000000000001</v>
      </c>
      <c r="V630" s="66">
        <f t="shared" si="596"/>
        <v>136.84200000000001</v>
      </c>
      <c r="W630" s="67">
        <f t="shared" si="597"/>
        <v>6.0149999999999997</v>
      </c>
      <c r="Y630" s="29" t="s">
        <v>116</v>
      </c>
      <c r="Z630" s="34" t="s">
        <v>90</v>
      </c>
      <c r="AA630" s="66">
        <f t="shared" si="623"/>
        <v>100</v>
      </c>
      <c r="AB630" s="66">
        <f t="shared" si="598"/>
        <v>70.7</v>
      </c>
      <c r="AC630" s="66">
        <f t="shared" si="599"/>
        <v>60.3</v>
      </c>
      <c r="AD630" s="66">
        <f t="shared" si="600"/>
        <v>10.4</v>
      </c>
      <c r="AE630" s="66">
        <f t="shared" si="601"/>
        <v>5.4</v>
      </c>
      <c r="AF630" s="66">
        <f t="shared" si="602"/>
        <v>23.9</v>
      </c>
      <c r="AG630" s="66">
        <f t="shared" si="603"/>
        <v>6.4</v>
      </c>
      <c r="AH630" s="66">
        <f t="shared" si="604"/>
        <v>0.6</v>
      </c>
      <c r="AI630" s="67">
        <f t="shared" si="605"/>
        <v>17</v>
      </c>
      <c r="AK630" s="29" t="s">
        <v>116</v>
      </c>
      <c r="AL630" s="34" t="s">
        <v>90</v>
      </c>
      <c r="AM630" s="66">
        <f t="shared" si="624"/>
        <v>0.1</v>
      </c>
      <c r="AN630" s="66">
        <f t="shared" si="625"/>
        <v>0.1</v>
      </c>
      <c r="AO630" s="66">
        <f t="shared" si="626"/>
        <v>0.1</v>
      </c>
      <c r="AP630" s="66">
        <f t="shared" si="627"/>
        <v>0.1</v>
      </c>
      <c r="AQ630" s="66">
        <f t="shared" si="628"/>
        <v>0.1</v>
      </c>
      <c r="AR630" s="66">
        <f t="shared" si="629"/>
        <v>0.1</v>
      </c>
      <c r="AS630" s="66">
        <f t="shared" si="630"/>
        <v>0.1</v>
      </c>
      <c r="AT630" s="66">
        <f t="shared" si="631"/>
        <v>0.2</v>
      </c>
      <c r="AU630" s="67">
        <f t="shared" si="632"/>
        <v>0.1</v>
      </c>
      <c r="AW630" s="29" t="s">
        <v>116</v>
      </c>
      <c r="AX630" s="34" t="s">
        <v>90</v>
      </c>
      <c r="AY630" s="66">
        <f t="shared" si="633"/>
        <v>6.133</v>
      </c>
      <c r="AZ630" s="66">
        <f t="shared" si="606"/>
        <v>2.8530000000000002</v>
      </c>
      <c r="BA630" s="66">
        <f t="shared" si="607"/>
        <v>2.2149999999999999</v>
      </c>
      <c r="BB630" s="66">
        <f t="shared" si="608"/>
        <v>0.63900000000000001</v>
      </c>
      <c r="BC630" s="66">
        <f t="shared" si="609"/>
        <v>0.51100000000000001</v>
      </c>
      <c r="BD630" s="66">
        <f t="shared" si="610"/>
        <v>2.7679999999999998</v>
      </c>
      <c r="BE630" s="66">
        <f t="shared" si="611"/>
        <v>-0.46800000000000003</v>
      </c>
      <c r="BF630" s="66">
        <f t="shared" si="612"/>
        <v>2.2149999999999999</v>
      </c>
      <c r="BG630" s="67">
        <f t="shared" si="613"/>
        <v>1.022</v>
      </c>
      <c r="BI630" s="29" t="s">
        <v>116</v>
      </c>
      <c r="BJ630" s="34" t="s">
        <v>90</v>
      </c>
      <c r="BK630" s="66">
        <f t="shared" si="634"/>
        <v>5.0000000000000001E-3</v>
      </c>
      <c r="BL630" s="66">
        <f t="shared" si="635"/>
        <v>3.0000000000000001E-3</v>
      </c>
      <c r="BM630" s="66">
        <f t="shared" si="636"/>
        <v>3.0000000000000001E-3</v>
      </c>
      <c r="BN630" s="66">
        <f t="shared" si="637"/>
        <v>4.0000000000000001E-3</v>
      </c>
      <c r="BO630" s="66">
        <f t="shared" si="638"/>
        <v>5.0000000000000001E-3</v>
      </c>
      <c r="BP630" s="66">
        <f t="shared" si="639"/>
        <v>1.4E-2</v>
      </c>
      <c r="BQ630" s="66">
        <f t="shared" si="640"/>
        <v>-7.0000000000000001E-3</v>
      </c>
      <c r="BR630" s="66">
        <f t="shared" si="641"/>
        <v>1.482</v>
      </c>
      <c r="BS630" s="67">
        <f t="shared" si="642"/>
        <v>8.0000000000000002E-3</v>
      </c>
      <c r="BU630" s="29" t="s">
        <v>116</v>
      </c>
      <c r="BV630" s="34" t="s">
        <v>90</v>
      </c>
      <c r="BW630" s="48">
        <f t="shared" si="614"/>
        <v>2348</v>
      </c>
      <c r="BX630" s="48">
        <f t="shared" si="615"/>
        <v>1694</v>
      </c>
      <c r="BY630" s="48">
        <f t="shared" si="616"/>
        <v>1450</v>
      </c>
      <c r="BZ630" s="48">
        <f t="shared" si="617"/>
        <v>244</v>
      </c>
      <c r="CA630" s="48">
        <f t="shared" si="618"/>
        <v>123</v>
      </c>
      <c r="CB630" s="48">
        <f t="shared" si="619"/>
        <v>531</v>
      </c>
      <c r="CC630" s="48">
        <f t="shared" si="620"/>
        <v>170</v>
      </c>
      <c r="CD630" s="48">
        <f t="shared" si="621"/>
        <v>-38</v>
      </c>
      <c r="CE630" s="49">
        <f t="shared" si="622"/>
        <v>399</v>
      </c>
    </row>
    <row r="631" spans="1:83" ht="16.5" customHeight="1">
      <c r="A631" s="29" t="s">
        <v>117</v>
      </c>
      <c r="B631" s="34" t="s">
        <v>91</v>
      </c>
      <c r="C631" s="40">
        <v>1588</v>
      </c>
      <c r="D631" s="40">
        <v>1232</v>
      </c>
      <c r="E631" s="40">
        <v>1060</v>
      </c>
      <c r="F631" s="40">
        <v>172</v>
      </c>
      <c r="G631" s="40">
        <v>90</v>
      </c>
      <c r="H631" s="40">
        <v>266</v>
      </c>
      <c r="I631" s="40">
        <v>82</v>
      </c>
      <c r="J631" s="40">
        <v>17</v>
      </c>
      <c r="K631" s="41">
        <v>167</v>
      </c>
      <c r="M631" s="29" t="s">
        <v>117</v>
      </c>
      <c r="N631" s="34" t="s">
        <v>91</v>
      </c>
      <c r="O631" s="66">
        <f t="shared" si="589"/>
        <v>-4.7389999999999999</v>
      </c>
      <c r="P631" s="66">
        <f t="shared" si="590"/>
        <v>-6.5250000000000004</v>
      </c>
      <c r="Q631" s="66">
        <f t="shared" si="591"/>
        <v>-6.5259999999999998</v>
      </c>
      <c r="R631" s="66">
        <f t="shared" si="592"/>
        <v>-6.5220000000000002</v>
      </c>
      <c r="S631" s="66">
        <f t="shared" si="593"/>
        <v>1.1240000000000001</v>
      </c>
      <c r="T631" s="66">
        <f t="shared" si="594"/>
        <v>2.3079999999999998</v>
      </c>
      <c r="U631" s="66">
        <f t="shared" si="595"/>
        <v>-40.58</v>
      </c>
      <c r="V631" s="66">
        <f t="shared" si="596"/>
        <v>120.988</v>
      </c>
      <c r="W631" s="67">
        <f t="shared" si="597"/>
        <v>-17.734000000000002</v>
      </c>
      <c r="Y631" s="29" t="s">
        <v>117</v>
      </c>
      <c r="Z631" s="34" t="s">
        <v>91</v>
      </c>
      <c r="AA631" s="66">
        <f t="shared" si="623"/>
        <v>100</v>
      </c>
      <c r="AB631" s="66">
        <f t="shared" si="598"/>
        <v>77.599999999999994</v>
      </c>
      <c r="AC631" s="66">
        <f t="shared" si="599"/>
        <v>66.8</v>
      </c>
      <c r="AD631" s="66">
        <f t="shared" si="600"/>
        <v>10.8</v>
      </c>
      <c r="AE631" s="66">
        <f t="shared" si="601"/>
        <v>5.7</v>
      </c>
      <c r="AF631" s="66">
        <f t="shared" si="602"/>
        <v>16.8</v>
      </c>
      <c r="AG631" s="66">
        <f t="shared" si="603"/>
        <v>5.2</v>
      </c>
      <c r="AH631" s="66">
        <f t="shared" si="604"/>
        <v>1.1000000000000001</v>
      </c>
      <c r="AI631" s="67">
        <f t="shared" si="605"/>
        <v>10.5</v>
      </c>
      <c r="AK631" s="29" t="s">
        <v>117</v>
      </c>
      <c r="AL631" s="34" t="s">
        <v>91</v>
      </c>
      <c r="AM631" s="66">
        <f t="shared" si="624"/>
        <v>0</v>
      </c>
      <c r="AN631" s="66">
        <f t="shared" si="625"/>
        <v>0</v>
      </c>
      <c r="AO631" s="66">
        <f t="shared" si="626"/>
        <v>0</v>
      </c>
      <c r="AP631" s="66">
        <f t="shared" si="627"/>
        <v>0</v>
      </c>
      <c r="AQ631" s="66">
        <f t="shared" si="628"/>
        <v>0</v>
      </c>
      <c r="AR631" s="66">
        <f t="shared" si="629"/>
        <v>0.1</v>
      </c>
      <c r="AS631" s="66">
        <f t="shared" si="630"/>
        <v>0.1</v>
      </c>
      <c r="AT631" s="66">
        <f t="shared" si="631"/>
        <v>0.2</v>
      </c>
      <c r="AU631" s="67">
        <f t="shared" si="632"/>
        <v>0</v>
      </c>
      <c r="AW631" s="29" t="s">
        <v>117</v>
      </c>
      <c r="AX631" s="34" t="s">
        <v>91</v>
      </c>
      <c r="AY631" s="66">
        <f t="shared" si="633"/>
        <v>-4.7389999999999999</v>
      </c>
      <c r="AZ631" s="66">
        <f t="shared" si="606"/>
        <v>-5.1589999999999998</v>
      </c>
      <c r="BA631" s="66">
        <f t="shared" si="607"/>
        <v>-4.4390000000000001</v>
      </c>
      <c r="BB631" s="66">
        <f t="shared" si="608"/>
        <v>-0.72</v>
      </c>
      <c r="BC631" s="66">
        <f t="shared" si="609"/>
        <v>0.06</v>
      </c>
      <c r="BD631" s="66">
        <f t="shared" si="610"/>
        <v>0.36</v>
      </c>
      <c r="BE631" s="66">
        <f t="shared" si="611"/>
        <v>-3.359</v>
      </c>
      <c r="BF631" s="66">
        <f t="shared" si="612"/>
        <v>5.8789999999999996</v>
      </c>
      <c r="BG631" s="67">
        <f t="shared" si="613"/>
        <v>-2.16</v>
      </c>
      <c r="BI631" s="29" t="s">
        <v>117</v>
      </c>
      <c r="BJ631" s="34" t="s">
        <v>91</v>
      </c>
      <c r="BK631" s="66">
        <f t="shared" si="634"/>
        <v>-3.0000000000000001E-3</v>
      </c>
      <c r="BL631" s="66">
        <f t="shared" si="635"/>
        <v>-4.0000000000000001E-3</v>
      </c>
      <c r="BM631" s="66">
        <f t="shared" si="636"/>
        <v>-4.0000000000000001E-3</v>
      </c>
      <c r="BN631" s="66">
        <f t="shared" si="637"/>
        <v>-3.0000000000000001E-3</v>
      </c>
      <c r="BO631" s="66">
        <f t="shared" si="638"/>
        <v>0</v>
      </c>
      <c r="BP631" s="66">
        <f t="shared" si="639"/>
        <v>1E-3</v>
      </c>
      <c r="BQ631" s="66">
        <f t="shared" si="640"/>
        <v>-3.4000000000000002E-2</v>
      </c>
      <c r="BR631" s="66">
        <f t="shared" si="641"/>
        <v>2.7930000000000001</v>
      </c>
      <c r="BS631" s="67">
        <f t="shared" si="642"/>
        <v>-1.2E-2</v>
      </c>
      <c r="BU631" s="29" t="s">
        <v>117</v>
      </c>
      <c r="BV631" s="34" t="s">
        <v>91</v>
      </c>
      <c r="BW631" s="48">
        <f t="shared" si="614"/>
        <v>1667</v>
      </c>
      <c r="BX631" s="48">
        <f t="shared" si="615"/>
        <v>1318</v>
      </c>
      <c r="BY631" s="48">
        <f t="shared" si="616"/>
        <v>1134</v>
      </c>
      <c r="BZ631" s="48">
        <f t="shared" si="617"/>
        <v>184</v>
      </c>
      <c r="CA631" s="48">
        <f t="shared" si="618"/>
        <v>89</v>
      </c>
      <c r="CB631" s="48">
        <f t="shared" si="619"/>
        <v>260</v>
      </c>
      <c r="CC631" s="48">
        <f t="shared" si="620"/>
        <v>138</v>
      </c>
      <c r="CD631" s="48">
        <f t="shared" si="621"/>
        <v>-81</v>
      </c>
      <c r="CE631" s="49">
        <f t="shared" si="622"/>
        <v>203</v>
      </c>
    </row>
    <row r="632" spans="1:83" ht="16.5" customHeight="1">
      <c r="A632" s="29" t="s">
        <v>118</v>
      </c>
      <c r="B632" s="34" t="s">
        <v>92</v>
      </c>
      <c r="C632" s="40">
        <v>1036</v>
      </c>
      <c r="D632" s="40">
        <v>883</v>
      </c>
      <c r="E632" s="40">
        <v>751</v>
      </c>
      <c r="F632" s="40">
        <v>132</v>
      </c>
      <c r="G632" s="40">
        <v>61</v>
      </c>
      <c r="H632" s="40">
        <v>92</v>
      </c>
      <c r="I632" s="40">
        <v>9</v>
      </c>
      <c r="J632" s="40">
        <v>28</v>
      </c>
      <c r="K632" s="41">
        <v>55</v>
      </c>
      <c r="M632" s="29" t="s">
        <v>118</v>
      </c>
      <c r="N632" s="34" t="s">
        <v>92</v>
      </c>
      <c r="O632" s="66">
        <f t="shared" si="589"/>
        <v>-8.0749999999999993</v>
      </c>
      <c r="P632" s="66">
        <f t="shared" si="590"/>
        <v>-5.258</v>
      </c>
      <c r="Q632" s="66">
        <f t="shared" si="591"/>
        <v>-5.6529999999999996</v>
      </c>
      <c r="R632" s="66">
        <f t="shared" si="592"/>
        <v>-2.9409999999999998</v>
      </c>
      <c r="S632" s="66">
        <f t="shared" si="593"/>
        <v>-1.613</v>
      </c>
      <c r="T632" s="66">
        <f t="shared" si="594"/>
        <v>-30.827000000000002</v>
      </c>
      <c r="U632" s="66">
        <f t="shared" si="595"/>
        <v>-70.968000000000004</v>
      </c>
      <c r="V632" s="66">
        <f t="shared" si="596"/>
        <v>47.368000000000002</v>
      </c>
      <c r="W632" s="67">
        <f t="shared" si="597"/>
        <v>-33.734999999999999</v>
      </c>
      <c r="Y632" s="29" t="s">
        <v>118</v>
      </c>
      <c r="Z632" s="34" t="s">
        <v>92</v>
      </c>
      <c r="AA632" s="66">
        <f t="shared" si="623"/>
        <v>100</v>
      </c>
      <c r="AB632" s="66">
        <f t="shared" si="598"/>
        <v>85.2</v>
      </c>
      <c r="AC632" s="66">
        <f t="shared" si="599"/>
        <v>72.5</v>
      </c>
      <c r="AD632" s="66">
        <f t="shared" si="600"/>
        <v>12.7</v>
      </c>
      <c r="AE632" s="66">
        <f t="shared" si="601"/>
        <v>5.9</v>
      </c>
      <c r="AF632" s="66">
        <f t="shared" si="602"/>
        <v>8.9</v>
      </c>
      <c r="AG632" s="66">
        <f t="shared" si="603"/>
        <v>0.9</v>
      </c>
      <c r="AH632" s="66">
        <f t="shared" si="604"/>
        <v>2.7</v>
      </c>
      <c r="AI632" s="67">
        <f t="shared" si="605"/>
        <v>5.3</v>
      </c>
      <c r="AK632" s="29" t="s">
        <v>118</v>
      </c>
      <c r="AL632" s="34" t="s">
        <v>92</v>
      </c>
      <c r="AM632" s="66">
        <f t="shared" si="624"/>
        <v>0</v>
      </c>
      <c r="AN632" s="66">
        <f t="shared" si="625"/>
        <v>0</v>
      </c>
      <c r="AO632" s="66">
        <f t="shared" si="626"/>
        <v>0</v>
      </c>
      <c r="AP632" s="66">
        <f t="shared" si="627"/>
        <v>0</v>
      </c>
      <c r="AQ632" s="66">
        <f t="shared" si="628"/>
        <v>0</v>
      </c>
      <c r="AR632" s="66">
        <f t="shared" si="629"/>
        <v>0</v>
      </c>
      <c r="AS632" s="66">
        <f t="shared" si="630"/>
        <v>0</v>
      </c>
      <c r="AT632" s="66">
        <f t="shared" si="631"/>
        <v>0.4</v>
      </c>
      <c r="AU632" s="67">
        <f t="shared" si="632"/>
        <v>0</v>
      </c>
      <c r="AW632" s="29" t="s">
        <v>118</v>
      </c>
      <c r="AX632" s="34" t="s">
        <v>92</v>
      </c>
      <c r="AY632" s="66">
        <f t="shared" si="633"/>
        <v>-8.0749999999999993</v>
      </c>
      <c r="AZ632" s="66">
        <f t="shared" si="606"/>
        <v>-4.3479999999999999</v>
      </c>
      <c r="BA632" s="66">
        <f t="shared" si="607"/>
        <v>-3.9929999999999999</v>
      </c>
      <c r="BB632" s="66">
        <f t="shared" si="608"/>
        <v>-0.35499999999999998</v>
      </c>
      <c r="BC632" s="66">
        <f t="shared" si="609"/>
        <v>-8.8999999999999996E-2</v>
      </c>
      <c r="BD632" s="66">
        <f t="shared" si="610"/>
        <v>-3.6379999999999999</v>
      </c>
      <c r="BE632" s="66">
        <f t="shared" si="611"/>
        <v>-1.952</v>
      </c>
      <c r="BF632" s="66">
        <f t="shared" si="612"/>
        <v>0.79900000000000004</v>
      </c>
      <c r="BG632" s="67">
        <f t="shared" si="613"/>
        <v>-2.484</v>
      </c>
      <c r="BI632" s="29" t="s">
        <v>118</v>
      </c>
      <c r="BJ632" s="34" t="s">
        <v>92</v>
      </c>
      <c r="BK632" s="66">
        <f t="shared" si="634"/>
        <v>-3.0000000000000001E-3</v>
      </c>
      <c r="BL632" s="66">
        <f t="shared" si="635"/>
        <v>-2E-3</v>
      </c>
      <c r="BM632" s="66">
        <f t="shared" si="636"/>
        <v>-2E-3</v>
      </c>
      <c r="BN632" s="66">
        <f t="shared" si="637"/>
        <v>-1E-3</v>
      </c>
      <c r="BO632" s="66">
        <f t="shared" si="638"/>
        <v>0</v>
      </c>
      <c r="BP632" s="66">
        <f t="shared" si="639"/>
        <v>-8.9999999999999993E-3</v>
      </c>
      <c r="BQ632" s="66">
        <f t="shared" si="640"/>
        <v>-1.2999999999999999E-2</v>
      </c>
      <c r="BR632" s="66">
        <f t="shared" si="641"/>
        <v>0.25600000000000001</v>
      </c>
      <c r="BS632" s="67">
        <f t="shared" si="642"/>
        <v>-8.9999999999999993E-3</v>
      </c>
      <c r="BU632" s="29" t="s">
        <v>118</v>
      </c>
      <c r="BV632" s="34" t="s">
        <v>92</v>
      </c>
      <c r="BW632" s="48">
        <f t="shared" si="614"/>
        <v>1127</v>
      </c>
      <c r="BX632" s="48">
        <f t="shared" si="615"/>
        <v>932</v>
      </c>
      <c r="BY632" s="48">
        <f t="shared" si="616"/>
        <v>796</v>
      </c>
      <c r="BZ632" s="48">
        <f t="shared" si="617"/>
        <v>136</v>
      </c>
      <c r="CA632" s="48">
        <f t="shared" si="618"/>
        <v>62</v>
      </c>
      <c r="CB632" s="48">
        <f t="shared" si="619"/>
        <v>133</v>
      </c>
      <c r="CC632" s="48">
        <f t="shared" si="620"/>
        <v>31</v>
      </c>
      <c r="CD632" s="48">
        <f t="shared" si="621"/>
        <v>19</v>
      </c>
      <c r="CE632" s="49">
        <f t="shared" si="622"/>
        <v>83</v>
      </c>
    </row>
    <row r="633" spans="1:83" ht="16.5" customHeight="1">
      <c r="A633" s="29" t="s">
        <v>119</v>
      </c>
      <c r="B633" s="34" t="s">
        <v>93</v>
      </c>
      <c r="C633" s="40">
        <v>3918</v>
      </c>
      <c r="D633" s="40">
        <v>3280</v>
      </c>
      <c r="E633" s="40">
        <v>2794</v>
      </c>
      <c r="F633" s="40">
        <v>486</v>
      </c>
      <c r="G633" s="40">
        <v>215</v>
      </c>
      <c r="H633" s="40">
        <v>423</v>
      </c>
      <c r="I633" s="40">
        <v>155</v>
      </c>
      <c r="J633" s="40">
        <v>7</v>
      </c>
      <c r="K633" s="41">
        <v>261</v>
      </c>
      <c r="M633" s="29" t="s">
        <v>119</v>
      </c>
      <c r="N633" s="34" t="s">
        <v>93</v>
      </c>
      <c r="O633" s="66">
        <f t="shared" si="589"/>
        <v>-10.813000000000001</v>
      </c>
      <c r="P633" s="66">
        <f t="shared" si="590"/>
        <v>-1.502</v>
      </c>
      <c r="Q633" s="66">
        <f t="shared" si="591"/>
        <v>-2.0339999999999998</v>
      </c>
      <c r="R633" s="66">
        <f t="shared" si="592"/>
        <v>1.6739999999999999</v>
      </c>
      <c r="S633" s="66">
        <f t="shared" si="593"/>
        <v>-2.7149999999999999</v>
      </c>
      <c r="T633" s="66">
        <f t="shared" si="594"/>
        <v>-49.762</v>
      </c>
      <c r="U633" s="66">
        <f t="shared" si="595"/>
        <v>-38.734999999999999</v>
      </c>
      <c r="V633" s="66">
        <f t="shared" si="596"/>
        <v>-41.667000000000002</v>
      </c>
      <c r="W633" s="67">
        <f t="shared" si="597"/>
        <v>-54.765999999999998</v>
      </c>
      <c r="Y633" s="29" t="s">
        <v>119</v>
      </c>
      <c r="Z633" s="34" t="s">
        <v>93</v>
      </c>
      <c r="AA633" s="66">
        <f t="shared" si="623"/>
        <v>100</v>
      </c>
      <c r="AB633" s="66">
        <f t="shared" si="598"/>
        <v>83.7</v>
      </c>
      <c r="AC633" s="66">
        <f t="shared" si="599"/>
        <v>71.3</v>
      </c>
      <c r="AD633" s="66">
        <f t="shared" si="600"/>
        <v>12.4</v>
      </c>
      <c r="AE633" s="66">
        <f t="shared" si="601"/>
        <v>5.5</v>
      </c>
      <c r="AF633" s="66">
        <f t="shared" si="602"/>
        <v>10.8</v>
      </c>
      <c r="AG633" s="66">
        <f t="shared" si="603"/>
        <v>4</v>
      </c>
      <c r="AH633" s="66">
        <f t="shared" si="604"/>
        <v>0.2</v>
      </c>
      <c r="AI633" s="67">
        <f t="shared" si="605"/>
        <v>6.7</v>
      </c>
      <c r="AK633" s="29" t="s">
        <v>119</v>
      </c>
      <c r="AL633" s="34" t="s">
        <v>93</v>
      </c>
      <c r="AM633" s="66">
        <f t="shared" si="624"/>
        <v>0.1</v>
      </c>
      <c r="AN633" s="66">
        <f t="shared" si="625"/>
        <v>0.1</v>
      </c>
      <c r="AO633" s="66">
        <f t="shared" si="626"/>
        <v>0.1</v>
      </c>
      <c r="AP633" s="66">
        <f t="shared" si="627"/>
        <v>0.1</v>
      </c>
      <c r="AQ633" s="66">
        <f t="shared" si="628"/>
        <v>0.1</v>
      </c>
      <c r="AR633" s="66">
        <f t="shared" si="629"/>
        <v>0.1</v>
      </c>
      <c r="AS633" s="66">
        <f t="shared" si="630"/>
        <v>0.1</v>
      </c>
      <c r="AT633" s="66">
        <f t="shared" si="631"/>
        <v>0.1</v>
      </c>
      <c r="AU633" s="67">
        <f t="shared" si="632"/>
        <v>0.1</v>
      </c>
      <c r="AW633" s="29" t="s">
        <v>119</v>
      </c>
      <c r="AX633" s="34" t="s">
        <v>93</v>
      </c>
      <c r="AY633" s="66">
        <f t="shared" si="633"/>
        <v>-10.813000000000001</v>
      </c>
      <c r="AZ633" s="66">
        <f t="shared" si="606"/>
        <v>-1.1379999999999999</v>
      </c>
      <c r="BA633" s="66">
        <f t="shared" si="607"/>
        <v>-1.32</v>
      </c>
      <c r="BB633" s="66">
        <f t="shared" si="608"/>
        <v>0.182</v>
      </c>
      <c r="BC633" s="66">
        <f t="shared" si="609"/>
        <v>-0.13700000000000001</v>
      </c>
      <c r="BD633" s="66">
        <f t="shared" si="610"/>
        <v>-9.5380000000000003</v>
      </c>
      <c r="BE633" s="66">
        <f t="shared" si="611"/>
        <v>-2.2309999999999999</v>
      </c>
      <c r="BF633" s="66">
        <f t="shared" si="612"/>
        <v>-0.114</v>
      </c>
      <c r="BG633" s="67">
        <f t="shared" si="613"/>
        <v>-7.1929999999999996</v>
      </c>
      <c r="BI633" s="29" t="s">
        <v>119</v>
      </c>
      <c r="BJ633" s="34" t="s">
        <v>93</v>
      </c>
      <c r="BK633" s="66">
        <f t="shared" si="634"/>
        <v>-1.4999999999999999E-2</v>
      </c>
      <c r="BL633" s="66">
        <f t="shared" si="635"/>
        <v>-2E-3</v>
      </c>
      <c r="BM633" s="66">
        <f t="shared" si="636"/>
        <v>-3.0000000000000001E-3</v>
      </c>
      <c r="BN633" s="66">
        <f t="shared" si="637"/>
        <v>2E-3</v>
      </c>
      <c r="BO633" s="66">
        <f t="shared" si="638"/>
        <v>-2E-3</v>
      </c>
      <c r="BP633" s="66">
        <f t="shared" si="639"/>
        <v>-8.6999999999999994E-2</v>
      </c>
      <c r="BQ633" s="66">
        <f t="shared" si="640"/>
        <v>-0.06</v>
      </c>
      <c r="BR633" s="66">
        <f t="shared" si="641"/>
        <v>-0.14199999999999999</v>
      </c>
      <c r="BS633" s="67">
        <f t="shared" si="642"/>
        <v>-0.10100000000000001</v>
      </c>
      <c r="BU633" s="29" t="s">
        <v>119</v>
      </c>
      <c r="BV633" s="34" t="s">
        <v>93</v>
      </c>
      <c r="BW633" s="48">
        <f t="shared" si="614"/>
        <v>4393</v>
      </c>
      <c r="BX633" s="48">
        <f t="shared" si="615"/>
        <v>3330</v>
      </c>
      <c r="BY633" s="48">
        <f t="shared" si="616"/>
        <v>2852</v>
      </c>
      <c r="BZ633" s="48">
        <f t="shared" si="617"/>
        <v>478</v>
      </c>
      <c r="CA633" s="48">
        <f t="shared" si="618"/>
        <v>221</v>
      </c>
      <c r="CB633" s="48">
        <f t="shared" si="619"/>
        <v>842</v>
      </c>
      <c r="CC633" s="48">
        <f t="shared" si="620"/>
        <v>253</v>
      </c>
      <c r="CD633" s="48">
        <f t="shared" si="621"/>
        <v>12</v>
      </c>
      <c r="CE633" s="49">
        <f t="shared" si="622"/>
        <v>577</v>
      </c>
    </row>
    <row r="634" spans="1:83" ht="16.5" customHeight="1">
      <c r="A634" s="29" t="s">
        <v>120</v>
      </c>
      <c r="B634" s="34" t="s">
        <v>94</v>
      </c>
      <c r="C634" s="40">
        <v>2365</v>
      </c>
      <c r="D634" s="40">
        <v>2047</v>
      </c>
      <c r="E634" s="40">
        <v>1744</v>
      </c>
      <c r="F634" s="40">
        <v>303</v>
      </c>
      <c r="G634" s="40">
        <v>149</v>
      </c>
      <c r="H634" s="40">
        <v>169</v>
      </c>
      <c r="I634" s="40">
        <v>70</v>
      </c>
      <c r="J634" s="40">
        <v>0</v>
      </c>
      <c r="K634" s="41">
        <v>99</v>
      </c>
      <c r="M634" s="29" t="s">
        <v>120</v>
      </c>
      <c r="N634" s="34" t="s">
        <v>94</v>
      </c>
      <c r="O634" s="66">
        <f t="shared" si="589"/>
        <v>-7</v>
      </c>
      <c r="P634" s="66">
        <f t="shared" si="590"/>
        <v>-2.802</v>
      </c>
      <c r="Q634" s="66">
        <f t="shared" si="591"/>
        <v>-3.2719999999999998</v>
      </c>
      <c r="R634" s="66">
        <f t="shared" si="592"/>
        <v>0</v>
      </c>
      <c r="S634" s="66">
        <f t="shared" si="593"/>
        <v>-0.66700000000000004</v>
      </c>
      <c r="T634" s="66">
        <f t="shared" si="594"/>
        <v>-41.115000000000002</v>
      </c>
      <c r="U634" s="66">
        <f t="shared" si="595"/>
        <v>-2.778</v>
      </c>
      <c r="V634" s="66">
        <f t="shared" si="596"/>
        <v>-100</v>
      </c>
      <c r="W634" s="67">
        <f t="shared" si="597"/>
        <v>-53.302</v>
      </c>
      <c r="Y634" s="29" t="s">
        <v>120</v>
      </c>
      <c r="Z634" s="34" t="s">
        <v>94</v>
      </c>
      <c r="AA634" s="66">
        <f t="shared" si="623"/>
        <v>100</v>
      </c>
      <c r="AB634" s="66">
        <f t="shared" si="598"/>
        <v>86.6</v>
      </c>
      <c r="AC634" s="66">
        <f t="shared" si="599"/>
        <v>73.7</v>
      </c>
      <c r="AD634" s="66">
        <f t="shared" si="600"/>
        <v>12.8</v>
      </c>
      <c r="AE634" s="66">
        <f t="shared" si="601"/>
        <v>6.3</v>
      </c>
      <c r="AF634" s="66">
        <f t="shared" si="602"/>
        <v>7.1</v>
      </c>
      <c r="AG634" s="66">
        <f t="shared" si="603"/>
        <v>3</v>
      </c>
      <c r="AH634" s="66" t="str">
        <f t="shared" si="604"/>
        <v>-</v>
      </c>
      <c r="AI634" s="67">
        <f t="shared" si="605"/>
        <v>4.2</v>
      </c>
      <c r="AK634" s="29" t="s">
        <v>120</v>
      </c>
      <c r="AL634" s="34" t="s">
        <v>94</v>
      </c>
      <c r="AM634" s="66">
        <f t="shared" si="624"/>
        <v>0.1</v>
      </c>
      <c r="AN634" s="66">
        <f t="shared" si="625"/>
        <v>0.1</v>
      </c>
      <c r="AO634" s="66">
        <f t="shared" si="626"/>
        <v>0.1</v>
      </c>
      <c r="AP634" s="66">
        <f t="shared" si="627"/>
        <v>0.1</v>
      </c>
      <c r="AQ634" s="66">
        <f t="shared" si="628"/>
        <v>0.1</v>
      </c>
      <c r="AR634" s="66">
        <f t="shared" si="629"/>
        <v>0</v>
      </c>
      <c r="AS634" s="66">
        <f t="shared" si="630"/>
        <v>0.1</v>
      </c>
      <c r="AT634" s="66" t="str">
        <f t="shared" si="631"/>
        <v>-</v>
      </c>
      <c r="AU634" s="67">
        <f t="shared" si="632"/>
        <v>0</v>
      </c>
      <c r="AW634" s="29" t="s">
        <v>120</v>
      </c>
      <c r="AX634" s="34" t="s">
        <v>94</v>
      </c>
      <c r="AY634" s="66">
        <f t="shared" si="633"/>
        <v>-7</v>
      </c>
      <c r="AZ634" s="66">
        <f t="shared" si="606"/>
        <v>-2.3199999999999998</v>
      </c>
      <c r="BA634" s="66">
        <f t="shared" si="607"/>
        <v>-2.3199999999999998</v>
      </c>
      <c r="BB634" s="66">
        <f t="shared" si="608"/>
        <v>0</v>
      </c>
      <c r="BC634" s="66">
        <f t="shared" si="609"/>
        <v>-3.9E-2</v>
      </c>
      <c r="BD634" s="66">
        <f t="shared" si="610"/>
        <v>-4.6399999999999997</v>
      </c>
      <c r="BE634" s="66">
        <f t="shared" si="611"/>
        <v>-7.9000000000000001E-2</v>
      </c>
      <c r="BF634" s="66">
        <f t="shared" si="612"/>
        <v>-0.11799999999999999</v>
      </c>
      <c r="BG634" s="67">
        <f t="shared" si="613"/>
        <v>-4.444</v>
      </c>
      <c r="BI634" s="29" t="s">
        <v>120</v>
      </c>
      <c r="BJ634" s="34" t="s">
        <v>94</v>
      </c>
      <c r="BK634" s="66">
        <f t="shared" si="634"/>
        <v>-6.0000000000000001E-3</v>
      </c>
      <c r="BL634" s="66">
        <f t="shared" si="635"/>
        <v>-2E-3</v>
      </c>
      <c r="BM634" s="66">
        <f t="shared" si="636"/>
        <v>-3.0000000000000001E-3</v>
      </c>
      <c r="BN634" s="66">
        <f t="shared" si="637"/>
        <v>0</v>
      </c>
      <c r="BO634" s="66">
        <f t="shared" si="638"/>
        <v>0</v>
      </c>
      <c r="BP634" s="66">
        <f t="shared" si="639"/>
        <v>-2.5000000000000001E-2</v>
      </c>
      <c r="BQ634" s="66">
        <f t="shared" si="640"/>
        <v>-1E-3</v>
      </c>
      <c r="BR634" s="66">
        <f t="shared" si="641"/>
        <v>-8.5000000000000006E-2</v>
      </c>
      <c r="BS634" s="67">
        <f t="shared" si="642"/>
        <v>-3.5999999999999997E-2</v>
      </c>
      <c r="BU634" s="29" t="s">
        <v>120</v>
      </c>
      <c r="BV634" s="34" t="s">
        <v>94</v>
      </c>
      <c r="BW634" s="48">
        <f t="shared" si="614"/>
        <v>2543</v>
      </c>
      <c r="BX634" s="48">
        <f t="shared" si="615"/>
        <v>2106</v>
      </c>
      <c r="BY634" s="48">
        <f t="shared" si="616"/>
        <v>1803</v>
      </c>
      <c r="BZ634" s="48">
        <f t="shared" si="617"/>
        <v>303</v>
      </c>
      <c r="CA634" s="48">
        <f t="shared" si="618"/>
        <v>150</v>
      </c>
      <c r="CB634" s="48">
        <f t="shared" si="619"/>
        <v>287</v>
      </c>
      <c r="CC634" s="48">
        <f t="shared" si="620"/>
        <v>72</v>
      </c>
      <c r="CD634" s="48">
        <f t="shared" si="621"/>
        <v>3</v>
      </c>
      <c r="CE634" s="49">
        <f t="shared" si="622"/>
        <v>212</v>
      </c>
    </row>
    <row r="635" spans="1:83" ht="16.5" customHeight="1">
      <c r="A635" s="29" t="s">
        <v>121</v>
      </c>
      <c r="B635" s="34" t="s">
        <v>95</v>
      </c>
      <c r="C635" s="40">
        <v>2752</v>
      </c>
      <c r="D635" s="40">
        <v>2197</v>
      </c>
      <c r="E635" s="40">
        <v>1873</v>
      </c>
      <c r="F635" s="40">
        <v>324</v>
      </c>
      <c r="G635" s="40">
        <v>173</v>
      </c>
      <c r="H635" s="40">
        <v>382</v>
      </c>
      <c r="I635" s="40">
        <v>170</v>
      </c>
      <c r="J635" s="40">
        <v>0</v>
      </c>
      <c r="K635" s="41">
        <v>212</v>
      </c>
      <c r="M635" s="29" t="s">
        <v>121</v>
      </c>
      <c r="N635" s="34" t="s">
        <v>95</v>
      </c>
      <c r="O635" s="66">
        <f t="shared" si="589"/>
        <v>-3.9780000000000002</v>
      </c>
      <c r="P635" s="66">
        <f t="shared" si="590"/>
        <v>-3.851</v>
      </c>
      <c r="Q635" s="66">
        <f t="shared" si="591"/>
        <v>-4.194</v>
      </c>
      <c r="R635" s="66">
        <f t="shared" si="592"/>
        <v>-1.8180000000000001</v>
      </c>
      <c r="S635" s="66">
        <f t="shared" si="593"/>
        <v>0</v>
      </c>
      <c r="T635" s="66">
        <f t="shared" si="594"/>
        <v>-6.3730000000000002</v>
      </c>
      <c r="U635" s="66">
        <f t="shared" si="595"/>
        <v>-16.256</v>
      </c>
      <c r="V635" s="66">
        <f t="shared" si="596"/>
        <v>100</v>
      </c>
      <c r="W635" s="67">
        <f t="shared" si="597"/>
        <v>-27.645</v>
      </c>
      <c r="Y635" s="29" t="s">
        <v>121</v>
      </c>
      <c r="Z635" s="34" t="s">
        <v>95</v>
      </c>
      <c r="AA635" s="66">
        <f t="shared" si="623"/>
        <v>100</v>
      </c>
      <c r="AB635" s="66">
        <f t="shared" si="598"/>
        <v>79.8</v>
      </c>
      <c r="AC635" s="66">
        <f t="shared" si="599"/>
        <v>68.099999999999994</v>
      </c>
      <c r="AD635" s="66">
        <f t="shared" si="600"/>
        <v>11.8</v>
      </c>
      <c r="AE635" s="66">
        <f t="shared" si="601"/>
        <v>6.3</v>
      </c>
      <c r="AF635" s="66">
        <f t="shared" si="602"/>
        <v>13.9</v>
      </c>
      <c r="AG635" s="66">
        <f t="shared" si="603"/>
        <v>6.2</v>
      </c>
      <c r="AH635" s="66" t="str">
        <f t="shared" si="604"/>
        <v>-</v>
      </c>
      <c r="AI635" s="67">
        <f t="shared" si="605"/>
        <v>7.7</v>
      </c>
      <c r="AK635" s="29" t="s">
        <v>121</v>
      </c>
      <c r="AL635" s="34" t="s">
        <v>95</v>
      </c>
      <c r="AM635" s="66">
        <f t="shared" si="624"/>
        <v>0.1</v>
      </c>
      <c r="AN635" s="66">
        <f t="shared" si="625"/>
        <v>0.1</v>
      </c>
      <c r="AO635" s="66">
        <f t="shared" si="626"/>
        <v>0.1</v>
      </c>
      <c r="AP635" s="66">
        <f t="shared" si="627"/>
        <v>0.1</v>
      </c>
      <c r="AQ635" s="66">
        <f t="shared" si="628"/>
        <v>0.1</v>
      </c>
      <c r="AR635" s="66">
        <f t="shared" si="629"/>
        <v>0.1</v>
      </c>
      <c r="AS635" s="66">
        <f t="shared" si="630"/>
        <v>0.1</v>
      </c>
      <c r="AT635" s="66" t="str">
        <f t="shared" si="631"/>
        <v>-</v>
      </c>
      <c r="AU635" s="67">
        <f t="shared" si="632"/>
        <v>0.1</v>
      </c>
      <c r="AW635" s="29" t="s">
        <v>121</v>
      </c>
      <c r="AX635" s="34" t="s">
        <v>95</v>
      </c>
      <c r="AY635" s="66">
        <f t="shared" si="633"/>
        <v>-3.9780000000000002</v>
      </c>
      <c r="AZ635" s="66">
        <f t="shared" si="606"/>
        <v>-3.07</v>
      </c>
      <c r="BA635" s="66">
        <f t="shared" si="607"/>
        <v>-2.8610000000000002</v>
      </c>
      <c r="BB635" s="66">
        <f t="shared" si="608"/>
        <v>-0.20899999999999999</v>
      </c>
      <c r="BC635" s="66">
        <f t="shared" si="609"/>
        <v>0</v>
      </c>
      <c r="BD635" s="66">
        <f t="shared" si="610"/>
        <v>-0.90700000000000003</v>
      </c>
      <c r="BE635" s="66">
        <f t="shared" si="611"/>
        <v>-1.151</v>
      </c>
      <c r="BF635" s="66">
        <f t="shared" si="612"/>
        <v>3.07</v>
      </c>
      <c r="BG635" s="67">
        <f t="shared" si="613"/>
        <v>-2.8260000000000001</v>
      </c>
      <c r="BI635" s="29" t="s">
        <v>121</v>
      </c>
      <c r="BJ635" s="34" t="s">
        <v>95</v>
      </c>
      <c r="BK635" s="66">
        <f t="shared" si="634"/>
        <v>-4.0000000000000001E-3</v>
      </c>
      <c r="BL635" s="66">
        <f t="shared" si="635"/>
        <v>-4.0000000000000001E-3</v>
      </c>
      <c r="BM635" s="66">
        <f t="shared" si="636"/>
        <v>-4.0000000000000001E-3</v>
      </c>
      <c r="BN635" s="66">
        <f t="shared" si="637"/>
        <v>-2E-3</v>
      </c>
      <c r="BO635" s="66">
        <f t="shared" si="638"/>
        <v>0</v>
      </c>
      <c r="BP635" s="66">
        <f t="shared" si="639"/>
        <v>-5.0000000000000001E-3</v>
      </c>
      <c r="BQ635" s="66">
        <f t="shared" si="640"/>
        <v>-0.02</v>
      </c>
      <c r="BR635" s="66">
        <f t="shared" si="641"/>
        <v>2.508</v>
      </c>
      <c r="BS635" s="67">
        <f t="shared" si="642"/>
        <v>-2.5999999999999999E-2</v>
      </c>
      <c r="BU635" s="29" t="s">
        <v>121</v>
      </c>
      <c r="BV635" s="34" t="s">
        <v>95</v>
      </c>
      <c r="BW635" s="48">
        <f t="shared" si="614"/>
        <v>2866</v>
      </c>
      <c r="BX635" s="48">
        <f t="shared" si="615"/>
        <v>2285</v>
      </c>
      <c r="BY635" s="48">
        <f t="shared" si="616"/>
        <v>1955</v>
      </c>
      <c r="BZ635" s="48">
        <f t="shared" si="617"/>
        <v>330</v>
      </c>
      <c r="CA635" s="48">
        <f t="shared" si="618"/>
        <v>173</v>
      </c>
      <c r="CB635" s="48">
        <f t="shared" si="619"/>
        <v>408</v>
      </c>
      <c r="CC635" s="48">
        <f t="shared" si="620"/>
        <v>203</v>
      </c>
      <c r="CD635" s="48">
        <f t="shared" si="621"/>
        <v>-88</v>
      </c>
      <c r="CE635" s="49">
        <f t="shared" si="622"/>
        <v>293</v>
      </c>
    </row>
    <row r="636" spans="1:83" ht="16.5" customHeight="1">
      <c r="A636" s="29" t="s">
        <v>122</v>
      </c>
      <c r="B636" s="34" t="s">
        <v>96</v>
      </c>
      <c r="C636" s="40">
        <v>3013</v>
      </c>
      <c r="D636" s="40">
        <v>2503</v>
      </c>
      <c r="E636" s="40">
        <v>2137</v>
      </c>
      <c r="F636" s="40">
        <v>366</v>
      </c>
      <c r="G636" s="40">
        <v>162</v>
      </c>
      <c r="H636" s="40">
        <v>348</v>
      </c>
      <c r="I636" s="40">
        <v>91</v>
      </c>
      <c r="J636" s="40">
        <v>-20</v>
      </c>
      <c r="K636" s="41">
        <v>277</v>
      </c>
      <c r="M636" s="29" t="s">
        <v>122</v>
      </c>
      <c r="N636" s="34" t="s">
        <v>96</v>
      </c>
      <c r="O636" s="66">
        <f t="shared" si="589"/>
        <v>-10.805</v>
      </c>
      <c r="P636" s="66">
        <f t="shared" si="590"/>
        <v>0.68400000000000005</v>
      </c>
      <c r="Q636" s="66">
        <f t="shared" si="591"/>
        <v>0.23499999999999999</v>
      </c>
      <c r="R636" s="66">
        <f t="shared" si="592"/>
        <v>3.39</v>
      </c>
      <c r="S636" s="66">
        <f t="shared" si="593"/>
        <v>3.1850000000000001</v>
      </c>
      <c r="T636" s="66">
        <f t="shared" si="594"/>
        <v>-52.652999999999999</v>
      </c>
      <c r="U636" s="66">
        <f t="shared" si="595"/>
        <v>-63.008000000000003</v>
      </c>
      <c r="V636" s="66">
        <f t="shared" si="596"/>
        <v>-143.47800000000001</v>
      </c>
      <c r="W636" s="67">
        <f t="shared" si="597"/>
        <v>-37.472000000000001</v>
      </c>
      <c r="Y636" s="29" t="s">
        <v>122</v>
      </c>
      <c r="Z636" s="34" t="s">
        <v>96</v>
      </c>
      <c r="AA636" s="66">
        <f t="shared" si="623"/>
        <v>100</v>
      </c>
      <c r="AB636" s="66">
        <f t="shared" si="598"/>
        <v>83.1</v>
      </c>
      <c r="AC636" s="66">
        <f t="shared" si="599"/>
        <v>70.900000000000006</v>
      </c>
      <c r="AD636" s="66">
        <f t="shared" si="600"/>
        <v>12.1</v>
      </c>
      <c r="AE636" s="66">
        <f t="shared" si="601"/>
        <v>5.4</v>
      </c>
      <c r="AF636" s="66">
        <f t="shared" si="602"/>
        <v>11.5</v>
      </c>
      <c r="AG636" s="66">
        <f t="shared" si="603"/>
        <v>3</v>
      </c>
      <c r="AH636" s="66">
        <f t="shared" si="604"/>
        <v>-0.7</v>
      </c>
      <c r="AI636" s="67">
        <f t="shared" si="605"/>
        <v>9.1999999999999993</v>
      </c>
      <c r="AK636" s="29" t="s">
        <v>122</v>
      </c>
      <c r="AL636" s="34" t="s">
        <v>96</v>
      </c>
      <c r="AM636" s="66">
        <f t="shared" si="624"/>
        <v>0.1</v>
      </c>
      <c r="AN636" s="66">
        <f t="shared" si="625"/>
        <v>0.1</v>
      </c>
      <c r="AO636" s="66">
        <f t="shared" si="626"/>
        <v>0.1</v>
      </c>
      <c r="AP636" s="66">
        <f t="shared" si="627"/>
        <v>0.1</v>
      </c>
      <c r="AQ636" s="66">
        <f t="shared" si="628"/>
        <v>0.1</v>
      </c>
      <c r="AR636" s="66">
        <f t="shared" si="629"/>
        <v>0.1</v>
      </c>
      <c r="AS636" s="66">
        <f t="shared" si="630"/>
        <v>0.1</v>
      </c>
      <c r="AT636" s="66">
        <f t="shared" si="631"/>
        <v>-0.3</v>
      </c>
      <c r="AU636" s="67">
        <f t="shared" si="632"/>
        <v>0.1</v>
      </c>
      <c r="AW636" s="29" t="s">
        <v>122</v>
      </c>
      <c r="AX636" s="34" t="s">
        <v>96</v>
      </c>
      <c r="AY636" s="66">
        <f t="shared" si="633"/>
        <v>-10.805</v>
      </c>
      <c r="AZ636" s="66">
        <f t="shared" si="606"/>
        <v>0.503</v>
      </c>
      <c r="BA636" s="66">
        <f t="shared" si="607"/>
        <v>0.14799999999999999</v>
      </c>
      <c r="BB636" s="66">
        <f t="shared" si="608"/>
        <v>0.35499999999999998</v>
      </c>
      <c r="BC636" s="66">
        <f t="shared" si="609"/>
        <v>0.14799999999999999</v>
      </c>
      <c r="BD636" s="66">
        <f t="shared" si="610"/>
        <v>-11.456</v>
      </c>
      <c r="BE636" s="66">
        <f t="shared" si="611"/>
        <v>-4.5890000000000004</v>
      </c>
      <c r="BF636" s="66">
        <f t="shared" si="612"/>
        <v>-1.954</v>
      </c>
      <c r="BG636" s="67">
        <f t="shared" si="613"/>
        <v>-4.9139999999999997</v>
      </c>
      <c r="BI636" s="29" t="s">
        <v>122</v>
      </c>
      <c r="BJ636" s="34" t="s">
        <v>96</v>
      </c>
      <c r="BK636" s="66">
        <f t="shared" si="634"/>
        <v>-1.2E-2</v>
      </c>
      <c r="BL636" s="66">
        <f t="shared" si="635"/>
        <v>1E-3</v>
      </c>
      <c r="BM636" s="66">
        <f t="shared" si="636"/>
        <v>0</v>
      </c>
      <c r="BN636" s="66">
        <f t="shared" si="637"/>
        <v>3.0000000000000001E-3</v>
      </c>
      <c r="BO636" s="66">
        <f t="shared" si="638"/>
        <v>2E-3</v>
      </c>
      <c r="BP636" s="66">
        <f t="shared" si="639"/>
        <v>-8.1000000000000003E-2</v>
      </c>
      <c r="BQ636" s="66">
        <f t="shared" si="640"/>
        <v>-9.4E-2</v>
      </c>
      <c r="BR636" s="66">
        <f t="shared" si="641"/>
        <v>-1.881</v>
      </c>
      <c r="BS636" s="67">
        <f t="shared" si="642"/>
        <v>-5.2999999999999999E-2</v>
      </c>
      <c r="BU636" s="29" t="s">
        <v>122</v>
      </c>
      <c r="BV636" s="34" t="s">
        <v>96</v>
      </c>
      <c r="BW636" s="48">
        <f t="shared" si="614"/>
        <v>3378</v>
      </c>
      <c r="BX636" s="48">
        <f t="shared" si="615"/>
        <v>2486</v>
      </c>
      <c r="BY636" s="48">
        <f t="shared" si="616"/>
        <v>2132</v>
      </c>
      <c r="BZ636" s="48">
        <f t="shared" si="617"/>
        <v>354</v>
      </c>
      <c r="CA636" s="48">
        <f t="shared" si="618"/>
        <v>157</v>
      </c>
      <c r="CB636" s="48">
        <f t="shared" si="619"/>
        <v>735</v>
      </c>
      <c r="CC636" s="48">
        <f t="shared" si="620"/>
        <v>246</v>
      </c>
      <c r="CD636" s="48">
        <f t="shared" si="621"/>
        <v>46</v>
      </c>
      <c r="CE636" s="49">
        <f t="shared" si="622"/>
        <v>443</v>
      </c>
    </row>
    <row r="637" spans="1:83" ht="16.5" customHeight="1">
      <c r="A637" s="29" t="s">
        <v>123</v>
      </c>
      <c r="B637" s="34" t="s">
        <v>97</v>
      </c>
      <c r="C637" s="40">
        <v>13702</v>
      </c>
      <c r="D637" s="40">
        <v>10756</v>
      </c>
      <c r="E637" s="40">
        <v>9073</v>
      </c>
      <c r="F637" s="40">
        <v>1683</v>
      </c>
      <c r="G637" s="40">
        <v>689</v>
      </c>
      <c r="H637" s="40">
        <v>2257</v>
      </c>
      <c r="I637" s="40">
        <v>609</v>
      </c>
      <c r="J637" s="40">
        <v>-3</v>
      </c>
      <c r="K637" s="41">
        <v>1651</v>
      </c>
      <c r="M637" s="29" t="s">
        <v>123</v>
      </c>
      <c r="N637" s="34" t="s">
        <v>97</v>
      </c>
      <c r="O637" s="66">
        <f t="shared" si="589"/>
        <v>-5.6529999999999996</v>
      </c>
      <c r="P637" s="66">
        <f t="shared" si="590"/>
        <v>-1.33</v>
      </c>
      <c r="Q637" s="66">
        <f t="shared" si="591"/>
        <v>-1.8180000000000001</v>
      </c>
      <c r="R637" s="66">
        <f t="shared" si="592"/>
        <v>1.3859999999999999</v>
      </c>
      <c r="S637" s="66">
        <f t="shared" si="593"/>
        <v>1.026</v>
      </c>
      <c r="T637" s="66">
        <f t="shared" si="594"/>
        <v>-23.231000000000002</v>
      </c>
      <c r="U637" s="66">
        <f t="shared" si="595"/>
        <v>8.9450000000000003</v>
      </c>
      <c r="V637" s="66">
        <f t="shared" si="596"/>
        <v>-114.286</v>
      </c>
      <c r="W637" s="67">
        <f t="shared" si="597"/>
        <v>-30.042000000000002</v>
      </c>
      <c r="Y637" s="29" t="s">
        <v>123</v>
      </c>
      <c r="Z637" s="34" t="s">
        <v>97</v>
      </c>
      <c r="AA637" s="66">
        <f t="shared" si="623"/>
        <v>100</v>
      </c>
      <c r="AB637" s="66">
        <f t="shared" si="598"/>
        <v>78.5</v>
      </c>
      <c r="AC637" s="66">
        <f t="shared" si="599"/>
        <v>66.2</v>
      </c>
      <c r="AD637" s="66">
        <f t="shared" si="600"/>
        <v>12.3</v>
      </c>
      <c r="AE637" s="66">
        <f t="shared" si="601"/>
        <v>5</v>
      </c>
      <c r="AF637" s="66">
        <f t="shared" si="602"/>
        <v>16.5</v>
      </c>
      <c r="AG637" s="66">
        <f t="shared" si="603"/>
        <v>4.4000000000000004</v>
      </c>
      <c r="AH637" s="66">
        <f t="shared" si="604"/>
        <v>0</v>
      </c>
      <c r="AI637" s="67">
        <f t="shared" si="605"/>
        <v>12</v>
      </c>
      <c r="AK637" s="29" t="s">
        <v>123</v>
      </c>
      <c r="AL637" s="34" t="s">
        <v>97</v>
      </c>
      <c r="AM637" s="66">
        <f t="shared" si="624"/>
        <v>0.4</v>
      </c>
      <c r="AN637" s="66">
        <f t="shared" si="625"/>
        <v>0.4</v>
      </c>
      <c r="AO637" s="66">
        <f t="shared" si="626"/>
        <v>0.4</v>
      </c>
      <c r="AP637" s="66">
        <f t="shared" si="627"/>
        <v>0.5</v>
      </c>
      <c r="AQ637" s="66">
        <f t="shared" si="628"/>
        <v>0.3</v>
      </c>
      <c r="AR637" s="66">
        <f t="shared" si="629"/>
        <v>0.5</v>
      </c>
      <c r="AS637" s="66">
        <f t="shared" si="630"/>
        <v>0.5</v>
      </c>
      <c r="AT637" s="66">
        <f t="shared" si="631"/>
        <v>0</v>
      </c>
      <c r="AU637" s="67">
        <f t="shared" si="632"/>
        <v>0.5</v>
      </c>
      <c r="AW637" s="29" t="s">
        <v>123</v>
      </c>
      <c r="AX637" s="34" t="s">
        <v>97</v>
      </c>
      <c r="AY637" s="66">
        <f t="shared" si="633"/>
        <v>-5.6529999999999996</v>
      </c>
      <c r="AZ637" s="66">
        <f t="shared" si="606"/>
        <v>-0.998</v>
      </c>
      <c r="BA637" s="66">
        <f t="shared" si="607"/>
        <v>-1.157</v>
      </c>
      <c r="BB637" s="66">
        <f t="shared" si="608"/>
        <v>0.158</v>
      </c>
      <c r="BC637" s="66">
        <f t="shared" si="609"/>
        <v>4.8000000000000001E-2</v>
      </c>
      <c r="BD637" s="66">
        <f t="shared" si="610"/>
        <v>-4.7030000000000003</v>
      </c>
      <c r="BE637" s="66">
        <f t="shared" si="611"/>
        <v>0.34399999999999997</v>
      </c>
      <c r="BF637" s="66">
        <f t="shared" si="612"/>
        <v>-0.16500000000000001</v>
      </c>
      <c r="BG637" s="67">
        <f t="shared" si="613"/>
        <v>-4.8819999999999997</v>
      </c>
      <c r="BI637" s="29" t="s">
        <v>123</v>
      </c>
      <c r="BJ637" s="34" t="s">
        <v>97</v>
      </c>
      <c r="BK637" s="66">
        <f t="shared" si="634"/>
        <v>-2.5999999999999999E-2</v>
      </c>
      <c r="BL637" s="66">
        <f t="shared" si="635"/>
        <v>-6.0000000000000001E-3</v>
      </c>
      <c r="BM637" s="66">
        <f t="shared" si="636"/>
        <v>-8.0000000000000002E-3</v>
      </c>
      <c r="BN637" s="66">
        <f t="shared" si="637"/>
        <v>7.0000000000000001E-3</v>
      </c>
      <c r="BO637" s="66">
        <f t="shared" si="638"/>
        <v>3.0000000000000001E-3</v>
      </c>
      <c r="BP637" s="66">
        <f t="shared" si="639"/>
        <v>-0.14199999999999999</v>
      </c>
      <c r="BQ637" s="66">
        <f t="shared" si="640"/>
        <v>0.03</v>
      </c>
      <c r="BR637" s="66">
        <f t="shared" si="641"/>
        <v>-0.68400000000000005</v>
      </c>
      <c r="BS637" s="67">
        <f t="shared" si="642"/>
        <v>-0.22700000000000001</v>
      </c>
      <c r="BU637" s="29" t="s">
        <v>123</v>
      </c>
      <c r="BV637" s="34" t="s">
        <v>97</v>
      </c>
      <c r="BW637" s="48">
        <f t="shared" si="614"/>
        <v>14523</v>
      </c>
      <c r="BX637" s="48">
        <f t="shared" si="615"/>
        <v>10901</v>
      </c>
      <c r="BY637" s="48">
        <f t="shared" si="616"/>
        <v>9241</v>
      </c>
      <c r="BZ637" s="48">
        <f t="shared" si="617"/>
        <v>1660</v>
      </c>
      <c r="CA637" s="48">
        <f t="shared" si="618"/>
        <v>682</v>
      </c>
      <c r="CB637" s="48">
        <f t="shared" si="619"/>
        <v>2940</v>
      </c>
      <c r="CC637" s="48">
        <f t="shared" si="620"/>
        <v>559</v>
      </c>
      <c r="CD637" s="48">
        <f t="shared" si="621"/>
        <v>21</v>
      </c>
      <c r="CE637" s="49">
        <f t="shared" si="622"/>
        <v>2360</v>
      </c>
    </row>
    <row r="638" spans="1:83" ht="16.5" customHeight="1">
      <c r="A638" s="29" t="s">
        <v>124</v>
      </c>
      <c r="B638" s="34" t="s">
        <v>98</v>
      </c>
      <c r="C638" s="40">
        <v>67449</v>
      </c>
      <c r="D638" s="40">
        <v>55424</v>
      </c>
      <c r="E638" s="40">
        <v>47215</v>
      </c>
      <c r="F638" s="40">
        <v>8209</v>
      </c>
      <c r="G638" s="40">
        <v>3636</v>
      </c>
      <c r="H638" s="40">
        <v>8389</v>
      </c>
      <c r="I638" s="40">
        <v>1317</v>
      </c>
      <c r="J638" s="40">
        <v>416</v>
      </c>
      <c r="K638" s="41">
        <v>6656</v>
      </c>
      <c r="M638" s="29" t="s">
        <v>124</v>
      </c>
      <c r="N638" s="34" t="s">
        <v>98</v>
      </c>
      <c r="O638" s="66">
        <f t="shared" si="589"/>
        <v>-0.55900000000000005</v>
      </c>
      <c r="P638" s="66">
        <f t="shared" si="590"/>
        <v>0.78</v>
      </c>
      <c r="Q638" s="66">
        <f t="shared" si="591"/>
        <v>0.33600000000000002</v>
      </c>
      <c r="R638" s="66">
        <f t="shared" si="592"/>
        <v>3.4140000000000001</v>
      </c>
      <c r="S638" s="66">
        <f t="shared" si="593"/>
        <v>5.33</v>
      </c>
      <c r="T638" s="66">
        <f t="shared" si="594"/>
        <v>-10.574999999999999</v>
      </c>
      <c r="U638" s="66">
        <f t="shared" si="595"/>
        <v>-6.0629999999999997</v>
      </c>
      <c r="V638" s="66">
        <f t="shared" si="596"/>
        <v>16.853999999999999</v>
      </c>
      <c r="W638" s="67">
        <f t="shared" si="597"/>
        <v>-12.685</v>
      </c>
      <c r="Y638" s="29" t="s">
        <v>124</v>
      </c>
      <c r="Z638" s="34" t="s">
        <v>98</v>
      </c>
      <c r="AA638" s="66">
        <f t="shared" si="623"/>
        <v>100</v>
      </c>
      <c r="AB638" s="66">
        <f t="shared" si="598"/>
        <v>82.2</v>
      </c>
      <c r="AC638" s="66">
        <f t="shared" si="599"/>
        <v>70</v>
      </c>
      <c r="AD638" s="66">
        <f t="shared" si="600"/>
        <v>12.2</v>
      </c>
      <c r="AE638" s="66">
        <f t="shared" si="601"/>
        <v>5.4</v>
      </c>
      <c r="AF638" s="66">
        <f t="shared" si="602"/>
        <v>12.4</v>
      </c>
      <c r="AG638" s="66">
        <f t="shared" si="603"/>
        <v>2</v>
      </c>
      <c r="AH638" s="66">
        <f t="shared" si="604"/>
        <v>0.6</v>
      </c>
      <c r="AI638" s="67">
        <f t="shared" si="605"/>
        <v>9.9</v>
      </c>
      <c r="AK638" s="29" t="s">
        <v>124</v>
      </c>
      <c r="AL638" s="34" t="s">
        <v>98</v>
      </c>
      <c r="AM638" s="66">
        <f t="shared" si="624"/>
        <v>2.1</v>
      </c>
      <c r="AN638" s="66">
        <f t="shared" si="625"/>
        <v>2.2000000000000002</v>
      </c>
      <c r="AO638" s="66">
        <f t="shared" si="626"/>
        <v>2.2000000000000002</v>
      </c>
      <c r="AP638" s="66">
        <f t="shared" si="627"/>
        <v>2.2999999999999998</v>
      </c>
      <c r="AQ638" s="66">
        <f t="shared" si="628"/>
        <v>1.4</v>
      </c>
      <c r="AR638" s="66">
        <f t="shared" si="629"/>
        <v>1.7</v>
      </c>
      <c r="AS638" s="66">
        <f t="shared" si="630"/>
        <v>1</v>
      </c>
      <c r="AT638" s="66">
        <f t="shared" si="631"/>
        <v>5.2</v>
      </c>
      <c r="AU638" s="67">
        <f t="shared" si="632"/>
        <v>1.9</v>
      </c>
      <c r="AW638" s="29" t="s">
        <v>124</v>
      </c>
      <c r="AX638" s="34" t="s">
        <v>98</v>
      </c>
      <c r="AY638" s="66">
        <f t="shared" si="633"/>
        <v>-0.55900000000000005</v>
      </c>
      <c r="AZ638" s="66">
        <f t="shared" si="606"/>
        <v>0.63200000000000001</v>
      </c>
      <c r="BA638" s="66">
        <f t="shared" si="607"/>
        <v>0.23300000000000001</v>
      </c>
      <c r="BB638" s="66">
        <f t="shared" si="608"/>
        <v>0.4</v>
      </c>
      <c r="BC638" s="66">
        <f t="shared" si="609"/>
        <v>0.27100000000000002</v>
      </c>
      <c r="BD638" s="66">
        <f t="shared" si="610"/>
        <v>-1.4630000000000001</v>
      </c>
      <c r="BE638" s="66">
        <f t="shared" si="611"/>
        <v>-0.125</v>
      </c>
      <c r="BF638" s="66">
        <f t="shared" si="612"/>
        <v>8.7999999999999995E-2</v>
      </c>
      <c r="BG638" s="67">
        <f t="shared" si="613"/>
        <v>-1.4259999999999999</v>
      </c>
      <c r="BI638" s="29" t="s">
        <v>124</v>
      </c>
      <c r="BJ638" s="34" t="s">
        <v>98</v>
      </c>
      <c r="BK638" s="66">
        <f t="shared" si="634"/>
        <v>-1.2E-2</v>
      </c>
      <c r="BL638" s="66">
        <f t="shared" si="635"/>
        <v>1.7999999999999999E-2</v>
      </c>
      <c r="BM638" s="66">
        <f t="shared" si="636"/>
        <v>8.0000000000000002E-3</v>
      </c>
      <c r="BN638" s="66">
        <f t="shared" si="637"/>
        <v>7.8E-2</v>
      </c>
      <c r="BO638" s="66">
        <f t="shared" si="638"/>
        <v>7.0000000000000007E-2</v>
      </c>
      <c r="BP638" s="66">
        <f t="shared" si="639"/>
        <v>-0.20599999999999999</v>
      </c>
      <c r="BQ638" s="66">
        <f t="shared" si="640"/>
        <v>-5.1999999999999998E-2</v>
      </c>
      <c r="BR638" s="66">
        <f t="shared" si="641"/>
        <v>1.71</v>
      </c>
      <c r="BS638" s="67">
        <f t="shared" si="642"/>
        <v>-0.309</v>
      </c>
      <c r="BU638" s="29" t="s">
        <v>124</v>
      </c>
      <c r="BV638" s="34" t="s">
        <v>98</v>
      </c>
      <c r="BW638" s="48">
        <f t="shared" si="614"/>
        <v>67828</v>
      </c>
      <c r="BX638" s="48">
        <f t="shared" si="615"/>
        <v>54995</v>
      </c>
      <c r="BY638" s="48">
        <f t="shared" si="616"/>
        <v>47057</v>
      </c>
      <c r="BZ638" s="48">
        <f t="shared" si="617"/>
        <v>7938</v>
      </c>
      <c r="CA638" s="48">
        <f t="shared" si="618"/>
        <v>3452</v>
      </c>
      <c r="CB638" s="48">
        <f t="shared" si="619"/>
        <v>9381</v>
      </c>
      <c r="CC638" s="48">
        <f t="shared" si="620"/>
        <v>1402</v>
      </c>
      <c r="CD638" s="48">
        <f t="shared" si="621"/>
        <v>356</v>
      </c>
      <c r="CE638" s="49">
        <f t="shared" si="622"/>
        <v>7623</v>
      </c>
    </row>
    <row r="639" spans="1:83" ht="16.5" customHeight="1">
      <c r="A639" s="32" t="s">
        <v>125</v>
      </c>
      <c r="B639" s="35" t="s">
        <v>99</v>
      </c>
      <c r="C639" s="46">
        <v>2194</v>
      </c>
      <c r="D639" s="46">
        <v>1602</v>
      </c>
      <c r="E639" s="46">
        <v>1368</v>
      </c>
      <c r="F639" s="46">
        <v>234</v>
      </c>
      <c r="G639" s="46">
        <v>121</v>
      </c>
      <c r="H639" s="46">
        <v>471</v>
      </c>
      <c r="I639" s="46">
        <v>191</v>
      </c>
      <c r="J639" s="46">
        <v>59</v>
      </c>
      <c r="K639" s="47">
        <v>221</v>
      </c>
      <c r="M639" s="32" t="s">
        <v>125</v>
      </c>
      <c r="N639" s="35" t="s">
        <v>99</v>
      </c>
      <c r="O639" s="72">
        <f t="shared" si="589"/>
        <v>-10.813000000000001</v>
      </c>
      <c r="P639" s="72">
        <f t="shared" si="590"/>
        <v>-0.125</v>
      </c>
      <c r="Q639" s="72">
        <f t="shared" si="591"/>
        <v>-0.72599999999999998</v>
      </c>
      <c r="R639" s="72">
        <f t="shared" si="592"/>
        <v>3.54</v>
      </c>
      <c r="S639" s="72">
        <f t="shared" si="593"/>
        <v>-6.923</v>
      </c>
      <c r="T639" s="72">
        <f t="shared" si="594"/>
        <v>-35.124000000000002</v>
      </c>
      <c r="U639" s="72">
        <f t="shared" si="595"/>
        <v>31.724</v>
      </c>
      <c r="V639" s="72">
        <f t="shared" si="596"/>
        <v>-1.667</v>
      </c>
      <c r="W639" s="73">
        <f t="shared" si="597"/>
        <v>-57.582000000000001</v>
      </c>
      <c r="Y639" s="32" t="s">
        <v>125</v>
      </c>
      <c r="Z639" s="35" t="s">
        <v>99</v>
      </c>
      <c r="AA639" s="72">
        <f t="shared" si="623"/>
        <v>100</v>
      </c>
      <c r="AB639" s="72">
        <f t="shared" si="598"/>
        <v>73</v>
      </c>
      <c r="AC639" s="72">
        <f t="shared" si="599"/>
        <v>62.4</v>
      </c>
      <c r="AD639" s="72">
        <f t="shared" si="600"/>
        <v>10.7</v>
      </c>
      <c r="AE639" s="72">
        <f t="shared" si="601"/>
        <v>5.5</v>
      </c>
      <c r="AF639" s="72">
        <f t="shared" si="602"/>
        <v>21.5</v>
      </c>
      <c r="AG639" s="72">
        <f t="shared" si="603"/>
        <v>8.6999999999999993</v>
      </c>
      <c r="AH639" s="72">
        <f t="shared" si="604"/>
        <v>2.7</v>
      </c>
      <c r="AI639" s="73">
        <f t="shared" si="605"/>
        <v>10.1</v>
      </c>
      <c r="AK639" s="32" t="s">
        <v>125</v>
      </c>
      <c r="AL639" s="35" t="s">
        <v>99</v>
      </c>
      <c r="AM639" s="72">
        <f t="shared" si="624"/>
        <v>0.1</v>
      </c>
      <c r="AN639" s="72">
        <f t="shared" si="625"/>
        <v>0.1</v>
      </c>
      <c r="AO639" s="72">
        <f t="shared" si="626"/>
        <v>0.1</v>
      </c>
      <c r="AP639" s="72">
        <f t="shared" si="627"/>
        <v>0.1</v>
      </c>
      <c r="AQ639" s="72">
        <f t="shared" si="628"/>
        <v>0</v>
      </c>
      <c r="AR639" s="72">
        <f t="shared" si="629"/>
        <v>0.1</v>
      </c>
      <c r="AS639" s="72">
        <f t="shared" si="630"/>
        <v>0.1</v>
      </c>
      <c r="AT639" s="72">
        <f t="shared" si="631"/>
        <v>0.7</v>
      </c>
      <c r="AU639" s="73">
        <f t="shared" si="632"/>
        <v>0.1</v>
      </c>
      <c r="AW639" s="32" t="s">
        <v>125</v>
      </c>
      <c r="AX639" s="35" t="s">
        <v>99</v>
      </c>
      <c r="AY639" s="72">
        <f t="shared" si="633"/>
        <v>-10.813000000000001</v>
      </c>
      <c r="AZ639" s="72">
        <f t="shared" si="606"/>
        <v>-8.1000000000000003E-2</v>
      </c>
      <c r="BA639" s="72">
        <f t="shared" si="607"/>
        <v>-0.40699999999999997</v>
      </c>
      <c r="BB639" s="72">
        <f t="shared" si="608"/>
        <v>0.32500000000000001</v>
      </c>
      <c r="BC639" s="72">
        <f t="shared" si="609"/>
        <v>-0.36599999999999999</v>
      </c>
      <c r="BD639" s="72">
        <f t="shared" si="610"/>
        <v>-10.366</v>
      </c>
      <c r="BE639" s="72">
        <f t="shared" si="611"/>
        <v>1.87</v>
      </c>
      <c r="BF639" s="72">
        <f t="shared" si="612"/>
        <v>-4.1000000000000002E-2</v>
      </c>
      <c r="BG639" s="73">
        <f t="shared" si="613"/>
        <v>-12.195</v>
      </c>
      <c r="BI639" s="32" t="s">
        <v>125</v>
      </c>
      <c r="BJ639" s="35" t="s">
        <v>99</v>
      </c>
      <c r="BK639" s="72">
        <f t="shared" si="634"/>
        <v>-8.0000000000000002E-3</v>
      </c>
      <c r="BL639" s="72">
        <f t="shared" si="635"/>
        <v>0</v>
      </c>
      <c r="BM639" s="72">
        <f t="shared" si="636"/>
        <v>0</v>
      </c>
      <c r="BN639" s="72">
        <f t="shared" si="637"/>
        <v>2E-3</v>
      </c>
      <c r="BO639" s="72">
        <f t="shared" si="638"/>
        <v>-3.0000000000000001E-3</v>
      </c>
      <c r="BP639" s="72">
        <f t="shared" si="639"/>
        <v>-5.2999999999999999E-2</v>
      </c>
      <c r="BQ639" s="72">
        <f t="shared" si="640"/>
        <v>2.8000000000000001E-2</v>
      </c>
      <c r="BR639" s="72">
        <f t="shared" si="641"/>
        <v>-2.8000000000000001E-2</v>
      </c>
      <c r="BS639" s="73">
        <f t="shared" si="642"/>
        <v>-9.6000000000000002E-2</v>
      </c>
      <c r="BU639" s="32" t="s">
        <v>125</v>
      </c>
      <c r="BV639" s="35" t="s">
        <v>99</v>
      </c>
      <c r="BW639" s="54">
        <f t="shared" si="614"/>
        <v>2460</v>
      </c>
      <c r="BX639" s="54">
        <f t="shared" si="615"/>
        <v>1604</v>
      </c>
      <c r="BY639" s="54">
        <f t="shared" si="616"/>
        <v>1378</v>
      </c>
      <c r="BZ639" s="54">
        <f t="shared" si="617"/>
        <v>226</v>
      </c>
      <c r="CA639" s="54">
        <f t="shared" si="618"/>
        <v>130</v>
      </c>
      <c r="CB639" s="54">
        <f t="shared" si="619"/>
        <v>726</v>
      </c>
      <c r="CC639" s="54">
        <f t="shared" si="620"/>
        <v>145</v>
      </c>
      <c r="CD639" s="54">
        <f t="shared" si="621"/>
        <v>60</v>
      </c>
      <c r="CE639" s="55">
        <f t="shared" si="622"/>
        <v>521</v>
      </c>
    </row>
    <row r="640" spans="1:83" ht="16.5" customHeight="1">
      <c r="A640" s="31" t="s">
        <v>126</v>
      </c>
      <c r="B640" s="33" t="s">
        <v>100</v>
      </c>
      <c r="C640" s="42">
        <v>9311</v>
      </c>
      <c r="D640" s="42">
        <v>6703</v>
      </c>
      <c r="E640" s="42">
        <v>5729</v>
      </c>
      <c r="F640" s="42">
        <v>974</v>
      </c>
      <c r="G640" s="42">
        <v>477</v>
      </c>
      <c r="H640" s="42">
        <v>2131</v>
      </c>
      <c r="I640" s="42">
        <v>590</v>
      </c>
      <c r="J640" s="42">
        <v>-35</v>
      </c>
      <c r="K640" s="43">
        <v>1576</v>
      </c>
      <c r="M640" s="31" t="s">
        <v>126</v>
      </c>
      <c r="N640" s="33" t="s">
        <v>100</v>
      </c>
      <c r="O640" s="68">
        <f t="shared" si="589"/>
        <v>-2.8180000000000001</v>
      </c>
      <c r="P640" s="68">
        <f t="shared" si="590"/>
        <v>3.1230000000000002</v>
      </c>
      <c r="Q640" s="68">
        <f t="shared" si="591"/>
        <v>2.762</v>
      </c>
      <c r="R640" s="68">
        <f t="shared" si="592"/>
        <v>5.2969999999999997</v>
      </c>
      <c r="S640" s="68">
        <f t="shared" si="593"/>
        <v>-0.41799999999999998</v>
      </c>
      <c r="T640" s="68">
        <f t="shared" si="594"/>
        <v>-18.100999999999999</v>
      </c>
      <c r="U640" s="68">
        <f t="shared" si="595"/>
        <v>-4.992</v>
      </c>
      <c r="V640" s="68">
        <f t="shared" si="596"/>
        <v>-250</v>
      </c>
      <c r="W640" s="69">
        <f t="shared" si="597"/>
        <v>-20.844000000000001</v>
      </c>
      <c r="Y640" s="31" t="s">
        <v>126</v>
      </c>
      <c r="Z640" s="33" t="s">
        <v>100</v>
      </c>
      <c r="AA640" s="68">
        <f t="shared" si="623"/>
        <v>100</v>
      </c>
      <c r="AB640" s="68">
        <f t="shared" si="598"/>
        <v>72</v>
      </c>
      <c r="AC640" s="68">
        <f t="shared" si="599"/>
        <v>61.5</v>
      </c>
      <c r="AD640" s="68">
        <f t="shared" si="600"/>
        <v>10.5</v>
      </c>
      <c r="AE640" s="68">
        <f t="shared" si="601"/>
        <v>5.0999999999999996</v>
      </c>
      <c r="AF640" s="68">
        <f t="shared" si="602"/>
        <v>22.9</v>
      </c>
      <c r="AG640" s="68">
        <f t="shared" si="603"/>
        <v>6.3</v>
      </c>
      <c r="AH640" s="68">
        <f t="shared" si="604"/>
        <v>-0.4</v>
      </c>
      <c r="AI640" s="69">
        <f t="shared" si="605"/>
        <v>16.899999999999999</v>
      </c>
      <c r="AK640" s="31" t="s">
        <v>126</v>
      </c>
      <c r="AL640" s="33" t="s">
        <v>100</v>
      </c>
      <c r="AM640" s="68">
        <f t="shared" si="624"/>
        <v>0.3</v>
      </c>
      <c r="AN640" s="68">
        <f t="shared" si="625"/>
        <v>0.3</v>
      </c>
      <c r="AO640" s="68">
        <f t="shared" si="626"/>
        <v>0.3</v>
      </c>
      <c r="AP640" s="68">
        <f t="shared" si="627"/>
        <v>0.3</v>
      </c>
      <c r="AQ640" s="68">
        <f t="shared" si="628"/>
        <v>0.2</v>
      </c>
      <c r="AR640" s="68">
        <f t="shared" si="629"/>
        <v>0.4</v>
      </c>
      <c r="AS640" s="68">
        <f t="shared" si="630"/>
        <v>0.5</v>
      </c>
      <c r="AT640" s="68">
        <f t="shared" si="631"/>
        <v>-0.4</v>
      </c>
      <c r="AU640" s="69">
        <f t="shared" si="632"/>
        <v>0.4</v>
      </c>
      <c r="AW640" s="31" t="s">
        <v>126</v>
      </c>
      <c r="AX640" s="33" t="s">
        <v>100</v>
      </c>
      <c r="AY640" s="68">
        <f t="shared" si="633"/>
        <v>-2.8180000000000001</v>
      </c>
      <c r="AZ640" s="68">
        <f t="shared" si="606"/>
        <v>2.1190000000000002</v>
      </c>
      <c r="BA640" s="68">
        <f t="shared" si="607"/>
        <v>1.607</v>
      </c>
      <c r="BB640" s="68">
        <f t="shared" si="608"/>
        <v>0.51100000000000001</v>
      </c>
      <c r="BC640" s="68">
        <f t="shared" si="609"/>
        <v>-2.1000000000000001E-2</v>
      </c>
      <c r="BD640" s="68">
        <f t="shared" si="610"/>
        <v>-4.9160000000000004</v>
      </c>
      <c r="BE640" s="68">
        <f t="shared" si="611"/>
        <v>-0.32400000000000001</v>
      </c>
      <c r="BF640" s="68">
        <f t="shared" si="612"/>
        <v>-0.26100000000000001</v>
      </c>
      <c r="BG640" s="69">
        <f t="shared" si="613"/>
        <v>-4.3310000000000004</v>
      </c>
      <c r="BI640" s="31" t="s">
        <v>126</v>
      </c>
      <c r="BJ640" s="33" t="s">
        <v>100</v>
      </c>
      <c r="BK640" s="68">
        <f t="shared" si="634"/>
        <v>-8.9999999999999993E-3</v>
      </c>
      <c r="BL640" s="68">
        <f t="shared" si="635"/>
        <v>8.0000000000000002E-3</v>
      </c>
      <c r="BM640" s="68">
        <f t="shared" si="636"/>
        <v>7.0000000000000001E-3</v>
      </c>
      <c r="BN640" s="68">
        <f t="shared" si="637"/>
        <v>1.4E-2</v>
      </c>
      <c r="BO640" s="68">
        <f t="shared" si="638"/>
        <v>-1E-3</v>
      </c>
      <c r="BP640" s="68">
        <f t="shared" si="639"/>
        <v>-9.8000000000000004E-2</v>
      </c>
      <c r="BQ640" s="68">
        <f t="shared" si="640"/>
        <v>-1.9E-2</v>
      </c>
      <c r="BR640" s="68">
        <f t="shared" si="641"/>
        <v>-0.71199999999999997</v>
      </c>
      <c r="BS640" s="69">
        <f t="shared" si="642"/>
        <v>-0.13300000000000001</v>
      </c>
      <c r="BU640" s="31" t="s">
        <v>126</v>
      </c>
      <c r="BV640" s="33" t="s">
        <v>100</v>
      </c>
      <c r="BW640" s="50">
        <f t="shared" si="614"/>
        <v>9581</v>
      </c>
      <c r="BX640" s="50">
        <f t="shared" si="615"/>
        <v>6500</v>
      </c>
      <c r="BY640" s="50">
        <f t="shared" si="616"/>
        <v>5575</v>
      </c>
      <c r="BZ640" s="50">
        <f t="shared" si="617"/>
        <v>925</v>
      </c>
      <c r="CA640" s="50">
        <f t="shared" si="618"/>
        <v>479</v>
      </c>
      <c r="CB640" s="50">
        <f t="shared" si="619"/>
        <v>2602</v>
      </c>
      <c r="CC640" s="50">
        <f t="shared" si="620"/>
        <v>621</v>
      </c>
      <c r="CD640" s="50">
        <f t="shared" si="621"/>
        <v>-10</v>
      </c>
      <c r="CE640" s="51">
        <f t="shared" si="622"/>
        <v>1991</v>
      </c>
    </row>
    <row r="641" spans="1:83" ht="16.5" customHeight="1">
      <c r="A641" s="30" t="s">
        <v>127</v>
      </c>
      <c r="B641" s="28" t="s">
        <v>101</v>
      </c>
      <c r="C641" s="44">
        <v>5831</v>
      </c>
      <c r="D641" s="44">
        <v>4813</v>
      </c>
      <c r="E641" s="44">
        <v>4017</v>
      </c>
      <c r="F641" s="44">
        <v>796</v>
      </c>
      <c r="G641" s="44">
        <v>318</v>
      </c>
      <c r="H641" s="44">
        <v>700</v>
      </c>
      <c r="I641" s="44">
        <v>334</v>
      </c>
      <c r="J641" s="44">
        <v>-50</v>
      </c>
      <c r="K641" s="45">
        <v>416</v>
      </c>
      <c r="M641" s="30" t="s">
        <v>127</v>
      </c>
      <c r="N641" s="28" t="s">
        <v>101</v>
      </c>
      <c r="O641" s="70">
        <f t="shared" si="589"/>
        <v>-1.7849999999999999</v>
      </c>
      <c r="P641" s="70">
        <f t="shared" si="590"/>
        <v>-0.59899999999999998</v>
      </c>
      <c r="Q641" s="70">
        <f t="shared" si="591"/>
        <v>-0.88800000000000001</v>
      </c>
      <c r="R641" s="70">
        <f t="shared" si="592"/>
        <v>0.88700000000000001</v>
      </c>
      <c r="S641" s="70">
        <f t="shared" si="593"/>
        <v>4.95</v>
      </c>
      <c r="T641" s="70">
        <f t="shared" si="594"/>
        <v>-11.616</v>
      </c>
      <c r="U641" s="70">
        <f t="shared" si="595"/>
        <v>28.957999999999998</v>
      </c>
      <c r="V641" s="70">
        <f t="shared" si="596"/>
        <v>-1150</v>
      </c>
      <c r="W641" s="71">
        <f t="shared" si="597"/>
        <v>-22.533000000000001</v>
      </c>
      <c r="Y641" s="30" t="s">
        <v>127</v>
      </c>
      <c r="Z641" s="28" t="s">
        <v>101</v>
      </c>
      <c r="AA641" s="70">
        <f t="shared" si="623"/>
        <v>100</v>
      </c>
      <c r="AB641" s="70">
        <f t="shared" si="598"/>
        <v>82.5</v>
      </c>
      <c r="AC641" s="70">
        <f t="shared" si="599"/>
        <v>68.900000000000006</v>
      </c>
      <c r="AD641" s="70">
        <f t="shared" si="600"/>
        <v>13.7</v>
      </c>
      <c r="AE641" s="70">
        <f t="shared" si="601"/>
        <v>5.5</v>
      </c>
      <c r="AF641" s="70">
        <f t="shared" si="602"/>
        <v>12</v>
      </c>
      <c r="AG641" s="70">
        <f t="shared" si="603"/>
        <v>5.7</v>
      </c>
      <c r="AH641" s="70">
        <f t="shared" si="604"/>
        <v>-0.9</v>
      </c>
      <c r="AI641" s="71">
        <f t="shared" si="605"/>
        <v>7.1</v>
      </c>
      <c r="AK641" s="30" t="s">
        <v>127</v>
      </c>
      <c r="AL641" s="28" t="s">
        <v>101</v>
      </c>
      <c r="AM641" s="70">
        <f t="shared" si="624"/>
        <v>0.2</v>
      </c>
      <c r="AN641" s="70">
        <f t="shared" si="625"/>
        <v>0.2</v>
      </c>
      <c r="AO641" s="70">
        <f t="shared" si="626"/>
        <v>0.2</v>
      </c>
      <c r="AP641" s="70">
        <f t="shared" si="627"/>
        <v>0.2</v>
      </c>
      <c r="AQ641" s="70">
        <f t="shared" si="628"/>
        <v>0.1</v>
      </c>
      <c r="AR641" s="70">
        <f t="shared" si="629"/>
        <v>0.1</v>
      </c>
      <c r="AS641" s="70">
        <f t="shared" si="630"/>
        <v>0.3</v>
      </c>
      <c r="AT641" s="70">
        <f t="shared" si="631"/>
        <v>-0.6</v>
      </c>
      <c r="AU641" s="71">
        <f t="shared" si="632"/>
        <v>0.1</v>
      </c>
      <c r="AW641" s="30" t="s">
        <v>127</v>
      </c>
      <c r="AX641" s="28" t="s">
        <v>101</v>
      </c>
      <c r="AY641" s="70">
        <f t="shared" si="633"/>
        <v>-1.7849999999999999</v>
      </c>
      <c r="AZ641" s="70">
        <f t="shared" si="606"/>
        <v>-0.48799999999999999</v>
      </c>
      <c r="BA641" s="70">
        <f t="shared" si="607"/>
        <v>-0.60599999999999998</v>
      </c>
      <c r="BB641" s="70">
        <f t="shared" si="608"/>
        <v>0.11799999999999999</v>
      </c>
      <c r="BC641" s="70">
        <f t="shared" si="609"/>
        <v>0.253</v>
      </c>
      <c r="BD641" s="70">
        <f t="shared" si="610"/>
        <v>-1.55</v>
      </c>
      <c r="BE641" s="70">
        <f t="shared" si="611"/>
        <v>1.2629999999999999</v>
      </c>
      <c r="BF641" s="70">
        <f t="shared" si="612"/>
        <v>-0.77500000000000002</v>
      </c>
      <c r="BG641" s="71">
        <f t="shared" si="613"/>
        <v>-2.0379999999999998</v>
      </c>
      <c r="BI641" s="30" t="s">
        <v>127</v>
      </c>
      <c r="BJ641" s="28" t="s">
        <v>101</v>
      </c>
      <c r="BK641" s="70">
        <f t="shared" si="634"/>
        <v>-3.0000000000000001E-3</v>
      </c>
      <c r="BL641" s="70">
        <f t="shared" si="635"/>
        <v>-1E-3</v>
      </c>
      <c r="BM641" s="70">
        <f t="shared" si="636"/>
        <v>-2E-3</v>
      </c>
      <c r="BN641" s="70">
        <f t="shared" si="637"/>
        <v>2E-3</v>
      </c>
      <c r="BO641" s="70">
        <f t="shared" si="638"/>
        <v>6.0000000000000001E-3</v>
      </c>
      <c r="BP641" s="70">
        <f t="shared" si="639"/>
        <v>-1.9E-2</v>
      </c>
      <c r="BQ641" s="70">
        <f t="shared" si="640"/>
        <v>4.5999999999999999E-2</v>
      </c>
      <c r="BR641" s="70">
        <f t="shared" si="641"/>
        <v>-1.3109999999999999</v>
      </c>
      <c r="BS641" s="71">
        <f t="shared" si="642"/>
        <v>-3.9E-2</v>
      </c>
      <c r="BU641" s="30" t="s">
        <v>127</v>
      </c>
      <c r="BV641" s="28" t="s">
        <v>101</v>
      </c>
      <c r="BW641" s="52">
        <f t="shared" si="614"/>
        <v>5937</v>
      </c>
      <c r="BX641" s="52">
        <f t="shared" si="615"/>
        <v>4842</v>
      </c>
      <c r="BY641" s="52">
        <f t="shared" si="616"/>
        <v>4053</v>
      </c>
      <c r="BZ641" s="52">
        <f t="shared" si="617"/>
        <v>789</v>
      </c>
      <c r="CA641" s="52">
        <f t="shared" si="618"/>
        <v>303</v>
      </c>
      <c r="CB641" s="52">
        <f t="shared" si="619"/>
        <v>792</v>
      </c>
      <c r="CC641" s="52">
        <f t="shared" si="620"/>
        <v>259</v>
      </c>
      <c r="CD641" s="52">
        <f t="shared" si="621"/>
        <v>-4</v>
      </c>
      <c r="CE641" s="53">
        <f t="shared" si="622"/>
        <v>537</v>
      </c>
    </row>
    <row r="642" spans="1:83" ht="16.5" customHeight="1">
      <c r="A642" s="31" t="s">
        <v>129</v>
      </c>
      <c r="B642" s="33" t="s">
        <v>102</v>
      </c>
      <c r="C642" s="42">
        <v>273312</v>
      </c>
      <c r="D642" s="42">
        <v>203965</v>
      </c>
      <c r="E642" s="42">
        <v>173963</v>
      </c>
      <c r="F642" s="42">
        <v>30002</v>
      </c>
      <c r="G642" s="42">
        <v>26786</v>
      </c>
      <c r="H642" s="42">
        <v>42561</v>
      </c>
      <c r="I642" s="42">
        <v>12922</v>
      </c>
      <c r="J642" s="42">
        <v>630</v>
      </c>
      <c r="K642" s="43">
        <v>29009</v>
      </c>
      <c r="M642" s="31" t="s">
        <v>129</v>
      </c>
      <c r="N642" s="33" t="s">
        <v>102</v>
      </c>
      <c r="O642" s="68">
        <f t="shared" si="589"/>
        <v>-1.3320000000000001</v>
      </c>
      <c r="P642" s="68">
        <f t="shared" si="590"/>
        <v>1.081</v>
      </c>
      <c r="Q642" s="68">
        <f t="shared" si="591"/>
        <v>0.63800000000000001</v>
      </c>
      <c r="R642" s="68">
        <f t="shared" si="592"/>
        <v>3.7309999999999999</v>
      </c>
      <c r="S642" s="68">
        <f t="shared" si="593"/>
        <v>2.8130000000000002</v>
      </c>
      <c r="T642" s="68">
        <f t="shared" si="594"/>
        <v>-13.433999999999999</v>
      </c>
      <c r="U642" s="68">
        <f t="shared" si="595"/>
        <v>4.6989999999999998</v>
      </c>
      <c r="V642" s="68">
        <f t="shared" si="596"/>
        <v>-24.640999999999998</v>
      </c>
      <c r="W642" s="69">
        <f t="shared" si="597"/>
        <v>-19.393000000000001</v>
      </c>
      <c r="Y642" s="31" t="s">
        <v>129</v>
      </c>
      <c r="Z642" s="33" t="s">
        <v>102</v>
      </c>
      <c r="AA642" s="68">
        <f t="shared" si="623"/>
        <v>100</v>
      </c>
      <c r="AB642" s="68">
        <f t="shared" si="598"/>
        <v>74.599999999999994</v>
      </c>
      <c r="AC642" s="68">
        <f t="shared" si="599"/>
        <v>63.6</v>
      </c>
      <c r="AD642" s="68">
        <f t="shared" si="600"/>
        <v>11</v>
      </c>
      <c r="AE642" s="68">
        <f t="shared" si="601"/>
        <v>9.8000000000000007</v>
      </c>
      <c r="AF642" s="68">
        <f t="shared" si="602"/>
        <v>15.6</v>
      </c>
      <c r="AG642" s="68">
        <f t="shared" si="603"/>
        <v>4.7</v>
      </c>
      <c r="AH642" s="68">
        <f t="shared" si="604"/>
        <v>0.2</v>
      </c>
      <c r="AI642" s="69">
        <f t="shared" si="605"/>
        <v>10.6</v>
      </c>
      <c r="AK642" s="31" t="s">
        <v>129</v>
      </c>
      <c r="AL642" s="33" t="s">
        <v>102</v>
      </c>
      <c r="AM642" s="68">
        <f t="shared" si="624"/>
        <v>8.4</v>
      </c>
      <c r="AN642" s="68">
        <f t="shared" si="625"/>
        <v>8.1</v>
      </c>
      <c r="AO642" s="68">
        <f t="shared" si="626"/>
        <v>8.1</v>
      </c>
      <c r="AP642" s="68">
        <f t="shared" si="627"/>
        <v>8.3000000000000007</v>
      </c>
      <c r="AQ642" s="68">
        <f t="shared" si="628"/>
        <v>10.199999999999999</v>
      </c>
      <c r="AR642" s="68">
        <f t="shared" si="629"/>
        <v>8.6</v>
      </c>
      <c r="AS642" s="68">
        <f t="shared" si="630"/>
        <v>10.1</v>
      </c>
      <c r="AT642" s="68">
        <f t="shared" si="631"/>
        <v>7.9</v>
      </c>
      <c r="AU642" s="69">
        <f t="shared" si="632"/>
        <v>8.1</v>
      </c>
      <c r="AW642" s="31" t="s">
        <v>129</v>
      </c>
      <c r="AX642" s="33" t="s">
        <v>102</v>
      </c>
      <c r="AY642" s="68">
        <f t="shared" si="633"/>
        <v>-1.3320000000000001</v>
      </c>
      <c r="AZ642" s="68">
        <f t="shared" si="606"/>
        <v>0.78800000000000003</v>
      </c>
      <c r="BA642" s="68">
        <f t="shared" si="607"/>
        <v>0.39800000000000002</v>
      </c>
      <c r="BB642" s="68">
        <f t="shared" si="608"/>
        <v>0.39</v>
      </c>
      <c r="BC642" s="68">
        <f t="shared" si="609"/>
        <v>0.26500000000000001</v>
      </c>
      <c r="BD642" s="68">
        <f t="shared" si="610"/>
        <v>-2.3839999999999999</v>
      </c>
      <c r="BE642" s="68">
        <f t="shared" si="611"/>
        <v>0.20899999999999999</v>
      </c>
      <c r="BF642" s="68">
        <f t="shared" si="612"/>
        <v>-7.3999999999999996E-2</v>
      </c>
      <c r="BG642" s="69">
        <f t="shared" si="613"/>
        <v>-2.5190000000000001</v>
      </c>
      <c r="BI642" s="31" t="s">
        <v>129</v>
      </c>
      <c r="BJ642" s="33" t="s">
        <v>102</v>
      </c>
      <c r="BK642" s="68">
        <f t="shared" si="634"/>
        <v>-0.11700000000000001</v>
      </c>
      <c r="BL642" s="68">
        <f t="shared" si="635"/>
        <v>9.0999999999999998E-2</v>
      </c>
      <c r="BM642" s="68">
        <f t="shared" si="636"/>
        <v>5.2999999999999999E-2</v>
      </c>
      <c r="BN642" s="68">
        <f t="shared" si="637"/>
        <v>0.311</v>
      </c>
      <c r="BO642" s="68">
        <f t="shared" si="638"/>
        <v>0.28000000000000003</v>
      </c>
      <c r="BP642" s="68">
        <f t="shared" si="639"/>
        <v>-1.375</v>
      </c>
      <c r="BQ642" s="68">
        <f t="shared" si="640"/>
        <v>0.35399999999999998</v>
      </c>
      <c r="BR642" s="68">
        <f t="shared" si="641"/>
        <v>-5.8710000000000004</v>
      </c>
      <c r="BS642" s="69">
        <f t="shared" si="642"/>
        <v>-2.2309999999999999</v>
      </c>
      <c r="BU642" s="31" t="s">
        <v>129</v>
      </c>
      <c r="BV642" s="33" t="s">
        <v>102</v>
      </c>
      <c r="BW642" s="50">
        <f t="shared" si="614"/>
        <v>277002</v>
      </c>
      <c r="BX642" s="50">
        <f t="shared" si="615"/>
        <v>201783</v>
      </c>
      <c r="BY642" s="50">
        <f t="shared" si="616"/>
        <v>172860</v>
      </c>
      <c r="BZ642" s="50">
        <f t="shared" si="617"/>
        <v>28923</v>
      </c>
      <c r="CA642" s="50">
        <f t="shared" si="618"/>
        <v>26053</v>
      </c>
      <c r="CB642" s="50">
        <f t="shared" si="619"/>
        <v>49166</v>
      </c>
      <c r="CC642" s="50">
        <f t="shared" si="620"/>
        <v>12342</v>
      </c>
      <c r="CD642" s="50">
        <f t="shared" si="621"/>
        <v>836</v>
      </c>
      <c r="CE642" s="51">
        <f t="shared" si="622"/>
        <v>35988</v>
      </c>
    </row>
    <row r="643" spans="1:83" ht="16.5" customHeight="1">
      <c r="A643" s="29" t="s">
        <v>36</v>
      </c>
      <c r="B643" s="34" t="s">
        <v>103</v>
      </c>
      <c r="C643" s="40">
        <v>1350899</v>
      </c>
      <c r="D643" s="40">
        <v>1026584</v>
      </c>
      <c r="E643" s="40">
        <v>874763</v>
      </c>
      <c r="F643" s="40">
        <v>151821</v>
      </c>
      <c r="G643" s="40">
        <v>143878</v>
      </c>
      <c r="H643" s="40">
        <v>180437</v>
      </c>
      <c r="I643" s="40">
        <v>45823</v>
      </c>
      <c r="J643" s="40">
        <v>4689</v>
      </c>
      <c r="K643" s="41">
        <v>129925</v>
      </c>
      <c r="M643" s="29" t="s">
        <v>36</v>
      </c>
      <c r="N643" s="34" t="s">
        <v>103</v>
      </c>
      <c r="O643" s="66">
        <f t="shared" si="589"/>
        <v>-0.92400000000000004</v>
      </c>
      <c r="P643" s="66">
        <f t="shared" si="590"/>
        <v>0.27200000000000002</v>
      </c>
      <c r="Q643" s="66">
        <f t="shared" si="591"/>
        <v>-0.17799999999999999</v>
      </c>
      <c r="R643" s="66">
        <f t="shared" si="592"/>
        <v>2.948</v>
      </c>
      <c r="S643" s="66">
        <f t="shared" si="593"/>
        <v>3.048</v>
      </c>
      <c r="T643" s="66">
        <f t="shared" si="594"/>
        <v>-9.8140000000000001</v>
      </c>
      <c r="U643" s="66">
        <f t="shared" si="595"/>
        <v>-2.5230000000000001</v>
      </c>
      <c r="V643" s="66">
        <f t="shared" si="596"/>
        <v>2.919</v>
      </c>
      <c r="W643" s="67">
        <f t="shared" si="597"/>
        <v>-12.512</v>
      </c>
      <c r="Y643" s="29" t="s">
        <v>36</v>
      </c>
      <c r="Z643" s="34" t="s">
        <v>103</v>
      </c>
      <c r="AA643" s="66">
        <f t="shared" si="623"/>
        <v>100</v>
      </c>
      <c r="AB643" s="66">
        <f t="shared" si="598"/>
        <v>76</v>
      </c>
      <c r="AC643" s="66">
        <f t="shared" si="599"/>
        <v>64.8</v>
      </c>
      <c r="AD643" s="66">
        <f t="shared" si="600"/>
        <v>11.2</v>
      </c>
      <c r="AE643" s="66">
        <f t="shared" si="601"/>
        <v>10.7</v>
      </c>
      <c r="AF643" s="66">
        <f t="shared" si="602"/>
        <v>13.4</v>
      </c>
      <c r="AG643" s="66">
        <f t="shared" si="603"/>
        <v>3.4</v>
      </c>
      <c r="AH643" s="66">
        <f t="shared" si="604"/>
        <v>0.3</v>
      </c>
      <c r="AI643" s="67">
        <f t="shared" si="605"/>
        <v>9.6</v>
      </c>
      <c r="AK643" s="29" t="s">
        <v>36</v>
      </c>
      <c r="AL643" s="34" t="s">
        <v>103</v>
      </c>
      <c r="AM643" s="66">
        <f t="shared" si="624"/>
        <v>41.3</v>
      </c>
      <c r="AN643" s="66">
        <f t="shared" si="625"/>
        <v>40.799999999999997</v>
      </c>
      <c r="AO643" s="66">
        <f t="shared" si="626"/>
        <v>40.700000000000003</v>
      </c>
      <c r="AP643" s="66">
        <f t="shared" si="627"/>
        <v>41.8</v>
      </c>
      <c r="AQ643" s="66">
        <f t="shared" si="628"/>
        <v>54.6</v>
      </c>
      <c r="AR643" s="66">
        <f t="shared" si="629"/>
        <v>36.5</v>
      </c>
      <c r="AS643" s="66">
        <f t="shared" si="630"/>
        <v>35.700000000000003</v>
      </c>
      <c r="AT643" s="66">
        <f t="shared" si="631"/>
        <v>58.9</v>
      </c>
      <c r="AU643" s="67">
        <f t="shared" si="632"/>
        <v>36.200000000000003</v>
      </c>
      <c r="AW643" s="29" t="s">
        <v>36</v>
      </c>
      <c r="AX643" s="34" t="s">
        <v>103</v>
      </c>
      <c r="AY643" s="66">
        <f t="shared" si="633"/>
        <v>-0.92400000000000004</v>
      </c>
      <c r="AZ643" s="66">
        <f t="shared" si="606"/>
        <v>0.20399999999999999</v>
      </c>
      <c r="BA643" s="66">
        <f t="shared" si="607"/>
        <v>-0.115</v>
      </c>
      <c r="BB643" s="66">
        <f t="shared" si="608"/>
        <v>0.31900000000000001</v>
      </c>
      <c r="BC643" s="66">
        <f t="shared" si="609"/>
        <v>0.312</v>
      </c>
      <c r="BD643" s="66">
        <f t="shared" si="610"/>
        <v>-1.44</v>
      </c>
      <c r="BE643" s="66">
        <f t="shared" si="611"/>
        <v>-8.6999999999999994E-2</v>
      </c>
      <c r="BF643" s="66">
        <f t="shared" si="612"/>
        <v>0.01</v>
      </c>
      <c r="BG643" s="67">
        <f t="shared" si="613"/>
        <v>-1.363</v>
      </c>
      <c r="BI643" s="29" t="s">
        <v>36</v>
      </c>
      <c r="BJ643" s="34" t="s">
        <v>103</v>
      </c>
      <c r="BK643" s="66">
        <f t="shared" si="634"/>
        <v>-0.4</v>
      </c>
      <c r="BL643" s="66">
        <f t="shared" si="635"/>
        <v>0.11600000000000001</v>
      </c>
      <c r="BM643" s="66">
        <f t="shared" si="636"/>
        <v>-7.5999999999999998E-2</v>
      </c>
      <c r="BN643" s="66">
        <f t="shared" si="637"/>
        <v>1.254</v>
      </c>
      <c r="BO643" s="66">
        <f t="shared" si="638"/>
        <v>1.6279999999999999</v>
      </c>
      <c r="BP643" s="66">
        <f t="shared" si="639"/>
        <v>-4.0869999999999997</v>
      </c>
      <c r="BQ643" s="66">
        <f t="shared" si="640"/>
        <v>-0.72299999999999998</v>
      </c>
      <c r="BR643" s="66">
        <f t="shared" si="641"/>
        <v>3.79</v>
      </c>
      <c r="BS643" s="67">
        <f t="shared" si="642"/>
        <v>-5.9390000000000001</v>
      </c>
      <c r="BU643" s="29" t="s">
        <v>36</v>
      </c>
      <c r="BV643" s="34" t="s">
        <v>103</v>
      </c>
      <c r="BW643" s="48">
        <f t="shared" si="614"/>
        <v>1363493</v>
      </c>
      <c r="BX643" s="48">
        <f t="shared" si="615"/>
        <v>1023800</v>
      </c>
      <c r="BY643" s="48">
        <f t="shared" si="616"/>
        <v>876327</v>
      </c>
      <c r="BZ643" s="48">
        <f t="shared" si="617"/>
        <v>147473</v>
      </c>
      <c r="CA643" s="48">
        <f t="shared" si="618"/>
        <v>139622</v>
      </c>
      <c r="CB643" s="48">
        <f t="shared" si="619"/>
        <v>200071</v>
      </c>
      <c r="CC643" s="48">
        <f t="shared" si="620"/>
        <v>47009</v>
      </c>
      <c r="CD643" s="48">
        <f t="shared" si="621"/>
        <v>4556</v>
      </c>
      <c r="CE643" s="49">
        <f t="shared" si="622"/>
        <v>148506</v>
      </c>
    </row>
    <row r="644" spans="1:83" ht="16.5" customHeight="1">
      <c r="A644" s="29" t="s">
        <v>37</v>
      </c>
      <c r="B644" s="34" t="s">
        <v>104</v>
      </c>
      <c r="C644" s="40">
        <v>580966</v>
      </c>
      <c r="D644" s="40">
        <v>479297</v>
      </c>
      <c r="E644" s="40">
        <v>408807</v>
      </c>
      <c r="F644" s="40">
        <v>70490</v>
      </c>
      <c r="G644" s="40">
        <v>31709</v>
      </c>
      <c r="H644" s="40">
        <v>69960</v>
      </c>
      <c r="I644" s="40">
        <v>14993</v>
      </c>
      <c r="J644" s="40">
        <v>-342</v>
      </c>
      <c r="K644" s="41">
        <v>55309</v>
      </c>
      <c r="M644" s="29" t="s">
        <v>37</v>
      </c>
      <c r="N644" s="34" t="s">
        <v>104</v>
      </c>
      <c r="O644" s="66">
        <f t="shared" si="589"/>
        <v>-0.86499999999999999</v>
      </c>
      <c r="P644" s="66">
        <f t="shared" si="590"/>
        <v>0.30399999999999999</v>
      </c>
      <c r="Q644" s="66">
        <f t="shared" si="591"/>
        <v>-0.13900000000000001</v>
      </c>
      <c r="R644" s="66">
        <f t="shared" si="592"/>
        <v>2.95</v>
      </c>
      <c r="S644" s="66">
        <f t="shared" si="593"/>
        <v>5.1189999999999998</v>
      </c>
      <c r="T644" s="66">
        <f t="shared" si="594"/>
        <v>-10.339</v>
      </c>
      <c r="U644" s="66">
        <f t="shared" si="595"/>
        <v>1.7230000000000001</v>
      </c>
      <c r="V644" s="66">
        <f t="shared" si="596"/>
        <v>-175.83099999999999</v>
      </c>
      <c r="W644" s="67">
        <f t="shared" si="597"/>
        <v>-11.98</v>
      </c>
      <c r="Y644" s="29" t="s">
        <v>37</v>
      </c>
      <c r="Z644" s="34" t="s">
        <v>104</v>
      </c>
      <c r="AA644" s="66">
        <f t="shared" si="623"/>
        <v>100</v>
      </c>
      <c r="AB644" s="66">
        <f t="shared" si="598"/>
        <v>82.5</v>
      </c>
      <c r="AC644" s="66">
        <f t="shared" si="599"/>
        <v>70.400000000000006</v>
      </c>
      <c r="AD644" s="66">
        <f t="shared" si="600"/>
        <v>12.1</v>
      </c>
      <c r="AE644" s="66">
        <f t="shared" si="601"/>
        <v>5.5</v>
      </c>
      <c r="AF644" s="66">
        <f t="shared" si="602"/>
        <v>12</v>
      </c>
      <c r="AG644" s="66">
        <f t="shared" si="603"/>
        <v>2.6</v>
      </c>
      <c r="AH644" s="66">
        <f t="shared" si="604"/>
        <v>-0.1</v>
      </c>
      <c r="AI644" s="67">
        <f t="shared" si="605"/>
        <v>9.5</v>
      </c>
      <c r="AK644" s="29" t="s">
        <v>37</v>
      </c>
      <c r="AL644" s="34" t="s">
        <v>104</v>
      </c>
      <c r="AM644" s="66">
        <f t="shared" si="624"/>
        <v>17.8</v>
      </c>
      <c r="AN644" s="66">
        <f t="shared" si="625"/>
        <v>19.100000000000001</v>
      </c>
      <c r="AO644" s="66">
        <f t="shared" si="626"/>
        <v>19</v>
      </c>
      <c r="AP644" s="66">
        <f t="shared" si="627"/>
        <v>19.399999999999999</v>
      </c>
      <c r="AQ644" s="66">
        <f t="shared" si="628"/>
        <v>12</v>
      </c>
      <c r="AR644" s="66">
        <f t="shared" si="629"/>
        <v>14.1</v>
      </c>
      <c r="AS644" s="66">
        <f t="shared" si="630"/>
        <v>11.7</v>
      </c>
      <c r="AT644" s="66">
        <f t="shared" si="631"/>
        <v>-4.3</v>
      </c>
      <c r="AU644" s="67">
        <f t="shared" si="632"/>
        <v>15.4</v>
      </c>
      <c r="AW644" s="29" t="s">
        <v>37</v>
      </c>
      <c r="AX644" s="34" t="s">
        <v>104</v>
      </c>
      <c r="AY644" s="66">
        <f t="shared" si="633"/>
        <v>-0.86499999999999999</v>
      </c>
      <c r="AZ644" s="66">
        <f t="shared" si="606"/>
        <v>0.248</v>
      </c>
      <c r="BA644" s="66">
        <f t="shared" si="607"/>
        <v>-9.7000000000000003E-2</v>
      </c>
      <c r="BB644" s="66">
        <f t="shared" si="608"/>
        <v>0.34499999999999997</v>
      </c>
      <c r="BC644" s="66">
        <f t="shared" si="609"/>
        <v>0.26300000000000001</v>
      </c>
      <c r="BD644" s="66">
        <f t="shared" si="610"/>
        <v>-1.377</v>
      </c>
      <c r="BE644" s="66">
        <f t="shared" si="611"/>
        <v>4.2999999999999997E-2</v>
      </c>
      <c r="BF644" s="66">
        <f t="shared" si="612"/>
        <v>-0.13500000000000001</v>
      </c>
      <c r="BG644" s="67">
        <f t="shared" si="613"/>
        <v>-1.2849999999999999</v>
      </c>
      <c r="BI644" s="29" t="s">
        <v>37</v>
      </c>
      <c r="BJ644" s="34" t="s">
        <v>104</v>
      </c>
      <c r="BK644" s="66">
        <f t="shared" si="634"/>
        <v>-0.161</v>
      </c>
      <c r="BL644" s="66">
        <f t="shared" si="635"/>
        <v>0.06</v>
      </c>
      <c r="BM644" s="66">
        <f t="shared" si="636"/>
        <v>-2.8000000000000001E-2</v>
      </c>
      <c r="BN644" s="66">
        <f t="shared" si="637"/>
        <v>0.58299999999999996</v>
      </c>
      <c r="BO644" s="66">
        <f t="shared" si="638"/>
        <v>0.59099999999999997</v>
      </c>
      <c r="BP644" s="66">
        <f t="shared" si="639"/>
        <v>-1.679</v>
      </c>
      <c r="BQ644" s="66">
        <f t="shared" si="640"/>
        <v>0.155</v>
      </c>
      <c r="BR644" s="66">
        <f t="shared" si="641"/>
        <v>-22.599</v>
      </c>
      <c r="BS644" s="67">
        <f t="shared" si="642"/>
        <v>-2.4060000000000001</v>
      </c>
      <c r="BU644" s="29" t="s">
        <v>37</v>
      </c>
      <c r="BV644" s="34" t="s">
        <v>104</v>
      </c>
      <c r="BW644" s="48">
        <f t="shared" si="614"/>
        <v>586038</v>
      </c>
      <c r="BX644" s="48">
        <f t="shared" si="615"/>
        <v>477846</v>
      </c>
      <c r="BY644" s="48">
        <f t="shared" si="616"/>
        <v>409376</v>
      </c>
      <c r="BZ644" s="48">
        <f t="shared" si="617"/>
        <v>68470</v>
      </c>
      <c r="CA644" s="48">
        <f t="shared" si="618"/>
        <v>30165</v>
      </c>
      <c r="CB644" s="48">
        <f t="shared" si="619"/>
        <v>78027</v>
      </c>
      <c r="CC644" s="48">
        <f t="shared" si="620"/>
        <v>14739</v>
      </c>
      <c r="CD644" s="48">
        <f t="shared" si="621"/>
        <v>451</v>
      </c>
      <c r="CE644" s="49">
        <f t="shared" si="622"/>
        <v>62837</v>
      </c>
    </row>
    <row r="645" spans="1:83" ht="16.5" customHeight="1">
      <c r="A645" s="29" t="s">
        <v>130</v>
      </c>
      <c r="B645" s="34" t="s">
        <v>105</v>
      </c>
      <c r="C645" s="40">
        <v>796552</v>
      </c>
      <c r="D645" s="40">
        <v>632171</v>
      </c>
      <c r="E645" s="40">
        <v>537627</v>
      </c>
      <c r="F645" s="40">
        <v>94544</v>
      </c>
      <c r="G645" s="40">
        <v>59378</v>
      </c>
      <c r="H645" s="40">
        <v>105003</v>
      </c>
      <c r="I645" s="40">
        <v>42386</v>
      </c>
      <c r="J645" s="40">
        <v>-2588</v>
      </c>
      <c r="K645" s="41">
        <v>65205</v>
      </c>
      <c r="M645" s="29" t="s">
        <v>130</v>
      </c>
      <c r="N645" s="34" t="s">
        <v>105</v>
      </c>
      <c r="O645" s="66">
        <f t="shared" si="589"/>
        <v>-1.375</v>
      </c>
      <c r="P645" s="66">
        <f t="shared" si="590"/>
        <v>1E-3</v>
      </c>
      <c r="Q645" s="66">
        <f t="shared" si="591"/>
        <v>-0.42199999999999999</v>
      </c>
      <c r="R645" s="66">
        <f t="shared" si="592"/>
        <v>2.4790000000000001</v>
      </c>
      <c r="S645" s="66">
        <f t="shared" si="593"/>
        <v>4.851</v>
      </c>
      <c r="T645" s="66">
        <f t="shared" si="594"/>
        <v>-11.66</v>
      </c>
      <c r="U645" s="66">
        <f t="shared" si="595"/>
        <v>7.2140000000000004</v>
      </c>
      <c r="V645" s="66">
        <f t="shared" si="596"/>
        <v>-235.63900000000001</v>
      </c>
      <c r="W645" s="67">
        <f t="shared" si="597"/>
        <v>-15.779</v>
      </c>
      <c r="Y645" s="29" t="s">
        <v>130</v>
      </c>
      <c r="Z645" s="34" t="s">
        <v>105</v>
      </c>
      <c r="AA645" s="66">
        <f t="shared" si="623"/>
        <v>100</v>
      </c>
      <c r="AB645" s="66">
        <f t="shared" si="598"/>
        <v>79.400000000000006</v>
      </c>
      <c r="AC645" s="66">
        <f t="shared" si="599"/>
        <v>67.5</v>
      </c>
      <c r="AD645" s="66">
        <f t="shared" si="600"/>
        <v>11.9</v>
      </c>
      <c r="AE645" s="66">
        <f t="shared" si="601"/>
        <v>7.5</v>
      </c>
      <c r="AF645" s="66">
        <f t="shared" si="602"/>
        <v>13.2</v>
      </c>
      <c r="AG645" s="66">
        <f t="shared" si="603"/>
        <v>5.3</v>
      </c>
      <c r="AH645" s="66">
        <f t="shared" si="604"/>
        <v>-0.3</v>
      </c>
      <c r="AI645" s="67">
        <f t="shared" si="605"/>
        <v>8.1999999999999993</v>
      </c>
      <c r="AK645" s="29" t="s">
        <v>130</v>
      </c>
      <c r="AL645" s="34" t="s">
        <v>105</v>
      </c>
      <c r="AM645" s="66">
        <f t="shared" si="624"/>
        <v>24.3</v>
      </c>
      <c r="AN645" s="66">
        <f t="shared" si="625"/>
        <v>25.1</v>
      </c>
      <c r="AO645" s="66">
        <f t="shared" si="626"/>
        <v>25</v>
      </c>
      <c r="AP645" s="66">
        <f t="shared" si="627"/>
        <v>26</v>
      </c>
      <c r="AQ645" s="66">
        <f t="shared" si="628"/>
        <v>22.5</v>
      </c>
      <c r="AR645" s="66">
        <f t="shared" si="629"/>
        <v>21.2</v>
      </c>
      <c r="AS645" s="66">
        <f t="shared" si="630"/>
        <v>33</v>
      </c>
      <c r="AT645" s="66">
        <f t="shared" si="631"/>
        <v>-32.5</v>
      </c>
      <c r="AU645" s="67">
        <f t="shared" si="632"/>
        <v>18.2</v>
      </c>
      <c r="AW645" s="29" t="s">
        <v>130</v>
      </c>
      <c r="AX645" s="34" t="s">
        <v>105</v>
      </c>
      <c r="AY645" s="66">
        <f t="shared" si="633"/>
        <v>-1.375</v>
      </c>
      <c r="AZ645" s="66">
        <f t="shared" si="606"/>
        <v>1E-3</v>
      </c>
      <c r="BA645" s="66">
        <f t="shared" si="607"/>
        <v>-0.28199999999999997</v>
      </c>
      <c r="BB645" s="66">
        <f t="shared" si="608"/>
        <v>0.28299999999999997</v>
      </c>
      <c r="BC645" s="66">
        <f t="shared" si="609"/>
        <v>0.34</v>
      </c>
      <c r="BD645" s="66">
        <f t="shared" si="610"/>
        <v>-1.716</v>
      </c>
      <c r="BE645" s="66">
        <f t="shared" si="611"/>
        <v>0.35299999999999998</v>
      </c>
      <c r="BF645" s="66">
        <f t="shared" si="612"/>
        <v>-0.55700000000000005</v>
      </c>
      <c r="BG645" s="67">
        <f t="shared" si="613"/>
        <v>-1.5129999999999999</v>
      </c>
      <c r="BI645" s="29" t="s">
        <v>130</v>
      </c>
      <c r="BJ645" s="34" t="s">
        <v>105</v>
      </c>
      <c r="BK645" s="66">
        <f t="shared" si="634"/>
        <v>-0.35199999999999998</v>
      </c>
      <c r="BL645" s="66">
        <f t="shared" si="635"/>
        <v>0</v>
      </c>
      <c r="BM645" s="66">
        <f t="shared" si="636"/>
        <v>-0.111</v>
      </c>
      <c r="BN645" s="66">
        <f t="shared" si="637"/>
        <v>0.66</v>
      </c>
      <c r="BO645" s="66">
        <f t="shared" si="638"/>
        <v>1.0509999999999999</v>
      </c>
      <c r="BP645" s="66">
        <f t="shared" si="639"/>
        <v>-2.8849999999999998</v>
      </c>
      <c r="BQ645" s="66">
        <f t="shared" si="640"/>
        <v>1.7390000000000001</v>
      </c>
      <c r="BR645" s="66">
        <f t="shared" si="641"/>
        <v>-128.12799999999999</v>
      </c>
      <c r="BS645" s="67">
        <f t="shared" si="642"/>
        <v>-3.9039999999999999</v>
      </c>
      <c r="BU645" s="29" t="s">
        <v>130</v>
      </c>
      <c r="BV645" s="34" t="s">
        <v>105</v>
      </c>
      <c r="BW645" s="48">
        <f t="shared" si="614"/>
        <v>807658</v>
      </c>
      <c r="BX645" s="48">
        <f t="shared" si="615"/>
        <v>632164</v>
      </c>
      <c r="BY645" s="48">
        <f t="shared" si="616"/>
        <v>539907</v>
      </c>
      <c r="BZ645" s="48">
        <f t="shared" si="617"/>
        <v>92257</v>
      </c>
      <c r="CA645" s="48">
        <f t="shared" si="618"/>
        <v>56631</v>
      </c>
      <c r="CB645" s="48">
        <f t="shared" si="619"/>
        <v>118863</v>
      </c>
      <c r="CC645" s="48">
        <f t="shared" si="620"/>
        <v>39534</v>
      </c>
      <c r="CD645" s="48">
        <f t="shared" si="621"/>
        <v>1908</v>
      </c>
      <c r="CE645" s="49">
        <f t="shared" si="622"/>
        <v>77421</v>
      </c>
    </row>
    <row r="646" spans="1:83" ht="16.5" customHeight="1">
      <c r="A646" s="29" t="s">
        <v>131</v>
      </c>
      <c r="B646" s="34" t="s">
        <v>106</v>
      </c>
      <c r="C646" s="40">
        <v>118733</v>
      </c>
      <c r="D646" s="40">
        <v>93852</v>
      </c>
      <c r="E646" s="40">
        <v>79703</v>
      </c>
      <c r="F646" s="40">
        <v>14149</v>
      </c>
      <c r="G646" s="40">
        <v>6114</v>
      </c>
      <c r="H646" s="40">
        <v>18767</v>
      </c>
      <c r="I646" s="40">
        <v>5740</v>
      </c>
      <c r="J646" s="40">
        <v>138</v>
      </c>
      <c r="K646" s="41">
        <v>12889</v>
      </c>
      <c r="M646" s="29" t="s">
        <v>131</v>
      </c>
      <c r="N646" s="34" t="s">
        <v>106</v>
      </c>
      <c r="O646" s="66">
        <f t="shared" si="589"/>
        <v>-2.468</v>
      </c>
      <c r="P646" s="66">
        <f t="shared" si="590"/>
        <v>1.0649999999999999</v>
      </c>
      <c r="Q646" s="66">
        <f t="shared" si="591"/>
        <v>0.64800000000000002</v>
      </c>
      <c r="R646" s="66">
        <f t="shared" si="592"/>
        <v>3.4809999999999999</v>
      </c>
      <c r="S646" s="66">
        <f t="shared" si="593"/>
        <v>4.6379999999999999</v>
      </c>
      <c r="T646" s="66">
        <f t="shared" si="594"/>
        <v>-18.518000000000001</v>
      </c>
      <c r="U646" s="66">
        <f t="shared" si="595"/>
        <v>-11.747</v>
      </c>
      <c r="V646" s="66">
        <f t="shared" si="596"/>
        <v>36.634</v>
      </c>
      <c r="W646" s="67">
        <f t="shared" si="597"/>
        <v>-21.538</v>
      </c>
      <c r="Y646" s="29" t="s">
        <v>131</v>
      </c>
      <c r="Z646" s="34" t="s">
        <v>106</v>
      </c>
      <c r="AA646" s="66">
        <f t="shared" si="623"/>
        <v>100</v>
      </c>
      <c r="AB646" s="66">
        <f t="shared" si="598"/>
        <v>79</v>
      </c>
      <c r="AC646" s="66">
        <f t="shared" si="599"/>
        <v>67.099999999999994</v>
      </c>
      <c r="AD646" s="66">
        <f t="shared" si="600"/>
        <v>11.9</v>
      </c>
      <c r="AE646" s="66">
        <f t="shared" si="601"/>
        <v>5.0999999999999996</v>
      </c>
      <c r="AF646" s="66">
        <f t="shared" si="602"/>
        <v>15.8</v>
      </c>
      <c r="AG646" s="66">
        <f t="shared" si="603"/>
        <v>4.8</v>
      </c>
      <c r="AH646" s="66">
        <f t="shared" si="604"/>
        <v>0.1</v>
      </c>
      <c r="AI646" s="67">
        <f t="shared" si="605"/>
        <v>10.9</v>
      </c>
      <c r="AK646" s="29" t="s">
        <v>131</v>
      </c>
      <c r="AL646" s="34" t="s">
        <v>106</v>
      </c>
      <c r="AM646" s="66">
        <f t="shared" si="624"/>
        <v>3.6</v>
      </c>
      <c r="AN646" s="66">
        <f t="shared" si="625"/>
        <v>3.7</v>
      </c>
      <c r="AO646" s="66">
        <f t="shared" si="626"/>
        <v>3.7</v>
      </c>
      <c r="AP646" s="66">
        <f t="shared" si="627"/>
        <v>3.9</v>
      </c>
      <c r="AQ646" s="66">
        <f t="shared" si="628"/>
        <v>2.2999999999999998</v>
      </c>
      <c r="AR646" s="66">
        <f t="shared" si="629"/>
        <v>3.8</v>
      </c>
      <c r="AS646" s="66">
        <f t="shared" si="630"/>
        <v>4.5</v>
      </c>
      <c r="AT646" s="66">
        <f t="shared" si="631"/>
        <v>1.7</v>
      </c>
      <c r="AU646" s="67">
        <f t="shared" si="632"/>
        <v>3.6</v>
      </c>
      <c r="AW646" s="29" t="s">
        <v>131</v>
      </c>
      <c r="AX646" s="34" t="s">
        <v>106</v>
      </c>
      <c r="AY646" s="66">
        <f t="shared" si="633"/>
        <v>-2.468</v>
      </c>
      <c r="AZ646" s="66">
        <f t="shared" si="606"/>
        <v>0.81200000000000006</v>
      </c>
      <c r="BA646" s="66">
        <f t="shared" si="607"/>
        <v>0.42099999999999999</v>
      </c>
      <c r="BB646" s="66">
        <f t="shared" si="608"/>
        <v>0.39100000000000001</v>
      </c>
      <c r="BC646" s="66">
        <f t="shared" si="609"/>
        <v>0.223</v>
      </c>
      <c r="BD646" s="66">
        <f t="shared" si="610"/>
        <v>-3.5030000000000001</v>
      </c>
      <c r="BE646" s="66">
        <f t="shared" si="611"/>
        <v>-0.628</v>
      </c>
      <c r="BF646" s="66">
        <f t="shared" si="612"/>
        <v>0.03</v>
      </c>
      <c r="BG646" s="67">
        <f t="shared" si="613"/>
        <v>-2.9060000000000001</v>
      </c>
      <c r="BI646" s="29" t="s">
        <v>131</v>
      </c>
      <c r="BJ646" s="34" t="s">
        <v>106</v>
      </c>
      <c r="BK646" s="66">
        <f t="shared" si="634"/>
        <v>-9.5000000000000001E-2</v>
      </c>
      <c r="BL646" s="66">
        <f t="shared" si="635"/>
        <v>4.1000000000000002E-2</v>
      </c>
      <c r="BM646" s="66">
        <f t="shared" si="636"/>
        <v>2.5000000000000001E-2</v>
      </c>
      <c r="BN646" s="66">
        <f t="shared" si="637"/>
        <v>0.13700000000000001</v>
      </c>
      <c r="BO646" s="66">
        <f t="shared" si="638"/>
        <v>0.104</v>
      </c>
      <c r="BP646" s="66">
        <f t="shared" si="639"/>
        <v>-0.88800000000000001</v>
      </c>
      <c r="BQ646" s="66">
        <f t="shared" si="640"/>
        <v>-0.46600000000000003</v>
      </c>
      <c r="BR646" s="66">
        <f t="shared" si="641"/>
        <v>1.054</v>
      </c>
      <c r="BS646" s="67">
        <f t="shared" si="642"/>
        <v>-1.131</v>
      </c>
      <c r="BU646" s="29" t="s">
        <v>131</v>
      </c>
      <c r="BV646" s="34" t="s">
        <v>106</v>
      </c>
      <c r="BW646" s="48">
        <f t="shared" si="614"/>
        <v>121738</v>
      </c>
      <c r="BX646" s="48">
        <f t="shared" si="615"/>
        <v>92863</v>
      </c>
      <c r="BY646" s="48">
        <f t="shared" si="616"/>
        <v>79190</v>
      </c>
      <c r="BZ646" s="48">
        <f t="shared" si="617"/>
        <v>13673</v>
      </c>
      <c r="CA646" s="48">
        <f t="shared" si="618"/>
        <v>5843</v>
      </c>
      <c r="CB646" s="48">
        <f t="shared" si="619"/>
        <v>23032</v>
      </c>
      <c r="CC646" s="48">
        <f t="shared" si="620"/>
        <v>6504</v>
      </c>
      <c r="CD646" s="48">
        <f t="shared" si="621"/>
        <v>101</v>
      </c>
      <c r="CE646" s="49">
        <f t="shared" si="622"/>
        <v>16427</v>
      </c>
    </row>
    <row r="647" spans="1:83" ht="16.5" customHeight="1">
      <c r="A647" s="30" t="s">
        <v>132</v>
      </c>
      <c r="B647" s="28" t="s">
        <v>107</v>
      </c>
      <c r="C647" s="44">
        <v>113697</v>
      </c>
      <c r="D647" s="44">
        <v>87306</v>
      </c>
      <c r="E647" s="44">
        <v>74224</v>
      </c>
      <c r="F647" s="44">
        <v>13082</v>
      </c>
      <c r="G647" s="44">
        <v>5628</v>
      </c>
      <c r="H647" s="44">
        <v>20763</v>
      </c>
      <c r="I647" s="44">
        <v>6801</v>
      </c>
      <c r="J647" s="44">
        <v>-36</v>
      </c>
      <c r="K647" s="45">
        <v>13998</v>
      </c>
      <c r="M647" s="30" t="s">
        <v>132</v>
      </c>
      <c r="N647" s="28" t="s">
        <v>107</v>
      </c>
      <c r="O647" s="70">
        <f t="shared" si="589"/>
        <v>-2.4279999999999999</v>
      </c>
      <c r="P647" s="70">
        <f t="shared" si="590"/>
        <v>2.1179999999999999</v>
      </c>
      <c r="Q647" s="70">
        <f t="shared" si="591"/>
        <v>1.7250000000000001</v>
      </c>
      <c r="R647" s="70">
        <f t="shared" si="592"/>
        <v>4.4050000000000002</v>
      </c>
      <c r="S647" s="70">
        <f t="shared" si="593"/>
        <v>5.4329999999999998</v>
      </c>
      <c r="T647" s="70">
        <f t="shared" si="594"/>
        <v>-19.187999999999999</v>
      </c>
      <c r="U647" s="70">
        <f t="shared" si="595"/>
        <v>-17.713000000000001</v>
      </c>
      <c r="V647" s="70">
        <f t="shared" si="596"/>
        <v>-132.143</v>
      </c>
      <c r="W647" s="71">
        <f t="shared" si="597"/>
        <v>-19.161000000000001</v>
      </c>
      <c r="Y647" s="30" t="s">
        <v>132</v>
      </c>
      <c r="Z647" s="28" t="s">
        <v>107</v>
      </c>
      <c r="AA647" s="70">
        <f t="shared" si="623"/>
        <v>100</v>
      </c>
      <c r="AB647" s="70">
        <f t="shared" si="598"/>
        <v>76.8</v>
      </c>
      <c r="AC647" s="70">
        <f t="shared" si="599"/>
        <v>65.3</v>
      </c>
      <c r="AD647" s="70">
        <f t="shared" si="600"/>
        <v>11.5</v>
      </c>
      <c r="AE647" s="70">
        <f t="shared" si="601"/>
        <v>4.9000000000000004</v>
      </c>
      <c r="AF647" s="70">
        <f t="shared" si="602"/>
        <v>18.3</v>
      </c>
      <c r="AG647" s="70">
        <f t="shared" si="603"/>
        <v>6</v>
      </c>
      <c r="AH647" s="70">
        <f t="shared" si="604"/>
        <v>0</v>
      </c>
      <c r="AI647" s="71">
        <f t="shared" si="605"/>
        <v>12.3</v>
      </c>
      <c r="AK647" s="30" t="s">
        <v>132</v>
      </c>
      <c r="AL647" s="28" t="s">
        <v>107</v>
      </c>
      <c r="AM647" s="70">
        <f t="shared" si="624"/>
        <v>3.5</v>
      </c>
      <c r="AN647" s="70">
        <f t="shared" si="625"/>
        <v>3.5</v>
      </c>
      <c r="AO647" s="70">
        <f t="shared" si="626"/>
        <v>3.5</v>
      </c>
      <c r="AP647" s="70">
        <f t="shared" si="627"/>
        <v>3.6</v>
      </c>
      <c r="AQ647" s="70">
        <f t="shared" si="628"/>
        <v>2.1</v>
      </c>
      <c r="AR647" s="70">
        <f t="shared" si="629"/>
        <v>4.2</v>
      </c>
      <c r="AS647" s="70">
        <f t="shared" si="630"/>
        <v>5.3</v>
      </c>
      <c r="AT647" s="70">
        <f t="shared" si="631"/>
        <v>-0.5</v>
      </c>
      <c r="AU647" s="71">
        <f t="shared" si="632"/>
        <v>3.9</v>
      </c>
      <c r="AW647" s="30" t="s">
        <v>132</v>
      </c>
      <c r="AX647" s="28" t="s">
        <v>107</v>
      </c>
      <c r="AY647" s="70">
        <f t="shared" si="633"/>
        <v>-2.4279999999999999</v>
      </c>
      <c r="AZ647" s="70">
        <f t="shared" si="606"/>
        <v>1.554</v>
      </c>
      <c r="BA647" s="70">
        <f t="shared" si="607"/>
        <v>1.08</v>
      </c>
      <c r="BB647" s="70">
        <f t="shared" si="608"/>
        <v>0.47399999999999998</v>
      </c>
      <c r="BC647" s="70">
        <f t="shared" si="609"/>
        <v>0.249</v>
      </c>
      <c r="BD647" s="70">
        <f t="shared" si="610"/>
        <v>-4.2309999999999999</v>
      </c>
      <c r="BE647" s="70">
        <f t="shared" si="611"/>
        <v>-1.256</v>
      </c>
      <c r="BF647" s="70">
        <f t="shared" si="612"/>
        <v>-0.127</v>
      </c>
      <c r="BG647" s="71">
        <f t="shared" si="613"/>
        <v>-2.847</v>
      </c>
      <c r="BI647" s="30" t="s">
        <v>132</v>
      </c>
      <c r="BJ647" s="28" t="s">
        <v>107</v>
      </c>
      <c r="BK647" s="70">
        <f t="shared" si="634"/>
        <v>-0.09</v>
      </c>
      <c r="BL647" s="70">
        <f t="shared" si="635"/>
        <v>7.4999999999999997E-2</v>
      </c>
      <c r="BM647" s="70">
        <f t="shared" si="636"/>
        <v>6.0999999999999999E-2</v>
      </c>
      <c r="BN647" s="70">
        <f t="shared" si="637"/>
        <v>0.159</v>
      </c>
      <c r="BO647" s="70">
        <f t="shared" si="638"/>
        <v>0.111</v>
      </c>
      <c r="BP647" s="70">
        <f t="shared" si="639"/>
        <v>-1.026</v>
      </c>
      <c r="BQ647" s="70">
        <f t="shared" si="640"/>
        <v>-0.89300000000000002</v>
      </c>
      <c r="BR647" s="70">
        <f t="shared" si="641"/>
        <v>-4.218</v>
      </c>
      <c r="BS647" s="71">
        <f t="shared" si="642"/>
        <v>-1.06</v>
      </c>
      <c r="BU647" s="30" t="s">
        <v>132</v>
      </c>
      <c r="BV647" s="28" t="s">
        <v>107</v>
      </c>
      <c r="BW647" s="52">
        <f t="shared" si="614"/>
        <v>116526</v>
      </c>
      <c r="BX647" s="52">
        <f t="shared" si="615"/>
        <v>85495</v>
      </c>
      <c r="BY647" s="52">
        <f t="shared" si="616"/>
        <v>72965</v>
      </c>
      <c r="BZ647" s="52">
        <f t="shared" si="617"/>
        <v>12530</v>
      </c>
      <c r="CA647" s="52">
        <f t="shared" si="618"/>
        <v>5338</v>
      </c>
      <c r="CB647" s="52">
        <f t="shared" si="619"/>
        <v>25693</v>
      </c>
      <c r="CC647" s="52">
        <f t="shared" si="620"/>
        <v>8265</v>
      </c>
      <c r="CD647" s="52">
        <f t="shared" si="621"/>
        <v>112</v>
      </c>
      <c r="CE647" s="53">
        <f t="shared" si="622"/>
        <v>17316</v>
      </c>
    </row>
    <row r="648" spans="1:83" ht="16.5" customHeight="1">
      <c r="A648" s="78" t="s">
        <v>180</v>
      </c>
    </row>
    <row r="649" spans="1:83" ht="16.5" customHeight="1">
      <c r="A649" s="78" t="s">
        <v>179</v>
      </c>
    </row>
    <row r="650" spans="1:83" ht="16.5" customHeight="1">
      <c r="A650" s="38">
        <f>A596+1</f>
        <v>5</v>
      </c>
      <c r="B650" s="20" t="str">
        <f>IF(A650&lt;22,"令和"&amp;A650&amp;"年度","平成"&amp;A650&amp;"年度")</f>
        <v>令和5年度</v>
      </c>
      <c r="C650" s="1" t="s">
        <v>49</v>
      </c>
      <c r="N650" s="20" t="str">
        <f>B650</f>
        <v>令和5年度</v>
      </c>
      <c r="O650" s="1" t="s">
        <v>38</v>
      </c>
      <c r="Z650" s="20" t="str">
        <f>B650</f>
        <v>令和5年度</v>
      </c>
      <c r="AA650" s="1" t="s">
        <v>4</v>
      </c>
      <c r="AL650" s="20" t="str">
        <f>B650</f>
        <v>令和5年度</v>
      </c>
      <c r="AM650" s="1" t="s">
        <v>136</v>
      </c>
      <c r="AX650" s="20" t="str">
        <f>N650</f>
        <v>令和5年度</v>
      </c>
      <c r="AY650" s="1" t="s">
        <v>137</v>
      </c>
      <c r="BJ650" s="20" t="str">
        <f>Z650</f>
        <v>令和5年度</v>
      </c>
      <c r="BK650" s="1" t="s">
        <v>138</v>
      </c>
      <c r="BU650" s="36">
        <f>IF(A650=1,30,A650-1)</f>
        <v>4</v>
      </c>
      <c r="BV650" s="20" t="str">
        <f>IF(BU650&lt;22,"令和"&amp;BU650&amp;"年度","平成"&amp;BU650&amp;"年度")</f>
        <v>令和4年度</v>
      </c>
      <c r="BW650" s="1" t="s">
        <v>133</v>
      </c>
    </row>
    <row r="651" spans="1:83" ht="16.5" customHeight="1">
      <c r="A651" s="21"/>
      <c r="B651" s="5"/>
      <c r="C651" s="4" t="s">
        <v>50</v>
      </c>
      <c r="D651" s="24"/>
      <c r="E651" s="24"/>
      <c r="F651" s="24"/>
      <c r="G651" s="24"/>
      <c r="H651" s="24"/>
      <c r="I651" s="24"/>
      <c r="J651" s="24"/>
      <c r="K651" s="15"/>
      <c r="M651" s="21"/>
      <c r="N651" s="5"/>
      <c r="O651" s="4" t="s">
        <v>50</v>
      </c>
      <c r="P651" s="24"/>
      <c r="Q651" s="24"/>
      <c r="R651" s="24"/>
      <c r="S651" s="24"/>
      <c r="T651" s="24"/>
      <c r="U651" s="24"/>
      <c r="V651" s="24"/>
      <c r="W651" s="15"/>
      <c r="Y651" s="21"/>
      <c r="Z651" s="5"/>
      <c r="AA651" s="4" t="s">
        <v>50</v>
      </c>
      <c r="AB651" s="24"/>
      <c r="AC651" s="24"/>
      <c r="AD651" s="24"/>
      <c r="AE651" s="24"/>
      <c r="AF651" s="24"/>
      <c r="AG651" s="24"/>
      <c r="AH651" s="24"/>
      <c r="AI651" s="15"/>
      <c r="AK651" s="21"/>
      <c r="AL651" s="5"/>
      <c r="AM651" s="4" t="s">
        <v>50</v>
      </c>
      <c r="AN651" s="24"/>
      <c r="AO651" s="24"/>
      <c r="AP651" s="24"/>
      <c r="AQ651" s="24"/>
      <c r="AR651" s="24"/>
      <c r="AS651" s="24"/>
      <c r="AT651" s="24"/>
      <c r="AU651" s="15"/>
      <c r="AW651" s="21"/>
      <c r="AX651" s="5"/>
      <c r="AY651" s="4" t="s">
        <v>50</v>
      </c>
      <c r="AZ651" s="24"/>
      <c r="BA651" s="24"/>
      <c r="BB651" s="24"/>
      <c r="BC651" s="24"/>
      <c r="BD651" s="24"/>
      <c r="BE651" s="24"/>
      <c r="BF651" s="24"/>
      <c r="BG651" s="15"/>
      <c r="BI651" s="21"/>
      <c r="BJ651" s="5"/>
      <c r="BK651" s="4" t="s">
        <v>50</v>
      </c>
      <c r="BL651" s="24"/>
      <c r="BM651" s="24"/>
      <c r="BN651" s="24"/>
      <c r="BO651" s="24"/>
      <c r="BP651" s="24"/>
      <c r="BQ651" s="24"/>
      <c r="BR651" s="24"/>
      <c r="BS651" s="15"/>
      <c r="BU651" s="21"/>
      <c r="BV651" s="5"/>
      <c r="BW651" s="4" t="s">
        <v>50</v>
      </c>
      <c r="BX651" s="24"/>
      <c r="BY651" s="24"/>
      <c r="BZ651" s="24"/>
      <c r="CA651" s="24"/>
      <c r="CB651" s="24"/>
      <c r="CC651" s="24"/>
      <c r="CD651" s="24"/>
      <c r="CE651" s="15"/>
    </row>
    <row r="652" spans="1:83" ht="16.5" customHeight="1">
      <c r="A652" s="22"/>
      <c r="B652" s="8"/>
      <c r="C652" s="7"/>
      <c r="D652" s="27" t="s">
        <v>51</v>
      </c>
      <c r="E652" s="24"/>
      <c r="F652" s="15"/>
      <c r="G652" s="6" t="s">
        <v>54</v>
      </c>
      <c r="H652" s="27" t="s">
        <v>55</v>
      </c>
      <c r="I652" s="24"/>
      <c r="J652" s="24"/>
      <c r="K652" s="15"/>
      <c r="M652" s="22"/>
      <c r="N652" s="8"/>
      <c r="O652" s="7"/>
      <c r="P652" s="27" t="s">
        <v>51</v>
      </c>
      <c r="Q652" s="24"/>
      <c r="R652" s="15"/>
      <c r="S652" s="6" t="s">
        <v>54</v>
      </c>
      <c r="T652" s="27" t="s">
        <v>55</v>
      </c>
      <c r="U652" s="24"/>
      <c r="V652" s="24"/>
      <c r="W652" s="15"/>
      <c r="Y652" s="22"/>
      <c r="Z652" s="8"/>
      <c r="AA652" s="7"/>
      <c r="AB652" s="27" t="s">
        <v>51</v>
      </c>
      <c r="AC652" s="24"/>
      <c r="AD652" s="15"/>
      <c r="AE652" s="6" t="s">
        <v>54</v>
      </c>
      <c r="AF652" s="27" t="s">
        <v>55</v>
      </c>
      <c r="AG652" s="24"/>
      <c r="AH652" s="24"/>
      <c r="AI652" s="15"/>
      <c r="AK652" s="22"/>
      <c r="AL652" s="8"/>
      <c r="AM652" s="7"/>
      <c r="AN652" s="27" t="s">
        <v>51</v>
      </c>
      <c r="AO652" s="24"/>
      <c r="AP652" s="15"/>
      <c r="AQ652" s="6" t="s">
        <v>54</v>
      </c>
      <c r="AR652" s="27" t="s">
        <v>55</v>
      </c>
      <c r="AS652" s="24"/>
      <c r="AT652" s="24"/>
      <c r="AU652" s="15"/>
      <c r="AW652" s="22"/>
      <c r="AX652" s="8"/>
      <c r="AY652" s="7"/>
      <c r="AZ652" s="27" t="s">
        <v>51</v>
      </c>
      <c r="BA652" s="24"/>
      <c r="BB652" s="15"/>
      <c r="BC652" s="6" t="s">
        <v>54</v>
      </c>
      <c r="BD652" s="27" t="s">
        <v>55</v>
      </c>
      <c r="BE652" s="24"/>
      <c r="BF652" s="24"/>
      <c r="BG652" s="15"/>
      <c r="BI652" s="22"/>
      <c r="BJ652" s="8"/>
      <c r="BK652" s="7"/>
      <c r="BL652" s="27" t="s">
        <v>51</v>
      </c>
      <c r="BM652" s="24"/>
      <c r="BN652" s="15"/>
      <c r="BO652" s="6" t="s">
        <v>54</v>
      </c>
      <c r="BP652" s="27" t="s">
        <v>55</v>
      </c>
      <c r="BQ652" s="24"/>
      <c r="BR652" s="24"/>
      <c r="BS652" s="15"/>
      <c r="BU652" s="22"/>
      <c r="BV652" s="8"/>
      <c r="BW652" s="7"/>
      <c r="BX652" s="27" t="s">
        <v>51</v>
      </c>
      <c r="BY652" s="24"/>
      <c r="BZ652" s="15"/>
      <c r="CA652" s="6" t="s">
        <v>54</v>
      </c>
      <c r="CB652" s="27" t="s">
        <v>55</v>
      </c>
      <c r="CC652" s="24"/>
      <c r="CD652" s="24"/>
      <c r="CE652" s="15"/>
    </row>
    <row r="653" spans="1:83" ht="27" customHeight="1">
      <c r="A653" s="23"/>
      <c r="B653" s="11"/>
      <c r="C653" s="10"/>
      <c r="D653" s="10"/>
      <c r="E653" s="16" t="s">
        <v>52</v>
      </c>
      <c r="F653" s="26" t="s">
        <v>53</v>
      </c>
      <c r="G653" s="12"/>
      <c r="H653" s="12"/>
      <c r="I653" s="16" t="s">
        <v>56</v>
      </c>
      <c r="J653" s="16" t="s">
        <v>57</v>
      </c>
      <c r="K653" s="16" t="s">
        <v>58</v>
      </c>
      <c r="M653" s="23"/>
      <c r="N653" s="11"/>
      <c r="O653" s="10"/>
      <c r="P653" s="10"/>
      <c r="Q653" s="16" t="s">
        <v>52</v>
      </c>
      <c r="R653" s="26" t="s">
        <v>53</v>
      </c>
      <c r="S653" s="12"/>
      <c r="T653" s="12"/>
      <c r="U653" s="16" t="s">
        <v>56</v>
      </c>
      <c r="V653" s="16" t="s">
        <v>57</v>
      </c>
      <c r="W653" s="16" t="s">
        <v>58</v>
      </c>
      <c r="Y653" s="23"/>
      <c r="Z653" s="11"/>
      <c r="AA653" s="10"/>
      <c r="AB653" s="10"/>
      <c r="AC653" s="16" t="s">
        <v>52</v>
      </c>
      <c r="AD653" s="26" t="s">
        <v>53</v>
      </c>
      <c r="AE653" s="12"/>
      <c r="AF653" s="12"/>
      <c r="AG653" s="16" t="s">
        <v>56</v>
      </c>
      <c r="AH653" s="16" t="s">
        <v>57</v>
      </c>
      <c r="AI653" s="16" t="s">
        <v>58</v>
      </c>
      <c r="AK653" s="23"/>
      <c r="AL653" s="11"/>
      <c r="AM653" s="10"/>
      <c r="AN653" s="10"/>
      <c r="AO653" s="16" t="s">
        <v>52</v>
      </c>
      <c r="AP653" s="26" t="s">
        <v>53</v>
      </c>
      <c r="AQ653" s="12"/>
      <c r="AR653" s="12"/>
      <c r="AS653" s="16" t="s">
        <v>56</v>
      </c>
      <c r="AT653" s="16" t="s">
        <v>57</v>
      </c>
      <c r="AU653" s="16" t="s">
        <v>58</v>
      </c>
      <c r="AW653" s="23"/>
      <c r="AX653" s="11"/>
      <c r="AY653" s="10"/>
      <c r="AZ653" s="10"/>
      <c r="BA653" s="16" t="s">
        <v>52</v>
      </c>
      <c r="BB653" s="26" t="s">
        <v>53</v>
      </c>
      <c r="BC653" s="12"/>
      <c r="BD653" s="12"/>
      <c r="BE653" s="16" t="s">
        <v>56</v>
      </c>
      <c r="BF653" s="16" t="s">
        <v>57</v>
      </c>
      <c r="BG653" s="16" t="s">
        <v>58</v>
      </c>
      <c r="BI653" s="23"/>
      <c r="BJ653" s="11"/>
      <c r="BK653" s="10"/>
      <c r="BL653" s="10"/>
      <c r="BM653" s="16" t="s">
        <v>52</v>
      </c>
      <c r="BN653" s="26" t="s">
        <v>53</v>
      </c>
      <c r="BO653" s="12"/>
      <c r="BP653" s="12"/>
      <c r="BQ653" s="16" t="s">
        <v>56</v>
      </c>
      <c r="BR653" s="16" t="s">
        <v>57</v>
      </c>
      <c r="BS653" s="16" t="s">
        <v>58</v>
      </c>
      <c r="BU653" s="23"/>
      <c r="BV653" s="11"/>
      <c r="BW653" s="10"/>
      <c r="BX653" s="10"/>
      <c r="BY653" s="16" t="s">
        <v>52</v>
      </c>
      <c r="BZ653" s="26" t="s">
        <v>53</v>
      </c>
      <c r="CA653" s="12"/>
      <c r="CB653" s="12"/>
      <c r="CC653" s="16" t="s">
        <v>56</v>
      </c>
      <c r="CD653" s="16" t="s">
        <v>57</v>
      </c>
      <c r="CE653" s="16" t="s">
        <v>58</v>
      </c>
    </row>
    <row r="654" spans="1:83" ht="16.5" customHeight="1">
      <c r="A654" s="31" t="s">
        <v>60</v>
      </c>
      <c r="B654" s="33" t="s">
        <v>108</v>
      </c>
      <c r="C654" s="13">
        <v>3397776</v>
      </c>
      <c r="D654" s="13">
        <v>2574120</v>
      </c>
      <c r="E654" s="13">
        <v>2197665</v>
      </c>
      <c r="F654" s="13">
        <v>376455</v>
      </c>
      <c r="G654" s="13">
        <v>281285</v>
      </c>
      <c r="H654" s="13">
        <v>542371</v>
      </c>
      <c r="I654" s="13">
        <v>217850</v>
      </c>
      <c r="J654" s="13">
        <v>-5889</v>
      </c>
      <c r="K654" s="14">
        <v>330410</v>
      </c>
      <c r="M654" s="31" t="s">
        <v>60</v>
      </c>
      <c r="N654" s="33" t="s">
        <v>108</v>
      </c>
      <c r="O654" s="66">
        <f t="shared" ref="O654:O701" si="643">IF(C654="X","X",IF(BW654="X","X",IF(BW654&lt;&gt;0,ROUND((C654-BW654)/ABS(BW654)*100,3),"-")))</f>
        <v>5.0590000000000002</v>
      </c>
      <c r="P654" s="66">
        <f t="shared" ref="P654:P701" si="644">IF(D654="X","X",IF(BX654="X","X",IF(BX654&lt;&gt;0,ROUND((D654-BX654)/ABS(BX654)*100,3),"-")))</f>
        <v>2.0190000000000001</v>
      </c>
      <c r="Q654" s="66">
        <f t="shared" ref="Q654:Q701" si="645">IF(E654="X","X",IF(BY654="X","X",IF(BY654&lt;&gt;0,ROUND((E654-BY654)/ABS(BY654)*100,3),"-")))</f>
        <v>2.2599999999999998</v>
      </c>
      <c r="R654" s="66">
        <f t="shared" ref="R654:R701" si="646">IF(F654="X","X",IF(BZ654="X","X",IF(BZ654&lt;&gt;0,ROUND((F654-BZ654)/ABS(BZ654)*100,3),"-")))</f>
        <v>0.63300000000000001</v>
      </c>
      <c r="S654" s="66">
        <f t="shared" ref="S654:S701" si="647">IF(G654="X","X",IF(CA654="X","X",IF(CA654&lt;&gt;0,ROUND((G654-CA654)/ABS(CA654)*100,3),"-")))</f>
        <v>2.8490000000000002</v>
      </c>
      <c r="T654" s="66">
        <f t="shared" ref="T654:T701" si="648">IF(H654="X","X",IF(CB654="X","X",IF(CB654&lt;&gt;0,ROUND((H654-CB654)/ABS(CB654)*100,3),"-")))</f>
        <v>23.972999999999999</v>
      </c>
      <c r="U654" s="66">
        <f t="shared" ref="U654:U701" si="649">IF(I654="X","X",IF(CC654="X","X",IF(CC654&lt;&gt;0,ROUND((I654-CC654)/ABS(CC654)*100,3),"-")))</f>
        <v>69.316000000000003</v>
      </c>
      <c r="V654" s="66">
        <f t="shared" ref="V654:V701" si="650">IF(J654="X","X",IF(CD654="X","X",IF(CD654&lt;&gt;0,ROUND((J654-CD654)/ABS(CD654)*100,3),"-")))</f>
        <v>-336.411</v>
      </c>
      <c r="W654" s="67">
        <f t="shared" ref="W654:W701" si="651">IF(K654="X","X",IF(CE654="X","X",IF(CE654&lt;&gt;0,ROUND((K654-CE654)/ABS(CE654)*100,3),"-")))</f>
        <v>7.859</v>
      </c>
      <c r="Y654" s="31" t="s">
        <v>60</v>
      </c>
      <c r="Z654" s="33" t="s">
        <v>108</v>
      </c>
      <c r="AA654" s="66">
        <f>IF(C654=0,"-",IF(C654="X","X",ROUND(C654/$C654*100,1)))</f>
        <v>100</v>
      </c>
      <c r="AB654" s="66">
        <f t="shared" ref="AB654:AB701" si="652">IF(D654=0,"-",IF(D654="X","X",ROUND(D654/$C654*100,1)))</f>
        <v>75.8</v>
      </c>
      <c r="AC654" s="66">
        <f t="shared" ref="AC654:AC701" si="653">IF(E654=0,"-",IF(E654="X","X",ROUND(E654/$C654*100,1)))</f>
        <v>64.7</v>
      </c>
      <c r="AD654" s="66">
        <f t="shared" ref="AD654:AD701" si="654">IF(F654=0,"-",IF(F654="X","X",ROUND(F654/$C654*100,1)))</f>
        <v>11.1</v>
      </c>
      <c r="AE654" s="66">
        <f t="shared" ref="AE654:AE701" si="655">IF(G654=0,"-",IF(G654="X","X",ROUND(G654/$C654*100,1)))</f>
        <v>8.3000000000000007</v>
      </c>
      <c r="AF654" s="66">
        <f t="shared" ref="AF654:AF701" si="656">IF(H654=0,"-",IF(H654="X","X",ROUND(H654/$C654*100,1)))</f>
        <v>16</v>
      </c>
      <c r="AG654" s="66">
        <f t="shared" ref="AG654:AG701" si="657">IF(I654=0,"-",IF(I654="X","X",ROUND(I654/$C654*100,1)))</f>
        <v>6.4</v>
      </c>
      <c r="AH654" s="66">
        <f t="shared" ref="AH654:AH701" si="658">IF(J654=0,"-",IF(J654="X","X",ROUND(J654/$C654*100,1)))</f>
        <v>-0.2</v>
      </c>
      <c r="AI654" s="67">
        <f t="shared" ref="AI654:AI701" si="659">IF(K654=0,"-",IF(K654="X","X",ROUND(K654/$C654*100,1)))</f>
        <v>9.6999999999999993</v>
      </c>
      <c r="AK654" s="31" t="s">
        <v>60</v>
      </c>
      <c r="AL654" s="33" t="s">
        <v>108</v>
      </c>
      <c r="AM654" s="66">
        <f>IF(C654=0,"-",IF(C654="X","X",ROUND(C654/$C$546*100,1)))</f>
        <v>103.8</v>
      </c>
      <c r="AN654" s="66">
        <f>IF(D654=0,"-",IF(D654="X","X",ROUND(D654/$D$546*100,1)))</f>
        <v>102.4</v>
      </c>
      <c r="AO654" s="66">
        <f>IF(E654=0,"-",IF(E654="X","X",ROUND(E654/$E$546*100,1)))</f>
        <v>102.2</v>
      </c>
      <c r="AP654" s="66">
        <f>IF(F654=0,"-",IF(F654="X","X",ROUND(F654/$F$546*100,1)))</f>
        <v>103.6</v>
      </c>
      <c r="AQ654" s="66">
        <f>IF(G654=0,"-",IF(G654="X","X",ROUND(G654/$G$546*100,1)))</f>
        <v>106.7</v>
      </c>
      <c r="AR654" s="66">
        <f>IF(H654=0,"-",IF(H654="X","X",ROUND(H654/$H$546*100,1)))</f>
        <v>109.6</v>
      </c>
      <c r="AS654" s="66">
        <f>IF(I654=0,"-",IF(I654="X","X",ROUND(I654/$I$546*100,1)))</f>
        <v>169.7</v>
      </c>
      <c r="AT654" s="66">
        <f>IF(J654=0,"-",IF(J654="X","X",ROUND(J654/$J$546*100,1)))</f>
        <v>-73.900000000000006</v>
      </c>
      <c r="AU654" s="67">
        <f>IF(K654=0,"-",IF(K654="X","X",ROUND(K654/$K$546*100,1)))</f>
        <v>92.2</v>
      </c>
      <c r="AW654" s="31" t="s">
        <v>60</v>
      </c>
      <c r="AX654" s="33" t="s">
        <v>108</v>
      </c>
      <c r="AY654" s="66">
        <f>IF(C654="X","X",IF(BW654="X","X",IF(BW654&lt;&gt;0,ROUND((C654-BW654)/$BW654*100,3),"-")))</f>
        <v>5.0590000000000002</v>
      </c>
      <c r="AZ654" s="66">
        <f t="shared" ref="AZ654:AZ701" si="660">IF(D654="X","X",IF(BX654="X","X",IF(BX654&lt;&gt;0,ROUND((D654-BX654)/$BW654*100,3),"-")))</f>
        <v>1.575</v>
      </c>
      <c r="BA654" s="66">
        <f t="shared" ref="BA654:BA701" si="661">IF(E654="X","X",IF(BY654="X","X",IF(BY654&lt;&gt;0,ROUND((E654-BY654)/$BW654*100,3),"-")))</f>
        <v>1.502</v>
      </c>
      <c r="BB654" s="66">
        <f t="shared" ref="BB654:BB701" si="662">IF(F654="X","X",IF(BZ654="X","X",IF(BZ654&lt;&gt;0,ROUND((F654-BZ654)/$BW654*100,3),"-")))</f>
        <v>7.2999999999999995E-2</v>
      </c>
      <c r="BC654" s="66">
        <f t="shared" ref="BC654:BC701" si="663">IF(G654="X","X",IF(CA654="X","X",IF(CA654&lt;&gt;0,ROUND((G654-CA654)/$BW654*100,3),"-")))</f>
        <v>0.24099999999999999</v>
      </c>
      <c r="BD654" s="66">
        <f t="shared" ref="BD654:BD701" si="664">IF(H654="X","X",IF(CB654="X","X",IF(CB654&lt;&gt;0,ROUND((H654-CB654)/$BW654*100,3),"-")))</f>
        <v>3.2429999999999999</v>
      </c>
      <c r="BE654" s="66">
        <f t="shared" ref="BE654:BE701" si="665">IF(I654="X","X",IF(CC654="X","X",IF(CC654&lt;&gt;0,ROUND((I654-CC654)/$BW654*100,3),"-")))</f>
        <v>2.758</v>
      </c>
      <c r="BF654" s="66">
        <f t="shared" ref="BF654:BF701" si="666">IF(J654="X","X",IF(CD654="X","X",IF(CD654&lt;&gt;0,ROUND((J654-CD654)/$BW654*100,3),"-")))</f>
        <v>-0.25900000000000001</v>
      </c>
      <c r="BG654" s="67">
        <f t="shared" ref="BG654:BG701" si="667">IF(K654="X","X",IF(CE654="X","X",IF(CE654&lt;&gt;0,ROUND((K654-CE654)/$BW654*100,3),"-")))</f>
        <v>0.74399999999999999</v>
      </c>
      <c r="BI654" s="31" t="s">
        <v>60</v>
      </c>
      <c r="BJ654" s="33" t="s">
        <v>108</v>
      </c>
      <c r="BK654" s="66">
        <f>IF(C654="X","X",IF(BW654="X","X",IF(BW654&lt;&gt;0,ROUND((C654-BW654)/$BW$546*100,3),"-")))</f>
        <v>5.1920000000000002</v>
      </c>
      <c r="BL654" s="66">
        <f>IF(D654="X","X",IF(BX654="X","X",IF(BX654&lt;&gt;0,ROUND((D654-BX654)/$BX$546*100,3),"-")))</f>
        <v>2.1139999999999999</v>
      </c>
      <c r="BM654" s="66">
        <f>IF(E654="X","X",IF(BY654="X","X",IF(BY654&lt;&gt;0,ROUND((E654-BY654)/$BY$546*100,3),"-")))</f>
        <v>2.355</v>
      </c>
      <c r="BN654" s="66">
        <f>IF(F654="X","X",IF(BZ654="X","X",IF(BZ654&lt;&gt;0,ROUND((F654-BZ654)/$BZ$546*100,3),"-")))</f>
        <v>0.68300000000000005</v>
      </c>
      <c r="BO654" s="66">
        <f>IF(G654="X","X",IF(CA654="X","X",IF(CA654&lt;&gt;0,ROUND((G654-CA654)/$CA$546*100,3),"-")))</f>
        <v>2.9809999999999999</v>
      </c>
      <c r="BP654" s="66">
        <f>IF(H654="X","X",IF(CB654="X","X",IF(CB654&lt;&gt;0,ROUND((H654-CB654)/$CB$546*100,3),"-")))</f>
        <v>21.831</v>
      </c>
      <c r="BQ654" s="66">
        <f>IF(I654="X","X",IF(CC654="X","X",IF(CC654&lt;&gt;0,ROUND((I654-CC654)/$CC$546*100,3),"-")))</f>
        <v>54.372999999999998</v>
      </c>
      <c r="BR654" s="66">
        <f>IF(J654="X","X",IF(CD654="X","X",IF(CD654&lt;&gt;0,ROUND((J654-CD654)/$CD$546*100,3),"-")))</f>
        <v>-238.81399999999999</v>
      </c>
      <c r="BS654" s="67">
        <f>IF(K654="X","X",IF(CE654="X","X",IF(CE654&lt;&gt;0,ROUND((K654-CE654)/$CE$546*100,3),"-")))</f>
        <v>7.6950000000000003</v>
      </c>
      <c r="BU654" s="31" t="s">
        <v>60</v>
      </c>
      <c r="BV654" s="33" t="s">
        <v>108</v>
      </c>
      <c r="BW654" s="48">
        <f t="shared" ref="BW654:BW701" si="668">C600</f>
        <v>3234159</v>
      </c>
      <c r="BX654" s="48">
        <f t="shared" ref="BX654:BX701" si="669">D600</f>
        <v>2523175</v>
      </c>
      <c r="BY654" s="48">
        <f t="shared" ref="BY654:BY701" si="670">E600</f>
        <v>2149087</v>
      </c>
      <c r="BZ654" s="48">
        <f t="shared" ref="BZ654:BZ701" si="671">F600</f>
        <v>374088</v>
      </c>
      <c r="CA654" s="48">
        <f t="shared" ref="CA654:CA701" si="672">G600</f>
        <v>273493</v>
      </c>
      <c r="CB654" s="48">
        <f t="shared" ref="CB654:CB701" si="673">H600</f>
        <v>437491</v>
      </c>
      <c r="CC654" s="48">
        <f t="shared" ref="CC654:CC701" si="674">I600</f>
        <v>128665</v>
      </c>
      <c r="CD654" s="48">
        <f t="shared" ref="CD654:CD701" si="675">J600</f>
        <v>2491</v>
      </c>
      <c r="CE654" s="49">
        <f t="shared" ref="CE654:CE701" si="676">K600</f>
        <v>306335</v>
      </c>
    </row>
    <row r="655" spans="1:83" ht="16.5" customHeight="1">
      <c r="A655" s="29" t="s">
        <v>109</v>
      </c>
      <c r="B655" s="34" t="s">
        <v>61</v>
      </c>
      <c r="C655" s="40">
        <v>840832</v>
      </c>
      <c r="D655" s="40">
        <v>644100</v>
      </c>
      <c r="E655" s="40">
        <v>549000</v>
      </c>
      <c r="F655" s="40">
        <v>95100</v>
      </c>
      <c r="G655" s="40">
        <v>61085</v>
      </c>
      <c r="H655" s="40">
        <v>135647</v>
      </c>
      <c r="I655" s="40">
        <v>72797</v>
      </c>
      <c r="J655" s="40">
        <v>-6707</v>
      </c>
      <c r="K655" s="41">
        <v>69557</v>
      </c>
      <c r="M655" s="29" t="s">
        <v>109</v>
      </c>
      <c r="N655" s="34" t="s">
        <v>61</v>
      </c>
      <c r="O655" s="66">
        <f t="shared" si="643"/>
        <v>5.5590000000000002</v>
      </c>
      <c r="P655" s="66">
        <f t="shared" si="644"/>
        <v>1.887</v>
      </c>
      <c r="Q655" s="66">
        <f t="shared" si="645"/>
        <v>2.1150000000000002</v>
      </c>
      <c r="R655" s="66">
        <f t="shared" si="646"/>
        <v>0.58799999999999997</v>
      </c>
      <c r="S655" s="66">
        <f t="shared" si="647"/>
        <v>2.875</v>
      </c>
      <c r="T655" s="66">
        <f t="shared" si="648"/>
        <v>29.184000000000001</v>
      </c>
      <c r="U655" s="66">
        <f t="shared" si="649"/>
        <v>71.748000000000005</v>
      </c>
      <c r="V655" s="66">
        <f t="shared" si="650"/>
        <v>-159.15799999999999</v>
      </c>
      <c r="W655" s="67">
        <f t="shared" si="651"/>
        <v>6.6740000000000004</v>
      </c>
      <c r="Y655" s="29" t="s">
        <v>109</v>
      </c>
      <c r="Z655" s="34" t="s">
        <v>61</v>
      </c>
      <c r="AA655" s="66">
        <f t="shared" ref="AA655:AA701" si="677">IF(C655=0,"-",IF(C655="X","X",ROUND(C655/$C655*100,1)))</f>
        <v>100</v>
      </c>
      <c r="AB655" s="66">
        <f t="shared" si="652"/>
        <v>76.599999999999994</v>
      </c>
      <c r="AC655" s="66">
        <f t="shared" si="653"/>
        <v>65.3</v>
      </c>
      <c r="AD655" s="66">
        <f t="shared" si="654"/>
        <v>11.3</v>
      </c>
      <c r="AE655" s="66">
        <f t="shared" si="655"/>
        <v>7.3</v>
      </c>
      <c r="AF655" s="66">
        <f t="shared" si="656"/>
        <v>16.100000000000001</v>
      </c>
      <c r="AG655" s="66">
        <f t="shared" si="657"/>
        <v>8.6999999999999993</v>
      </c>
      <c r="AH655" s="66">
        <f t="shared" si="658"/>
        <v>-0.8</v>
      </c>
      <c r="AI655" s="67">
        <f t="shared" si="659"/>
        <v>8.3000000000000007</v>
      </c>
      <c r="AK655" s="29" t="s">
        <v>109</v>
      </c>
      <c r="AL655" s="34" t="s">
        <v>61</v>
      </c>
      <c r="AM655" s="66">
        <f t="shared" ref="AM655:AM701" si="678">IF(C655=0,"-",IF(C655="X","X",ROUND(C655/$C$546*100,1)))</f>
        <v>25.7</v>
      </c>
      <c r="AN655" s="66">
        <f t="shared" ref="AN655:AN701" si="679">IF(D655=0,"-",IF(D655="X","X",ROUND(D655/$D$546*100,1)))</f>
        <v>25.6</v>
      </c>
      <c r="AO655" s="66">
        <f t="shared" ref="AO655:AO701" si="680">IF(E655=0,"-",IF(E655="X","X",ROUND(E655/$E$546*100,1)))</f>
        <v>25.5</v>
      </c>
      <c r="AP655" s="66">
        <f t="shared" ref="AP655:AP701" si="681">IF(F655=0,"-",IF(F655="X","X",ROUND(F655/$F$546*100,1)))</f>
        <v>26.2</v>
      </c>
      <c r="AQ655" s="66">
        <f t="shared" ref="AQ655:AQ701" si="682">IF(G655=0,"-",IF(G655="X","X",ROUND(G655/$G$546*100,1)))</f>
        <v>23.2</v>
      </c>
      <c r="AR655" s="66">
        <f t="shared" ref="AR655:AR701" si="683">IF(H655=0,"-",IF(H655="X","X",ROUND(H655/$H$546*100,1)))</f>
        <v>27.4</v>
      </c>
      <c r="AS655" s="66">
        <f t="shared" ref="AS655:AS701" si="684">IF(I655=0,"-",IF(I655="X","X",ROUND(I655/$I$546*100,1)))</f>
        <v>56.7</v>
      </c>
      <c r="AT655" s="66">
        <f t="shared" ref="AT655:AT701" si="685">IF(J655=0,"-",IF(J655="X","X",ROUND(J655/$J$546*100,1)))</f>
        <v>-84.2</v>
      </c>
      <c r="AU655" s="67">
        <f t="shared" ref="AU655:AU701" si="686">IF(K655=0,"-",IF(K655="X","X",ROUND(K655/$K$546*100,1)))</f>
        <v>19.399999999999999</v>
      </c>
      <c r="AW655" s="29" t="s">
        <v>109</v>
      </c>
      <c r="AX655" s="34" t="s">
        <v>61</v>
      </c>
      <c r="AY655" s="66">
        <f t="shared" ref="AY655:AY701" si="687">IF(C655="X","X",IF(BW655="X","X",IF(BW655&lt;&gt;0,ROUND((C655-BW655)/$BW655*100,3),"-")))</f>
        <v>5.5590000000000002</v>
      </c>
      <c r="AZ655" s="66">
        <f t="shared" si="660"/>
        <v>1.498</v>
      </c>
      <c r="BA655" s="66">
        <f t="shared" si="661"/>
        <v>1.4279999999999999</v>
      </c>
      <c r="BB655" s="66">
        <f t="shared" si="662"/>
        <v>7.0000000000000007E-2</v>
      </c>
      <c r="BC655" s="66">
        <f t="shared" si="663"/>
        <v>0.214</v>
      </c>
      <c r="BD655" s="66">
        <f t="shared" si="664"/>
        <v>3.847</v>
      </c>
      <c r="BE655" s="66">
        <f t="shared" si="665"/>
        <v>3.8180000000000001</v>
      </c>
      <c r="BF655" s="66">
        <f t="shared" si="666"/>
        <v>-0.51700000000000002</v>
      </c>
      <c r="BG655" s="67">
        <f t="shared" si="667"/>
        <v>0.54600000000000004</v>
      </c>
      <c r="BI655" s="29" t="s">
        <v>109</v>
      </c>
      <c r="BJ655" s="34" t="s">
        <v>61</v>
      </c>
      <c r="BK655" s="66">
        <f t="shared" ref="BK655:BK701" si="688">IF(C655="X","X",IF(BW655="X","X",IF(BW655&lt;&gt;0,ROUND((C655-BW655)/$BW$546*100,3),"-")))</f>
        <v>1.405</v>
      </c>
      <c r="BL655" s="66">
        <f t="shared" ref="BL655:BL701" si="689">IF(D655="X","X",IF(BX655="X","X",IF(BX655&lt;&gt;0,ROUND((D655-BX655)/$BX$546*100,3),"-")))</f>
        <v>0.495</v>
      </c>
      <c r="BM655" s="66">
        <f t="shared" ref="BM655:BM701" si="690">IF(E655="X","X",IF(BY655="X","X",IF(BY655&lt;&gt;0,ROUND((E655-BY655)/$BY$546*100,3),"-")))</f>
        <v>0.55100000000000005</v>
      </c>
      <c r="BN655" s="66">
        <f t="shared" ref="BN655:BN701" si="691">IF(F655="X","X",IF(BZ655="X","X",IF(BZ655&lt;&gt;0,ROUND((F655-BZ655)/$BZ$546*100,3),"-")))</f>
        <v>0.16</v>
      </c>
      <c r="BO655" s="66">
        <f t="shared" ref="BO655:BO701" si="692">IF(G655="X","X",IF(CA655="X","X",IF(CA655&lt;&gt;0,ROUND((G655-CA655)/$CA$546*100,3),"-")))</f>
        <v>0.65300000000000002</v>
      </c>
      <c r="BP655" s="66">
        <f t="shared" ref="BP655:BP701" si="693">IF(H655="X","X",IF(CB655="X","X",IF(CB655&lt;&gt;0,ROUND((H655-CB655)/$CB$546*100,3),"-")))</f>
        <v>6.3789999999999996</v>
      </c>
      <c r="BQ655" s="66">
        <f t="shared" ref="BQ655:BQ701" si="694">IF(I655="X","X",IF(CC655="X","X",IF(CC655&lt;&gt;0,ROUND((I655-CC655)/$CC$546*100,3),"-")))</f>
        <v>18.541</v>
      </c>
      <c r="BR655" s="66">
        <f t="shared" ref="BR655:BR701" si="695">IF(J655="X","X",IF(CD655="X","X",IF(CD655&lt;&gt;0,ROUND((J655-CD655)/$CD$546*100,3),"-")))</f>
        <v>-117.384</v>
      </c>
      <c r="BS655" s="67">
        <f t="shared" ref="BS655:BS701" si="696">IF(K655="X","X",IF(CE655="X","X",IF(CE655&lt;&gt;0,ROUND((K655-CE655)/$CE$546*100,3),"-")))</f>
        <v>1.391</v>
      </c>
      <c r="BU655" s="29" t="s">
        <v>109</v>
      </c>
      <c r="BV655" s="34" t="s">
        <v>61</v>
      </c>
      <c r="BW655" s="48">
        <f t="shared" si="668"/>
        <v>796552</v>
      </c>
      <c r="BX655" s="48">
        <f t="shared" si="669"/>
        <v>632171</v>
      </c>
      <c r="BY655" s="48">
        <f t="shared" si="670"/>
        <v>537627</v>
      </c>
      <c r="BZ655" s="48">
        <f t="shared" si="671"/>
        <v>94544</v>
      </c>
      <c r="CA655" s="48">
        <f t="shared" si="672"/>
        <v>59378</v>
      </c>
      <c r="CB655" s="48">
        <f t="shared" si="673"/>
        <v>105003</v>
      </c>
      <c r="CC655" s="48">
        <f t="shared" si="674"/>
        <v>42386</v>
      </c>
      <c r="CD655" s="48">
        <f t="shared" si="675"/>
        <v>-2588</v>
      </c>
      <c r="CE655" s="49">
        <f t="shared" si="676"/>
        <v>65205</v>
      </c>
    </row>
    <row r="656" spans="1:83" ht="16.5" customHeight="1">
      <c r="A656" s="29" t="s">
        <v>14</v>
      </c>
      <c r="B656" s="34" t="s">
        <v>62</v>
      </c>
      <c r="C656" s="40">
        <v>216373</v>
      </c>
      <c r="D656" s="40">
        <v>166310</v>
      </c>
      <c r="E656" s="40">
        <v>142184</v>
      </c>
      <c r="F656" s="40">
        <v>24126</v>
      </c>
      <c r="G656" s="40">
        <v>20702</v>
      </c>
      <c r="H656" s="40">
        <v>29361</v>
      </c>
      <c r="I656" s="40">
        <v>9420</v>
      </c>
      <c r="J656" s="40">
        <v>355</v>
      </c>
      <c r="K656" s="41">
        <v>19586</v>
      </c>
      <c r="M656" s="29" t="s">
        <v>14</v>
      </c>
      <c r="N656" s="34" t="s">
        <v>62</v>
      </c>
      <c r="O656" s="66">
        <f t="shared" si="643"/>
        <v>2.585</v>
      </c>
      <c r="P656" s="66">
        <f t="shared" si="644"/>
        <v>1.63</v>
      </c>
      <c r="Q656" s="66">
        <f t="shared" si="645"/>
        <v>1.8480000000000001</v>
      </c>
      <c r="R656" s="66">
        <f t="shared" si="646"/>
        <v>0.36599999999999999</v>
      </c>
      <c r="S656" s="66">
        <f t="shared" si="647"/>
        <v>2.3029999999999999</v>
      </c>
      <c r="T656" s="66">
        <f t="shared" si="648"/>
        <v>8.5719999999999992</v>
      </c>
      <c r="U656" s="66">
        <f t="shared" si="649"/>
        <v>44.345999999999997</v>
      </c>
      <c r="V656" s="66">
        <f t="shared" si="650"/>
        <v>-81.549000000000007</v>
      </c>
      <c r="W656" s="67">
        <f t="shared" si="651"/>
        <v>5.3410000000000002</v>
      </c>
      <c r="Y656" s="29" t="s">
        <v>14</v>
      </c>
      <c r="Z656" s="34" t="s">
        <v>62</v>
      </c>
      <c r="AA656" s="66">
        <f t="shared" si="677"/>
        <v>100</v>
      </c>
      <c r="AB656" s="66">
        <f t="shared" si="652"/>
        <v>76.900000000000006</v>
      </c>
      <c r="AC656" s="66">
        <f t="shared" si="653"/>
        <v>65.7</v>
      </c>
      <c r="AD656" s="66">
        <f t="shared" si="654"/>
        <v>11.2</v>
      </c>
      <c r="AE656" s="66">
        <f t="shared" si="655"/>
        <v>9.6</v>
      </c>
      <c r="AF656" s="66">
        <f t="shared" si="656"/>
        <v>13.6</v>
      </c>
      <c r="AG656" s="66">
        <f t="shared" si="657"/>
        <v>4.4000000000000004</v>
      </c>
      <c r="AH656" s="66">
        <f t="shared" si="658"/>
        <v>0.2</v>
      </c>
      <c r="AI656" s="67">
        <f t="shared" si="659"/>
        <v>9.1</v>
      </c>
      <c r="AK656" s="29" t="s">
        <v>14</v>
      </c>
      <c r="AL656" s="34" t="s">
        <v>62</v>
      </c>
      <c r="AM656" s="66">
        <f t="shared" si="678"/>
        <v>6.6</v>
      </c>
      <c r="AN656" s="66">
        <f t="shared" si="679"/>
        <v>6.6</v>
      </c>
      <c r="AO656" s="66">
        <f t="shared" si="680"/>
        <v>6.6</v>
      </c>
      <c r="AP656" s="66">
        <f t="shared" si="681"/>
        <v>6.6</v>
      </c>
      <c r="AQ656" s="66">
        <f t="shared" si="682"/>
        <v>7.9</v>
      </c>
      <c r="AR656" s="66">
        <f t="shared" si="683"/>
        <v>5.9</v>
      </c>
      <c r="AS656" s="66">
        <f t="shared" si="684"/>
        <v>7.3</v>
      </c>
      <c r="AT656" s="66">
        <f t="shared" si="685"/>
        <v>4.5</v>
      </c>
      <c r="AU656" s="67">
        <f t="shared" si="686"/>
        <v>5.5</v>
      </c>
      <c r="AW656" s="29" t="s">
        <v>14</v>
      </c>
      <c r="AX656" s="34" t="s">
        <v>62</v>
      </c>
      <c r="AY656" s="66">
        <f t="shared" si="687"/>
        <v>2.585</v>
      </c>
      <c r="AZ656" s="66">
        <f t="shared" si="660"/>
        <v>1.2649999999999999</v>
      </c>
      <c r="BA656" s="66">
        <f t="shared" si="661"/>
        <v>1.2230000000000001</v>
      </c>
      <c r="BB656" s="66">
        <f t="shared" si="662"/>
        <v>4.2000000000000003E-2</v>
      </c>
      <c r="BC656" s="66">
        <f t="shared" si="663"/>
        <v>0.221</v>
      </c>
      <c r="BD656" s="66">
        <f t="shared" si="664"/>
        <v>1.099</v>
      </c>
      <c r="BE656" s="66">
        <f t="shared" si="665"/>
        <v>1.3720000000000001</v>
      </c>
      <c r="BF656" s="66">
        <f t="shared" si="666"/>
        <v>-0.74399999999999999</v>
      </c>
      <c r="BG656" s="67">
        <f t="shared" si="667"/>
        <v>0.47099999999999997</v>
      </c>
      <c r="BI656" s="29" t="s">
        <v>14</v>
      </c>
      <c r="BJ656" s="34" t="s">
        <v>62</v>
      </c>
      <c r="BK656" s="66">
        <f t="shared" si="688"/>
        <v>0.17299999999999999</v>
      </c>
      <c r="BL656" s="66">
        <f t="shared" si="689"/>
        <v>0.111</v>
      </c>
      <c r="BM656" s="66">
        <f t="shared" si="690"/>
        <v>0.125</v>
      </c>
      <c r="BN656" s="66">
        <f t="shared" si="691"/>
        <v>2.5000000000000001E-2</v>
      </c>
      <c r="BO656" s="66">
        <f t="shared" si="692"/>
        <v>0.17799999999999999</v>
      </c>
      <c r="BP656" s="66">
        <f t="shared" si="693"/>
        <v>0.48299999999999998</v>
      </c>
      <c r="BQ656" s="66">
        <f t="shared" si="694"/>
        <v>1.764</v>
      </c>
      <c r="BR656" s="66">
        <f t="shared" si="695"/>
        <v>-44.713999999999999</v>
      </c>
      <c r="BS656" s="67">
        <f t="shared" si="696"/>
        <v>0.317</v>
      </c>
      <c r="BU656" s="29" t="s">
        <v>14</v>
      </c>
      <c r="BV656" s="34" t="s">
        <v>62</v>
      </c>
      <c r="BW656" s="48">
        <f t="shared" si="668"/>
        <v>210921</v>
      </c>
      <c r="BX656" s="48">
        <f t="shared" si="669"/>
        <v>163642</v>
      </c>
      <c r="BY656" s="48">
        <f t="shared" si="670"/>
        <v>139604</v>
      </c>
      <c r="BZ656" s="48">
        <f t="shared" si="671"/>
        <v>24038</v>
      </c>
      <c r="CA656" s="48">
        <f t="shared" si="672"/>
        <v>20236</v>
      </c>
      <c r="CB656" s="48">
        <f t="shared" si="673"/>
        <v>27043</v>
      </c>
      <c r="CC656" s="48">
        <f t="shared" si="674"/>
        <v>6526</v>
      </c>
      <c r="CD656" s="48">
        <f t="shared" si="675"/>
        <v>1924</v>
      </c>
      <c r="CE656" s="49">
        <f t="shared" si="676"/>
        <v>18593</v>
      </c>
    </row>
    <row r="657" spans="1:83" ht="16.5" customHeight="1">
      <c r="A657" s="29" t="s">
        <v>15</v>
      </c>
      <c r="B657" s="34" t="s">
        <v>63</v>
      </c>
      <c r="C657" s="40">
        <v>106570</v>
      </c>
      <c r="D657" s="40">
        <v>78175</v>
      </c>
      <c r="E657" s="40">
        <v>66702</v>
      </c>
      <c r="F657" s="40">
        <v>11473</v>
      </c>
      <c r="G657" s="40">
        <v>5174</v>
      </c>
      <c r="H657" s="40">
        <v>23221</v>
      </c>
      <c r="I657" s="40">
        <v>10334</v>
      </c>
      <c r="J657" s="40">
        <v>-242</v>
      </c>
      <c r="K657" s="41">
        <v>13129</v>
      </c>
      <c r="M657" s="29" t="s">
        <v>15</v>
      </c>
      <c r="N657" s="34" t="s">
        <v>63</v>
      </c>
      <c r="O657" s="66">
        <f t="shared" si="643"/>
        <v>8.1329999999999991</v>
      </c>
      <c r="P657" s="66">
        <f t="shared" si="644"/>
        <v>3.1469999999999998</v>
      </c>
      <c r="Q657" s="66">
        <f t="shared" si="645"/>
        <v>3.4489999999999998</v>
      </c>
      <c r="R657" s="66">
        <f t="shared" si="646"/>
        <v>1.423</v>
      </c>
      <c r="S657" s="66">
        <f t="shared" si="647"/>
        <v>7.056</v>
      </c>
      <c r="T657" s="66">
        <f t="shared" si="648"/>
        <v>29.495000000000001</v>
      </c>
      <c r="U657" s="66">
        <f t="shared" si="649"/>
        <v>75.837999999999994</v>
      </c>
      <c r="V657" s="66">
        <f t="shared" si="650"/>
        <v>-593.87800000000004</v>
      </c>
      <c r="W657" s="67">
        <f t="shared" si="651"/>
        <v>9.3539999999999992</v>
      </c>
      <c r="Y657" s="29" t="s">
        <v>15</v>
      </c>
      <c r="Z657" s="34" t="s">
        <v>63</v>
      </c>
      <c r="AA657" s="66">
        <f t="shared" si="677"/>
        <v>100</v>
      </c>
      <c r="AB657" s="66">
        <f t="shared" si="652"/>
        <v>73.400000000000006</v>
      </c>
      <c r="AC657" s="66">
        <f t="shared" si="653"/>
        <v>62.6</v>
      </c>
      <c r="AD657" s="66">
        <f t="shared" si="654"/>
        <v>10.8</v>
      </c>
      <c r="AE657" s="66">
        <f t="shared" si="655"/>
        <v>4.9000000000000004</v>
      </c>
      <c r="AF657" s="66">
        <f t="shared" si="656"/>
        <v>21.8</v>
      </c>
      <c r="AG657" s="66">
        <f t="shared" si="657"/>
        <v>9.6999999999999993</v>
      </c>
      <c r="AH657" s="66">
        <f t="shared" si="658"/>
        <v>-0.2</v>
      </c>
      <c r="AI657" s="67">
        <f t="shared" si="659"/>
        <v>12.3</v>
      </c>
      <c r="AK657" s="29" t="s">
        <v>15</v>
      </c>
      <c r="AL657" s="34" t="s">
        <v>63</v>
      </c>
      <c r="AM657" s="66">
        <f t="shared" si="678"/>
        <v>3.3</v>
      </c>
      <c r="AN657" s="66">
        <f t="shared" si="679"/>
        <v>3.1</v>
      </c>
      <c r="AO657" s="66">
        <f t="shared" si="680"/>
        <v>3.1</v>
      </c>
      <c r="AP657" s="66">
        <f t="shared" si="681"/>
        <v>3.2</v>
      </c>
      <c r="AQ657" s="66">
        <f t="shared" si="682"/>
        <v>2</v>
      </c>
      <c r="AR657" s="66">
        <f t="shared" si="683"/>
        <v>4.7</v>
      </c>
      <c r="AS657" s="66">
        <f t="shared" si="684"/>
        <v>8</v>
      </c>
      <c r="AT657" s="66">
        <f t="shared" si="685"/>
        <v>-3</v>
      </c>
      <c r="AU657" s="67">
        <f t="shared" si="686"/>
        <v>3.7</v>
      </c>
      <c r="AW657" s="29" t="s">
        <v>15</v>
      </c>
      <c r="AX657" s="34" t="s">
        <v>63</v>
      </c>
      <c r="AY657" s="66">
        <f t="shared" si="687"/>
        <v>8.1329999999999991</v>
      </c>
      <c r="AZ657" s="66">
        <f t="shared" si="660"/>
        <v>2.42</v>
      </c>
      <c r="BA657" s="66">
        <f t="shared" si="661"/>
        <v>2.2570000000000001</v>
      </c>
      <c r="BB657" s="66">
        <f t="shared" si="662"/>
        <v>0.16300000000000001</v>
      </c>
      <c r="BC657" s="66">
        <f t="shared" si="663"/>
        <v>0.34599999999999997</v>
      </c>
      <c r="BD657" s="66">
        <f t="shared" si="664"/>
        <v>5.367</v>
      </c>
      <c r="BE657" s="66">
        <f t="shared" si="665"/>
        <v>4.5220000000000002</v>
      </c>
      <c r="BF657" s="66">
        <f t="shared" si="666"/>
        <v>-0.29499999999999998</v>
      </c>
      <c r="BG657" s="67">
        <f t="shared" si="667"/>
        <v>1.139</v>
      </c>
      <c r="BI657" s="29" t="s">
        <v>15</v>
      </c>
      <c r="BJ657" s="34" t="s">
        <v>63</v>
      </c>
      <c r="BK657" s="66">
        <f t="shared" si="688"/>
        <v>0.254</v>
      </c>
      <c r="BL657" s="66">
        <f t="shared" si="689"/>
        <v>9.9000000000000005E-2</v>
      </c>
      <c r="BM657" s="66">
        <f t="shared" si="690"/>
        <v>0.108</v>
      </c>
      <c r="BN657" s="66">
        <f t="shared" si="691"/>
        <v>4.5999999999999999E-2</v>
      </c>
      <c r="BO657" s="66">
        <f t="shared" si="692"/>
        <v>0.13</v>
      </c>
      <c r="BP657" s="66">
        <f t="shared" si="693"/>
        <v>1.101</v>
      </c>
      <c r="BQ657" s="66">
        <f t="shared" si="694"/>
        <v>2.7170000000000001</v>
      </c>
      <c r="BR657" s="66">
        <f t="shared" si="695"/>
        <v>-8.2929999999999993</v>
      </c>
      <c r="BS657" s="67">
        <f t="shared" si="696"/>
        <v>0.35899999999999999</v>
      </c>
      <c r="BU657" s="29" t="s">
        <v>15</v>
      </c>
      <c r="BV657" s="34" t="s">
        <v>63</v>
      </c>
      <c r="BW657" s="48">
        <f t="shared" si="668"/>
        <v>98555</v>
      </c>
      <c r="BX657" s="48">
        <f t="shared" si="669"/>
        <v>75790</v>
      </c>
      <c r="BY657" s="48">
        <f t="shared" si="670"/>
        <v>64478</v>
      </c>
      <c r="BZ657" s="48">
        <f t="shared" si="671"/>
        <v>11312</v>
      </c>
      <c r="CA657" s="48">
        <f t="shared" si="672"/>
        <v>4833</v>
      </c>
      <c r="CB657" s="48">
        <f t="shared" si="673"/>
        <v>17932</v>
      </c>
      <c r="CC657" s="48">
        <f t="shared" si="674"/>
        <v>5877</v>
      </c>
      <c r="CD657" s="48">
        <f t="shared" si="675"/>
        <v>49</v>
      </c>
      <c r="CE657" s="49">
        <f t="shared" si="676"/>
        <v>12006</v>
      </c>
    </row>
    <row r="658" spans="1:83" ht="16.5" customHeight="1">
      <c r="A658" s="29" t="s">
        <v>16</v>
      </c>
      <c r="B658" s="34" t="s">
        <v>64</v>
      </c>
      <c r="C658" s="40">
        <v>283093</v>
      </c>
      <c r="D658" s="40">
        <v>216366</v>
      </c>
      <c r="E658" s="40">
        <v>184839</v>
      </c>
      <c r="F658" s="40">
        <v>31527</v>
      </c>
      <c r="G658" s="40">
        <v>19530</v>
      </c>
      <c r="H658" s="40">
        <v>47197</v>
      </c>
      <c r="I658" s="40">
        <v>21096</v>
      </c>
      <c r="J658" s="40">
        <v>2594</v>
      </c>
      <c r="K658" s="41">
        <v>23507</v>
      </c>
      <c r="M658" s="29" t="s">
        <v>16</v>
      </c>
      <c r="N658" s="34" t="s">
        <v>64</v>
      </c>
      <c r="O658" s="66">
        <f t="shared" si="643"/>
        <v>3.476</v>
      </c>
      <c r="P658" s="66">
        <f t="shared" si="644"/>
        <v>1.921</v>
      </c>
      <c r="Q658" s="66">
        <f t="shared" si="645"/>
        <v>2.0920000000000001</v>
      </c>
      <c r="R658" s="66">
        <f t="shared" si="646"/>
        <v>0.93200000000000005</v>
      </c>
      <c r="S658" s="66">
        <f t="shared" si="647"/>
        <v>2.7890000000000001</v>
      </c>
      <c r="T658" s="66">
        <f t="shared" si="648"/>
        <v>11.593</v>
      </c>
      <c r="U658" s="66">
        <f t="shared" si="649"/>
        <v>58.378</v>
      </c>
      <c r="V658" s="66">
        <f t="shared" si="650"/>
        <v>-61.975999999999999</v>
      </c>
      <c r="W658" s="67">
        <f t="shared" si="651"/>
        <v>6.117</v>
      </c>
      <c r="Y658" s="29" t="s">
        <v>16</v>
      </c>
      <c r="Z658" s="34" t="s">
        <v>64</v>
      </c>
      <c r="AA658" s="66">
        <f t="shared" si="677"/>
        <v>100</v>
      </c>
      <c r="AB658" s="66">
        <f t="shared" si="652"/>
        <v>76.400000000000006</v>
      </c>
      <c r="AC658" s="66">
        <f t="shared" si="653"/>
        <v>65.3</v>
      </c>
      <c r="AD658" s="66">
        <f t="shared" si="654"/>
        <v>11.1</v>
      </c>
      <c r="AE658" s="66">
        <f t="shared" si="655"/>
        <v>6.9</v>
      </c>
      <c r="AF658" s="66">
        <f t="shared" si="656"/>
        <v>16.7</v>
      </c>
      <c r="AG658" s="66">
        <f t="shared" si="657"/>
        <v>7.5</v>
      </c>
      <c r="AH658" s="66">
        <f t="shared" si="658"/>
        <v>0.9</v>
      </c>
      <c r="AI658" s="67">
        <f t="shared" si="659"/>
        <v>8.3000000000000007</v>
      </c>
      <c r="AK658" s="29" t="s">
        <v>16</v>
      </c>
      <c r="AL658" s="34" t="s">
        <v>64</v>
      </c>
      <c r="AM658" s="66">
        <f t="shared" si="678"/>
        <v>8.6999999999999993</v>
      </c>
      <c r="AN658" s="66">
        <f t="shared" si="679"/>
        <v>8.6</v>
      </c>
      <c r="AO658" s="66">
        <f t="shared" si="680"/>
        <v>8.6</v>
      </c>
      <c r="AP658" s="66">
        <f t="shared" si="681"/>
        <v>8.6999999999999993</v>
      </c>
      <c r="AQ658" s="66">
        <f t="shared" si="682"/>
        <v>7.4</v>
      </c>
      <c r="AR658" s="66">
        <f t="shared" si="683"/>
        <v>9.5</v>
      </c>
      <c r="AS658" s="66">
        <f t="shared" si="684"/>
        <v>16.399999999999999</v>
      </c>
      <c r="AT658" s="66">
        <f t="shared" si="685"/>
        <v>32.6</v>
      </c>
      <c r="AU658" s="67">
        <f t="shared" si="686"/>
        <v>6.6</v>
      </c>
      <c r="AW658" s="29" t="s">
        <v>16</v>
      </c>
      <c r="AX658" s="34" t="s">
        <v>64</v>
      </c>
      <c r="AY658" s="66">
        <f t="shared" si="687"/>
        <v>3.476</v>
      </c>
      <c r="AZ658" s="66">
        <f t="shared" si="660"/>
        <v>1.4910000000000001</v>
      </c>
      <c r="BA658" s="66">
        <f t="shared" si="661"/>
        <v>1.3839999999999999</v>
      </c>
      <c r="BB658" s="66">
        <f t="shared" si="662"/>
        <v>0.106</v>
      </c>
      <c r="BC658" s="66">
        <f t="shared" si="663"/>
        <v>0.19400000000000001</v>
      </c>
      <c r="BD658" s="66">
        <f t="shared" si="664"/>
        <v>1.792</v>
      </c>
      <c r="BE658" s="66">
        <f t="shared" si="665"/>
        <v>2.8420000000000001</v>
      </c>
      <c r="BF658" s="66">
        <f t="shared" si="666"/>
        <v>-1.5449999999999999</v>
      </c>
      <c r="BG658" s="67">
        <f t="shared" si="667"/>
        <v>0.495</v>
      </c>
      <c r="BI658" s="29" t="s">
        <v>16</v>
      </c>
      <c r="BJ658" s="34" t="s">
        <v>64</v>
      </c>
      <c r="BK658" s="66">
        <f t="shared" si="688"/>
        <v>0.30199999999999999</v>
      </c>
      <c r="BL658" s="66">
        <f t="shared" si="689"/>
        <v>0.16900000000000001</v>
      </c>
      <c r="BM658" s="66">
        <f t="shared" si="690"/>
        <v>0.184</v>
      </c>
      <c r="BN658" s="66">
        <f t="shared" si="691"/>
        <v>8.4000000000000005E-2</v>
      </c>
      <c r="BO658" s="66">
        <f t="shared" si="692"/>
        <v>0.20300000000000001</v>
      </c>
      <c r="BP658" s="66">
        <f t="shared" si="693"/>
        <v>1.0209999999999999</v>
      </c>
      <c r="BQ658" s="66">
        <f t="shared" si="694"/>
        <v>4.7409999999999997</v>
      </c>
      <c r="BR658" s="66">
        <f t="shared" si="695"/>
        <v>-120.49</v>
      </c>
      <c r="BS658" s="67">
        <f t="shared" si="696"/>
        <v>0.433</v>
      </c>
      <c r="BU658" s="29" t="s">
        <v>16</v>
      </c>
      <c r="BV658" s="34" t="s">
        <v>64</v>
      </c>
      <c r="BW658" s="48">
        <f t="shared" si="668"/>
        <v>273582</v>
      </c>
      <c r="BX658" s="48">
        <f t="shared" si="669"/>
        <v>212288</v>
      </c>
      <c r="BY658" s="48">
        <f t="shared" si="670"/>
        <v>181052</v>
      </c>
      <c r="BZ658" s="48">
        <f t="shared" si="671"/>
        <v>31236</v>
      </c>
      <c r="CA658" s="48">
        <f t="shared" si="672"/>
        <v>19000</v>
      </c>
      <c r="CB658" s="48">
        <f t="shared" si="673"/>
        <v>42294</v>
      </c>
      <c r="CC658" s="48">
        <f t="shared" si="674"/>
        <v>13320</v>
      </c>
      <c r="CD658" s="48">
        <f t="shared" si="675"/>
        <v>6822</v>
      </c>
      <c r="CE658" s="49">
        <f t="shared" si="676"/>
        <v>22152</v>
      </c>
    </row>
    <row r="659" spans="1:83" ht="16.5" customHeight="1">
      <c r="A659" s="29" t="s">
        <v>17</v>
      </c>
      <c r="B659" s="34" t="s">
        <v>65</v>
      </c>
      <c r="C659" s="40">
        <v>137091</v>
      </c>
      <c r="D659" s="40">
        <v>103887</v>
      </c>
      <c r="E659" s="40">
        <v>88784</v>
      </c>
      <c r="F659" s="40">
        <v>15103</v>
      </c>
      <c r="G659" s="40">
        <v>10077</v>
      </c>
      <c r="H659" s="40">
        <v>23127</v>
      </c>
      <c r="I659" s="40">
        <v>10148</v>
      </c>
      <c r="J659" s="40">
        <v>-139</v>
      </c>
      <c r="K659" s="41">
        <v>13118</v>
      </c>
      <c r="M659" s="29" t="s">
        <v>17</v>
      </c>
      <c r="N659" s="34" t="s">
        <v>65</v>
      </c>
      <c r="O659" s="66">
        <f t="shared" si="643"/>
        <v>4.2869999999999999</v>
      </c>
      <c r="P659" s="66">
        <f t="shared" si="644"/>
        <v>1.9910000000000001</v>
      </c>
      <c r="Q659" s="66">
        <f t="shared" si="645"/>
        <v>2.2389999999999999</v>
      </c>
      <c r="R659" s="66">
        <f t="shared" si="646"/>
        <v>0.55900000000000005</v>
      </c>
      <c r="S659" s="66">
        <f t="shared" si="647"/>
        <v>3.29</v>
      </c>
      <c r="T659" s="66">
        <f t="shared" si="648"/>
        <v>16.568000000000001</v>
      </c>
      <c r="U659" s="66">
        <f t="shared" si="649"/>
        <v>29.553999999999998</v>
      </c>
      <c r="V659" s="66">
        <f t="shared" si="650"/>
        <v>-59.77</v>
      </c>
      <c r="W659" s="67">
        <f t="shared" si="651"/>
        <v>8.4670000000000005</v>
      </c>
      <c r="Y659" s="29" t="s">
        <v>17</v>
      </c>
      <c r="Z659" s="34" t="s">
        <v>65</v>
      </c>
      <c r="AA659" s="66">
        <f t="shared" si="677"/>
        <v>100</v>
      </c>
      <c r="AB659" s="66">
        <f t="shared" si="652"/>
        <v>75.8</v>
      </c>
      <c r="AC659" s="66">
        <f t="shared" si="653"/>
        <v>64.8</v>
      </c>
      <c r="AD659" s="66">
        <f t="shared" si="654"/>
        <v>11</v>
      </c>
      <c r="AE659" s="66">
        <f t="shared" si="655"/>
        <v>7.4</v>
      </c>
      <c r="AF659" s="66">
        <f t="shared" si="656"/>
        <v>16.899999999999999</v>
      </c>
      <c r="AG659" s="66">
        <f t="shared" si="657"/>
        <v>7.4</v>
      </c>
      <c r="AH659" s="66">
        <f t="shared" si="658"/>
        <v>-0.1</v>
      </c>
      <c r="AI659" s="67">
        <f t="shared" si="659"/>
        <v>9.6</v>
      </c>
      <c r="AK659" s="29" t="s">
        <v>17</v>
      </c>
      <c r="AL659" s="34" t="s">
        <v>65</v>
      </c>
      <c r="AM659" s="66">
        <f t="shared" si="678"/>
        <v>4.2</v>
      </c>
      <c r="AN659" s="66">
        <f t="shared" si="679"/>
        <v>4.0999999999999996</v>
      </c>
      <c r="AO659" s="66">
        <f t="shared" si="680"/>
        <v>4.0999999999999996</v>
      </c>
      <c r="AP659" s="66">
        <f t="shared" si="681"/>
        <v>4.2</v>
      </c>
      <c r="AQ659" s="66">
        <f t="shared" si="682"/>
        <v>3.8</v>
      </c>
      <c r="AR659" s="66">
        <f t="shared" si="683"/>
        <v>4.7</v>
      </c>
      <c r="AS659" s="66">
        <f t="shared" si="684"/>
        <v>7.9</v>
      </c>
      <c r="AT659" s="66">
        <f t="shared" si="685"/>
        <v>-1.7</v>
      </c>
      <c r="AU659" s="67">
        <f t="shared" si="686"/>
        <v>3.7</v>
      </c>
      <c r="AW659" s="29" t="s">
        <v>17</v>
      </c>
      <c r="AX659" s="34" t="s">
        <v>65</v>
      </c>
      <c r="AY659" s="66">
        <f t="shared" si="687"/>
        <v>4.2869999999999999</v>
      </c>
      <c r="AZ659" s="66">
        <f t="shared" si="660"/>
        <v>1.5429999999999999</v>
      </c>
      <c r="BA659" s="66">
        <f t="shared" si="661"/>
        <v>1.4790000000000001</v>
      </c>
      <c r="BB659" s="66">
        <f t="shared" si="662"/>
        <v>6.4000000000000001E-2</v>
      </c>
      <c r="BC659" s="66">
        <f t="shared" si="663"/>
        <v>0.24399999999999999</v>
      </c>
      <c r="BD659" s="66">
        <f t="shared" si="664"/>
        <v>2.5</v>
      </c>
      <c r="BE659" s="66">
        <f t="shared" si="665"/>
        <v>1.7609999999999999</v>
      </c>
      <c r="BF659" s="66">
        <f t="shared" si="666"/>
        <v>-0.04</v>
      </c>
      <c r="BG659" s="67">
        <f t="shared" si="667"/>
        <v>0.77900000000000003</v>
      </c>
      <c r="BI659" s="29" t="s">
        <v>17</v>
      </c>
      <c r="BJ659" s="34" t="s">
        <v>65</v>
      </c>
      <c r="BK659" s="66">
        <f t="shared" si="688"/>
        <v>0.17899999999999999</v>
      </c>
      <c r="BL659" s="66">
        <f t="shared" si="689"/>
        <v>8.4000000000000005E-2</v>
      </c>
      <c r="BM659" s="66">
        <f t="shared" si="690"/>
        <v>9.4E-2</v>
      </c>
      <c r="BN659" s="66">
        <f t="shared" si="691"/>
        <v>2.4E-2</v>
      </c>
      <c r="BO659" s="66">
        <f t="shared" si="692"/>
        <v>0.123</v>
      </c>
      <c r="BP659" s="66">
        <f t="shared" si="693"/>
        <v>0.68400000000000005</v>
      </c>
      <c r="BQ659" s="66">
        <f t="shared" si="694"/>
        <v>1.411</v>
      </c>
      <c r="BR659" s="66">
        <f t="shared" si="695"/>
        <v>-1.482</v>
      </c>
      <c r="BS659" s="67">
        <f t="shared" si="696"/>
        <v>0.32700000000000001</v>
      </c>
      <c r="BU659" s="29" t="s">
        <v>17</v>
      </c>
      <c r="BV659" s="34" t="s">
        <v>65</v>
      </c>
      <c r="BW659" s="48">
        <f t="shared" si="668"/>
        <v>131455</v>
      </c>
      <c r="BX659" s="48">
        <f t="shared" si="669"/>
        <v>101859</v>
      </c>
      <c r="BY659" s="48">
        <f t="shared" si="670"/>
        <v>86840</v>
      </c>
      <c r="BZ659" s="48">
        <f t="shared" si="671"/>
        <v>15019</v>
      </c>
      <c r="CA659" s="48">
        <f t="shared" si="672"/>
        <v>9756</v>
      </c>
      <c r="CB659" s="48">
        <f t="shared" si="673"/>
        <v>19840</v>
      </c>
      <c r="CC659" s="48">
        <f t="shared" si="674"/>
        <v>7833</v>
      </c>
      <c r="CD659" s="48">
        <f t="shared" si="675"/>
        <v>-87</v>
      </c>
      <c r="CE659" s="49">
        <f t="shared" si="676"/>
        <v>12094</v>
      </c>
    </row>
    <row r="660" spans="1:83" ht="16.5" customHeight="1">
      <c r="A660" s="29" t="s">
        <v>18</v>
      </c>
      <c r="B660" s="34" t="s">
        <v>66</v>
      </c>
      <c r="C660" s="40">
        <v>125776</v>
      </c>
      <c r="D660" s="40">
        <v>99441</v>
      </c>
      <c r="E660" s="40">
        <v>85039</v>
      </c>
      <c r="F660" s="40">
        <v>14402</v>
      </c>
      <c r="G660" s="40">
        <v>7090</v>
      </c>
      <c r="H660" s="40">
        <v>19245</v>
      </c>
      <c r="I660" s="40">
        <v>5777</v>
      </c>
      <c r="J660" s="40">
        <v>157</v>
      </c>
      <c r="K660" s="41">
        <v>13311</v>
      </c>
      <c r="M660" s="29" t="s">
        <v>18</v>
      </c>
      <c r="N660" s="34" t="s">
        <v>66</v>
      </c>
      <c r="O660" s="66">
        <f t="shared" si="643"/>
        <v>4.5339999999999998</v>
      </c>
      <c r="P660" s="66">
        <f t="shared" si="644"/>
        <v>1.843</v>
      </c>
      <c r="Q660" s="66">
        <f t="shared" si="645"/>
        <v>1.921</v>
      </c>
      <c r="R660" s="66">
        <f t="shared" si="646"/>
        <v>1.387</v>
      </c>
      <c r="S660" s="66">
        <f t="shared" si="647"/>
        <v>6.649</v>
      </c>
      <c r="T660" s="66">
        <f t="shared" si="648"/>
        <v>20.041</v>
      </c>
      <c r="U660" s="66">
        <f t="shared" si="649"/>
        <v>62.183999999999997</v>
      </c>
      <c r="V660" s="66">
        <f t="shared" si="650"/>
        <v>-48.012999999999998</v>
      </c>
      <c r="W660" s="67">
        <f t="shared" si="651"/>
        <v>9.3930000000000007</v>
      </c>
      <c r="Y660" s="29" t="s">
        <v>18</v>
      </c>
      <c r="Z660" s="34" t="s">
        <v>66</v>
      </c>
      <c r="AA660" s="66">
        <f t="shared" si="677"/>
        <v>100</v>
      </c>
      <c r="AB660" s="66">
        <f t="shared" si="652"/>
        <v>79.099999999999994</v>
      </c>
      <c r="AC660" s="66">
        <f t="shared" si="653"/>
        <v>67.599999999999994</v>
      </c>
      <c r="AD660" s="66">
        <f t="shared" si="654"/>
        <v>11.5</v>
      </c>
      <c r="AE660" s="66">
        <f t="shared" si="655"/>
        <v>5.6</v>
      </c>
      <c r="AF660" s="66">
        <f t="shared" si="656"/>
        <v>15.3</v>
      </c>
      <c r="AG660" s="66">
        <f t="shared" si="657"/>
        <v>4.5999999999999996</v>
      </c>
      <c r="AH660" s="66">
        <f t="shared" si="658"/>
        <v>0.1</v>
      </c>
      <c r="AI660" s="67">
        <f t="shared" si="659"/>
        <v>10.6</v>
      </c>
      <c r="AK660" s="29" t="s">
        <v>18</v>
      </c>
      <c r="AL660" s="34" t="s">
        <v>66</v>
      </c>
      <c r="AM660" s="66">
        <f t="shared" si="678"/>
        <v>3.8</v>
      </c>
      <c r="AN660" s="66">
        <f t="shared" si="679"/>
        <v>4</v>
      </c>
      <c r="AO660" s="66">
        <f t="shared" si="680"/>
        <v>4</v>
      </c>
      <c r="AP660" s="66">
        <f t="shared" si="681"/>
        <v>4</v>
      </c>
      <c r="AQ660" s="66">
        <f t="shared" si="682"/>
        <v>2.7</v>
      </c>
      <c r="AR660" s="66">
        <f t="shared" si="683"/>
        <v>3.9</v>
      </c>
      <c r="AS660" s="66">
        <f t="shared" si="684"/>
        <v>4.5</v>
      </c>
      <c r="AT660" s="66">
        <f t="shared" si="685"/>
        <v>2</v>
      </c>
      <c r="AU660" s="67">
        <f t="shared" si="686"/>
        <v>3.7</v>
      </c>
      <c r="AW660" s="29" t="s">
        <v>18</v>
      </c>
      <c r="AX660" s="34" t="s">
        <v>66</v>
      </c>
      <c r="AY660" s="66">
        <f t="shared" si="687"/>
        <v>4.5339999999999998</v>
      </c>
      <c r="AZ660" s="66">
        <f t="shared" si="660"/>
        <v>1.496</v>
      </c>
      <c r="BA660" s="66">
        <f t="shared" si="661"/>
        <v>1.3320000000000001</v>
      </c>
      <c r="BB660" s="66">
        <f t="shared" si="662"/>
        <v>0.16400000000000001</v>
      </c>
      <c r="BC660" s="66">
        <f t="shared" si="663"/>
        <v>0.36699999999999999</v>
      </c>
      <c r="BD660" s="66">
        <f t="shared" si="664"/>
        <v>2.67</v>
      </c>
      <c r="BE660" s="66">
        <f t="shared" si="665"/>
        <v>1.841</v>
      </c>
      <c r="BF660" s="66">
        <f t="shared" si="666"/>
        <v>-0.121</v>
      </c>
      <c r="BG660" s="67">
        <f t="shared" si="667"/>
        <v>0.95</v>
      </c>
      <c r="BI660" s="29" t="s">
        <v>18</v>
      </c>
      <c r="BJ660" s="34" t="s">
        <v>66</v>
      </c>
      <c r="BK660" s="66">
        <f t="shared" si="688"/>
        <v>0.17299999999999999</v>
      </c>
      <c r="BL660" s="66">
        <f t="shared" si="689"/>
        <v>7.4999999999999997E-2</v>
      </c>
      <c r="BM660" s="66">
        <f t="shared" si="690"/>
        <v>7.8E-2</v>
      </c>
      <c r="BN660" s="66">
        <f t="shared" si="691"/>
        <v>5.7000000000000002E-2</v>
      </c>
      <c r="BO660" s="66">
        <f t="shared" si="692"/>
        <v>0.16900000000000001</v>
      </c>
      <c r="BP660" s="66">
        <f t="shared" si="693"/>
        <v>0.66900000000000004</v>
      </c>
      <c r="BQ660" s="66">
        <f t="shared" si="694"/>
        <v>1.35</v>
      </c>
      <c r="BR660" s="66">
        <f t="shared" si="695"/>
        <v>-4.1319999999999997</v>
      </c>
      <c r="BS660" s="67">
        <f t="shared" si="696"/>
        <v>0.36499999999999999</v>
      </c>
      <c r="BU660" s="29" t="s">
        <v>18</v>
      </c>
      <c r="BV660" s="34" t="s">
        <v>66</v>
      </c>
      <c r="BW660" s="48">
        <f t="shared" si="668"/>
        <v>120321</v>
      </c>
      <c r="BX660" s="48">
        <f t="shared" si="669"/>
        <v>97641</v>
      </c>
      <c r="BY660" s="48">
        <f t="shared" si="670"/>
        <v>83436</v>
      </c>
      <c r="BZ660" s="48">
        <f t="shared" si="671"/>
        <v>14205</v>
      </c>
      <c r="CA660" s="48">
        <f t="shared" si="672"/>
        <v>6648</v>
      </c>
      <c r="CB660" s="48">
        <f t="shared" si="673"/>
        <v>16032</v>
      </c>
      <c r="CC660" s="48">
        <f t="shared" si="674"/>
        <v>3562</v>
      </c>
      <c r="CD660" s="48">
        <f t="shared" si="675"/>
        <v>302</v>
      </c>
      <c r="CE660" s="49">
        <f t="shared" si="676"/>
        <v>12168</v>
      </c>
    </row>
    <row r="661" spans="1:83" ht="16.5" customHeight="1">
      <c r="A661" s="29" t="s">
        <v>19</v>
      </c>
      <c r="B661" s="34" t="s">
        <v>67</v>
      </c>
      <c r="C661" s="40">
        <v>293394</v>
      </c>
      <c r="D661" s="40">
        <v>214659</v>
      </c>
      <c r="E661" s="40">
        <v>183390</v>
      </c>
      <c r="F661" s="40">
        <v>31269</v>
      </c>
      <c r="G661" s="40">
        <v>34108</v>
      </c>
      <c r="H661" s="40">
        <v>44627</v>
      </c>
      <c r="I661" s="40">
        <v>15118</v>
      </c>
      <c r="J661" s="40">
        <v>95</v>
      </c>
      <c r="K661" s="41">
        <v>29414</v>
      </c>
      <c r="M661" s="29" t="s">
        <v>19</v>
      </c>
      <c r="N661" s="34" t="s">
        <v>67</v>
      </c>
      <c r="O661" s="66">
        <f t="shared" si="643"/>
        <v>3.875</v>
      </c>
      <c r="P661" s="66">
        <f t="shared" si="644"/>
        <v>1.556</v>
      </c>
      <c r="Q661" s="66">
        <f t="shared" si="645"/>
        <v>1.869</v>
      </c>
      <c r="R661" s="66">
        <f t="shared" si="646"/>
        <v>-0.24199999999999999</v>
      </c>
      <c r="S661" s="66">
        <f t="shared" si="647"/>
        <v>1.19</v>
      </c>
      <c r="T661" s="66">
        <f t="shared" si="648"/>
        <v>19.413</v>
      </c>
      <c r="U661" s="66">
        <f t="shared" si="649"/>
        <v>57.527999999999999</v>
      </c>
      <c r="V661" s="66">
        <f t="shared" si="650"/>
        <v>-77.593999999999994</v>
      </c>
      <c r="W661" s="67">
        <f t="shared" si="651"/>
        <v>7.5430000000000001</v>
      </c>
      <c r="Y661" s="29" t="s">
        <v>19</v>
      </c>
      <c r="Z661" s="34" t="s">
        <v>67</v>
      </c>
      <c r="AA661" s="66">
        <f t="shared" si="677"/>
        <v>100</v>
      </c>
      <c r="AB661" s="66">
        <f t="shared" si="652"/>
        <v>73.2</v>
      </c>
      <c r="AC661" s="66">
        <f t="shared" si="653"/>
        <v>62.5</v>
      </c>
      <c r="AD661" s="66">
        <f t="shared" si="654"/>
        <v>10.7</v>
      </c>
      <c r="AE661" s="66">
        <f t="shared" si="655"/>
        <v>11.6</v>
      </c>
      <c r="AF661" s="66">
        <f t="shared" si="656"/>
        <v>15.2</v>
      </c>
      <c r="AG661" s="66">
        <f t="shared" si="657"/>
        <v>5.2</v>
      </c>
      <c r="AH661" s="66">
        <f t="shared" si="658"/>
        <v>0</v>
      </c>
      <c r="AI661" s="67">
        <f t="shared" si="659"/>
        <v>10</v>
      </c>
      <c r="AK661" s="29" t="s">
        <v>19</v>
      </c>
      <c r="AL661" s="34" t="s">
        <v>67</v>
      </c>
      <c r="AM661" s="66">
        <f t="shared" si="678"/>
        <v>9</v>
      </c>
      <c r="AN661" s="66">
        <f t="shared" si="679"/>
        <v>8.5</v>
      </c>
      <c r="AO661" s="66">
        <f t="shared" si="680"/>
        <v>8.5</v>
      </c>
      <c r="AP661" s="66">
        <f t="shared" si="681"/>
        <v>8.6</v>
      </c>
      <c r="AQ661" s="66">
        <f t="shared" si="682"/>
        <v>12.9</v>
      </c>
      <c r="AR661" s="66">
        <f t="shared" si="683"/>
        <v>9</v>
      </c>
      <c r="AS661" s="66">
        <f t="shared" si="684"/>
        <v>11.8</v>
      </c>
      <c r="AT661" s="66">
        <f t="shared" si="685"/>
        <v>1.2</v>
      </c>
      <c r="AU661" s="67">
        <f t="shared" si="686"/>
        <v>8.1999999999999993</v>
      </c>
      <c r="AW661" s="29" t="s">
        <v>19</v>
      </c>
      <c r="AX661" s="34" t="s">
        <v>67</v>
      </c>
      <c r="AY661" s="66">
        <f t="shared" si="687"/>
        <v>3.875</v>
      </c>
      <c r="AZ661" s="66">
        <f t="shared" si="660"/>
        <v>1.1639999999999999</v>
      </c>
      <c r="BA661" s="66">
        <f t="shared" si="661"/>
        <v>1.1910000000000001</v>
      </c>
      <c r="BB661" s="66">
        <f t="shared" si="662"/>
        <v>-2.7E-2</v>
      </c>
      <c r="BC661" s="66">
        <f t="shared" si="663"/>
        <v>0.14199999999999999</v>
      </c>
      <c r="BD661" s="66">
        <f t="shared" si="664"/>
        <v>2.569</v>
      </c>
      <c r="BE661" s="66">
        <f t="shared" si="665"/>
        <v>1.9550000000000001</v>
      </c>
      <c r="BF661" s="66">
        <f t="shared" si="666"/>
        <v>-0.11600000000000001</v>
      </c>
      <c r="BG661" s="67">
        <f t="shared" si="667"/>
        <v>0.73</v>
      </c>
      <c r="BI661" s="29" t="s">
        <v>19</v>
      </c>
      <c r="BJ661" s="34" t="s">
        <v>67</v>
      </c>
      <c r="BK661" s="66">
        <f t="shared" si="688"/>
        <v>0.34699999999999998</v>
      </c>
      <c r="BL661" s="66">
        <f t="shared" si="689"/>
        <v>0.13600000000000001</v>
      </c>
      <c r="BM661" s="66">
        <f t="shared" si="690"/>
        <v>0.16300000000000001</v>
      </c>
      <c r="BN661" s="66">
        <f t="shared" si="691"/>
        <v>-2.1999999999999999E-2</v>
      </c>
      <c r="BO661" s="66">
        <f t="shared" si="692"/>
        <v>0.153</v>
      </c>
      <c r="BP661" s="66">
        <f t="shared" si="693"/>
        <v>1.51</v>
      </c>
      <c r="BQ661" s="66">
        <f t="shared" si="694"/>
        <v>3.3660000000000001</v>
      </c>
      <c r="BR661" s="66">
        <f t="shared" si="695"/>
        <v>-9.3759999999999994</v>
      </c>
      <c r="BS661" s="67">
        <f t="shared" si="696"/>
        <v>0.65900000000000003</v>
      </c>
      <c r="BU661" s="29" t="s">
        <v>19</v>
      </c>
      <c r="BV661" s="34" t="s">
        <v>67</v>
      </c>
      <c r="BW661" s="48">
        <f t="shared" si="668"/>
        <v>282450</v>
      </c>
      <c r="BX661" s="48">
        <f t="shared" si="669"/>
        <v>211371</v>
      </c>
      <c r="BY661" s="48">
        <f t="shared" si="670"/>
        <v>180026</v>
      </c>
      <c r="BZ661" s="48">
        <f t="shared" si="671"/>
        <v>31345</v>
      </c>
      <c r="CA661" s="48">
        <f t="shared" si="672"/>
        <v>33707</v>
      </c>
      <c r="CB661" s="48">
        <f t="shared" si="673"/>
        <v>37372</v>
      </c>
      <c r="CC661" s="48">
        <f t="shared" si="674"/>
        <v>9597</v>
      </c>
      <c r="CD661" s="48">
        <f t="shared" si="675"/>
        <v>424</v>
      </c>
      <c r="CE661" s="49">
        <f t="shared" si="676"/>
        <v>27351</v>
      </c>
    </row>
    <row r="662" spans="1:83" ht="16.5" customHeight="1">
      <c r="A662" s="29" t="s">
        <v>20</v>
      </c>
      <c r="B662" s="34" t="s">
        <v>68</v>
      </c>
      <c r="C662" s="40">
        <v>150196</v>
      </c>
      <c r="D662" s="40">
        <v>121055</v>
      </c>
      <c r="E662" s="40">
        <v>103423</v>
      </c>
      <c r="F662" s="40">
        <v>17632</v>
      </c>
      <c r="G662" s="40">
        <v>8284</v>
      </c>
      <c r="H662" s="40">
        <v>20857</v>
      </c>
      <c r="I662" s="40">
        <v>7740</v>
      </c>
      <c r="J662" s="40">
        <v>168</v>
      </c>
      <c r="K662" s="41">
        <v>12949</v>
      </c>
      <c r="M662" s="29" t="s">
        <v>20</v>
      </c>
      <c r="N662" s="34" t="s">
        <v>68</v>
      </c>
      <c r="O662" s="66">
        <f t="shared" si="643"/>
        <v>4.4009999999999998</v>
      </c>
      <c r="P662" s="66">
        <f t="shared" si="644"/>
        <v>1.7350000000000001</v>
      </c>
      <c r="Q662" s="66">
        <f t="shared" si="645"/>
        <v>1.8480000000000001</v>
      </c>
      <c r="R662" s="66">
        <f t="shared" si="646"/>
        <v>1.0720000000000001</v>
      </c>
      <c r="S662" s="66">
        <f t="shared" si="647"/>
        <v>3.758</v>
      </c>
      <c r="T662" s="66">
        <f t="shared" si="648"/>
        <v>23.495000000000001</v>
      </c>
      <c r="U662" s="66">
        <f t="shared" si="649"/>
        <v>82.935000000000002</v>
      </c>
      <c r="V662" s="66">
        <f t="shared" si="650"/>
        <v>-61.378999999999998</v>
      </c>
      <c r="W662" s="67">
        <f t="shared" si="651"/>
        <v>5.94</v>
      </c>
      <c r="Y662" s="29" t="s">
        <v>20</v>
      </c>
      <c r="Z662" s="34" t="s">
        <v>68</v>
      </c>
      <c r="AA662" s="66">
        <f t="shared" si="677"/>
        <v>100</v>
      </c>
      <c r="AB662" s="66">
        <f t="shared" si="652"/>
        <v>80.599999999999994</v>
      </c>
      <c r="AC662" s="66">
        <f t="shared" si="653"/>
        <v>68.900000000000006</v>
      </c>
      <c r="AD662" s="66">
        <f t="shared" si="654"/>
        <v>11.7</v>
      </c>
      <c r="AE662" s="66">
        <f t="shared" si="655"/>
        <v>5.5</v>
      </c>
      <c r="AF662" s="66">
        <f t="shared" si="656"/>
        <v>13.9</v>
      </c>
      <c r="AG662" s="66">
        <f t="shared" si="657"/>
        <v>5.2</v>
      </c>
      <c r="AH662" s="66">
        <f t="shared" si="658"/>
        <v>0.1</v>
      </c>
      <c r="AI662" s="67">
        <f t="shared" si="659"/>
        <v>8.6</v>
      </c>
      <c r="AK662" s="29" t="s">
        <v>20</v>
      </c>
      <c r="AL662" s="34" t="s">
        <v>68</v>
      </c>
      <c r="AM662" s="66">
        <f t="shared" si="678"/>
        <v>4.5999999999999996</v>
      </c>
      <c r="AN662" s="66">
        <f t="shared" si="679"/>
        <v>4.8</v>
      </c>
      <c r="AO662" s="66">
        <f t="shared" si="680"/>
        <v>4.8</v>
      </c>
      <c r="AP662" s="66">
        <f t="shared" si="681"/>
        <v>4.9000000000000004</v>
      </c>
      <c r="AQ662" s="66">
        <f t="shared" si="682"/>
        <v>3.1</v>
      </c>
      <c r="AR662" s="66">
        <f t="shared" si="683"/>
        <v>4.2</v>
      </c>
      <c r="AS662" s="66">
        <f t="shared" si="684"/>
        <v>6</v>
      </c>
      <c r="AT662" s="66">
        <f t="shared" si="685"/>
        <v>2.1</v>
      </c>
      <c r="AU662" s="67">
        <f t="shared" si="686"/>
        <v>3.6</v>
      </c>
      <c r="AW662" s="29" t="s">
        <v>20</v>
      </c>
      <c r="AX662" s="34" t="s">
        <v>68</v>
      </c>
      <c r="AY662" s="66">
        <f t="shared" si="687"/>
        <v>4.4009999999999998</v>
      </c>
      <c r="AZ662" s="66">
        <f t="shared" si="660"/>
        <v>1.4350000000000001</v>
      </c>
      <c r="BA662" s="66">
        <f t="shared" si="661"/>
        <v>1.3049999999999999</v>
      </c>
      <c r="BB662" s="66">
        <f t="shared" si="662"/>
        <v>0.13</v>
      </c>
      <c r="BC662" s="66">
        <f t="shared" si="663"/>
        <v>0.20899999999999999</v>
      </c>
      <c r="BD662" s="66">
        <f t="shared" si="664"/>
        <v>2.758</v>
      </c>
      <c r="BE662" s="66">
        <f t="shared" si="665"/>
        <v>2.4390000000000001</v>
      </c>
      <c r="BF662" s="66">
        <f t="shared" si="666"/>
        <v>-0.186</v>
      </c>
      <c r="BG662" s="67">
        <f t="shared" si="667"/>
        <v>0.505</v>
      </c>
      <c r="BI662" s="29" t="s">
        <v>20</v>
      </c>
      <c r="BJ662" s="34" t="s">
        <v>68</v>
      </c>
      <c r="BK662" s="66">
        <f t="shared" si="688"/>
        <v>0.20100000000000001</v>
      </c>
      <c r="BL662" s="66">
        <f t="shared" si="689"/>
        <v>8.5999999999999993E-2</v>
      </c>
      <c r="BM662" s="66">
        <f t="shared" si="690"/>
        <v>9.0999999999999998E-2</v>
      </c>
      <c r="BN662" s="66">
        <f t="shared" si="691"/>
        <v>5.3999999999999999E-2</v>
      </c>
      <c r="BO662" s="66">
        <f t="shared" si="692"/>
        <v>0.115</v>
      </c>
      <c r="BP662" s="66">
        <f t="shared" si="693"/>
        <v>0.82599999999999996</v>
      </c>
      <c r="BQ662" s="66">
        <f t="shared" si="694"/>
        <v>2.1389999999999998</v>
      </c>
      <c r="BR662" s="66">
        <f t="shared" si="695"/>
        <v>-7.609</v>
      </c>
      <c r="BS662" s="67">
        <f t="shared" si="696"/>
        <v>0.23200000000000001</v>
      </c>
      <c r="BU662" s="29" t="s">
        <v>20</v>
      </c>
      <c r="BV662" s="34" t="s">
        <v>68</v>
      </c>
      <c r="BW662" s="48">
        <f t="shared" si="668"/>
        <v>143864</v>
      </c>
      <c r="BX662" s="48">
        <f t="shared" si="669"/>
        <v>118991</v>
      </c>
      <c r="BY662" s="48">
        <f t="shared" si="670"/>
        <v>101546</v>
      </c>
      <c r="BZ662" s="48">
        <f t="shared" si="671"/>
        <v>17445</v>
      </c>
      <c r="CA662" s="48">
        <f t="shared" si="672"/>
        <v>7984</v>
      </c>
      <c r="CB662" s="48">
        <f t="shared" si="673"/>
        <v>16889</v>
      </c>
      <c r="CC662" s="48">
        <f t="shared" si="674"/>
        <v>4231</v>
      </c>
      <c r="CD662" s="48">
        <f t="shared" si="675"/>
        <v>435</v>
      </c>
      <c r="CE662" s="49">
        <f t="shared" si="676"/>
        <v>12223</v>
      </c>
    </row>
    <row r="663" spans="1:83" ht="16.5" customHeight="1">
      <c r="A663" s="29" t="s">
        <v>21</v>
      </c>
      <c r="B663" s="34" t="s">
        <v>69</v>
      </c>
      <c r="C663" s="40">
        <v>227659</v>
      </c>
      <c r="D663" s="40">
        <v>171112</v>
      </c>
      <c r="E663" s="40">
        <v>146133</v>
      </c>
      <c r="F663" s="40">
        <v>24979</v>
      </c>
      <c r="G663" s="40">
        <v>16405</v>
      </c>
      <c r="H663" s="40">
        <v>40142</v>
      </c>
      <c r="I663" s="40">
        <v>14370</v>
      </c>
      <c r="J663" s="40">
        <v>-564</v>
      </c>
      <c r="K663" s="41">
        <v>26336</v>
      </c>
      <c r="M663" s="29" t="s">
        <v>21</v>
      </c>
      <c r="N663" s="34" t="s">
        <v>69</v>
      </c>
      <c r="O663" s="66">
        <f t="shared" si="643"/>
        <v>6.5629999999999997</v>
      </c>
      <c r="P663" s="66">
        <f t="shared" si="644"/>
        <v>2.5539999999999998</v>
      </c>
      <c r="Q663" s="66">
        <f t="shared" si="645"/>
        <v>2.774</v>
      </c>
      <c r="R663" s="66">
        <f t="shared" si="646"/>
        <v>1.2849999999999999</v>
      </c>
      <c r="S663" s="66">
        <f t="shared" si="647"/>
        <v>3.5339999999999998</v>
      </c>
      <c r="T663" s="66">
        <f t="shared" si="648"/>
        <v>29.736999999999998</v>
      </c>
      <c r="U663" s="66">
        <f t="shared" si="649"/>
        <v>84.703999999999994</v>
      </c>
      <c r="V663" s="66">
        <f t="shared" si="650"/>
        <v>52.604999999999997</v>
      </c>
      <c r="W663" s="67">
        <f t="shared" si="651"/>
        <v>8.1519999999999992</v>
      </c>
      <c r="Y663" s="29" t="s">
        <v>21</v>
      </c>
      <c r="Z663" s="34" t="s">
        <v>69</v>
      </c>
      <c r="AA663" s="66">
        <f t="shared" si="677"/>
        <v>100</v>
      </c>
      <c r="AB663" s="66">
        <f t="shared" si="652"/>
        <v>75.2</v>
      </c>
      <c r="AC663" s="66">
        <f t="shared" si="653"/>
        <v>64.2</v>
      </c>
      <c r="AD663" s="66">
        <f t="shared" si="654"/>
        <v>11</v>
      </c>
      <c r="AE663" s="66">
        <f t="shared" si="655"/>
        <v>7.2</v>
      </c>
      <c r="AF663" s="66">
        <f t="shared" si="656"/>
        <v>17.600000000000001</v>
      </c>
      <c r="AG663" s="66">
        <f t="shared" si="657"/>
        <v>6.3</v>
      </c>
      <c r="AH663" s="66">
        <f t="shared" si="658"/>
        <v>-0.2</v>
      </c>
      <c r="AI663" s="67">
        <f t="shared" si="659"/>
        <v>11.6</v>
      </c>
      <c r="AK663" s="29" t="s">
        <v>21</v>
      </c>
      <c r="AL663" s="34" t="s">
        <v>69</v>
      </c>
      <c r="AM663" s="66">
        <f t="shared" si="678"/>
        <v>7</v>
      </c>
      <c r="AN663" s="66">
        <f t="shared" si="679"/>
        <v>6.8</v>
      </c>
      <c r="AO663" s="66">
        <f t="shared" si="680"/>
        <v>6.8</v>
      </c>
      <c r="AP663" s="66">
        <f t="shared" si="681"/>
        <v>6.9</v>
      </c>
      <c r="AQ663" s="66">
        <f t="shared" si="682"/>
        <v>6.2</v>
      </c>
      <c r="AR663" s="66">
        <f t="shared" si="683"/>
        <v>8.1</v>
      </c>
      <c r="AS663" s="66">
        <f t="shared" si="684"/>
        <v>11.2</v>
      </c>
      <c r="AT663" s="66">
        <f t="shared" si="685"/>
        <v>-7.1</v>
      </c>
      <c r="AU663" s="67">
        <f t="shared" si="686"/>
        <v>7.3</v>
      </c>
      <c r="AW663" s="29" t="s">
        <v>21</v>
      </c>
      <c r="AX663" s="34" t="s">
        <v>69</v>
      </c>
      <c r="AY663" s="66">
        <f t="shared" si="687"/>
        <v>6.5629999999999997</v>
      </c>
      <c r="AZ663" s="66">
        <f t="shared" si="660"/>
        <v>1.9950000000000001</v>
      </c>
      <c r="BA663" s="66">
        <f t="shared" si="661"/>
        <v>1.8460000000000001</v>
      </c>
      <c r="BB663" s="66">
        <f t="shared" si="662"/>
        <v>0.14799999999999999</v>
      </c>
      <c r="BC663" s="66">
        <f t="shared" si="663"/>
        <v>0.26200000000000001</v>
      </c>
      <c r="BD663" s="66">
        <f t="shared" si="664"/>
        <v>4.3070000000000004</v>
      </c>
      <c r="BE663" s="66">
        <f t="shared" si="665"/>
        <v>3.085</v>
      </c>
      <c r="BF663" s="66">
        <f t="shared" si="666"/>
        <v>0.29299999999999998</v>
      </c>
      <c r="BG663" s="67">
        <f t="shared" si="667"/>
        <v>0.92900000000000005</v>
      </c>
      <c r="BI663" s="29" t="s">
        <v>21</v>
      </c>
      <c r="BJ663" s="34" t="s">
        <v>69</v>
      </c>
      <c r="BK663" s="66">
        <f t="shared" si="688"/>
        <v>0.44500000000000001</v>
      </c>
      <c r="BL663" s="66">
        <f t="shared" si="689"/>
        <v>0.17699999999999999</v>
      </c>
      <c r="BM663" s="66">
        <f t="shared" si="690"/>
        <v>0.191</v>
      </c>
      <c r="BN663" s="66">
        <f t="shared" si="691"/>
        <v>9.0999999999999998E-2</v>
      </c>
      <c r="BO663" s="66">
        <f t="shared" si="692"/>
        <v>0.214</v>
      </c>
      <c r="BP663" s="66">
        <f t="shared" si="693"/>
        <v>1.915</v>
      </c>
      <c r="BQ663" s="66">
        <f t="shared" si="694"/>
        <v>4.0179999999999998</v>
      </c>
      <c r="BR663" s="66">
        <f t="shared" si="695"/>
        <v>17.84</v>
      </c>
      <c r="BS663" s="67">
        <f t="shared" si="696"/>
        <v>0.63400000000000001</v>
      </c>
      <c r="BU663" s="29" t="s">
        <v>21</v>
      </c>
      <c r="BV663" s="34" t="s">
        <v>69</v>
      </c>
      <c r="BW663" s="48">
        <f t="shared" si="668"/>
        <v>213637</v>
      </c>
      <c r="BX663" s="48">
        <f t="shared" si="669"/>
        <v>166851</v>
      </c>
      <c r="BY663" s="48">
        <f t="shared" si="670"/>
        <v>142189</v>
      </c>
      <c r="BZ663" s="48">
        <f t="shared" si="671"/>
        <v>24662</v>
      </c>
      <c r="CA663" s="48">
        <f t="shared" si="672"/>
        <v>15845</v>
      </c>
      <c r="CB663" s="48">
        <f t="shared" si="673"/>
        <v>30941</v>
      </c>
      <c r="CC663" s="48">
        <f t="shared" si="674"/>
        <v>7780</v>
      </c>
      <c r="CD663" s="48">
        <f t="shared" si="675"/>
        <v>-1190</v>
      </c>
      <c r="CE663" s="49">
        <f t="shared" si="676"/>
        <v>24351</v>
      </c>
    </row>
    <row r="664" spans="1:83" ht="16.5" customHeight="1">
      <c r="A664" s="29" t="s">
        <v>22</v>
      </c>
      <c r="B664" s="34" t="s">
        <v>70</v>
      </c>
      <c r="C664" s="40">
        <v>124461</v>
      </c>
      <c r="D664" s="40">
        <v>94051</v>
      </c>
      <c r="E664" s="40">
        <v>80116</v>
      </c>
      <c r="F664" s="40">
        <v>13935</v>
      </c>
      <c r="G664" s="40">
        <v>6272</v>
      </c>
      <c r="H664" s="40">
        <v>24138</v>
      </c>
      <c r="I664" s="40">
        <v>10446</v>
      </c>
      <c r="J664" s="40">
        <v>-181</v>
      </c>
      <c r="K664" s="41">
        <v>13873</v>
      </c>
      <c r="M664" s="29" t="s">
        <v>22</v>
      </c>
      <c r="N664" s="34" t="s">
        <v>70</v>
      </c>
      <c r="O664" s="66">
        <f t="shared" si="643"/>
        <v>6.798</v>
      </c>
      <c r="P664" s="66">
        <f t="shared" si="644"/>
        <v>1.952</v>
      </c>
      <c r="Q664" s="66">
        <f t="shared" si="645"/>
        <v>2.274</v>
      </c>
      <c r="R664" s="66">
        <f t="shared" si="646"/>
        <v>0.14399999999999999</v>
      </c>
      <c r="S664" s="66">
        <f t="shared" si="647"/>
        <v>4.6550000000000002</v>
      </c>
      <c r="T664" s="66">
        <f t="shared" si="648"/>
        <v>31.93</v>
      </c>
      <c r="U664" s="66">
        <f t="shared" si="649"/>
        <v>88.25</v>
      </c>
      <c r="V664" s="66">
        <f t="shared" si="650"/>
        <v>-329.11399999999998</v>
      </c>
      <c r="W664" s="67">
        <f t="shared" si="651"/>
        <v>9.5120000000000005</v>
      </c>
      <c r="Y664" s="29" t="s">
        <v>22</v>
      </c>
      <c r="Z664" s="34" t="s">
        <v>70</v>
      </c>
      <c r="AA664" s="66">
        <f t="shared" si="677"/>
        <v>100</v>
      </c>
      <c r="AB664" s="66">
        <f t="shared" si="652"/>
        <v>75.599999999999994</v>
      </c>
      <c r="AC664" s="66">
        <f t="shared" si="653"/>
        <v>64.400000000000006</v>
      </c>
      <c r="AD664" s="66">
        <f t="shared" si="654"/>
        <v>11.2</v>
      </c>
      <c r="AE664" s="66">
        <f t="shared" si="655"/>
        <v>5</v>
      </c>
      <c r="AF664" s="66">
        <f t="shared" si="656"/>
        <v>19.399999999999999</v>
      </c>
      <c r="AG664" s="66">
        <f t="shared" si="657"/>
        <v>8.4</v>
      </c>
      <c r="AH664" s="66">
        <f t="shared" si="658"/>
        <v>-0.1</v>
      </c>
      <c r="AI664" s="67">
        <f t="shared" si="659"/>
        <v>11.1</v>
      </c>
      <c r="AK664" s="29" t="s">
        <v>22</v>
      </c>
      <c r="AL664" s="34" t="s">
        <v>70</v>
      </c>
      <c r="AM664" s="66">
        <f t="shared" si="678"/>
        <v>3.8</v>
      </c>
      <c r="AN664" s="66">
        <f t="shared" si="679"/>
        <v>3.7</v>
      </c>
      <c r="AO664" s="66">
        <f t="shared" si="680"/>
        <v>3.7</v>
      </c>
      <c r="AP664" s="66">
        <f t="shared" si="681"/>
        <v>3.8</v>
      </c>
      <c r="AQ664" s="66">
        <f t="shared" si="682"/>
        <v>2.4</v>
      </c>
      <c r="AR664" s="66">
        <f t="shared" si="683"/>
        <v>4.9000000000000004</v>
      </c>
      <c r="AS664" s="66">
        <f t="shared" si="684"/>
        <v>8.1</v>
      </c>
      <c r="AT664" s="66">
        <f t="shared" si="685"/>
        <v>-2.2999999999999998</v>
      </c>
      <c r="AU664" s="67">
        <f t="shared" si="686"/>
        <v>3.9</v>
      </c>
      <c r="AW664" s="29" t="s">
        <v>22</v>
      </c>
      <c r="AX664" s="34" t="s">
        <v>70</v>
      </c>
      <c r="AY664" s="66">
        <f t="shared" si="687"/>
        <v>6.798</v>
      </c>
      <c r="AZ664" s="66">
        <f t="shared" si="660"/>
        <v>1.5449999999999999</v>
      </c>
      <c r="BA664" s="66">
        <f t="shared" si="661"/>
        <v>1.528</v>
      </c>
      <c r="BB664" s="66">
        <f t="shared" si="662"/>
        <v>1.7000000000000001E-2</v>
      </c>
      <c r="BC664" s="66">
        <f t="shared" si="663"/>
        <v>0.23899999999999999</v>
      </c>
      <c r="BD664" s="66">
        <f t="shared" si="664"/>
        <v>5.0129999999999999</v>
      </c>
      <c r="BE664" s="66">
        <f t="shared" si="665"/>
        <v>4.202</v>
      </c>
      <c r="BF664" s="66">
        <f t="shared" si="666"/>
        <v>-0.223</v>
      </c>
      <c r="BG664" s="67">
        <f t="shared" si="667"/>
        <v>1.034</v>
      </c>
      <c r="BI664" s="29" t="s">
        <v>22</v>
      </c>
      <c r="BJ664" s="34" t="s">
        <v>70</v>
      </c>
      <c r="BK664" s="66">
        <f t="shared" si="688"/>
        <v>0.251</v>
      </c>
      <c r="BL664" s="66">
        <f t="shared" si="689"/>
        <v>7.4999999999999997E-2</v>
      </c>
      <c r="BM664" s="66">
        <f t="shared" si="690"/>
        <v>8.5999999999999993E-2</v>
      </c>
      <c r="BN664" s="66">
        <f t="shared" si="691"/>
        <v>6.0000000000000001E-3</v>
      </c>
      <c r="BO664" s="66">
        <f t="shared" si="692"/>
        <v>0.107</v>
      </c>
      <c r="BP664" s="66">
        <f t="shared" si="693"/>
        <v>1.216</v>
      </c>
      <c r="BQ664" s="66">
        <f t="shared" si="694"/>
        <v>2.9860000000000002</v>
      </c>
      <c r="BR664" s="66">
        <f t="shared" si="695"/>
        <v>-7.41</v>
      </c>
      <c r="BS664" s="67">
        <f t="shared" si="696"/>
        <v>0.38500000000000001</v>
      </c>
      <c r="BU664" s="29" t="s">
        <v>22</v>
      </c>
      <c r="BV664" s="34" t="s">
        <v>70</v>
      </c>
      <c r="BW664" s="48">
        <f t="shared" si="668"/>
        <v>116539</v>
      </c>
      <c r="BX664" s="48">
        <f t="shared" si="669"/>
        <v>92250</v>
      </c>
      <c r="BY664" s="48">
        <f t="shared" si="670"/>
        <v>78335</v>
      </c>
      <c r="BZ664" s="48">
        <f t="shared" si="671"/>
        <v>13915</v>
      </c>
      <c r="CA664" s="48">
        <f t="shared" si="672"/>
        <v>5993</v>
      </c>
      <c r="CB664" s="48">
        <f t="shared" si="673"/>
        <v>18296</v>
      </c>
      <c r="CC664" s="48">
        <f t="shared" si="674"/>
        <v>5549</v>
      </c>
      <c r="CD664" s="48">
        <f t="shared" si="675"/>
        <v>79</v>
      </c>
      <c r="CE664" s="49">
        <f t="shared" si="676"/>
        <v>12668</v>
      </c>
    </row>
    <row r="665" spans="1:83" ht="16.5" customHeight="1">
      <c r="A665" s="29" t="s">
        <v>23</v>
      </c>
      <c r="B665" s="34" t="s">
        <v>71</v>
      </c>
      <c r="C665" s="40">
        <v>94692</v>
      </c>
      <c r="D665" s="40">
        <v>74487</v>
      </c>
      <c r="E665" s="40">
        <v>63553</v>
      </c>
      <c r="F665" s="40">
        <v>10934</v>
      </c>
      <c r="G665" s="40">
        <v>5203</v>
      </c>
      <c r="H665" s="40">
        <v>15002</v>
      </c>
      <c r="I665" s="40">
        <v>3553</v>
      </c>
      <c r="J665" s="40">
        <v>57</v>
      </c>
      <c r="K665" s="41">
        <v>11392</v>
      </c>
      <c r="M665" s="29" t="s">
        <v>23</v>
      </c>
      <c r="N665" s="34" t="s">
        <v>71</v>
      </c>
      <c r="O665" s="66">
        <f t="shared" si="643"/>
        <v>5.149</v>
      </c>
      <c r="P665" s="66">
        <f t="shared" si="644"/>
        <v>2.6640000000000001</v>
      </c>
      <c r="Q665" s="66">
        <f t="shared" si="645"/>
        <v>2.8479999999999999</v>
      </c>
      <c r="R665" s="66">
        <f t="shared" si="646"/>
        <v>1.6080000000000001</v>
      </c>
      <c r="S665" s="66">
        <f t="shared" si="647"/>
        <v>6.0970000000000004</v>
      </c>
      <c r="T665" s="66">
        <f t="shared" si="648"/>
        <v>19.091999999999999</v>
      </c>
      <c r="U665" s="66">
        <f t="shared" si="649"/>
        <v>63.959000000000003</v>
      </c>
      <c r="V665" s="66">
        <f t="shared" si="650"/>
        <v>-57.463000000000001</v>
      </c>
      <c r="W665" s="67">
        <f t="shared" si="651"/>
        <v>10.645</v>
      </c>
      <c r="Y665" s="29" t="s">
        <v>23</v>
      </c>
      <c r="Z665" s="34" t="s">
        <v>71</v>
      </c>
      <c r="AA665" s="66">
        <f t="shared" si="677"/>
        <v>100</v>
      </c>
      <c r="AB665" s="66">
        <f t="shared" si="652"/>
        <v>78.7</v>
      </c>
      <c r="AC665" s="66">
        <f t="shared" si="653"/>
        <v>67.099999999999994</v>
      </c>
      <c r="AD665" s="66">
        <f t="shared" si="654"/>
        <v>11.5</v>
      </c>
      <c r="AE665" s="66">
        <f t="shared" si="655"/>
        <v>5.5</v>
      </c>
      <c r="AF665" s="66">
        <f t="shared" si="656"/>
        <v>15.8</v>
      </c>
      <c r="AG665" s="66">
        <f t="shared" si="657"/>
        <v>3.8</v>
      </c>
      <c r="AH665" s="66">
        <f t="shared" si="658"/>
        <v>0.1</v>
      </c>
      <c r="AI665" s="67">
        <f t="shared" si="659"/>
        <v>12</v>
      </c>
      <c r="AK665" s="29" t="s">
        <v>23</v>
      </c>
      <c r="AL665" s="34" t="s">
        <v>71</v>
      </c>
      <c r="AM665" s="66">
        <f t="shared" si="678"/>
        <v>2.9</v>
      </c>
      <c r="AN665" s="66">
        <f t="shared" si="679"/>
        <v>3</v>
      </c>
      <c r="AO665" s="66">
        <f t="shared" si="680"/>
        <v>3</v>
      </c>
      <c r="AP665" s="66">
        <f t="shared" si="681"/>
        <v>3</v>
      </c>
      <c r="AQ665" s="66">
        <f t="shared" si="682"/>
        <v>2</v>
      </c>
      <c r="AR665" s="66">
        <f t="shared" si="683"/>
        <v>3</v>
      </c>
      <c r="AS665" s="66">
        <f t="shared" si="684"/>
        <v>2.8</v>
      </c>
      <c r="AT665" s="66">
        <f t="shared" si="685"/>
        <v>0.7</v>
      </c>
      <c r="AU665" s="67">
        <f t="shared" si="686"/>
        <v>3.2</v>
      </c>
      <c r="AW665" s="29" t="s">
        <v>23</v>
      </c>
      <c r="AX665" s="34" t="s">
        <v>71</v>
      </c>
      <c r="AY665" s="66">
        <f t="shared" si="687"/>
        <v>5.149</v>
      </c>
      <c r="AZ665" s="66">
        <f t="shared" si="660"/>
        <v>2.1459999999999999</v>
      </c>
      <c r="BA665" s="66">
        <f t="shared" si="661"/>
        <v>1.954</v>
      </c>
      <c r="BB665" s="66">
        <f t="shared" si="662"/>
        <v>0.192</v>
      </c>
      <c r="BC665" s="66">
        <f t="shared" si="663"/>
        <v>0.33200000000000002</v>
      </c>
      <c r="BD665" s="66">
        <f t="shared" si="664"/>
        <v>2.6709999999999998</v>
      </c>
      <c r="BE665" s="66">
        <f t="shared" si="665"/>
        <v>1.5389999999999999</v>
      </c>
      <c r="BF665" s="66">
        <f t="shared" si="666"/>
        <v>-8.5999999999999993E-2</v>
      </c>
      <c r="BG665" s="67">
        <f t="shared" si="667"/>
        <v>1.2170000000000001</v>
      </c>
      <c r="BI665" s="29" t="s">
        <v>23</v>
      </c>
      <c r="BJ665" s="34" t="s">
        <v>71</v>
      </c>
      <c r="BK665" s="66">
        <f t="shared" si="688"/>
        <v>0.14699999999999999</v>
      </c>
      <c r="BL665" s="66">
        <f t="shared" si="689"/>
        <v>0.08</v>
      </c>
      <c r="BM665" s="66">
        <f t="shared" si="690"/>
        <v>8.5000000000000006E-2</v>
      </c>
      <c r="BN665" s="66">
        <f t="shared" si="691"/>
        <v>0.05</v>
      </c>
      <c r="BO665" s="66">
        <f t="shared" si="692"/>
        <v>0.114</v>
      </c>
      <c r="BP665" s="66">
        <f t="shared" si="693"/>
        <v>0.501</v>
      </c>
      <c r="BQ665" s="66">
        <f t="shared" si="694"/>
        <v>0.84499999999999997</v>
      </c>
      <c r="BR665" s="66">
        <f t="shared" si="695"/>
        <v>-2.194</v>
      </c>
      <c r="BS665" s="67">
        <f t="shared" si="696"/>
        <v>0.35</v>
      </c>
      <c r="BU665" s="29" t="s">
        <v>23</v>
      </c>
      <c r="BV665" s="34" t="s">
        <v>71</v>
      </c>
      <c r="BW665" s="48">
        <f t="shared" si="668"/>
        <v>90055</v>
      </c>
      <c r="BX665" s="48">
        <f t="shared" si="669"/>
        <v>72554</v>
      </c>
      <c r="BY665" s="48">
        <f t="shared" si="670"/>
        <v>61793</v>
      </c>
      <c r="BZ665" s="48">
        <f t="shared" si="671"/>
        <v>10761</v>
      </c>
      <c r="CA665" s="48">
        <f t="shared" si="672"/>
        <v>4904</v>
      </c>
      <c r="CB665" s="48">
        <f t="shared" si="673"/>
        <v>12597</v>
      </c>
      <c r="CC665" s="48">
        <f t="shared" si="674"/>
        <v>2167</v>
      </c>
      <c r="CD665" s="48">
        <f t="shared" si="675"/>
        <v>134</v>
      </c>
      <c r="CE665" s="49">
        <f t="shared" si="676"/>
        <v>10296</v>
      </c>
    </row>
    <row r="666" spans="1:83" ht="16.5" customHeight="1">
      <c r="A666" s="31" t="s">
        <v>24</v>
      </c>
      <c r="B666" s="33" t="s">
        <v>72</v>
      </c>
      <c r="C666" s="42">
        <v>10101</v>
      </c>
      <c r="D666" s="42">
        <v>7381</v>
      </c>
      <c r="E666" s="42">
        <v>6307</v>
      </c>
      <c r="F666" s="42">
        <v>1074</v>
      </c>
      <c r="G666" s="42">
        <v>759</v>
      </c>
      <c r="H666" s="42">
        <v>1961</v>
      </c>
      <c r="I666" s="42">
        <v>565</v>
      </c>
      <c r="J666" s="42">
        <v>17</v>
      </c>
      <c r="K666" s="43">
        <v>1379</v>
      </c>
      <c r="M666" s="31" t="s">
        <v>24</v>
      </c>
      <c r="N666" s="33" t="s">
        <v>72</v>
      </c>
      <c r="O666" s="68">
        <f t="shared" si="643"/>
        <v>8.625</v>
      </c>
      <c r="P666" s="68">
        <f t="shared" si="644"/>
        <v>4.74</v>
      </c>
      <c r="Q666" s="68">
        <f t="shared" si="645"/>
        <v>5.3449999999999998</v>
      </c>
      <c r="R666" s="68">
        <f t="shared" si="646"/>
        <v>1.321</v>
      </c>
      <c r="S666" s="68">
        <f t="shared" si="647"/>
        <v>4.8339999999999996</v>
      </c>
      <c r="T666" s="68">
        <f t="shared" si="648"/>
        <v>28.338000000000001</v>
      </c>
      <c r="U666" s="68">
        <f t="shared" si="649"/>
        <v>57.381999999999998</v>
      </c>
      <c r="V666" s="68">
        <f t="shared" si="650"/>
        <v>-32</v>
      </c>
      <c r="W666" s="69">
        <f t="shared" si="651"/>
        <v>20.542000000000002</v>
      </c>
      <c r="Y666" s="31" t="s">
        <v>24</v>
      </c>
      <c r="Z666" s="33" t="s">
        <v>72</v>
      </c>
      <c r="AA666" s="68">
        <f t="shared" si="677"/>
        <v>100</v>
      </c>
      <c r="AB666" s="68">
        <f t="shared" si="652"/>
        <v>73.099999999999994</v>
      </c>
      <c r="AC666" s="68">
        <f t="shared" si="653"/>
        <v>62.4</v>
      </c>
      <c r="AD666" s="68">
        <f t="shared" si="654"/>
        <v>10.6</v>
      </c>
      <c r="AE666" s="68">
        <f t="shared" si="655"/>
        <v>7.5</v>
      </c>
      <c r="AF666" s="68">
        <f t="shared" si="656"/>
        <v>19.399999999999999</v>
      </c>
      <c r="AG666" s="68">
        <f t="shared" si="657"/>
        <v>5.6</v>
      </c>
      <c r="AH666" s="68">
        <f t="shared" si="658"/>
        <v>0.2</v>
      </c>
      <c r="AI666" s="69">
        <f t="shared" si="659"/>
        <v>13.7</v>
      </c>
      <c r="AK666" s="31" t="s">
        <v>24</v>
      </c>
      <c r="AL666" s="33" t="s">
        <v>72</v>
      </c>
      <c r="AM666" s="68">
        <f t="shared" si="678"/>
        <v>0.3</v>
      </c>
      <c r="AN666" s="68">
        <f t="shared" si="679"/>
        <v>0.3</v>
      </c>
      <c r="AO666" s="68">
        <f t="shared" si="680"/>
        <v>0.3</v>
      </c>
      <c r="AP666" s="68">
        <f t="shared" si="681"/>
        <v>0.3</v>
      </c>
      <c r="AQ666" s="68">
        <f t="shared" si="682"/>
        <v>0.3</v>
      </c>
      <c r="AR666" s="68">
        <f t="shared" si="683"/>
        <v>0.4</v>
      </c>
      <c r="AS666" s="68">
        <f t="shared" si="684"/>
        <v>0.4</v>
      </c>
      <c r="AT666" s="68">
        <f t="shared" si="685"/>
        <v>0.2</v>
      </c>
      <c r="AU666" s="69">
        <f t="shared" si="686"/>
        <v>0.4</v>
      </c>
      <c r="AW666" s="31" t="s">
        <v>24</v>
      </c>
      <c r="AX666" s="33" t="s">
        <v>72</v>
      </c>
      <c r="AY666" s="68">
        <f t="shared" si="687"/>
        <v>8.625</v>
      </c>
      <c r="AZ666" s="68">
        <f t="shared" si="660"/>
        <v>3.5920000000000001</v>
      </c>
      <c r="BA666" s="68">
        <f t="shared" si="661"/>
        <v>3.4409999999999998</v>
      </c>
      <c r="BB666" s="68">
        <f t="shared" si="662"/>
        <v>0.151</v>
      </c>
      <c r="BC666" s="68">
        <f t="shared" si="663"/>
        <v>0.376</v>
      </c>
      <c r="BD666" s="68">
        <f t="shared" si="664"/>
        <v>4.6559999999999997</v>
      </c>
      <c r="BE666" s="68">
        <f t="shared" si="665"/>
        <v>2.2149999999999999</v>
      </c>
      <c r="BF666" s="68">
        <f t="shared" si="666"/>
        <v>-8.5999999999999993E-2</v>
      </c>
      <c r="BG666" s="69">
        <f t="shared" si="667"/>
        <v>2.5270000000000001</v>
      </c>
      <c r="BI666" s="31" t="s">
        <v>24</v>
      </c>
      <c r="BJ666" s="33" t="s">
        <v>72</v>
      </c>
      <c r="BK666" s="68">
        <f t="shared" si="688"/>
        <v>2.5000000000000001E-2</v>
      </c>
      <c r="BL666" s="68">
        <f t="shared" si="689"/>
        <v>1.4E-2</v>
      </c>
      <c r="BM666" s="68">
        <f t="shared" si="690"/>
        <v>1.6E-2</v>
      </c>
      <c r="BN666" s="68">
        <f t="shared" si="691"/>
        <v>4.0000000000000001E-3</v>
      </c>
      <c r="BO666" s="68">
        <f t="shared" si="692"/>
        <v>1.2999999999999999E-2</v>
      </c>
      <c r="BP666" s="68">
        <f t="shared" si="693"/>
        <v>0.09</v>
      </c>
      <c r="BQ666" s="68">
        <f t="shared" si="694"/>
        <v>0.126</v>
      </c>
      <c r="BR666" s="68">
        <f t="shared" si="695"/>
        <v>-0.22800000000000001</v>
      </c>
      <c r="BS666" s="69">
        <f t="shared" si="696"/>
        <v>7.4999999999999997E-2</v>
      </c>
      <c r="BU666" s="31" t="s">
        <v>24</v>
      </c>
      <c r="BV666" s="33" t="s">
        <v>72</v>
      </c>
      <c r="BW666" s="50">
        <f t="shared" si="668"/>
        <v>9299</v>
      </c>
      <c r="BX666" s="50">
        <f t="shared" si="669"/>
        <v>7047</v>
      </c>
      <c r="BY666" s="50">
        <f t="shared" si="670"/>
        <v>5987</v>
      </c>
      <c r="BZ666" s="50">
        <f t="shared" si="671"/>
        <v>1060</v>
      </c>
      <c r="CA666" s="50">
        <f t="shared" si="672"/>
        <v>724</v>
      </c>
      <c r="CB666" s="50">
        <f t="shared" si="673"/>
        <v>1528</v>
      </c>
      <c r="CC666" s="50">
        <f t="shared" si="674"/>
        <v>359</v>
      </c>
      <c r="CD666" s="50">
        <f t="shared" si="675"/>
        <v>25</v>
      </c>
      <c r="CE666" s="51">
        <f t="shared" si="676"/>
        <v>1144</v>
      </c>
    </row>
    <row r="667" spans="1:83" ht="16.5" customHeight="1">
      <c r="A667" s="29" t="s">
        <v>25</v>
      </c>
      <c r="B667" s="34" t="s">
        <v>73</v>
      </c>
      <c r="C667" s="40">
        <v>5929</v>
      </c>
      <c r="D667" s="40">
        <v>4218</v>
      </c>
      <c r="E667" s="40">
        <v>3622</v>
      </c>
      <c r="F667" s="40">
        <v>596</v>
      </c>
      <c r="G667" s="40">
        <v>337</v>
      </c>
      <c r="H667" s="40">
        <v>1374</v>
      </c>
      <c r="I667" s="40">
        <v>274</v>
      </c>
      <c r="J667" s="40">
        <v>3</v>
      </c>
      <c r="K667" s="41">
        <v>1097</v>
      </c>
      <c r="M667" s="29" t="s">
        <v>25</v>
      </c>
      <c r="N667" s="34" t="s">
        <v>73</v>
      </c>
      <c r="O667" s="66">
        <f t="shared" si="643"/>
        <v>6.7130000000000001</v>
      </c>
      <c r="P667" s="66">
        <f t="shared" si="644"/>
        <v>3.2559999999999998</v>
      </c>
      <c r="Q667" s="66">
        <f t="shared" si="645"/>
        <v>3.6930000000000001</v>
      </c>
      <c r="R667" s="66">
        <f t="shared" si="646"/>
        <v>0.67600000000000005</v>
      </c>
      <c r="S667" s="66">
        <f t="shared" si="647"/>
        <v>3.6920000000000002</v>
      </c>
      <c r="T667" s="66">
        <f t="shared" si="648"/>
        <v>19.895</v>
      </c>
      <c r="U667" s="66">
        <f t="shared" si="649"/>
        <v>46.524000000000001</v>
      </c>
      <c r="V667" s="66">
        <f t="shared" si="650"/>
        <v>123.077</v>
      </c>
      <c r="W667" s="67">
        <f t="shared" si="651"/>
        <v>12.86</v>
      </c>
      <c r="Y667" s="29" t="s">
        <v>25</v>
      </c>
      <c r="Z667" s="34" t="s">
        <v>73</v>
      </c>
      <c r="AA667" s="66">
        <f t="shared" si="677"/>
        <v>100</v>
      </c>
      <c r="AB667" s="66">
        <f t="shared" si="652"/>
        <v>71.099999999999994</v>
      </c>
      <c r="AC667" s="66">
        <f t="shared" si="653"/>
        <v>61.1</v>
      </c>
      <c r="AD667" s="66">
        <f t="shared" si="654"/>
        <v>10.1</v>
      </c>
      <c r="AE667" s="66">
        <f t="shared" si="655"/>
        <v>5.7</v>
      </c>
      <c r="AF667" s="66">
        <f t="shared" si="656"/>
        <v>23.2</v>
      </c>
      <c r="AG667" s="66">
        <f t="shared" si="657"/>
        <v>4.5999999999999996</v>
      </c>
      <c r="AH667" s="66">
        <f t="shared" si="658"/>
        <v>0.1</v>
      </c>
      <c r="AI667" s="67">
        <f t="shared" si="659"/>
        <v>18.5</v>
      </c>
      <c r="AK667" s="29" t="s">
        <v>25</v>
      </c>
      <c r="AL667" s="34" t="s">
        <v>73</v>
      </c>
      <c r="AM667" s="66">
        <f t="shared" si="678"/>
        <v>0.2</v>
      </c>
      <c r="AN667" s="66">
        <f t="shared" si="679"/>
        <v>0.2</v>
      </c>
      <c r="AO667" s="66">
        <f t="shared" si="680"/>
        <v>0.2</v>
      </c>
      <c r="AP667" s="66">
        <f t="shared" si="681"/>
        <v>0.2</v>
      </c>
      <c r="AQ667" s="66">
        <f t="shared" si="682"/>
        <v>0.1</v>
      </c>
      <c r="AR667" s="66">
        <f t="shared" si="683"/>
        <v>0.3</v>
      </c>
      <c r="AS667" s="66">
        <f t="shared" si="684"/>
        <v>0.2</v>
      </c>
      <c r="AT667" s="66">
        <f t="shared" si="685"/>
        <v>0</v>
      </c>
      <c r="AU667" s="67">
        <f t="shared" si="686"/>
        <v>0.3</v>
      </c>
      <c r="AW667" s="29" t="s">
        <v>25</v>
      </c>
      <c r="AX667" s="34" t="s">
        <v>73</v>
      </c>
      <c r="AY667" s="66">
        <f t="shared" si="687"/>
        <v>6.7130000000000001</v>
      </c>
      <c r="AZ667" s="66">
        <f t="shared" si="660"/>
        <v>2.3940000000000001</v>
      </c>
      <c r="BA667" s="66">
        <f t="shared" si="661"/>
        <v>2.3220000000000001</v>
      </c>
      <c r="BB667" s="66">
        <f t="shared" si="662"/>
        <v>7.1999999999999995E-2</v>
      </c>
      <c r="BC667" s="66">
        <f t="shared" si="663"/>
        <v>0.216</v>
      </c>
      <c r="BD667" s="66">
        <f t="shared" si="664"/>
        <v>4.1040000000000001</v>
      </c>
      <c r="BE667" s="66">
        <f t="shared" si="665"/>
        <v>1.5660000000000001</v>
      </c>
      <c r="BF667" s="66">
        <f t="shared" si="666"/>
        <v>0.28799999999999998</v>
      </c>
      <c r="BG667" s="67">
        <f t="shared" si="667"/>
        <v>2.25</v>
      </c>
      <c r="BI667" s="29" t="s">
        <v>25</v>
      </c>
      <c r="BJ667" s="34" t="s">
        <v>73</v>
      </c>
      <c r="BK667" s="66">
        <f t="shared" si="688"/>
        <v>1.2E-2</v>
      </c>
      <c r="BL667" s="66">
        <f t="shared" si="689"/>
        <v>6.0000000000000001E-3</v>
      </c>
      <c r="BM667" s="66">
        <f t="shared" si="690"/>
        <v>6.0000000000000001E-3</v>
      </c>
      <c r="BN667" s="66">
        <f t="shared" si="691"/>
        <v>1E-3</v>
      </c>
      <c r="BO667" s="66">
        <f t="shared" si="692"/>
        <v>5.0000000000000001E-3</v>
      </c>
      <c r="BP667" s="66">
        <f t="shared" si="693"/>
        <v>4.7E-2</v>
      </c>
      <c r="BQ667" s="66">
        <f t="shared" si="694"/>
        <v>5.2999999999999999E-2</v>
      </c>
      <c r="BR667" s="66">
        <f t="shared" si="695"/>
        <v>0.45600000000000002</v>
      </c>
      <c r="BS667" s="67">
        <f t="shared" si="696"/>
        <v>0.04</v>
      </c>
      <c r="BU667" s="29" t="s">
        <v>25</v>
      </c>
      <c r="BV667" s="34" t="s">
        <v>73</v>
      </c>
      <c r="BW667" s="48">
        <f t="shared" si="668"/>
        <v>5556</v>
      </c>
      <c r="BX667" s="48">
        <f t="shared" si="669"/>
        <v>4085</v>
      </c>
      <c r="BY667" s="48">
        <f t="shared" si="670"/>
        <v>3493</v>
      </c>
      <c r="BZ667" s="48">
        <f t="shared" si="671"/>
        <v>592</v>
      </c>
      <c r="CA667" s="48">
        <f t="shared" si="672"/>
        <v>325</v>
      </c>
      <c r="CB667" s="48">
        <f t="shared" si="673"/>
        <v>1146</v>
      </c>
      <c r="CC667" s="48">
        <f t="shared" si="674"/>
        <v>187</v>
      </c>
      <c r="CD667" s="48">
        <f t="shared" si="675"/>
        <v>-13</v>
      </c>
      <c r="CE667" s="49">
        <f t="shared" si="676"/>
        <v>972</v>
      </c>
    </row>
    <row r="668" spans="1:83" ht="16.5" customHeight="1">
      <c r="A668" s="29" t="s">
        <v>26</v>
      </c>
      <c r="B668" s="34" t="s">
        <v>74</v>
      </c>
      <c r="C668" s="40">
        <v>3634</v>
      </c>
      <c r="D668" s="40">
        <v>2571</v>
      </c>
      <c r="E668" s="40">
        <v>2209</v>
      </c>
      <c r="F668" s="40">
        <v>362</v>
      </c>
      <c r="G668" s="40">
        <v>192</v>
      </c>
      <c r="H668" s="40">
        <v>871</v>
      </c>
      <c r="I668" s="40">
        <v>305</v>
      </c>
      <c r="J668" s="40">
        <v>5</v>
      </c>
      <c r="K668" s="41">
        <v>561</v>
      </c>
      <c r="M668" s="29" t="s">
        <v>26</v>
      </c>
      <c r="N668" s="34" t="s">
        <v>74</v>
      </c>
      <c r="O668" s="66">
        <f t="shared" si="643"/>
        <v>6.569</v>
      </c>
      <c r="P668" s="66">
        <f t="shared" si="644"/>
        <v>2.1859999999999999</v>
      </c>
      <c r="Q668" s="66">
        <f t="shared" si="645"/>
        <v>2.7440000000000002</v>
      </c>
      <c r="R668" s="66">
        <f t="shared" si="646"/>
        <v>-1.093</v>
      </c>
      <c r="S668" s="66">
        <f t="shared" si="647"/>
        <v>6.6669999999999998</v>
      </c>
      <c r="T668" s="66">
        <f t="shared" si="648"/>
        <v>21.989000000000001</v>
      </c>
      <c r="U668" s="66">
        <f t="shared" si="649"/>
        <v>47.343000000000004</v>
      </c>
      <c r="V668" s="66">
        <f t="shared" si="650"/>
        <v>-90.909000000000006</v>
      </c>
      <c r="W668" s="67">
        <f t="shared" si="651"/>
        <v>24.114999999999998</v>
      </c>
      <c r="Y668" s="29" t="s">
        <v>26</v>
      </c>
      <c r="Z668" s="34" t="s">
        <v>74</v>
      </c>
      <c r="AA668" s="66">
        <f t="shared" si="677"/>
        <v>100</v>
      </c>
      <c r="AB668" s="66">
        <f t="shared" si="652"/>
        <v>70.7</v>
      </c>
      <c r="AC668" s="66">
        <f t="shared" si="653"/>
        <v>60.8</v>
      </c>
      <c r="AD668" s="66">
        <f t="shared" si="654"/>
        <v>10</v>
      </c>
      <c r="AE668" s="66">
        <f t="shared" si="655"/>
        <v>5.3</v>
      </c>
      <c r="AF668" s="66">
        <f t="shared" si="656"/>
        <v>24</v>
      </c>
      <c r="AG668" s="66">
        <f t="shared" si="657"/>
        <v>8.4</v>
      </c>
      <c r="AH668" s="66">
        <f t="shared" si="658"/>
        <v>0.1</v>
      </c>
      <c r="AI668" s="67">
        <f t="shared" si="659"/>
        <v>15.4</v>
      </c>
      <c r="AK668" s="29" t="s">
        <v>26</v>
      </c>
      <c r="AL668" s="34" t="s">
        <v>74</v>
      </c>
      <c r="AM668" s="66">
        <f t="shared" si="678"/>
        <v>0.1</v>
      </c>
      <c r="AN668" s="66">
        <f t="shared" si="679"/>
        <v>0.1</v>
      </c>
      <c r="AO668" s="66">
        <f t="shared" si="680"/>
        <v>0.1</v>
      </c>
      <c r="AP668" s="66">
        <f t="shared" si="681"/>
        <v>0.1</v>
      </c>
      <c r="AQ668" s="66">
        <f t="shared" si="682"/>
        <v>0.1</v>
      </c>
      <c r="AR668" s="66">
        <f t="shared" si="683"/>
        <v>0.2</v>
      </c>
      <c r="AS668" s="66">
        <f t="shared" si="684"/>
        <v>0.2</v>
      </c>
      <c r="AT668" s="66">
        <f t="shared" si="685"/>
        <v>0.1</v>
      </c>
      <c r="AU668" s="67">
        <f t="shared" si="686"/>
        <v>0.2</v>
      </c>
      <c r="AW668" s="29" t="s">
        <v>26</v>
      </c>
      <c r="AX668" s="34" t="s">
        <v>74</v>
      </c>
      <c r="AY668" s="66">
        <f t="shared" si="687"/>
        <v>6.569</v>
      </c>
      <c r="AZ668" s="66">
        <f t="shared" si="660"/>
        <v>1.613</v>
      </c>
      <c r="BA668" s="66">
        <f t="shared" si="661"/>
        <v>1.73</v>
      </c>
      <c r="BB668" s="66">
        <f t="shared" si="662"/>
        <v>-0.11700000000000001</v>
      </c>
      <c r="BC668" s="66">
        <f t="shared" si="663"/>
        <v>0.35199999999999998</v>
      </c>
      <c r="BD668" s="66">
        <f t="shared" si="664"/>
        <v>4.6040000000000001</v>
      </c>
      <c r="BE668" s="66">
        <f t="shared" si="665"/>
        <v>2.8740000000000001</v>
      </c>
      <c r="BF668" s="66">
        <f t="shared" si="666"/>
        <v>-1.466</v>
      </c>
      <c r="BG668" s="67">
        <f t="shared" si="667"/>
        <v>3.1960000000000002</v>
      </c>
      <c r="BI668" s="29" t="s">
        <v>26</v>
      </c>
      <c r="BJ668" s="34" t="s">
        <v>74</v>
      </c>
      <c r="BK668" s="66">
        <f t="shared" si="688"/>
        <v>7.0000000000000001E-3</v>
      </c>
      <c r="BL668" s="66">
        <f t="shared" si="689"/>
        <v>2E-3</v>
      </c>
      <c r="BM668" s="66">
        <f t="shared" si="690"/>
        <v>3.0000000000000001E-3</v>
      </c>
      <c r="BN668" s="66">
        <f t="shared" si="691"/>
        <v>-1E-3</v>
      </c>
      <c r="BO668" s="66">
        <f t="shared" si="692"/>
        <v>5.0000000000000001E-3</v>
      </c>
      <c r="BP668" s="66">
        <f t="shared" si="693"/>
        <v>3.3000000000000002E-2</v>
      </c>
      <c r="BQ668" s="66">
        <f t="shared" si="694"/>
        <v>0.06</v>
      </c>
      <c r="BR668" s="66">
        <f t="shared" si="695"/>
        <v>-1.425</v>
      </c>
      <c r="BS668" s="67">
        <f t="shared" si="696"/>
        <v>3.5000000000000003E-2</v>
      </c>
      <c r="BU668" s="29" t="s">
        <v>26</v>
      </c>
      <c r="BV668" s="34" t="s">
        <v>74</v>
      </c>
      <c r="BW668" s="48">
        <f t="shared" si="668"/>
        <v>3410</v>
      </c>
      <c r="BX668" s="48">
        <f t="shared" si="669"/>
        <v>2516</v>
      </c>
      <c r="BY668" s="48">
        <f t="shared" si="670"/>
        <v>2150</v>
      </c>
      <c r="BZ668" s="48">
        <f t="shared" si="671"/>
        <v>366</v>
      </c>
      <c r="CA668" s="48">
        <f t="shared" si="672"/>
        <v>180</v>
      </c>
      <c r="CB668" s="48">
        <f t="shared" si="673"/>
        <v>714</v>
      </c>
      <c r="CC668" s="48">
        <f t="shared" si="674"/>
        <v>207</v>
      </c>
      <c r="CD668" s="48">
        <f t="shared" si="675"/>
        <v>55</v>
      </c>
      <c r="CE668" s="49">
        <f t="shared" si="676"/>
        <v>452</v>
      </c>
    </row>
    <row r="669" spans="1:83" ht="16.5" customHeight="1">
      <c r="A669" s="29" t="s">
        <v>27</v>
      </c>
      <c r="B669" s="34" t="s">
        <v>75</v>
      </c>
      <c r="C669" s="40">
        <v>15996</v>
      </c>
      <c r="D669" s="40">
        <v>11916</v>
      </c>
      <c r="E669" s="40">
        <v>10211</v>
      </c>
      <c r="F669" s="40">
        <v>1705</v>
      </c>
      <c r="G669" s="40">
        <v>821</v>
      </c>
      <c r="H669" s="40">
        <v>3259</v>
      </c>
      <c r="I669" s="40">
        <v>869</v>
      </c>
      <c r="J669" s="40">
        <v>17</v>
      </c>
      <c r="K669" s="41">
        <v>2373</v>
      </c>
      <c r="M669" s="29" t="s">
        <v>27</v>
      </c>
      <c r="N669" s="34" t="s">
        <v>75</v>
      </c>
      <c r="O669" s="66">
        <f t="shared" si="643"/>
        <v>5.4379999999999997</v>
      </c>
      <c r="P669" s="66">
        <f t="shared" si="644"/>
        <v>0.99199999999999999</v>
      </c>
      <c r="Q669" s="66">
        <f t="shared" si="645"/>
        <v>1.129</v>
      </c>
      <c r="R669" s="66">
        <f t="shared" si="646"/>
        <v>0.17599999999999999</v>
      </c>
      <c r="S669" s="66">
        <f t="shared" si="647"/>
        <v>5.9349999999999996</v>
      </c>
      <c r="T669" s="66">
        <f t="shared" si="648"/>
        <v>25.491</v>
      </c>
      <c r="U669" s="66">
        <f t="shared" si="649"/>
        <v>87.688999999999993</v>
      </c>
      <c r="V669" s="66">
        <f t="shared" si="650"/>
        <v>-51.429000000000002</v>
      </c>
      <c r="W669" s="67">
        <f t="shared" si="651"/>
        <v>13.054</v>
      </c>
      <c r="Y669" s="29" t="s">
        <v>27</v>
      </c>
      <c r="Z669" s="34" t="s">
        <v>75</v>
      </c>
      <c r="AA669" s="66">
        <f t="shared" si="677"/>
        <v>100</v>
      </c>
      <c r="AB669" s="66">
        <f t="shared" si="652"/>
        <v>74.5</v>
      </c>
      <c r="AC669" s="66">
        <f t="shared" si="653"/>
        <v>63.8</v>
      </c>
      <c r="AD669" s="66">
        <f t="shared" si="654"/>
        <v>10.7</v>
      </c>
      <c r="AE669" s="66">
        <f t="shared" si="655"/>
        <v>5.0999999999999996</v>
      </c>
      <c r="AF669" s="66">
        <f t="shared" si="656"/>
        <v>20.399999999999999</v>
      </c>
      <c r="AG669" s="66">
        <f t="shared" si="657"/>
        <v>5.4</v>
      </c>
      <c r="AH669" s="66">
        <f t="shared" si="658"/>
        <v>0.1</v>
      </c>
      <c r="AI669" s="67">
        <f t="shared" si="659"/>
        <v>14.8</v>
      </c>
      <c r="AK669" s="29" t="s">
        <v>27</v>
      </c>
      <c r="AL669" s="34" t="s">
        <v>75</v>
      </c>
      <c r="AM669" s="66">
        <f t="shared" si="678"/>
        <v>0.5</v>
      </c>
      <c r="AN669" s="66">
        <f t="shared" si="679"/>
        <v>0.5</v>
      </c>
      <c r="AO669" s="66">
        <f t="shared" si="680"/>
        <v>0.5</v>
      </c>
      <c r="AP669" s="66">
        <f t="shared" si="681"/>
        <v>0.5</v>
      </c>
      <c r="AQ669" s="66">
        <f t="shared" si="682"/>
        <v>0.3</v>
      </c>
      <c r="AR669" s="66">
        <f t="shared" si="683"/>
        <v>0.7</v>
      </c>
      <c r="AS669" s="66">
        <f t="shared" si="684"/>
        <v>0.7</v>
      </c>
      <c r="AT669" s="66">
        <f t="shared" si="685"/>
        <v>0.2</v>
      </c>
      <c r="AU669" s="67">
        <f t="shared" si="686"/>
        <v>0.7</v>
      </c>
      <c r="AW669" s="29" t="s">
        <v>27</v>
      </c>
      <c r="AX669" s="34" t="s">
        <v>75</v>
      </c>
      <c r="AY669" s="66">
        <f t="shared" si="687"/>
        <v>5.4379999999999997</v>
      </c>
      <c r="AZ669" s="66">
        <f t="shared" si="660"/>
        <v>0.77100000000000002</v>
      </c>
      <c r="BA669" s="66">
        <f t="shared" si="661"/>
        <v>0.751</v>
      </c>
      <c r="BB669" s="66">
        <f t="shared" si="662"/>
        <v>0.02</v>
      </c>
      <c r="BC669" s="66">
        <f t="shared" si="663"/>
        <v>0.30299999999999999</v>
      </c>
      <c r="BD669" s="66">
        <f t="shared" si="664"/>
        <v>4.3639999999999999</v>
      </c>
      <c r="BE669" s="66">
        <f t="shared" si="665"/>
        <v>2.6760000000000002</v>
      </c>
      <c r="BF669" s="66">
        <f t="shared" si="666"/>
        <v>-0.11899999999999999</v>
      </c>
      <c r="BG669" s="67">
        <f t="shared" si="667"/>
        <v>1.806</v>
      </c>
      <c r="BI669" s="29" t="s">
        <v>27</v>
      </c>
      <c r="BJ669" s="34" t="s">
        <v>75</v>
      </c>
      <c r="BK669" s="66">
        <f t="shared" si="688"/>
        <v>2.5999999999999999E-2</v>
      </c>
      <c r="BL669" s="66">
        <f t="shared" si="689"/>
        <v>5.0000000000000001E-3</v>
      </c>
      <c r="BM669" s="66">
        <f t="shared" si="690"/>
        <v>6.0000000000000001E-3</v>
      </c>
      <c r="BN669" s="66">
        <f t="shared" si="691"/>
        <v>1E-3</v>
      </c>
      <c r="BO669" s="66">
        <f t="shared" si="692"/>
        <v>1.7999999999999999E-2</v>
      </c>
      <c r="BP669" s="66">
        <f t="shared" si="693"/>
        <v>0.13800000000000001</v>
      </c>
      <c r="BQ669" s="66">
        <f t="shared" si="694"/>
        <v>0.248</v>
      </c>
      <c r="BR669" s="66">
        <f t="shared" si="695"/>
        <v>-0.51300000000000001</v>
      </c>
      <c r="BS669" s="67">
        <f t="shared" si="696"/>
        <v>8.7999999999999995E-2</v>
      </c>
      <c r="BU669" s="29" t="s">
        <v>27</v>
      </c>
      <c r="BV669" s="34" t="s">
        <v>75</v>
      </c>
      <c r="BW669" s="48">
        <f t="shared" si="668"/>
        <v>15171</v>
      </c>
      <c r="BX669" s="48">
        <f t="shared" si="669"/>
        <v>11799</v>
      </c>
      <c r="BY669" s="48">
        <f t="shared" si="670"/>
        <v>10097</v>
      </c>
      <c r="BZ669" s="48">
        <f t="shared" si="671"/>
        <v>1702</v>
      </c>
      <c r="CA669" s="48">
        <f t="shared" si="672"/>
        <v>775</v>
      </c>
      <c r="CB669" s="48">
        <f t="shared" si="673"/>
        <v>2597</v>
      </c>
      <c r="CC669" s="48">
        <f t="shared" si="674"/>
        <v>463</v>
      </c>
      <c r="CD669" s="48">
        <f t="shared" si="675"/>
        <v>35</v>
      </c>
      <c r="CE669" s="49">
        <f t="shared" si="676"/>
        <v>2099</v>
      </c>
    </row>
    <row r="670" spans="1:83" ht="16.5" customHeight="1">
      <c r="A670" s="29" t="s">
        <v>28</v>
      </c>
      <c r="B670" s="34" t="s">
        <v>76</v>
      </c>
      <c r="C670" s="40">
        <v>27162</v>
      </c>
      <c r="D670" s="40">
        <v>19795</v>
      </c>
      <c r="E670" s="40">
        <v>17003</v>
      </c>
      <c r="F670" s="40">
        <v>2792</v>
      </c>
      <c r="G670" s="40">
        <v>1343</v>
      </c>
      <c r="H670" s="40">
        <v>6024</v>
      </c>
      <c r="I670" s="40">
        <v>2214</v>
      </c>
      <c r="J670" s="40">
        <v>42</v>
      </c>
      <c r="K670" s="41">
        <v>3768</v>
      </c>
      <c r="M670" s="29" t="s">
        <v>28</v>
      </c>
      <c r="N670" s="34" t="s">
        <v>76</v>
      </c>
      <c r="O670" s="66">
        <f t="shared" si="643"/>
        <v>7.4530000000000003</v>
      </c>
      <c r="P670" s="66">
        <f t="shared" si="644"/>
        <v>3.32</v>
      </c>
      <c r="Q670" s="66">
        <f t="shared" si="645"/>
        <v>3.4060000000000001</v>
      </c>
      <c r="R670" s="66">
        <f t="shared" si="646"/>
        <v>2.798</v>
      </c>
      <c r="S670" s="66">
        <f t="shared" si="647"/>
        <v>6.1660000000000004</v>
      </c>
      <c r="T670" s="66">
        <f t="shared" si="648"/>
        <v>24.103999999999999</v>
      </c>
      <c r="U670" s="66">
        <f t="shared" si="649"/>
        <v>79.707999999999998</v>
      </c>
      <c r="V670" s="66">
        <f t="shared" si="650"/>
        <v>-67.441999999999993</v>
      </c>
      <c r="W670" s="67">
        <f t="shared" si="651"/>
        <v>7.8730000000000002</v>
      </c>
      <c r="Y670" s="29" t="s">
        <v>28</v>
      </c>
      <c r="Z670" s="34" t="s">
        <v>76</v>
      </c>
      <c r="AA670" s="66">
        <f t="shared" si="677"/>
        <v>100</v>
      </c>
      <c r="AB670" s="66">
        <f t="shared" si="652"/>
        <v>72.900000000000006</v>
      </c>
      <c r="AC670" s="66">
        <f t="shared" si="653"/>
        <v>62.6</v>
      </c>
      <c r="AD670" s="66">
        <f t="shared" si="654"/>
        <v>10.3</v>
      </c>
      <c r="AE670" s="66">
        <f t="shared" si="655"/>
        <v>4.9000000000000004</v>
      </c>
      <c r="AF670" s="66">
        <f t="shared" si="656"/>
        <v>22.2</v>
      </c>
      <c r="AG670" s="66">
        <f t="shared" si="657"/>
        <v>8.1999999999999993</v>
      </c>
      <c r="AH670" s="66">
        <f t="shared" si="658"/>
        <v>0.2</v>
      </c>
      <c r="AI670" s="67">
        <f t="shared" si="659"/>
        <v>13.9</v>
      </c>
      <c r="AK670" s="29" t="s">
        <v>28</v>
      </c>
      <c r="AL670" s="34" t="s">
        <v>76</v>
      </c>
      <c r="AM670" s="66">
        <f t="shared" si="678"/>
        <v>0.8</v>
      </c>
      <c r="AN670" s="66">
        <f t="shared" si="679"/>
        <v>0.8</v>
      </c>
      <c r="AO670" s="66">
        <f t="shared" si="680"/>
        <v>0.8</v>
      </c>
      <c r="AP670" s="66">
        <f t="shared" si="681"/>
        <v>0.8</v>
      </c>
      <c r="AQ670" s="66">
        <f t="shared" si="682"/>
        <v>0.5</v>
      </c>
      <c r="AR670" s="66">
        <f t="shared" si="683"/>
        <v>1.2</v>
      </c>
      <c r="AS670" s="66">
        <f t="shared" si="684"/>
        <v>1.7</v>
      </c>
      <c r="AT670" s="66">
        <f t="shared" si="685"/>
        <v>0.5</v>
      </c>
      <c r="AU670" s="67">
        <f t="shared" si="686"/>
        <v>1.1000000000000001</v>
      </c>
      <c r="AW670" s="29" t="s">
        <v>28</v>
      </c>
      <c r="AX670" s="34" t="s">
        <v>76</v>
      </c>
      <c r="AY670" s="66">
        <f t="shared" si="687"/>
        <v>7.4530000000000003</v>
      </c>
      <c r="AZ670" s="66">
        <f t="shared" si="660"/>
        <v>2.516</v>
      </c>
      <c r="BA670" s="66">
        <f t="shared" si="661"/>
        <v>2.2149999999999999</v>
      </c>
      <c r="BB670" s="66">
        <f t="shared" si="662"/>
        <v>0.30099999999999999</v>
      </c>
      <c r="BC670" s="66">
        <f t="shared" si="663"/>
        <v>0.309</v>
      </c>
      <c r="BD670" s="66">
        <f t="shared" si="664"/>
        <v>4.6289999999999996</v>
      </c>
      <c r="BE670" s="66">
        <f t="shared" si="665"/>
        <v>3.8849999999999998</v>
      </c>
      <c r="BF670" s="66">
        <f t="shared" si="666"/>
        <v>-0.34399999999999997</v>
      </c>
      <c r="BG670" s="67">
        <f t="shared" si="667"/>
        <v>1.0880000000000001</v>
      </c>
      <c r="BI670" s="29" t="s">
        <v>28</v>
      </c>
      <c r="BJ670" s="34" t="s">
        <v>76</v>
      </c>
      <c r="BK670" s="66">
        <f t="shared" si="688"/>
        <v>0.06</v>
      </c>
      <c r="BL670" s="66">
        <f t="shared" si="689"/>
        <v>2.5999999999999999E-2</v>
      </c>
      <c r="BM670" s="66">
        <f t="shared" si="690"/>
        <v>2.7E-2</v>
      </c>
      <c r="BN670" s="66">
        <f t="shared" si="691"/>
        <v>2.1999999999999999E-2</v>
      </c>
      <c r="BO670" s="66">
        <f t="shared" si="692"/>
        <v>0.03</v>
      </c>
      <c r="BP670" s="66">
        <f t="shared" si="693"/>
        <v>0.24399999999999999</v>
      </c>
      <c r="BQ670" s="66">
        <f t="shared" si="694"/>
        <v>0.59899999999999998</v>
      </c>
      <c r="BR670" s="66">
        <f t="shared" si="695"/>
        <v>-2.4790000000000001</v>
      </c>
      <c r="BS670" s="67">
        <f t="shared" si="696"/>
        <v>8.7999999999999995E-2</v>
      </c>
      <c r="BU670" s="29" t="s">
        <v>28</v>
      </c>
      <c r="BV670" s="34" t="s">
        <v>76</v>
      </c>
      <c r="BW670" s="48">
        <f t="shared" si="668"/>
        <v>25278</v>
      </c>
      <c r="BX670" s="48">
        <f t="shared" si="669"/>
        <v>19159</v>
      </c>
      <c r="BY670" s="48">
        <f t="shared" si="670"/>
        <v>16443</v>
      </c>
      <c r="BZ670" s="48">
        <f t="shared" si="671"/>
        <v>2716</v>
      </c>
      <c r="CA670" s="48">
        <f t="shared" si="672"/>
        <v>1265</v>
      </c>
      <c r="CB670" s="48">
        <f t="shared" si="673"/>
        <v>4854</v>
      </c>
      <c r="CC670" s="48">
        <f t="shared" si="674"/>
        <v>1232</v>
      </c>
      <c r="CD670" s="48">
        <f t="shared" si="675"/>
        <v>129</v>
      </c>
      <c r="CE670" s="49">
        <f t="shared" si="676"/>
        <v>3493</v>
      </c>
    </row>
    <row r="671" spans="1:83" ht="16.5" customHeight="1">
      <c r="A671" s="29" t="s">
        <v>29</v>
      </c>
      <c r="B671" s="34" t="s">
        <v>77</v>
      </c>
      <c r="C671" s="40">
        <v>30086</v>
      </c>
      <c r="D671" s="40">
        <v>19205</v>
      </c>
      <c r="E671" s="40">
        <v>16425</v>
      </c>
      <c r="F671" s="40">
        <v>2780</v>
      </c>
      <c r="G671" s="40">
        <v>4299</v>
      </c>
      <c r="H671" s="40">
        <v>6582</v>
      </c>
      <c r="I671" s="40">
        <v>3269</v>
      </c>
      <c r="J671" s="40">
        <v>40</v>
      </c>
      <c r="K671" s="41">
        <v>3273</v>
      </c>
      <c r="M671" s="29" t="s">
        <v>29</v>
      </c>
      <c r="N671" s="34" t="s">
        <v>77</v>
      </c>
      <c r="O671" s="66">
        <f t="shared" si="643"/>
        <v>13.476000000000001</v>
      </c>
      <c r="P671" s="66">
        <f t="shared" si="644"/>
        <v>4.4260000000000002</v>
      </c>
      <c r="Q671" s="66">
        <f t="shared" si="645"/>
        <v>4.8719999999999999</v>
      </c>
      <c r="R671" s="66">
        <f t="shared" si="646"/>
        <v>1.869</v>
      </c>
      <c r="S671" s="66">
        <f t="shared" si="647"/>
        <v>18.559999999999999</v>
      </c>
      <c r="T671" s="66">
        <f t="shared" si="648"/>
        <v>46.396999999999998</v>
      </c>
      <c r="U671" s="66">
        <f t="shared" si="649"/>
        <v>144.137</v>
      </c>
      <c r="V671" s="66">
        <f t="shared" si="650"/>
        <v>-74.843000000000004</v>
      </c>
      <c r="W671" s="67">
        <f t="shared" si="651"/>
        <v>9.173</v>
      </c>
      <c r="Y671" s="29" t="s">
        <v>29</v>
      </c>
      <c r="Z671" s="34" t="s">
        <v>77</v>
      </c>
      <c r="AA671" s="66">
        <f t="shared" si="677"/>
        <v>100</v>
      </c>
      <c r="AB671" s="66">
        <f t="shared" si="652"/>
        <v>63.8</v>
      </c>
      <c r="AC671" s="66">
        <f t="shared" si="653"/>
        <v>54.6</v>
      </c>
      <c r="AD671" s="66">
        <f t="shared" si="654"/>
        <v>9.1999999999999993</v>
      </c>
      <c r="AE671" s="66">
        <f t="shared" si="655"/>
        <v>14.3</v>
      </c>
      <c r="AF671" s="66">
        <f t="shared" si="656"/>
        <v>21.9</v>
      </c>
      <c r="AG671" s="66">
        <f t="shared" si="657"/>
        <v>10.9</v>
      </c>
      <c r="AH671" s="66">
        <f t="shared" si="658"/>
        <v>0.1</v>
      </c>
      <c r="AI671" s="67">
        <f t="shared" si="659"/>
        <v>10.9</v>
      </c>
      <c r="AK671" s="29" t="s">
        <v>29</v>
      </c>
      <c r="AL671" s="34" t="s">
        <v>77</v>
      </c>
      <c r="AM671" s="66">
        <f t="shared" si="678"/>
        <v>0.9</v>
      </c>
      <c r="AN671" s="66">
        <f t="shared" si="679"/>
        <v>0.8</v>
      </c>
      <c r="AO671" s="66">
        <f t="shared" si="680"/>
        <v>0.8</v>
      </c>
      <c r="AP671" s="66">
        <f t="shared" si="681"/>
        <v>0.8</v>
      </c>
      <c r="AQ671" s="66">
        <f t="shared" si="682"/>
        <v>1.6</v>
      </c>
      <c r="AR671" s="66">
        <f t="shared" si="683"/>
        <v>1.3</v>
      </c>
      <c r="AS671" s="66">
        <f t="shared" si="684"/>
        <v>2.5</v>
      </c>
      <c r="AT671" s="66">
        <f t="shared" si="685"/>
        <v>0.5</v>
      </c>
      <c r="AU671" s="67">
        <f t="shared" si="686"/>
        <v>0.9</v>
      </c>
      <c r="AW671" s="29" t="s">
        <v>29</v>
      </c>
      <c r="AX671" s="34" t="s">
        <v>77</v>
      </c>
      <c r="AY671" s="66">
        <f t="shared" si="687"/>
        <v>13.476000000000001</v>
      </c>
      <c r="AZ671" s="66">
        <f t="shared" si="660"/>
        <v>3.07</v>
      </c>
      <c r="BA671" s="66">
        <f t="shared" si="661"/>
        <v>2.8780000000000001</v>
      </c>
      <c r="BB671" s="66">
        <f t="shared" si="662"/>
        <v>0.192</v>
      </c>
      <c r="BC671" s="66">
        <f t="shared" si="663"/>
        <v>2.5379999999999998</v>
      </c>
      <c r="BD671" s="66">
        <f t="shared" si="664"/>
        <v>7.8680000000000003</v>
      </c>
      <c r="BE671" s="66">
        <f t="shared" si="665"/>
        <v>7.2789999999999999</v>
      </c>
      <c r="BF671" s="66">
        <f t="shared" si="666"/>
        <v>-0.44900000000000001</v>
      </c>
      <c r="BG671" s="67">
        <f t="shared" si="667"/>
        <v>1.0369999999999999</v>
      </c>
      <c r="BI671" s="29" t="s">
        <v>29</v>
      </c>
      <c r="BJ671" s="34" t="s">
        <v>77</v>
      </c>
      <c r="BK671" s="66">
        <f t="shared" si="688"/>
        <v>0.113</v>
      </c>
      <c r="BL671" s="66">
        <f t="shared" si="689"/>
        <v>3.4000000000000002E-2</v>
      </c>
      <c r="BM671" s="66">
        <f t="shared" si="690"/>
        <v>3.6999999999999998E-2</v>
      </c>
      <c r="BN671" s="66">
        <f t="shared" si="691"/>
        <v>1.4999999999999999E-2</v>
      </c>
      <c r="BO671" s="66">
        <f t="shared" si="692"/>
        <v>0.25700000000000001</v>
      </c>
      <c r="BP671" s="66">
        <f t="shared" si="693"/>
        <v>0.434</v>
      </c>
      <c r="BQ671" s="66">
        <f t="shared" si="694"/>
        <v>1.177</v>
      </c>
      <c r="BR671" s="66">
        <f t="shared" si="695"/>
        <v>-3.391</v>
      </c>
      <c r="BS671" s="67">
        <f t="shared" si="696"/>
        <v>8.7999999999999995E-2</v>
      </c>
      <c r="BU671" s="29" t="s">
        <v>29</v>
      </c>
      <c r="BV671" s="34" t="s">
        <v>77</v>
      </c>
      <c r="BW671" s="48">
        <f t="shared" si="668"/>
        <v>26513</v>
      </c>
      <c r="BX671" s="48">
        <f t="shared" si="669"/>
        <v>18391</v>
      </c>
      <c r="BY671" s="48">
        <f t="shared" si="670"/>
        <v>15662</v>
      </c>
      <c r="BZ671" s="48">
        <f t="shared" si="671"/>
        <v>2729</v>
      </c>
      <c r="CA671" s="48">
        <f t="shared" si="672"/>
        <v>3626</v>
      </c>
      <c r="CB671" s="48">
        <f t="shared" si="673"/>
        <v>4496</v>
      </c>
      <c r="CC671" s="48">
        <f t="shared" si="674"/>
        <v>1339</v>
      </c>
      <c r="CD671" s="48">
        <f t="shared" si="675"/>
        <v>159</v>
      </c>
      <c r="CE671" s="49">
        <f t="shared" si="676"/>
        <v>2998</v>
      </c>
    </row>
    <row r="672" spans="1:83" ht="16.5" customHeight="1">
      <c r="A672" s="29" t="s">
        <v>30</v>
      </c>
      <c r="B672" s="34" t="s">
        <v>78</v>
      </c>
      <c r="C672" s="40">
        <v>16957</v>
      </c>
      <c r="D672" s="40">
        <v>11161</v>
      </c>
      <c r="E672" s="40">
        <v>9540</v>
      </c>
      <c r="F672" s="40">
        <v>1621</v>
      </c>
      <c r="G672" s="40">
        <v>2523</v>
      </c>
      <c r="H672" s="40">
        <v>3273</v>
      </c>
      <c r="I672" s="40">
        <v>1614</v>
      </c>
      <c r="J672" s="40">
        <v>36</v>
      </c>
      <c r="K672" s="41">
        <v>1623</v>
      </c>
      <c r="M672" s="29" t="s">
        <v>30</v>
      </c>
      <c r="N672" s="34" t="s">
        <v>78</v>
      </c>
      <c r="O672" s="66">
        <f t="shared" si="643"/>
        <v>7.9649999999999999</v>
      </c>
      <c r="P672" s="66">
        <f t="shared" si="644"/>
        <v>0.55900000000000005</v>
      </c>
      <c r="Q672" s="66">
        <f t="shared" si="645"/>
        <v>1.1990000000000001</v>
      </c>
      <c r="R672" s="66">
        <f t="shared" si="646"/>
        <v>-3.05</v>
      </c>
      <c r="S672" s="66">
        <f t="shared" si="647"/>
        <v>1.163</v>
      </c>
      <c r="T672" s="66">
        <f t="shared" si="648"/>
        <v>54.898000000000003</v>
      </c>
      <c r="U672" s="66">
        <f t="shared" si="649"/>
        <v>163.29499999999999</v>
      </c>
      <c r="V672" s="66">
        <f t="shared" si="650"/>
        <v>-37.930999999999997</v>
      </c>
      <c r="W672" s="67">
        <f t="shared" si="651"/>
        <v>12.552</v>
      </c>
      <c r="Y672" s="29" t="s">
        <v>30</v>
      </c>
      <c r="Z672" s="34" t="s">
        <v>78</v>
      </c>
      <c r="AA672" s="66">
        <f t="shared" si="677"/>
        <v>100</v>
      </c>
      <c r="AB672" s="66">
        <f t="shared" si="652"/>
        <v>65.8</v>
      </c>
      <c r="AC672" s="66">
        <f t="shared" si="653"/>
        <v>56.3</v>
      </c>
      <c r="AD672" s="66">
        <f t="shared" si="654"/>
        <v>9.6</v>
      </c>
      <c r="AE672" s="66">
        <f t="shared" si="655"/>
        <v>14.9</v>
      </c>
      <c r="AF672" s="66">
        <f t="shared" si="656"/>
        <v>19.3</v>
      </c>
      <c r="AG672" s="66">
        <f t="shared" si="657"/>
        <v>9.5</v>
      </c>
      <c r="AH672" s="66">
        <f t="shared" si="658"/>
        <v>0.2</v>
      </c>
      <c r="AI672" s="67">
        <f t="shared" si="659"/>
        <v>9.6</v>
      </c>
      <c r="AK672" s="29" t="s">
        <v>30</v>
      </c>
      <c r="AL672" s="34" t="s">
        <v>78</v>
      </c>
      <c r="AM672" s="66">
        <f t="shared" si="678"/>
        <v>0.5</v>
      </c>
      <c r="AN672" s="66">
        <f t="shared" si="679"/>
        <v>0.4</v>
      </c>
      <c r="AO672" s="66">
        <f t="shared" si="680"/>
        <v>0.4</v>
      </c>
      <c r="AP672" s="66">
        <f t="shared" si="681"/>
        <v>0.4</v>
      </c>
      <c r="AQ672" s="66">
        <f t="shared" si="682"/>
        <v>1</v>
      </c>
      <c r="AR672" s="66">
        <f t="shared" si="683"/>
        <v>0.7</v>
      </c>
      <c r="AS672" s="66">
        <f t="shared" si="684"/>
        <v>1.3</v>
      </c>
      <c r="AT672" s="66">
        <f t="shared" si="685"/>
        <v>0.5</v>
      </c>
      <c r="AU672" s="67">
        <f t="shared" si="686"/>
        <v>0.5</v>
      </c>
      <c r="AW672" s="29" t="s">
        <v>30</v>
      </c>
      <c r="AX672" s="34" t="s">
        <v>78</v>
      </c>
      <c r="AY672" s="66">
        <f t="shared" si="687"/>
        <v>7.9649999999999999</v>
      </c>
      <c r="AZ672" s="66">
        <f t="shared" si="660"/>
        <v>0.39500000000000002</v>
      </c>
      <c r="BA672" s="66">
        <f t="shared" si="661"/>
        <v>0.71899999999999997</v>
      </c>
      <c r="BB672" s="66">
        <f t="shared" si="662"/>
        <v>-0.32500000000000001</v>
      </c>
      <c r="BC672" s="66">
        <f t="shared" si="663"/>
        <v>0.185</v>
      </c>
      <c r="BD672" s="66">
        <f t="shared" si="664"/>
        <v>7.3860000000000001</v>
      </c>
      <c r="BE672" s="66">
        <f t="shared" si="665"/>
        <v>6.3730000000000002</v>
      </c>
      <c r="BF672" s="66">
        <f t="shared" si="666"/>
        <v>-0.14000000000000001</v>
      </c>
      <c r="BG672" s="67">
        <f t="shared" si="667"/>
        <v>1.1519999999999999</v>
      </c>
      <c r="BI672" s="29" t="s">
        <v>30</v>
      </c>
      <c r="BJ672" s="34" t="s">
        <v>78</v>
      </c>
      <c r="BK672" s="66">
        <f t="shared" si="688"/>
        <v>0.04</v>
      </c>
      <c r="BL672" s="66">
        <f t="shared" si="689"/>
        <v>3.0000000000000001E-3</v>
      </c>
      <c r="BM672" s="66">
        <f t="shared" si="690"/>
        <v>5.0000000000000001E-3</v>
      </c>
      <c r="BN672" s="66">
        <f t="shared" si="691"/>
        <v>-1.4999999999999999E-2</v>
      </c>
      <c r="BO672" s="66">
        <f t="shared" si="692"/>
        <v>1.0999999999999999E-2</v>
      </c>
      <c r="BP672" s="66">
        <f t="shared" si="693"/>
        <v>0.24099999999999999</v>
      </c>
      <c r="BQ672" s="66">
        <f t="shared" si="694"/>
        <v>0.61</v>
      </c>
      <c r="BR672" s="66">
        <f t="shared" si="695"/>
        <v>-0.627</v>
      </c>
      <c r="BS672" s="67">
        <f t="shared" si="696"/>
        <v>5.8000000000000003E-2</v>
      </c>
      <c r="BU672" s="29" t="s">
        <v>30</v>
      </c>
      <c r="BV672" s="34" t="s">
        <v>78</v>
      </c>
      <c r="BW672" s="48">
        <f t="shared" si="668"/>
        <v>15706</v>
      </c>
      <c r="BX672" s="48">
        <f t="shared" si="669"/>
        <v>11099</v>
      </c>
      <c r="BY672" s="48">
        <f t="shared" si="670"/>
        <v>9427</v>
      </c>
      <c r="BZ672" s="48">
        <f t="shared" si="671"/>
        <v>1672</v>
      </c>
      <c r="CA672" s="48">
        <f t="shared" si="672"/>
        <v>2494</v>
      </c>
      <c r="CB672" s="48">
        <f t="shared" si="673"/>
        <v>2113</v>
      </c>
      <c r="CC672" s="48">
        <f t="shared" si="674"/>
        <v>613</v>
      </c>
      <c r="CD672" s="48">
        <f t="shared" si="675"/>
        <v>58</v>
      </c>
      <c r="CE672" s="49">
        <f t="shared" si="676"/>
        <v>1442</v>
      </c>
    </row>
    <row r="673" spans="1:83" ht="16.5" customHeight="1">
      <c r="A673" s="29" t="s">
        <v>31</v>
      </c>
      <c r="B673" s="34" t="s">
        <v>79</v>
      </c>
      <c r="C673" s="40">
        <v>27851</v>
      </c>
      <c r="D673" s="40">
        <v>18556</v>
      </c>
      <c r="E673" s="40">
        <v>15869</v>
      </c>
      <c r="F673" s="40">
        <v>2687</v>
      </c>
      <c r="G673" s="40">
        <v>5386</v>
      </c>
      <c r="H673" s="40">
        <v>3909</v>
      </c>
      <c r="I673" s="40">
        <v>1096</v>
      </c>
      <c r="J673" s="40">
        <v>16</v>
      </c>
      <c r="K673" s="41">
        <v>2797</v>
      </c>
      <c r="M673" s="29" t="s">
        <v>31</v>
      </c>
      <c r="N673" s="34" t="s">
        <v>79</v>
      </c>
      <c r="O673" s="66">
        <f t="shared" si="643"/>
        <v>5.3760000000000003</v>
      </c>
      <c r="P673" s="66">
        <f t="shared" si="644"/>
        <v>1.738</v>
      </c>
      <c r="Q673" s="66">
        <f t="shared" si="645"/>
        <v>2.1890000000000001</v>
      </c>
      <c r="R673" s="66">
        <f t="shared" si="646"/>
        <v>-0.84899999999999998</v>
      </c>
      <c r="S673" s="66">
        <f t="shared" si="647"/>
        <v>1.26</v>
      </c>
      <c r="T673" s="66">
        <f t="shared" si="648"/>
        <v>36.106999999999999</v>
      </c>
      <c r="U673" s="66">
        <f t="shared" si="649"/>
        <v>12077.778</v>
      </c>
      <c r="V673" s="66">
        <f t="shared" si="650"/>
        <v>-94.838999999999999</v>
      </c>
      <c r="W673" s="67">
        <f t="shared" si="651"/>
        <v>9.5570000000000004</v>
      </c>
      <c r="Y673" s="29" t="s">
        <v>31</v>
      </c>
      <c r="Z673" s="34" t="s">
        <v>79</v>
      </c>
      <c r="AA673" s="66">
        <f t="shared" si="677"/>
        <v>100</v>
      </c>
      <c r="AB673" s="66">
        <f t="shared" si="652"/>
        <v>66.599999999999994</v>
      </c>
      <c r="AC673" s="66">
        <f t="shared" si="653"/>
        <v>57</v>
      </c>
      <c r="AD673" s="66">
        <f t="shared" si="654"/>
        <v>9.6</v>
      </c>
      <c r="AE673" s="66">
        <f t="shared" si="655"/>
        <v>19.3</v>
      </c>
      <c r="AF673" s="66">
        <f t="shared" si="656"/>
        <v>14</v>
      </c>
      <c r="AG673" s="66">
        <f t="shared" si="657"/>
        <v>3.9</v>
      </c>
      <c r="AH673" s="66">
        <f t="shared" si="658"/>
        <v>0.1</v>
      </c>
      <c r="AI673" s="67">
        <f t="shared" si="659"/>
        <v>10</v>
      </c>
      <c r="AK673" s="29" t="s">
        <v>31</v>
      </c>
      <c r="AL673" s="34" t="s">
        <v>79</v>
      </c>
      <c r="AM673" s="66">
        <f t="shared" si="678"/>
        <v>0.9</v>
      </c>
      <c r="AN673" s="66">
        <f t="shared" si="679"/>
        <v>0.7</v>
      </c>
      <c r="AO673" s="66">
        <f t="shared" si="680"/>
        <v>0.7</v>
      </c>
      <c r="AP673" s="66">
        <f t="shared" si="681"/>
        <v>0.7</v>
      </c>
      <c r="AQ673" s="66">
        <f t="shared" si="682"/>
        <v>2</v>
      </c>
      <c r="AR673" s="66">
        <f t="shared" si="683"/>
        <v>0.8</v>
      </c>
      <c r="AS673" s="66">
        <f t="shared" si="684"/>
        <v>0.9</v>
      </c>
      <c r="AT673" s="66">
        <f t="shared" si="685"/>
        <v>0.2</v>
      </c>
      <c r="AU673" s="67">
        <f t="shared" si="686"/>
        <v>0.8</v>
      </c>
      <c r="AW673" s="29" t="s">
        <v>31</v>
      </c>
      <c r="AX673" s="34" t="s">
        <v>79</v>
      </c>
      <c r="AY673" s="66">
        <f t="shared" si="687"/>
        <v>5.3760000000000003</v>
      </c>
      <c r="AZ673" s="66">
        <f t="shared" si="660"/>
        <v>1.1990000000000001</v>
      </c>
      <c r="BA673" s="66">
        <f t="shared" si="661"/>
        <v>1.286</v>
      </c>
      <c r="BB673" s="66">
        <f t="shared" si="662"/>
        <v>-8.6999999999999994E-2</v>
      </c>
      <c r="BC673" s="66">
        <f t="shared" si="663"/>
        <v>0.253</v>
      </c>
      <c r="BD673" s="66">
        <f t="shared" si="664"/>
        <v>3.9239999999999999</v>
      </c>
      <c r="BE673" s="66">
        <f t="shared" si="665"/>
        <v>4.1130000000000004</v>
      </c>
      <c r="BF673" s="66">
        <f t="shared" si="666"/>
        <v>-1.1120000000000001</v>
      </c>
      <c r="BG673" s="67">
        <f t="shared" si="667"/>
        <v>0.92300000000000004</v>
      </c>
      <c r="BI673" s="29" t="s">
        <v>31</v>
      </c>
      <c r="BJ673" s="34" t="s">
        <v>79</v>
      </c>
      <c r="BK673" s="66">
        <f t="shared" si="688"/>
        <v>4.4999999999999998E-2</v>
      </c>
      <c r="BL673" s="66">
        <f t="shared" si="689"/>
        <v>1.2999999999999999E-2</v>
      </c>
      <c r="BM673" s="66">
        <f t="shared" si="690"/>
        <v>1.6E-2</v>
      </c>
      <c r="BN673" s="66">
        <f t="shared" si="691"/>
        <v>-7.0000000000000001E-3</v>
      </c>
      <c r="BO673" s="66">
        <f t="shared" si="692"/>
        <v>2.5999999999999999E-2</v>
      </c>
      <c r="BP673" s="66">
        <f t="shared" si="693"/>
        <v>0.216</v>
      </c>
      <c r="BQ673" s="66">
        <f t="shared" si="694"/>
        <v>0.66300000000000003</v>
      </c>
      <c r="BR673" s="66">
        <f t="shared" si="695"/>
        <v>-8.3780000000000001</v>
      </c>
      <c r="BS673" s="67">
        <f t="shared" si="696"/>
        <v>7.8E-2</v>
      </c>
      <c r="BU673" s="29" t="s">
        <v>31</v>
      </c>
      <c r="BV673" s="34" t="s">
        <v>79</v>
      </c>
      <c r="BW673" s="48">
        <f t="shared" si="668"/>
        <v>26430</v>
      </c>
      <c r="BX673" s="48">
        <f t="shared" si="669"/>
        <v>18239</v>
      </c>
      <c r="BY673" s="48">
        <f t="shared" si="670"/>
        <v>15529</v>
      </c>
      <c r="BZ673" s="48">
        <f t="shared" si="671"/>
        <v>2710</v>
      </c>
      <c r="CA673" s="48">
        <f t="shared" si="672"/>
        <v>5319</v>
      </c>
      <c r="CB673" s="48">
        <f t="shared" si="673"/>
        <v>2872</v>
      </c>
      <c r="CC673" s="48">
        <f t="shared" si="674"/>
        <v>9</v>
      </c>
      <c r="CD673" s="48">
        <f t="shared" si="675"/>
        <v>310</v>
      </c>
      <c r="CE673" s="49">
        <f t="shared" si="676"/>
        <v>2553</v>
      </c>
    </row>
    <row r="674" spans="1:83" ht="16.5" customHeight="1">
      <c r="A674" s="30" t="s">
        <v>32</v>
      </c>
      <c r="B674" s="28" t="s">
        <v>80</v>
      </c>
      <c r="C674" s="44">
        <v>9188</v>
      </c>
      <c r="D674" s="44">
        <v>5183</v>
      </c>
      <c r="E674" s="44">
        <v>4434</v>
      </c>
      <c r="F674" s="44">
        <v>749</v>
      </c>
      <c r="G674" s="44">
        <v>1982</v>
      </c>
      <c r="H674" s="44">
        <v>2023</v>
      </c>
      <c r="I674" s="44">
        <v>588</v>
      </c>
      <c r="J674" s="44">
        <v>-21</v>
      </c>
      <c r="K674" s="45">
        <v>1456</v>
      </c>
      <c r="M674" s="30" t="s">
        <v>32</v>
      </c>
      <c r="N674" s="28" t="s">
        <v>80</v>
      </c>
      <c r="O674" s="70">
        <f t="shared" si="643"/>
        <v>5.258</v>
      </c>
      <c r="P674" s="70">
        <f t="shared" si="644"/>
        <v>2.2090000000000001</v>
      </c>
      <c r="Q674" s="70">
        <f t="shared" si="645"/>
        <v>2.52</v>
      </c>
      <c r="R674" s="70">
        <f t="shared" si="646"/>
        <v>0.40200000000000002</v>
      </c>
      <c r="S674" s="70">
        <f t="shared" si="647"/>
        <v>-0.252</v>
      </c>
      <c r="T674" s="70">
        <f t="shared" si="648"/>
        <v>21.065000000000001</v>
      </c>
      <c r="U674" s="70">
        <f t="shared" si="649"/>
        <v>40.334000000000003</v>
      </c>
      <c r="V674" s="70">
        <f t="shared" si="650"/>
        <v>0</v>
      </c>
      <c r="W674" s="71">
        <f t="shared" si="651"/>
        <v>14.375</v>
      </c>
      <c r="Y674" s="30" t="s">
        <v>32</v>
      </c>
      <c r="Z674" s="28" t="s">
        <v>80</v>
      </c>
      <c r="AA674" s="70">
        <f t="shared" si="677"/>
        <v>100</v>
      </c>
      <c r="AB674" s="70">
        <f t="shared" si="652"/>
        <v>56.4</v>
      </c>
      <c r="AC674" s="70">
        <f t="shared" si="653"/>
        <v>48.3</v>
      </c>
      <c r="AD674" s="70">
        <f t="shared" si="654"/>
        <v>8.1999999999999993</v>
      </c>
      <c r="AE674" s="70">
        <f t="shared" si="655"/>
        <v>21.6</v>
      </c>
      <c r="AF674" s="70">
        <f t="shared" si="656"/>
        <v>22</v>
      </c>
      <c r="AG674" s="70">
        <f t="shared" si="657"/>
        <v>6.4</v>
      </c>
      <c r="AH674" s="70">
        <f t="shared" si="658"/>
        <v>-0.2</v>
      </c>
      <c r="AI674" s="71">
        <f t="shared" si="659"/>
        <v>15.8</v>
      </c>
      <c r="AK674" s="30" t="s">
        <v>32</v>
      </c>
      <c r="AL674" s="28" t="s">
        <v>80</v>
      </c>
      <c r="AM674" s="70">
        <f t="shared" si="678"/>
        <v>0.3</v>
      </c>
      <c r="AN674" s="70">
        <f t="shared" si="679"/>
        <v>0.2</v>
      </c>
      <c r="AO674" s="70">
        <f t="shared" si="680"/>
        <v>0.2</v>
      </c>
      <c r="AP674" s="70">
        <f t="shared" si="681"/>
        <v>0.2</v>
      </c>
      <c r="AQ674" s="70">
        <f t="shared" si="682"/>
        <v>0.8</v>
      </c>
      <c r="AR674" s="70">
        <f t="shared" si="683"/>
        <v>0.4</v>
      </c>
      <c r="AS674" s="70">
        <f t="shared" si="684"/>
        <v>0.5</v>
      </c>
      <c r="AT674" s="70">
        <f t="shared" si="685"/>
        <v>-0.3</v>
      </c>
      <c r="AU674" s="71">
        <f t="shared" si="686"/>
        <v>0.4</v>
      </c>
      <c r="AW674" s="30" t="s">
        <v>32</v>
      </c>
      <c r="AX674" s="28" t="s">
        <v>80</v>
      </c>
      <c r="AY674" s="70">
        <f t="shared" si="687"/>
        <v>5.258</v>
      </c>
      <c r="AZ674" s="70">
        <f t="shared" si="660"/>
        <v>1.2829999999999999</v>
      </c>
      <c r="BA674" s="70">
        <f t="shared" si="661"/>
        <v>1.2490000000000001</v>
      </c>
      <c r="BB674" s="70">
        <f t="shared" si="662"/>
        <v>3.4000000000000002E-2</v>
      </c>
      <c r="BC674" s="70">
        <f t="shared" si="663"/>
        <v>-5.7000000000000002E-2</v>
      </c>
      <c r="BD674" s="70">
        <f t="shared" si="664"/>
        <v>4.0330000000000004</v>
      </c>
      <c r="BE674" s="70">
        <f t="shared" si="665"/>
        <v>1.9359999999999999</v>
      </c>
      <c r="BF674" s="70">
        <f t="shared" si="666"/>
        <v>0</v>
      </c>
      <c r="BG674" s="71">
        <f t="shared" si="667"/>
        <v>2.0960000000000001</v>
      </c>
      <c r="BI674" s="30" t="s">
        <v>32</v>
      </c>
      <c r="BJ674" s="28" t="s">
        <v>80</v>
      </c>
      <c r="BK674" s="70">
        <f t="shared" si="688"/>
        <v>1.4999999999999999E-2</v>
      </c>
      <c r="BL674" s="70">
        <f t="shared" si="689"/>
        <v>5.0000000000000001E-3</v>
      </c>
      <c r="BM674" s="70">
        <f t="shared" si="690"/>
        <v>5.0000000000000001E-3</v>
      </c>
      <c r="BN674" s="70">
        <f t="shared" si="691"/>
        <v>1E-3</v>
      </c>
      <c r="BO674" s="70">
        <f t="shared" si="692"/>
        <v>-2E-3</v>
      </c>
      <c r="BP674" s="70">
        <f t="shared" si="693"/>
        <v>7.2999999999999995E-2</v>
      </c>
      <c r="BQ674" s="70">
        <f t="shared" si="694"/>
        <v>0.10299999999999999</v>
      </c>
      <c r="BR674" s="70">
        <f t="shared" si="695"/>
        <v>0</v>
      </c>
      <c r="BS674" s="71">
        <f t="shared" si="696"/>
        <v>5.8000000000000003E-2</v>
      </c>
      <c r="BU674" s="30" t="s">
        <v>32</v>
      </c>
      <c r="BV674" s="28" t="s">
        <v>80</v>
      </c>
      <c r="BW674" s="52">
        <f t="shared" si="668"/>
        <v>8729</v>
      </c>
      <c r="BX674" s="52">
        <f t="shared" si="669"/>
        <v>5071</v>
      </c>
      <c r="BY674" s="52">
        <f t="shared" si="670"/>
        <v>4325</v>
      </c>
      <c r="BZ674" s="52">
        <f t="shared" si="671"/>
        <v>746</v>
      </c>
      <c r="CA674" s="52">
        <f t="shared" si="672"/>
        <v>1987</v>
      </c>
      <c r="CB674" s="52">
        <f t="shared" si="673"/>
        <v>1671</v>
      </c>
      <c r="CC674" s="52">
        <f t="shared" si="674"/>
        <v>419</v>
      </c>
      <c r="CD674" s="52">
        <f t="shared" si="675"/>
        <v>-21</v>
      </c>
      <c r="CE674" s="53">
        <f t="shared" si="676"/>
        <v>1273</v>
      </c>
    </row>
    <row r="675" spans="1:83" ht="16.5" customHeight="1">
      <c r="A675" s="29" t="s">
        <v>33</v>
      </c>
      <c r="B675" s="34" t="s">
        <v>81</v>
      </c>
      <c r="C675" s="40">
        <v>87877</v>
      </c>
      <c r="D675" s="40">
        <v>64445</v>
      </c>
      <c r="E675" s="40">
        <v>55002</v>
      </c>
      <c r="F675" s="40">
        <v>9443</v>
      </c>
      <c r="G675" s="40">
        <v>11126</v>
      </c>
      <c r="H675" s="40">
        <v>12306</v>
      </c>
      <c r="I675" s="40">
        <v>1755</v>
      </c>
      <c r="J675" s="40">
        <v>54</v>
      </c>
      <c r="K675" s="41">
        <v>10497</v>
      </c>
      <c r="M675" s="29" t="s">
        <v>33</v>
      </c>
      <c r="N675" s="34" t="s">
        <v>81</v>
      </c>
      <c r="O675" s="66">
        <f t="shared" si="643"/>
        <v>3.5609999999999999</v>
      </c>
      <c r="P675" s="66">
        <f t="shared" si="644"/>
        <v>3.133</v>
      </c>
      <c r="Q675" s="66">
        <f t="shared" si="645"/>
        <v>3.59</v>
      </c>
      <c r="R675" s="66">
        <f t="shared" si="646"/>
        <v>0.55400000000000005</v>
      </c>
      <c r="S675" s="66">
        <f t="shared" si="647"/>
        <v>1.8580000000000001</v>
      </c>
      <c r="T675" s="66">
        <f t="shared" si="648"/>
        <v>7.5229999999999997</v>
      </c>
      <c r="U675" s="66">
        <f t="shared" si="649"/>
        <v>44.326000000000001</v>
      </c>
      <c r="V675" s="66">
        <f t="shared" si="650"/>
        <v>-72.727000000000004</v>
      </c>
      <c r="W675" s="67">
        <f t="shared" si="651"/>
        <v>4.6459999999999999</v>
      </c>
      <c r="Y675" s="29" t="s">
        <v>33</v>
      </c>
      <c r="Z675" s="34" t="s">
        <v>81</v>
      </c>
      <c r="AA675" s="66">
        <f t="shared" si="677"/>
        <v>100</v>
      </c>
      <c r="AB675" s="66">
        <f t="shared" si="652"/>
        <v>73.3</v>
      </c>
      <c r="AC675" s="66">
        <f t="shared" si="653"/>
        <v>62.6</v>
      </c>
      <c r="AD675" s="66">
        <f t="shared" si="654"/>
        <v>10.7</v>
      </c>
      <c r="AE675" s="66">
        <f t="shared" si="655"/>
        <v>12.7</v>
      </c>
      <c r="AF675" s="66">
        <f t="shared" si="656"/>
        <v>14</v>
      </c>
      <c r="AG675" s="66">
        <f t="shared" si="657"/>
        <v>2</v>
      </c>
      <c r="AH675" s="66">
        <f t="shared" si="658"/>
        <v>0.1</v>
      </c>
      <c r="AI675" s="67">
        <f t="shared" si="659"/>
        <v>11.9</v>
      </c>
      <c r="AK675" s="29" t="s">
        <v>33</v>
      </c>
      <c r="AL675" s="34" t="s">
        <v>81</v>
      </c>
      <c r="AM675" s="66">
        <f t="shared" si="678"/>
        <v>2.7</v>
      </c>
      <c r="AN675" s="66">
        <f t="shared" si="679"/>
        <v>2.6</v>
      </c>
      <c r="AO675" s="66">
        <f t="shared" si="680"/>
        <v>2.6</v>
      </c>
      <c r="AP675" s="66">
        <f t="shared" si="681"/>
        <v>2.6</v>
      </c>
      <c r="AQ675" s="66">
        <f t="shared" si="682"/>
        <v>4.2</v>
      </c>
      <c r="AR675" s="66">
        <f t="shared" si="683"/>
        <v>2.5</v>
      </c>
      <c r="AS675" s="66">
        <f t="shared" si="684"/>
        <v>1.4</v>
      </c>
      <c r="AT675" s="66">
        <f t="shared" si="685"/>
        <v>0.7</v>
      </c>
      <c r="AU675" s="67">
        <f t="shared" si="686"/>
        <v>2.9</v>
      </c>
      <c r="AW675" s="29" t="s">
        <v>33</v>
      </c>
      <c r="AX675" s="34" t="s">
        <v>81</v>
      </c>
      <c r="AY675" s="66">
        <f t="shared" si="687"/>
        <v>3.5609999999999999</v>
      </c>
      <c r="AZ675" s="66">
        <f t="shared" si="660"/>
        <v>2.3069999999999999</v>
      </c>
      <c r="BA675" s="66">
        <f t="shared" si="661"/>
        <v>2.246</v>
      </c>
      <c r="BB675" s="66">
        <f t="shared" si="662"/>
        <v>6.0999999999999999E-2</v>
      </c>
      <c r="BC675" s="66">
        <f t="shared" si="663"/>
        <v>0.23899999999999999</v>
      </c>
      <c r="BD675" s="66">
        <f t="shared" si="664"/>
        <v>1.0149999999999999</v>
      </c>
      <c r="BE675" s="66">
        <f t="shared" si="665"/>
        <v>0.63500000000000001</v>
      </c>
      <c r="BF675" s="66">
        <f t="shared" si="666"/>
        <v>-0.17</v>
      </c>
      <c r="BG675" s="67">
        <f t="shared" si="667"/>
        <v>0.54900000000000004</v>
      </c>
      <c r="BI675" s="29" t="s">
        <v>33</v>
      </c>
      <c r="BJ675" s="34" t="s">
        <v>81</v>
      </c>
      <c r="BK675" s="66">
        <f t="shared" si="688"/>
        <v>9.6000000000000002E-2</v>
      </c>
      <c r="BL675" s="66">
        <f t="shared" si="689"/>
        <v>8.1000000000000003E-2</v>
      </c>
      <c r="BM675" s="66">
        <f t="shared" si="690"/>
        <v>9.1999999999999998E-2</v>
      </c>
      <c r="BN675" s="66">
        <f t="shared" si="691"/>
        <v>1.4999999999999999E-2</v>
      </c>
      <c r="BO675" s="66">
        <f t="shared" si="692"/>
        <v>7.8E-2</v>
      </c>
      <c r="BP675" s="66">
        <f t="shared" si="693"/>
        <v>0.17899999999999999</v>
      </c>
      <c r="BQ675" s="66">
        <f t="shared" si="694"/>
        <v>0.32900000000000001</v>
      </c>
      <c r="BR675" s="66">
        <f t="shared" si="695"/>
        <v>-4.1040000000000001</v>
      </c>
      <c r="BS675" s="67">
        <f t="shared" si="696"/>
        <v>0.14899999999999999</v>
      </c>
      <c r="BU675" s="29" t="s">
        <v>33</v>
      </c>
      <c r="BV675" s="34" t="s">
        <v>81</v>
      </c>
      <c r="BW675" s="48">
        <f t="shared" si="668"/>
        <v>84855</v>
      </c>
      <c r="BX675" s="48">
        <f t="shared" si="669"/>
        <v>62487</v>
      </c>
      <c r="BY675" s="48">
        <f t="shared" si="670"/>
        <v>53096</v>
      </c>
      <c r="BZ675" s="48">
        <f t="shared" si="671"/>
        <v>9391</v>
      </c>
      <c r="CA675" s="48">
        <f t="shared" si="672"/>
        <v>10923</v>
      </c>
      <c r="CB675" s="48">
        <f t="shared" si="673"/>
        <v>11445</v>
      </c>
      <c r="CC675" s="48">
        <f t="shared" si="674"/>
        <v>1216</v>
      </c>
      <c r="CD675" s="48">
        <f t="shared" si="675"/>
        <v>198</v>
      </c>
      <c r="CE675" s="49">
        <f t="shared" si="676"/>
        <v>10031</v>
      </c>
    </row>
    <row r="676" spans="1:83" ht="16.5" customHeight="1">
      <c r="A676" s="29" t="s">
        <v>34</v>
      </c>
      <c r="B676" s="34" t="s">
        <v>82</v>
      </c>
      <c r="C676" s="40">
        <v>43990</v>
      </c>
      <c r="D676" s="40">
        <v>23181</v>
      </c>
      <c r="E676" s="40">
        <v>19723</v>
      </c>
      <c r="F676" s="40">
        <v>3458</v>
      </c>
      <c r="G676" s="40">
        <v>16702</v>
      </c>
      <c r="H676" s="40">
        <v>4107</v>
      </c>
      <c r="I676" s="40">
        <v>1246</v>
      </c>
      <c r="J676" s="40">
        <v>-9</v>
      </c>
      <c r="K676" s="41">
        <v>2870</v>
      </c>
      <c r="M676" s="29" t="s">
        <v>34</v>
      </c>
      <c r="N676" s="34" t="s">
        <v>82</v>
      </c>
      <c r="O676" s="66">
        <f t="shared" si="643"/>
        <v>2.4359999999999999</v>
      </c>
      <c r="P676" s="66">
        <f t="shared" si="644"/>
        <v>1.5369999999999999</v>
      </c>
      <c r="Q676" s="66">
        <f t="shared" si="645"/>
        <v>2.3769999999999998</v>
      </c>
      <c r="R676" s="66">
        <f t="shared" si="646"/>
        <v>-3.0009999999999999</v>
      </c>
      <c r="S676" s="66">
        <f t="shared" si="647"/>
        <v>-0.221</v>
      </c>
      <c r="T676" s="66">
        <f t="shared" si="648"/>
        <v>21.689</v>
      </c>
      <c r="U676" s="66">
        <f t="shared" si="649"/>
        <v>81.632999999999996</v>
      </c>
      <c r="V676" s="66">
        <f t="shared" si="650"/>
        <v>65.385000000000005</v>
      </c>
      <c r="W676" s="67">
        <f t="shared" si="651"/>
        <v>5.7089999999999996</v>
      </c>
      <c r="Y676" s="29" t="s">
        <v>34</v>
      </c>
      <c r="Z676" s="34" t="s">
        <v>82</v>
      </c>
      <c r="AA676" s="66">
        <f t="shared" si="677"/>
        <v>100</v>
      </c>
      <c r="AB676" s="66">
        <f t="shared" si="652"/>
        <v>52.7</v>
      </c>
      <c r="AC676" s="66">
        <f t="shared" si="653"/>
        <v>44.8</v>
      </c>
      <c r="AD676" s="66">
        <f t="shared" si="654"/>
        <v>7.9</v>
      </c>
      <c r="AE676" s="66">
        <f t="shared" si="655"/>
        <v>38</v>
      </c>
      <c r="AF676" s="66">
        <f t="shared" si="656"/>
        <v>9.3000000000000007</v>
      </c>
      <c r="AG676" s="66">
        <f t="shared" si="657"/>
        <v>2.8</v>
      </c>
      <c r="AH676" s="66">
        <f t="shared" si="658"/>
        <v>0</v>
      </c>
      <c r="AI676" s="67">
        <f t="shared" si="659"/>
        <v>6.5</v>
      </c>
      <c r="AK676" s="29" t="s">
        <v>34</v>
      </c>
      <c r="AL676" s="34" t="s">
        <v>82</v>
      </c>
      <c r="AM676" s="66">
        <f t="shared" si="678"/>
        <v>1.3</v>
      </c>
      <c r="AN676" s="66">
        <f t="shared" si="679"/>
        <v>0.9</v>
      </c>
      <c r="AO676" s="66">
        <f t="shared" si="680"/>
        <v>0.9</v>
      </c>
      <c r="AP676" s="66">
        <f t="shared" si="681"/>
        <v>1</v>
      </c>
      <c r="AQ676" s="66">
        <f t="shared" si="682"/>
        <v>6.3</v>
      </c>
      <c r="AR676" s="66">
        <f t="shared" si="683"/>
        <v>0.8</v>
      </c>
      <c r="AS676" s="66">
        <f t="shared" si="684"/>
        <v>1</v>
      </c>
      <c r="AT676" s="66">
        <f t="shared" si="685"/>
        <v>-0.1</v>
      </c>
      <c r="AU676" s="67">
        <f t="shared" si="686"/>
        <v>0.8</v>
      </c>
      <c r="AW676" s="29" t="s">
        <v>34</v>
      </c>
      <c r="AX676" s="34" t="s">
        <v>82</v>
      </c>
      <c r="AY676" s="66">
        <f t="shared" si="687"/>
        <v>2.4359999999999999</v>
      </c>
      <c r="AZ676" s="66">
        <f t="shared" si="660"/>
        <v>0.81699999999999995</v>
      </c>
      <c r="BA676" s="66">
        <f t="shared" si="661"/>
        <v>1.0669999999999999</v>
      </c>
      <c r="BB676" s="66">
        <f t="shared" si="662"/>
        <v>-0.249</v>
      </c>
      <c r="BC676" s="66">
        <f t="shared" si="663"/>
        <v>-8.5999999999999993E-2</v>
      </c>
      <c r="BD676" s="66">
        <f t="shared" si="664"/>
        <v>1.7050000000000001</v>
      </c>
      <c r="BE676" s="66">
        <f t="shared" si="665"/>
        <v>1.304</v>
      </c>
      <c r="BF676" s="66">
        <f t="shared" si="666"/>
        <v>0.04</v>
      </c>
      <c r="BG676" s="67">
        <f t="shared" si="667"/>
        <v>0.36099999999999999</v>
      </c>
      <c r="BI676" s="29" t="s">
        <v>34</v>
      </c>
      <c r="BJ676" s="34" t="s">
        <v>82</v>
      </c>
      <c r="BK676" s="66">
        <f t="shared" si="688"/>
        <v>3.3000000000000002E-2</v>
      </c>
      <c r="BL676" s="66">
        <f t="shared" si="689"/>
        <v>1.4999999999999999E-2</v>
      </c>
      <c r="BM676" s="66">
        <f t="shared" si="690"/>
        <v>2.1999999999999999E-2</v>
      </c>
      <c r="BN676" s="66">
        <f t="shared" si="691"/>
        <v>-3.1E-2</v>
      </c>
      <c r="BO676" s="66">
        <f t="shared" si="692"/>
        <v>-1.4E-2</v>
      </c>
      <c r="BP676" s="66">
        <f t="shared" si="693"/>
        <v>0.152</v>
      </c>
      <c r="BQ676" s="66">
        <f t="shared" si="694"/>
        <v>0.34100000000000003</v>
      </c>
      <c r="BR676" s="66">
        <f t="shared" si="695"/>
        <v>0.48399999999999999</v>
      </c>
      <c r="BS676" s="67">
        <f t="shared" si="696"/>
        <v>0.05</v>
      </c>
      <c r="BU676" s="29" t="s">
        <v>34</v>
      </c>
      <c r="BV676" s="34" t="s">
        <v>82</v>
      </c>
      <c r="BW676" s="48">
        <f t="shared" si="668"/>
        <v>42944</v>
      </c>
      <c r="BX676" s="48">
        <f t="shared" si="669"/>
        <v>22830</v>
      </c>
      <c r="BY676" s="48">
        <f t="shared" si="670"/>
        <v>19265</v>
      </c>
      <c r="BZ676" s="48">
        <f t="shared" si="671"/>
        <v>3565</v>
      </c>
      <c r="CA676" s="48">
        <f t="shared" si="672"/>
        <v>16739</v>
      </c>
      <c r="CB676" s="48">
        <f t="shared" si="673"/>
        <v>3375</v>
      </c>
      <c r="CC676" s="48">
        <f t="shared" si="674"/>
        <v>686</v>
      </c>
      <c r="CD676" s="48">
        <f t="shared" si="675"/>
        <v>-26</v>
      </c>
      <c r="CE676" s="49">
        <f t="shared" si="676"/>
        <v>2715</v>
      </c>
    </row>
    <row r="677" spans="1:83" ht="16.5" customHeight="1">
      <c r="A677" s="29" t="s">
        <v>35</v>
      </c>
      <c r="B677" s="34" t="s">
        <v>83</v>
      </c>
      <c r="C677" s="40">
        <v>79359</v>
      </c>
      <c r="D677" s="40">
        <v>49295</v>
      </c>
      <c r="E677" s="40">
        <v>42140</v>
      </c>
      <c r="F677" s="40">
        <v>7155</v>
      </c>
      <c r="G677" s="40">
        <v>15910</v>
      </c>
      <c r="H677" s="40">
        <v>14154</v>
      </c>
      <c r="I677" s="40">
        <v>4504</v>
      </c>
      <c r="J677" s="40">
        <v>157</v>
      </c>
      <c r="K677" s="41">
        <v>9493</v>
      </c>
      <c r="M677" s="29" t="s">
        <v>35</v>
      </c>
      <c r="N677" s="34" t="s">
        <v>83</v>
      </c>
      <c r="O677" s="66">
        <f t="shared" si="643"/>
        <v>6.3179999999999996</v>
      </c>
      <c r="P677" s="66">
        <f t="shared" si="644"/>
        <v>2.7639999999999998</v>
      </c>
      <c r="Q677" s="66">
        <f t="shared" si="645"/>
        <v>3.2639999999999998</v>
      </c>
      <c r="R677" s="66">
        <f t="shared" si="646"/>
        <v>-8.4000000000000005E-2</v>
      </c>
      <c r="S677" s="66">
        <f t="shared" si="647"/>
        <v>0.49299999999999999</v>
      </c>
      <c r="T677" s="66">
        <f t="shared" si="648"/>
        <v>30.547999999999998</v>
      </c>
      <c r="U677" s="66">
        <f t="shared" si="649"/>
        <v>79.156999999999996</v>
      </c>
      <c r="V677" s="66">
        <f t="shared" si="650"/>
        <v>40.179000000000002</v>
      </c>
      <c r="W677" s="67">
        <f t="shared" si="651"/>
        <v>15.542999999999999</v>
      </c>
      <c r="Y677" s="29" t="s">
        <v>35</v>
      </c>
      <c r="Z677" s="34" t="s">
        <v>83</v>
      </c>
      <c r="AA677" s="66">
        <f t="shared" si="677"/>
        <v>100</v>
      </c>
      <c r="AB677" s="66">
        <f t="shared" si="652"/>
        <v>62.1</v>
      </c>
      <c r="AC677" s="66">
        <f t="shared" si="653"/>
        <v>53.1</v>
      </c>
      <c r="AD677" s="66">
        <f t="shared" si="654"/>
        <v>9</v>
      </c>
      <c r="AE677" s="66">
        <f t="shared" si="655"/>
        <v>20</v>
      </c>
      <c r="AF677" s="66">
        <f t="shared" si="656"/>
        <v>17.8</v>
      </c>
      <c r="AG677" s="66">
        <f t="shared" si="657"/>
        <v>5.7</v>
      </c>
      <c r="AH677" s="66">
        <f t="shared" si="658"/>
        <v>0.2</v>
      </c>
      <c r="AI677" s="67">
        <f t="shared" si="659"/>
        <v>12</v>
      </c>
      <c r="AK677" s="29" t="s">
        <v>35</v>
      </c>
      <c r="AL677" s="34" t="s">
        <v>83</v>
      </c>
      <c r="AM677" s="66">
        <f t="shared" si="678"/>
        <v>2.4</v>
      </c>
      <c r="AN677" s="66">
        <f t="shared" si="679"/>
        <v>2</v>
      </c>
      <c r="AO677" s="66">
        <f t="shared" si="680"/>
        <v>2</v>
      </c>
      <c r="AP677" s="66">
        <f t="shared" si="681"/>
        <v>2</v>
      </c>
      <c r="AQ677" s="66">
        <f t="shared" si="682"/>
        <v>6</v>
      </c>
      <c r="AR677" s="66">
        <f t="shared" si="683"/>
        <v>2.9</v>
      </c>
      <c r="AS677" s="66">
        <f t="shared" si="684"/>
        <v>3.5</v>
      </c>
      <c r="AT677" s="66">
        <f t="shared" si="685"/>
        <v>2</v>
      </c>
      <c r="AU677" s="67">
        <f t="shared" si="686"/>
        <v>2.6</v>
      </c>
      <c r="AW677" s="29" t="s">
        <v>35</v>
      </c>
      <c r="AX677" s="34" t="s">
        <v>83</v>
      </c>
      <c r="AY677" s="66">
        <f t="shared" si="687"/>
        <v>6.3179999999999996</v>
      </c>
      <c r="AZ677" s="66">
        <f t="shared" si="660"/>
        <v>1.776</v>
      </c>
      <c r="BA677" s="66">
        <f t="shared" si="661"/>
        <v>1.784</v>
      </c>
      <c r="BB677" s="66">
        <f t="shared" si="662"/>
        <v>-8.0000000000000002E-3</v>
      </c>
      <c r="BC677" s="66">
        <f t="shared" si="663"/>
        <v>0.104</v>
      </c>
      <c r="BD677" s="66">
        <f t="shared" si="664"/>
        <v>4.4370000000000003</v>
      </c>
      <c r="BE677" s="66">
        <f t="shared" si="665"/>
        <v>2.6659999999999999</v>
      </c>
      <c r="BF677" s="66">
        <f t="shared" si="666"/>
        <v>0.06</v>
      </c>
      <c r="BG677" s="67">
        <f t="shared" si="667"/>
        <v>1.7110000000000001</v>
      </c>
      <c r="BI677" s="29" t="s">
        <v>35</v>
      </c>
      <c r="BJ677" s="34" t="s">
        <v>83</v>
      </c>
      <c r="BK677" s="66">
        <f t="shared" si="688"/>
        <v>0.15</v>
      </c>
      <c r="BL677" s="66">
        <f t="shared" si="689"/>
        <v>5.5E-2</v>
      </c>
      <c r="BM677" s="66">
        <f t="shared" si="690"/>
        <v>6.5000000000000002E-2</v>
      </c>
      <c r="BN677" s="66">
        <f t="shared" si="691"/>
        <v>-2E-3</v>
      </c>
      <c r="BO677" s="66">
        <f t="shared" si="692"/>
        <v>0.03</v>
      </c>
      <c r="BP677" s="66">
        <f t="shared" si="693"/>
        <v>0.68899999999999995</v>
      </c>
      <c r="BQ677" s="66">
        <f t="shared" si="694"/>
        <v>1.2130000000000001</v>
      </c>
      <c r="BR677" s="66">
        <f t="shared" si="695"/>
        <v>1.282</v>
      </c>
      <c r="BS677" s="67">
        <f t="shared" si="696"/>
        <v>0.40799999999999997</v>
      </c>
      <c r="BU677" s="29" t="s">
        <v>35</v>
      </c>
      <c r="BV677" s="34" t="s">
        <v>83</v>
      </c>
      <c r="BW677" s="48">
        <f t="shared" si="668"/>
        <v>74643</v>
      </c>
      <c r="BX677" s="48">
        <f t="shared" si="669"/>
        <v>47969</v>
      </c>
      <c r="BY677" s="48">
        <f t="shared" si="670"/>
        <v>40808</v>
      </c>
      <c r="BZ677" s="48">
        <f t="shared" si="671"/>
        <v>7161</v>
      </c>
      <c r="CA677" s="48">
        <f t="shared" si="672"/>
        <v>15832</v>
      </c>
      <c r="CB677" s="48">
        <f t="shared" si="673"/>
        <v>10842</v>
      </c>
      <c r="CC677" s="48">
        <f t="shared" si="674"/>
        <v>2514</v>
      </c>
      <c r="CD677" s="48">
        <f t="shared" si="675"/>
        <v>112</v>
      </c>
      <c r="CE677" s="49">
        <f t="shared" si="676"/>
        <v>8216</v>
      </c>
    </row>
    <row r="678" spans="1:83" ht="16.5" customHeight="1">
      <c r="A678" s="29" t="s">
        <v>110</v>
      </c>
      <c r="B678" s="34" t="s">
        <v>84</v>
      </c>
      <c r="C678" s="40">
        <v>42280</v>
      </c>
      <c r="D678" s="40">
        <v>31164</v>
      </c>
      <c r="E678" s="40">
        <v>26629</v>
      </c>
      <c r="F678" s="40">
        <v>4535</v>
      </c>
      <c r="G678" s="40">
        <v>4867</v>
      </c>
      <c r="H678" s="40">
        <v>6249</v>
      </c>
      <c r="I678" s="40">
        <v>1092</v>
      </c>
      <c r="J678" s="40">
        <v>24</v>
      </c>
      <c r="K678" s="41">
        <v>5133</v>
      </c>
      <c r="M678" s="29" t="s">
        <v>110</v>
      </c>
      <c r="N678" s="34" t="s">
        <v>84</v>
      </c>
      <c r="O678" s="66">
        <f t="shared" si="643"/>
        <v>2.4220000000000002</v>
      </c>
      <c r="P678" s="66">
        <f t="shared" si="644"/>
        <v>0.63600000000000001</v>
      </c>
      <c r="Q678" s="66">
        <f t="shared" si="645"/>
        <v>0.997</v>
      </c>
      <c r="R678" s="66">
        <f t="shared" si="646"/>
        <v>-1.4339999999999999</v>
      </c>
      <c r="S678" s="66">
        <f t="shared" si="647"/>
        <v>1.1850000000000001</v>
      </c>
      <c r="T678" s="66">
        <f t="shared" si="648"/>
        <v>13.555999999999999</v>
      </c>
      <c r="U678" s="66">
        <f t="shared" si="649"/>
        <v>58.261000000000003</v>
      </c>
      <c r="V678" s="66">
        <f t="shared" si="650"/>
        <v>-74.736999999999995</v>
      </c>
      <c r="W678" s="67">
        <f t="shared" si="651"/>
        <v>8.7959999999999994</v>
      </c>
      <c r="Y678" s="29" t="s">
        <v>110</v>
      </c>
      <c r="Z678" s="34" t="s">
        <v>84</v>
      </c>
      <c r="AA678" s="66">
        <f t="shared" si="677"/>
        <v>100</v>
      </c>
      <c r="AB678" s="66">
        <f t="shared" si="652"/>
        <v>73.7</v>
      </c>
      <c r="AC678" s="66">
        <f t="shared" si="653"/>
        <v>63</v>
      </c>
      <c r="AD678" s="66">
        <f t="shared" si="654"/>
        <v>10.7</v>
      </c>
      <c r="AE678" s="66">
        <f t="shared" si="655"/>
        <v>11.5</v>
      </c>
      <c r="AF678" s="66">
        <f t="shared" si="656"/>
        <v>14.8</v>
      </c>
      <c r="AG678" s="66">
        <f t="shared" si="657"/>
        <v>2.6</v>
      </c>
      <c r="AH678" s="66">
        <f t="shared" si="658"/>
        <v>0.1</v>
      </c>
      <c r="AI678" s="67">
        <f t="shared" si="659"/>
        <v>12.1</v>
      </c>
      <c r="AK678" s="29" t="s">
        <v>110</v>
      </c>
      <c r="AL678" s="34" t="s">
        <v>84</v>
      </c>
      <c r="AM678" s="66">
        <f t="shared" si="678"/>
        <v>1.3</v>
      </c>
      <c r="AN678" s="66">
        <f t="shared" si="679"/>
        <v>1.2</v>
      </c>
      <c r="AO678" s="66">
        <f t="shared" si="680"/>
        <v>1.2</v>
      </c>
      <c r="AP678" s="66">
        <f t="shared" si="681"/>
        <v>1.2</v>
      </c>
      <c r="AQ678" s="66">
        <f t="shared" si="682"/>
        <v>1.8</v>
      </c>
      <c r="AR678" s="66">
        <f t="shared" si="683"/>
        <v>1.3</v>
      </c>
      <c r="AS678" s="66">
        <f t="shared" si="684"/>
        <v>0.9</v>
      </c>
      <c r="AT678" s="66">
        <f t="shared" si="685"/>
        <v>0.3</v>
      </c>
      <c r="AU678" s="67">
        <f t="shared" si="686"/>
        <v>1.4</v>
      </c>
      <c r="AW678" s="29" t="s">
        <v>110</v>
      </c>
      <c r="AX678" s="34" t="s">
        <v>84</v>
      </c>
      <c r="AY678" s="66">
        <f t="shared" si="687"/>
        <v>2.4220000000000002</v>
      </c>
      <c r="AZ678" s="66">
        <f t="shared" si="660"/>
        <v>0.47699999999999998</v>
      </c>
      <c r="BA678" s="66">
        <f t="shared" si="661"/>
        <v>0.63700000000000001</v>
      </c>
      <c r="BB678" s="66">
        <f t="shared" si="662"/>
        <v>-0.16</v>
      </c>
      <c r="BC678" s="66">
        <f t="shared" si="663"/>
        <v>0.13800000000000001</v>
      </c>
      <c r="BD678" s="66">
        <f t="shared" si="664"/>
        <v>1.8069999999999999</v>
      </c>
      <c r="BE678" s="66">
        <f t="shared" si="665"/>
        <v>0.97399999999999998</v>
      </c>
      <c r="BF678" s="66">
        <f t="shared" si="666"/>
        <v>-0.17199999999999999</v>
      </c>
      <c r="BG678" s="67">
        <f t="shared" si="667"/>
        <v>1.0049999999999999</v>
      </c>
      <c r="BI678" s="29" t="s">
        <v>110</v>
      </c>
      <c r="BJ678" s="34" t="s">
        <v>84</v>
      </c>
      <c r="BK678" s="66">
        <f t="shared" si="688"/>
        <v>3.2000000000000001E-2</v>
      </c>
      <c r="BL678" s="66">
        <f t="shared" si="689"/>
        <v>8.0000000000000002E-3</v>
      </c>
      <c r="BM678" s="66">
        <f t="shared" si="690"/>
        <v>1.2999999999999999E-2</v>
      </c>
      <c r="BN678" s="66">
        <f t="shared" si="691"/>
        <v>-1.9E-2</v>
      </c>
      <c r="BO678" s="66">
        <f t="shared" si="692"/>
        <v>2.1999999999999999E-2</v>
      </c>
      <c r="BP678" s="66">
        <f t="shared" si="693"/>
        <v>0.155</v>
      </c>
      <c r="BQ678" s="66">
        <f t="shared" si="694"/>
        <v>0.245</v>
      </c>
      <c r="BR678" s="66">
        <f t="shared" si="695"/>
        <v>-2.0230000000000001</v>
      </c>
      <c r="BS678" s="67">
        <f t="shared" si="696"/>
        <v>0.13300000000000001</v>
      </c>
      <c r="BU678" s="29" t="s">
        <v>110</v>
      </c>
      <c r="BV678" s="34" t="s">
        <v>84</v>
      </c>
      <c r="BW678" s="48">
        <f t="shared" si="668"/>
        <v>41280</v>
      </c>
      <c r="BX678" s="48">
        <f t="shared" si="669"/>
        <v>30967</v>
      </c>
      <c r="BY678" s="48">
        <f t="shared" si="670"/>
        <v>26366</v>
      </c>
      <c r="BZ678" s="48">
        <f t="shared" si="671"/>
        <v>4601</v>
      </c>
      <c r="CA678" s="48">
        <f t="shared" si="672"/>
        <v>4810</v>
      </c>
      <c r="CB678" s="48">
        <f t="shared" si="673"/>
        <v>5503</v>
      </c>
      <c r="CC678" s="48">
        <f t="shared" si="674"/>
        <v>690</v>
      </c>
      <c r="CD678" s="48">
        <f t="shared" si="675"/>
        <v>95</v>
      </c>
      <c r="CE678" s="49">
        <f t="shared" si="676"/>
        <v>4718</v>
      </c>
    </row>
    <row r="679" spans="1:83" ht="16.5" customHeight="1">
      <c r="A679" s="29" t="s">
        <v>111</v>
      </c>
      <c r="B679" s="34" t="s">
        <v>85</v>
      </c>
      <c r="C679" s="40">
        <v>52814</v>
      </c>
      <c r="D679" s="40">
        <v>43224</v>
      </c>
      <c r="E679" s="40">
        <v>36965</v>
      </c>
      <c r="F679" s="40">
        <v>6259</v>
      </c>
      <c r="G679" s="40">
        <v>2688</v>
      </c>
      <c r="H679" s="40">
        <v>6902</v>
      </c>
      <c r="I679" s="40">
        <v>1288</v>
      </c>
      <c r="J679" s="40">
        <v>39</v>
      </c>
      <c r="K679" s="41">
        <v>5575</v>
      </c>
      <c r="M679" s="29" t="s">
        <v>111</v>
      </c>
      <c r="N679" s="34" t="s">
        <v>85</v>
      </c>
      <c r="O679" s="66">
        <f t="shared" si="643"/>
        <v>4.0119999999999996</v>
      </c>
      <c r="P679" s="66">
        <f t="shared" si="644"/>
        <v>1.135</v>
      </c>
      <c r="Q679" s="66">
        <f t="shared" si="645"/>
        <v>1.296</v>
      </c>
      <c r="R679" s="66">
        <f t="shared" si="646"/>
        <v>0.192</v>
      </c>
      <c r="S679" s="66">
        <f t="shared" si="647"/>
        <v>3.2650000000000001</v>
      </c>
      <c r="T679" s="66">
        <f t="shared" si="648"/>
        <v>26.992000000000001</v>
      </c>
      <c r="U679" s="66">
        <f t="shared" si="649"/>
        <v>640.23</v>
      </c>
      <c r="V679" s="66">
        <f t="shared" si="650"/>
        <v>-72.534999999999997</v>
      </c>
      <c r="W679" s="67">
        <f t="shared" si="651"/>
        <v>8.9079999999999995</v>
      </c>
      <c r="Y679" s="29" t="s">
        <v>111</v>
      </c>
      <c r="Z679" s="34" t="s">
        <v>85</v>
      </c>
      <c r="AA679" s="66">
        <f t="shared" si="677"/>
        <v>100</v>
      </c>
      <c r="AB679" s="66">
        <f t="shared" si="652"/>
        <v>81.8</v>
      </c>
      <c r="AC679" s="66">
        <f t="shared" si="653"/>
        <v>70</v>
      </c>
      <c r="AD679" s="66">
        <f t="shared" si="654"/>
        <v>11.9</v>
      </c>
      <c r="AE679" s="66">
        <f t="shared" si="655"/>
        <v>5.0999999999999996</v>
      </c>
      <c r="AF679" s="66">
        <f t="shared" si="656"/>
        <v>13.1</v>
      </c>
      <c r="AG679" s="66">
        <f t="shared" si="657"/>
        <v>2.4</v>
      </c>
      <c r="AH679" s="66">
        <f t="shared" si="658"/>
        <v>0.1</v>
      </c>
      <c r="AI679" s="67">
        <f t="shared" si="659"/>
        <v>10.6</v>
      </c>
      <c r="AK679" s="29" t="s">
        <v>111</v>
      </c>
      <c r="AL679" s="34" t="s">
        <v>85</v>
      </c>
      <c r="AM679" s="66">
        <f t="shared" si="678"/>
        <v>1.6</v>
      </c>
      <c r="AN679" s="66">
        <f t="shared" si="679"/>
        <v>1.7</v>
      </c>
      <c r="AO679" s="66">
        <f t="shared" si="680"/>
        <v>1.7</v>
      </c>
      <c r="AP679" s="66">
        <f t="shared" si="681"/>
        <v>1.7</v>
      </c>
      <c r="AQ679" s="66">
        <f t="shared" si="682"/>
        <v>1</v>
      </c>
      <c r="AR679" s="66">
        <f t="shared" si="683"/>
        <v>1.4</v>
      </c>
      <c r="AS679" s="66">
        <f t="shared" si="684"/>
        <v>1</v>
      </c>
      <c r="AT679" s="66">
        <f t="shared" si="685"/>
        <v>0.5</v>
      </c>
      <c r="AU679" s="67">
        <f t="shared" si="686"/>
        <v>1.6</v>
      </c>
      <c r="AW679" s="29" t="s">
        <v>111</v>
      </c>
      <c r="AX679" s="34" t="s">
        <v>85</v>
      </c>
      <c r="AY679" s="66">
        <f t="shared" si="687"/>
        <v>4.0119999999999996</v>
      </c>
      <c r="AZ679" s="66">
        <f t="shared" si="660"/>
        <v>0.95499999999999996</v>
      </c>
      <c r="BA679" s="66">
        <f t="shared" si="661"/>
        <v>0.93200000000000005</v>
      </c>
      <c r="BB679" s="66">
        <f t="shared" si="662"/>
        <v>2.4E-2</v>
      </c>
      <c r="BC679" s="66">
        <f t="shared" si="663"/>
        <v>0.16700000000000001</v>
      </c>
      <c r="BD679" s="66">
        <f t="shared" si="664"/>
        <v>2.8889999999999998</v>
      </c>
      <c r="BE679" s="66">
        <f t="shared" si="665"/>
        <v>2.194</v>
      </c>
      <c r="BF679" s="66">
        <f t="shared" si="666"/>
        <v>-0.20300000000000001</v>
      </c>
      <c r="BG679" s="67">
        <f t="shared" si="667"/>
        <v>0.89800000000000002</v>
      </c>
      <c r="BI679" s="29" t="s">
        <v>111</v>
      </c>
      <c r="BJ679" s="34" t="s">
        <v>85</v>
      </c>
      <c r="BK679" s="66">
        <f t="shared" si="688"/>
        <v>6.5000000000000002E-2</v>
      </c>
      <c r="BL679" s="66">
        <f t="shared" si="689"/>
        <v>0.02</v>
      </c>
      <c r="BM679" s="66">
        <f t="shared" si="690"/>
        <v>2.3E-2</v>
      </c>
      <c r="BN679" s="66">
        <f t="shared" si="691"/>
        <v>3.0000000000000001E-3</v>
      </c>
      <c r="BO679" s="66">
        <f t="shared" si="692"/>
        <v>3.3000000000000002E-2</v>
      </c>
      <c r="BP679" s="66">
        <f t="shared" si="693"/>
        <v>0.30499999999999999</v>
      </c>
      <c r="BQ679" s="66">
        <f t="shared" si="694"/>
        <v>0.67900000000000005</v>
      </c>
      <c r="BR679" s="66">
        <f t="shared" si="695"/>
        <v>-2.9350000000000001</v>
      </c>
      <c r="BS679" s="67">
        <f t="shared" si="696"/>
        <v>0.14599999999999999</v>
      </c>
      <c r="BU679" s="29" t="s">
        <v>111</v>
      </c>
      <c r="BV679" s="34" t="s">
        <v>85</v>
      </c>
      <c r="BW679" s="48">
        <f t="shared" si="668"/>
        <v>50777</v>
      </c>
      <c r="BX679" s="48">
        <f t="shared" si="669"/>
        <v>42739</v>
      </c>
      <c r="BY679" s="48">
        <f t="shared" si="670"/>
        <v>36492</v>
      </c>
      <c r="BZ679" s="48">
        <f t="shared" si="671"/>
        <v>6247</v>
      </c>
      <c r="CA679" s="48">
        <f t="shared" si="672"/>
        <v>2603</v>
      </c>
      <c r="CB679" s="48">
        <f t="shared" si="673"/>
        <v>5435</v>
      </c>
      <c r="CC679" s="48">
        <f t="shared" si="674"/>
        <v>174</v>
      </c>
      <c r="CD679" s="48">
        <f t="shared" si="675"/>
        <v>142</v>
      </c>
      <c r="CE679" s="49">
        <f t="shared" si="676"/>
        <v>5119</v>
      </c>
    </row>
    <row r="680" spans="1:83" ht="16.5" customHeight="1">
      <c r="A680" s="29" t="s">
        <v>112</v>
      </c>
      <c r="B680" s="34" t="s">
        <v>86</v>
      </c>
      <c r="C680" s="40">
        <v>81648</v>
      </c>
      <c r="D680" s="40">
        <v>66215</v>
      </c>
      <c r="E680" s="40">
        <v>56596</v>
      </c>
      <c r="F680" s="40">
        <v>9619</v>
      </c>
      <c r="G680" s="40">
        <v>4325</v>
      </c>
      <c r="H680" s="40">
        <v>11108</v>
      </c>
      <c r="I680" s="40">
        <v>5533</v>
      </c>
      <c r="J680" s="40">
        <v>-1336</v>
      </c>
      <c r="K680" s="41">
        <v>6911</v>
      </c>
      <c r="M680" s="29" t="s">
        <v>112</v>
      </c>
      <c r="N680" s="34" t="s">
        <v>86</v>
      </c>
      <c r="O680" s="66">
        <f t="shared" si="643"/>
        <v>7.7009999999999996</v>
      </c>
      <c r="P680" s="66">
        <f t="shared" si="644"/>
        <v>1.1839999999999999</v>
      </c>
      <c r="Q680" s="66">
        <f t="shared" si="645"/>
        <v>1.3089999999999999</v>
      </c>
      <c r="R680" s="66">
        <f t="shared" si="646"/>
        <v>0.46</v>
      </c>
      <c r="S680" s="66">
        <f t="shared" si="647"/>
        <v>3.395</v>
      </c>
      <c r="T680" s="66">
        <f t="shared" si="648"/>
        <v>79.537999999999997</v>
      </c>
      <c r="U680" s="66">
        <f t="shared" si="649"/>
        <v>66.656999999999996</v>
      </c>
      <c r="V680" s="66">
        <f t="shared" si="650"/>
        <v>64.953000000000003</v>
      </c>
      <c r="W680" s="67">
        <f t="shared" si="651"/>
        <v>3.4740000000000002</v>
      </c>
      <c r="Y680" s="29" t="s">
        <v>112</v>
      </c>
      <c r="Z680" s="34" t="s">
        <v>86</v>
      </c>
      <c r="AA680" s="66">
        <f t="shared" si="677"/>
        <v>100</v>
      </c>
      <c r="AB680" s="66">
        <f t="shared" si="652"/>
        <v>81.099999999999994</v>
      </c>
      <c r="AC680" s="66">
        <f t="shared" si="653"/>
        <v>69.3</v>
      </c>
      <c r="AD680" s="66">
        <f t="shared" si="654"/>
        <v>11.8</v>
      </c>
      <c r="AE680" s="66">
        <f t="shared" si="655"/>
        <v>5.3</v>
      </c>
      <c r="AF680" s="66">
        <f t="shared" si="656"/>
        <v>13.6</v>
      </c>
      <c r="AG680" s="66">
        <f t="shared" si="657"/>
        <v>6.8</v>
      </c>
      <c r="AH680" s="66">
        <f t="shared" si="658"/>
        <v>-1.6</v>
      </c>
      <c r="AI680" s="67">
        <f t="shared" si="659"/>
        <v>8.5</v>
      </c>
      <c r="AK680" s="29" t="s">
        <v>112</v>
      </c>
      <c r="AL680" s="34" t="s">
        <v>86</v>
      </c>
      <c r="AM680" s="66">
        <f t="shared" si="678"/>
        <v>2.5</v>
      </c>
      <c r="AN680" s="66">
        <f t="shared" si="679"/>
        <v>2.6</v>
      </c>
      <c r="AO680" s="66">
        <f t="shared" si="680"/>
        <v>2.6</v>
      </c>
      <c r="AP680" s="66">
        <f t="shared" si="681"/>
        <v>2.6</v>
      </c>
      <c r="AQ680" s="66">
        <f t="shared" si="682"/>
        <v>1.6</v>
      </c>
      <c r="AR680" s="66">
        <f t="shared" si="683"/>
        <v>2.2000000000000002</v>
      </c>
      <c r="AS680" s="66">
        <f t="shared" si="684"/>
        <v>4.3</v>
      </c>
      <c r="AT680" s="66">
        <f t="shared" si="685"/>
        <v>-16.8</v>
      </c>
      <c r="AU680" s="67">
        <f t="shared" si="686"/>
        <v>1.9</v>
      </c>
      <c r="AW680" s="29" t="s">
        <v>112</v>
      </c>
      <c r="AX680" s="34" t="s">
        <v>86</v>
      </c>
      <c r="AY680" s="66">
        <f t="shared" si="687"/>
        <v>7.7009999999999996</v>
      </c>
      <c r="AZ680" s="66">
        <f t="shared" si="660"/>
        <v>1.022</v>
      </c>
      <c r="BA680" s="66">
        <f t="shared" si="661"/>
        <v>0.96399999999999997</v>
      </c>
      <c r="BB680" s="66">
        <f t="shared" si="662"/>
        <v>5.8000000000000003E-2</v>
      </c>
      <c r="BC680" s="66">
        <f t="shared" si="663"/>
        <v>0.187</v>
      </c>
      <c r="BD680" s="66">
        <f t="shared" si="664"/>
        <v>6.4909999999999997</v>
      </c>
      <c r="BE680" s="66">
        <f t="shared" si="665"/>
        <v>2.919</v>
      </c>
      <c r="BF680" s="66">
        <f t="shared" si="666"/>
        <v>3.266</v>
      </c>
      <c r="BG680" s="67">
        <f t="shared" si="667"/>
        <v>0.30599999999999999</v>
      </c>
      <c r="BI680" s="29" t="s">
        <v>112</v>
      </c>
      <c r="BJ680" s="34" t="s">
        <v>86</v>
      </c>
      <c r="BK680" s="66">
        <f t="shared" si="688"/>
        <v>0.185</v>
      </c>
      <c r="BL680" s="66">
        <f t="shared" si="689"/>
        <v>3.2000000000000001E-2</v>
      </c>
      <c r="BM680" s="66">
        <f t="shared" si="690"/>
        <v>3.5000000000000003E-2</v>
      </c>
      <c r="BN680" s="66">
        <f t="shared" si="691"/>
        <v>1.2999999999999999E-2</v>
      </c>
      <c r="BO680" s="66">
        <f t="shared" si="692"/>
        <v>5.3999999999999999E-2</v>
      </c>
      <c r="BP680" s="66">
        <f t="shared" si="693"/>
        <v>1.024</v>
      </c>
      <c r="BQ680" s="66">
        <f t="shared" si="694"/>
        <v>1.349</v>
      </c>
      <c r="BR680" s="66">
        <f t="shared" si="695"/>
        <v>70.561000000000007</v>
      </c>
      <c r="BS680" s="67">
        <f t="shared" si="696"/>
        <v>7.3999999999999996E-2</v>
      </c>
      <c r="BU680" s="29" t="s">
        <v>112</v>
      </c>
      <c r="BV680" s="34" t="s">
        <v>86</v>
      </c>
      <c r="BW680" s="48">
        <f t="shared" si="668"/>
        <v>75810</v>
      </c>
      <c r="BX680" s="48">
        <f t="shared" si="669"/>
        <v>65440</v>
      </c>
      <c r="BY680" s="48">
        <f t="shared" si="670"/>
        <v>55865</v>
      </c>
      <c r="BZ680" s="48">
        <f t="shared" si="671"/>
        <v>9575</v>
      </c>
      <c r="CA680" s="48">
        <f t="shared" si="672"/>
        <v>4183</v>
      </c>
      <c r="CB680" s="48">
        <f t="shared" si="673"/>
        <v>6187</v>
      </c>
      <c r="CC680" s="48">
        <f t="shared" si="674"/>
        <v>3320</v>
      </c>
      <c r="CD680" s="48">
        <f t="shared" si="675"/>
        <v>-3812</v>
      </c>
      <c r="CE680" s="49">
        <f t="shared" si="676"/>
        <v>6679</v>
      </c>
    </row>
    <row r="681" spans="1:83" ht="16.5" customHeight="1">
      <c r="A681" s="31" t="s">
        <v>113</v>
      </c>
      <c r="B681" s="33" t="s">
        <v>87</v>
      </c>
      <c r="C681" s="42">
        <v>42575</v>
      </c>
      <c r="D681" s="42">
        <v>34748</v>
      </c>
      <c r="E681" s="42">
        <v>29719</v>
      </c>
      <c r="F681" s="42">
        <v>5029</v>
      </c>
      <c r="G681" s="42">
        <v>2358</v>
      </c>
      <c r="H681" s="42">
        <v>5469</v>
      </c>
      <c r="I681" s="42">
        <v>1278</v>
      </c>
      <c r="J681" s="42">
        <v>24</v>
      </c>
      <c r="K681" s="43">
        <v>4167</v>
      </c>
      <c r="M681" s="31" t="s">
        <v>113</v>
      </c>
      <c r="N681" s="33" t="s">
        <v>87</v>
      </c>
      <c r="O681" s="68">
        <f t="shared" si="643"/>
        <v>4.2759999999999998</v>
      </c>
      <c r="P681" s="68">
        <f t="shared" si="644"/>
        <v>2.4140000000000001</v>
      </c>
      <c r="Q681" s="68">
        <f t="shared" si="645"/>
        <v>2.6070000000000002</v>
      </c>
      <c r="R681" s="68">
        <f t="shared" si="646"/>
        <v>1.2889999999999999</v>
      </c>
      <c r="S681" s="68">
        <f t="shared" si="647"/>
        <v>6.5039999999999996</v>
      </c>
      <c r="T681" s="68">
        <f t="shared" si="648"/>
        <v>16.709</v>
      </c>
      <c r="U681" s="68">
        <f t="shared" si="649"/>
        <v>54.908999999999999</v>
      </c>
      <c r="V681" s="68">
        <f t="shared" si="650"/>
        <v>-60</v>
      </c>
      <c r="W681" s="69">
        <f t="shared" si="651"/>
        <v>9.6289999999999996</v>
      </c>
      <c r="Y681" s="31" t="s">
        <v>113</v>
      </c>
      <c r="Z681" s="33" t="s">
        <v>87</v>
      </c>
      <c r="AA681" s="68">
        <f t="shared" si="677"/>
        <v>100</v>
      </c>
      <c r="AB681" s="68">
        <f t="shared" si="652"/>
        <v>81.599999999999994</v>
      </c>
      <c r="AC681" s="68">
        <f t="shared" si="653"/>
        <v>69.8</v>
      </c>
      <c r="AD681" s="68">
        <f t="shared" si="654"/>
        <v>11.8</v>
      </c>
      <c r="AE681" s="68">
        <f t="shared" si="655"/>
        <v>5.5</v>
      </c>
      <c r="AF681" s="68">
        <f t="shared" si="656"/>
        <v>12.8</v>
      </c>
      <c r="AG681" s="68">
        <f t="shared" si="657"/>
        <v>3</v>
      </c>
      <c r="AH681" s="68">
        <f t="shared" si="658"/>
        <v>0.1</v>
      </c>
      <c r="AI681" s="69">
        <f t="shared" si="659"/>
        <v>9.8000000000000007</v>
      </c>
      <c r="AK681" s="31" t="s">
        <v>113</v>
      </c>
      <c r="AL681" s="33" t="s">
        <v>87</v>
      </c>
      <c r="AM681" s="68">
        <f t="shared" si="678"/>
        <v>1.3</v>
      </c>
      <c r="AN681" s="68">
        <f t="shared" si="679"/>
        <v>1.4</v>
      </c>
      <c r="AO681" s="68">
        <f t="shared" si="680"/>
        <v>1.4</v>
      </c>
      <c r="AP681" s="68">
        <f t="shared" si="681"/>
        <v>1.4</v>
      </c>
      <c r="AQ681" s="68">
        <f t="shared" si="682"/>
        <v>0.9</v>
      </c>
      <c r="AR681" s="68">
        <f t="shared" si="683"/>
        <v>1.1000000000000001</v>
      </c>
      <c r="AS681" s="68">
        <f t="shared" si="684"/>
        <v>1</v>
      </c>
      <c r="AT681" s="68">
        <f t="shared" si="685"/>
        <v>0.3</v>
      </c>
      <c r="AU681" s="69">
        <f t="shared" si="686"/>
        <v>1.2</v>
      </c>
      <c r="AW681" s="31" t="s">
        <v>113</v>
      </c>
      <c r="AX681" s="33" t="s">
        <v>87</v>
      </c>
      <c r="AY681" s="68">
        <f t="shared" si="687"/>
        <v>4.2759999999999998</v>
      </c>
      <c r="AZ681" s="68">
        <f t="shared" si="660"/>
        <v>2.0059999999999998</v>
      </c>
      <c r="BA681" s="68">
        <f t="shared" si="661"/>
        <v>1.849</v>
      </c>
      <c r="BB681" s="68">
        <f t="shared" si="662"/>
        <v>0.157</v>
      </c>
      <c r="BC681" s="68">
        <f t="shared" si="663"/>
        <v>0.35299999999999998</v>
      </c>
      <c r="BD681" s="68">
        <f t="shared" si="664"/>
        <v>1.9179999999999999</v>
      </c>
      <c r="BE681" s="68">
        <f t="shared" si="665"/>
        <v>1.1100000000000001</v>
      </c>
      <c r="BF681" s="68">
        <f t="shared" si="666"/>
        <v>-8.7999999999999995E-2</v>
      </c>
      <c r="BG681" s="69">
        <f t="shared" si="667"/>
        <v>0.89600000000000002</v>
      </c>
      <c r="BI681" s="31" t="s">
        <v>113</v>
      </c>
      <c r="BJ681" s="33" t="s">
        <v>87</v>
      </c>
      <c r="BK681" s="68">
        <f t="shared" si="688"/>
        <v>5.5E-2</v>
      </c>
      <c r="BL681" s="68">
        <f t="shared" si="689"/>
        <v>3.4000000000000002E-2</v>
      </c>
      <c r="BM681" s="68">
        <f t="shared" si="690"/>
        <v>3.6999999999999998E-2</v>
      </c>
      <c r="BN681" s="68">
        <f t="shared" si="691"/>
        <v>1.7999999999999999E-2</v>
      </c>
      <c r="BO681" s="68">
        <f t="shared" si="692"/>
        <v>5.5E-2</v>
      </c>
      <c r="BP681" s="68">
        <f t="shared" si="693"/>
        <v>0.16300000000000001</v>
      </c>
      <c r="BQ681" s="68">
        <f t="shared" si="694"/>
        <v>0.27600000000000002</v>
      </c>
      <c r="BR681" s="68">
        <f t="shared" si="695"/>
        <v>-1.026</v>
      </c>
      <c r="BS681" s="69">
        <f t="shared" si="696"/>
        <v>0.11700000000000001</v>
      </c>
      <c r="BU681" s="31" t="s">
        <v>113</v>
      </c>
      <c r="BV681" s="33" t="s">
        <v>87</v>
      </c>
      <c r="BW681" s="50">
        <f t="shared" si="668"/>
        <v>40829</v>
      </c>
      <c r="BX681" s="50">
        <f t="shared" si="669"/>
        <v>33929</v>
      </c>
      <c r="BY681" s="50">
        <f t="shared" si="670"/>
        <v>28964</v>
      </c>
      <c r="BZ681" s="50">
        <f t="shared" si="671"/>
        <v>4965</v>
      </c>
      <c r="CA681" s="50">
        <f t="shared" si="672"/>
        <v>2214</v>
      </c>
      <c r="CB681" s="50">
        <f t="shared" si="673"/>
        <v>4686</v>
      </c>
      <c r="CC681" s="50">
        <f t="shared" si="674"/>
        <v>825</v>
      </c>
      <c r="CD681" s="50">
        <f t="shared" si="675"/>
        <v>60</v>
      </c>
      <c r="CE681" s="51">
        <f t="shared" si="676"/>
        <v>3801</v>
      </c>
    </row>
    <row r="682" spans="1:83" ht="16.5" customHeight="1">
      <c r="A682" s="29" t="s">
        <v>114</v>
      </c>
      <c r="B682" s="34" t="s">
        <v>88</v>
      </c>
      <c r="C682" s="40">
        <v>96267</v>
      </c>
      <c r="D682" s="40">
        <v>80931</v>
      </c>
      <c r="E682" s="40">
        <v>69136</v>
      </c>
      <c r="F682" s="40">
        <v>11795</v>
      </c>
      <c r="G682" s="40">
        <v>5083</v>
      </c>
      <c r="H682" s="40">
        <v>10253</v>
      </c>
      <c r="I682" s="40">
        <v>3268</v>
      </c>
      <c r="J682" s="40">
        <v>-733</v>
      </c>
      <c r="K682" s="41">
        <v>7718</v>
      </c>
      <c r="M682" s="29" t="s">
        <v>114</v>
      </c>
      <c r="N682" s="34" t="s">
        <v>88</v>
      </c>
      <c r="O682" s="66">
        <f t="shared" si="643"/>
        <v>5.2619999999999996</v>
      </c>
      <c r="P682" s="66">
        <f t="shared" si="644"/>
        <v>2.0750000000000002</v>
      </c>
      <c r="Q682" s="66">
        <f t="shared" si="645"/>
        <v>2.198</v>
      </c>
      <c r="R682" s="66">
        <f t="shared" si="646"/>
        <v>1.3580000000000001</v>
      </c>
      <c r="S682" s="66">
        <f t="shared" si="647"/>
        <v>4.6319999999999997</v>
      </c>
      <c r="T682" s="66">
        <f t="shared" si="648"/>
        <v>40.241</v>
      </c>
      <c r="U682" s="66">
        <f t="shared" si="649"/>
        <v>94.061999999999998</v>
      </c>
      <c r="V682" s="66">
        <f t="shared" si="650"/>
        <v>56.627000000000002</v>
      </c>
      <c r="W682" s="67">
        <f t="shared" si="651"/>
        <v>5.48</v>
      </c>
      <c r="Y682" s="29" t="s">
        <v>114</v>
      </c>
      <c r="Z682" s="34" t="s">
        <v>88</v>
      </c>
      <c r="AA682" s="66">
        <f t="shared" si="677"/>
        <v>100</v>
      </c>
      <c r="AB682" s="66">
        <f t="shared" si="652"/>
        <v>84.1</v>
      </c>
      <c r="AC682" s="66">
        <f t="shared" si="653"/>
        <v>71.8</v>
      </c>
      <c r="AD682" s="66">
        <f t="shared" si="654"/>
        <v>12.3</v>
      </c>
      <c r="AE682" s="66">
        <f t="shared" si="655"/>
        <v>5.3</v>
      </c>
      <c r="AF682" s="66">
        <f t="shared" si="656"/>
        <v>10.7</v>
      </c>
      <c r="AG682" s="66">
        <f t="shared" si="657"/>
        <v>3.4</v>
      </c>
      <c r="AH682" s="66">
        <f t="shared" si="658"/>
        <v>-0.8</v>
      </c>
      <c r="AI682" s="67">
        <f t="shared" si="659"/>
        <v>8</v>
      </c>
      <c r="AK682" s="29" t="s">
        <v>114</v>
      </c>
      <c r="AL682" s="34" t="s">
        <v>88</v>
      </c>
      <c r="AM682" s="66">
        <f t="shared" si="678"/>
        <v>2.9</v>
      </c>
      <c r="AN682" s="66">
        <f t="shared" si="679"/>
        <v>3.2</v>
      </c>
      <c r="AO682" s="66">
        <f t="shared" si="680"/>
        <v>3.2</v>
      </c>
      <c r="AP682" s="66">
        <f t="shared" si="681"/>
        <v>3.2</v>
      </c>
      <c r="AQ682" s="66">
        <f t="shared" si="682"/>
        <v>1.9</v>
      </c>
      <c r="AR682" s="66">
        <f t="shared" si="683"/>
        <v>2.1</v>
      </c>
      <c r="AS682" s="66">
        <f t="shared" si="684"/>
        <v>2.5</v>
      </c>
      <c r="AT682" s="66">
        <f t="shared" si="685"/>
        <v>-9.1999999999999993</v>
      </c>
      <c r="AU682" s="67">
        <f t="shared" si="686"/>
        <v>2.2000000000000002</v>
      </c>
      <c r="AW682" s="29" t="s">
        <v>114</v>
      </c>
      <c r="AX682" s="34" t="s">
        <v>88</v>
      </c>
      <c r="AY682" s="66">
        <f t="shared" si="687"/>
        <v>5.2619999999999996</v>
      </c>
      <c r="AZ682" s="66">
        <f t="shared" si="660"/>
        <v>1.7989999999999999</v>
      </c>
      <c r="BA682" s="66">
        <f t="shared" si="661"/>
        <v>1.6259999999999999</v>
      </c>
      <c r="BB682" s="66">
        <f t="shared" si="662"/>
        <v>0.17299999999999999</v>
      </c>
      <c r="BC682" s="66">
        <f t="shared" si="663"/>
        <v>0.246</v>
      </c>
      <c r="BD682" s="66">
        <f t="shared" si="664"/>
        <v>3.2170000000000001</v>
      </c>
      <c r="BE682" s="66">
        <f t="shared" si="665"/>
        <v>1.732</v>
      </c>
      <c r="BF682" s="66">
        <f t="shared" si="666"/>
        <v>1.046</v>
      </c>
      <c r="BG682" s="67">
        <f t="shared" si="667"/>
        <v>0.438</v>
      </c>
      <c r="BI682" s="29" t="s">
        <v>114</v>
      </c>
      <c r="BJ682" s="34" t="s">
        <v>88</v>
      </c>
      <c r="BK682" s="66">
        <f t="shared" si="688"/>
        <v>0.153</v>
      </c>
      <c r="BL682" s="66">
        <f t="shared" si="689"/>
        <v>6.8000000000000005E-2</v>
      </c>
      <c r="BM682" s="66">
        <f t="shared" si="690"/>
        <v>7.1999999999999995E-2</v>
      </c>
      <c r="BN682" s="66">
        <f t="shared" si="691"/>
        <v>4.5999999999999999E-2</v>
      </c>
      <c r="BO682" s="66">
        <f t="shared" si="692"/>
        <v>8.5999999999999993E-2</v>
      </c>
      <c r="BP682" s="66">
        <f t="shared" si="693"/>
        <v>0.61199999999999999</v>
      </c>
      <c r="BQ682" s="66">
        <f t="shared" si="694"/>
        <v>0.96599999999999997</v>
      </c>
      <c r="BR682" s="66">
        <f t="shared" si="695"/>
        <v>27.273</v>
      </c>
      <c r="BS682" s="67">
        <f t="shared" si="696"/>
        <v>0.128</v>
      </c>
      <c r="BU682" s="29" t="s">
        <v>114</v>
      </c>
      <c r="BV682" s="34" t="s">
        <v>88</v>
      </c>
      <c r="BW682" s="48">
        <f t="shared" si="668"/>
        <v>91455</v>
      </c>
      <c r="BX682" s="48">
        <f t="shared" si="669"/>
        <v>79286</v>
      </c>
      <c r="BY682" s="48">
        <f t="shared" si="670"/>
        <v>67649</v>
      </c>
      <c r="BZ682" s="48">
        <f t="shared" si="671"/>
        <v>11637</v>
      </c>
      <c r="CA682" s="48">
        <f t="shared" si="672"/>
        <v>4858</v>
      </c>
      <c r="CB682" s="48">
        <f t="shared" si="673"/>
        <v>7311</v>
      </c>
      <c r="CC682" s="48">
        <f t="shared" si="674"/>
        <v>1684</v>
      </c>
      <c r="CD682" s="48">
        <f t="shared" si="675"/>
        <v>-1690</v>
      </c>
      <c r="CE682" s="49">
        <f t="shared" si="676"/>
        <v>7317</v>
      </c>
    </row>
    <row r="683" spans="1:83" ht="16.5" customHeight="1">
      <c r="A683" s="29" t="s">
        <v>115</v>
      </c>
      <c r="B683" s="34" t="s">
        <v>89</v>
      </c>
      <c r="C683" s="40">
        <v>2037</v>
      </c>
      <c r="D683" s="40">
        <v>1539</v>
      </c>
      <c r="E683" s="40">
        <v>1314</v>
      </c>
      <c r="F683" s="40">
        <v>225</v>
      </c>
      <c r="G683" s="40">
        <v>127</v>
      </c>
      <c r="H683" s="40">
        <v>371</v>
      </c>
      <c r="I683" s="40">
        <v>201</v>
      </c>
      <c r="J683" s="40">
        <v>-17</v>
      </c>
      <c r="K683" s="41">
        <v>187</v>
      </c>
      <c r="M683" s="29" t="s">
        <v>115</v>
      </c>
      <c r="N683" s="34" t="s">
        <v>89</v>
      </c>
      <c r="O683" s="66">
        <f t="shared" si="643"/>
        <v>7.6639999999999997</v>
      </c>
      <c r="P683" s="66">
        <f t="shared" si="644"/>
        <v>1.718</v>
      </c>
      <c r="Q683" s="66">
        <f t="shared" si="645"/>
        <v>2.6560000000000001</v>
      </c>
      <c r="R683" s="66">
        <f t="shared" si="646"/>
        <v>-3.4329999999999998</v>
      </c>
      <c r="S683" s="66">
        <f t="shared" si="647"/>
        <v>0.79400000000000004</v>
      </c>
      <c r="T683" s="66">
        <f t="shared" si="648"/>
        <v>46.64</v>
      </c>
      <c r="U683" s="66">
        <f t="shared" si="649"/>
        <v>63.414999999999999</v>
      </c>
      <c r="V683" s="66">
        <f t="shared" si="650"/>
        <v>72.581000000000003</v>
      </c>
      <c r="W683" s="67">
        <f t="shared" si="651"/>
        <v>-2.6040000000000001</v>
      </c>
      <c r="Y683" s="29" t="s">
        <v>115</v>
      </c>
      <c r="Z683" s="34" t="s">
        <v>89</v>
      </c>
      <c r="AA683" s="66">
        <f t="shared" si="677"/>
        <v>100</v>
      </c>
      <c r="AB683" s="66">
        <f t="shared" si="652"/>
        <v>75.599999999999994</v>
      </c>
      <c r="AC683" s="66">
        <f t="shared" si="653"/>
        <v>64.5</v>
      </c>
      <c r="AD683" s="66">
        <f t="shared" si="654"/>
        <v>11</v>
      </c>
      <c r="AE683" s="66">
        <f t="shared" si="655"/>
        <v>6.2</v>
      </c>
      <c r="AF683" s="66">
        <f t="shared" si="656"/>
        <v>18.2</v>
      </c>
      <c r="AG683" s="66">
        <f t="shared" si="657"/>
        <v>9.9</v>
      </c>
      <c r="AH683" s="66">
        <f t="shared" si="658"/>
        <v>-0.8</v>
      </c>
      <c r="AI683" s="67">
        <f t="shared" si="659"/>
        <v>9.1999999999999993</v>
      </c>
      <c r="AK683" s="29" t="s">
        <v>115</v>
      </c>
      <c r="AL683" s="34" t="s">
        <v>89</v>
      </c>
      <c r="AM683" s="66">
        <f t="shared" si="678"/>
        <v>0.1</v>
      </c>
      <c r="AN683" s="66">
        <f t="shared" si="679"/>
        <v>0.1</v>
      </c>
      <c r="AO683" s="66">
        <f t="shared" si="680"/>
        <v>0.1</v>
      </c>
      <c r="AP683" s="66">
        <f t="shared" si="681"/>
        <v>0.1</v>
      </c>
      <c r="AQ683" s="66">
        <f t="shared" si="682"/>
        <v>0</v>
      </c>
      <c r="AR683" s="66">
        <f t="shared" si="683"/>
        <v>0.1</v>
      </c>
      <c r="AS683" s="66">
        <f t="shared" si="684"/>
        <v>0.2</v>
      </c>
      <c r="AT683" s="66">
        <f t="shared" si="685"/>
        <v>-0.2</v>
      </c>
      <c r="AU683" s="67">
        <f t="shared" si="686"/>
        <v>0.1</v>
      </c>
      <c r="AW683" s="29" t="s">
        <v>115</v>
      </c>
      <c r="AX683" s="34" t="s">
        <v>89</v>
      </c>
      <c r="AY683" s="66">
        <f t="shared" si="687"/>
        <v>7.6639999999999997</v>
      </c>
      <c r="AZ683" s="66">
        <f t="shared" si="660"/>
        <v>1.3740000000000001</v>
      </c>
      <c r="BA683" s="66">
        <f t="shared" si="661"/>
        <v>1.7969999999999999</v>
      </c>
      <c r="BB683" s="66">
        <f t="shared" si="662"/>
        <v>-0.42299999999999999</v>
      </c>
      <c r="BC683" s="66">
        <f t="shared" si="663"/>
        <v>5.2999999999999999E-2</v>
      </c>
      <c r="BD683" s="66">
        <f t="shared" si="664"/>
        <v>6.2370000000000001</v>
      </c>
      <c r="BE683" s="66">
        <f t="shared" si="665"/>
        <v>4.1230000000000002</v>
      </c>
      <c r="BF683" s="66">
        <f t="shared" si="666"/>
        <v>2.3780000000000001</v>
      </c>
      <c r="BG683" s="67">
        <f t="shared" si="667"/>
        <v>-0.26400000000000001</v>
      </c>
      <c r="BI683" s="29" t="s">
        <v>115</v>
      </c>
      <c r="BJ683" s="34" t="s">
        <v>89</v>
      </c>
      <c r="BK683" s="66">
        <f t="shared" si="688"/>
        <v>5.0000000000000001E-3</v>
      </c>
      <c r="BL683" s="66">
        <f t="shared" si="689"/>
        <v>1E-3</v>
      </c>
      <c r="BM683" s="66">
        <f t="shared" si="690"/>
        <v>2E-3</v>
      </c>
      <c r="BN683" s="66">
        <f t="shared" si="691"/>
        <v>-2E-3</v>
      </c>
      <c r="BO683" s="66">
        <f t="shared" si="692"/>
        <v>0</v>
      </c>
      <c r="BP683" s="66">
        <f t="shared" si="693"/>
        <v>2.5000000000000001E-2</v>
      </c>
      <c r="BQ683" s="66">
        <f t="shared" si="694"/>
        <v>4.8000000000000001E-2</v>
      </c>
      <c r="BR683" s="66">
        <f t="shared" si="695"/>
        <v>1.282</v>
      </c>
      <c r="BS683" s="67">
        <f t="shared" si="696"/>
        <v>-2E-3</v>
      </c>
      <c r="BU683" s="29" t="s">
        <v>115</v>
      </c>
      <c r="BV683" s="34" t="s">
        <v>89</v>
      </c>
      <c r="BW683" s="48">
        <f t="shared" si="668"/>
        <v>1892</v>
      </c>
      <c r="BX683" s="48">
        <f t="shared" si="669"/>
        <v>1513</v>
      </c>
      <c r="BY683" s="48">
        <f t="shared" si="670"/>
        <v>1280</v>
      </c>
      <c r="BZ683" s="48">
        <f t="shared" si="671"/>
        <v>233</v>
      </c>
      <c r="CA683" s="48">
        <f t="shared" si="672"/>
        <v>126</v>
      </c>
      <c r="CB683" s="48">
        <f t="shared" si="673"/>
        <v>253</v>
      </c>
      <c r="CC683" s="48">
        <f t="shared" si="674"/>
        <v>123</v>
      </c>
      <c r="CD683" s="48">
        <f t="shared" si="675"/>
        <v>-62</v>
      </c>
      <c r="CE683" s="49">
        <f t="shared" si="676"/>
        <v>192</v>
      </c>
    </row>
    <row r="684" spans="1:83" ht="16.5" customHeight="1">
      <c r="A684" s="29" t="s">
        <v>116</v>
      </c>
      <c r="B684" s="34" t="s">
        <v>90</v>
      </c>
      <c r="C684" s="40">
        <v>2689</v>
      </c>
      <c r="D684" s="40">
        <v>1835</v>
      </c>
      <c r="E684" s="40">
        <v>1573</v>
      </c>
      <c r="F684" s="40">
        <v>262</v>
      </c>
      <c r="G684" s="40">
        <v>138</v>
      </c>
      <c r="H684" s="40">
        <v>716</v>
      </c>
      <c r="I684" s="40">
        <v>311</v>
      </c>
      <c r="J684" s="40">
        <v>4</v>
      </c>
      <c r="K684" s="41">
        <v>401</v>
      </c>
      <c r="M684" s="29" t="s">
        <v>116</v>
      </c>
      <c r="N684" s="34" t="s">
        <v>90</v>
      </c>
      <c r="O684" s="66">
        <f t="shared" si="643"/>
        <v>7.9050000000000002</v>
      </c>
      <c r="P684" s="66">
        <f t="shared" si="644"/>
        <v>4.202</v>
      </c>
      <c r="Q684" s="66">
        <f t="shared" si="645"/>
        <v>4.7270000000000003</v>
      </c>
      <c r="R684" s="66">
        <f t="shared" si="646"/>
        <v>1.1579999999999999</v>
      </c>
      <c r="S684" s="66">
        <f t="shared" si="647"/>
        <v>2.222</v>
      </c>
      <c r="T684" s="66">
        <f t="shared" si="648"/>
        <v>20.134</v>
      </c>
      <c r="U684" s="66">
        <f t="shared" si="649"/>
        <v>95.596999999999994</v>
      </c>
      <c r="V684" s="66">
        <f t="shared" si="650"/>
        <v>-71.429000000000002</v>
      </c>
      <c r="W684" s="67">
        <f t="shared" si="651"/>
        <v>-5.2009999999999996</v>
      </c>
      <c r="Y684" s="29" t="s">
        <v>116</v>
      </c>
      <c r="Z684" s="34" t="s">
        <v>90</v>
      </c>
      <c r="AA684" s="66">
        <f t="shared" si="677"/>
        <v>100</v>
      </c>
      <c r="AB684" s="66">
        <f t="shared" si="652"/>
        <v>68.2</v>
      </c>
      <c r="AC684" s="66">
        <f t="shared" si="653"/>
        <v>58.5</v>
      </c>
      <c r="AD684" s="66">
        <f t="shared" si="654"/>
        <v>9.6999999999999993</v>
      </c>
      <c r="AE684" s="66">
        <f t="shared" si="655"/>
        <v>5.0999999999999996</v>
      </c>
      <c r="AF684" s="66">
        <f t="shared" si="656"/>
        <v>26.6</v>
      </c>
      <c r="AG684" s="66">
        <f t="shared" si="657"/>
        <v>11.6</v>
      </c>
      <c r="AH684" s="66">
        <f t="shared" si="658"/>
        <v>0.1</v>
      </c>
      <c r="AI684" s="67">
        <f t="shared" si="659"/>
        <v>14.9</v>
      </c>
      <c r="AK684" s="29" t="s">
        <v>116</v>
      </c>
      <c r="AL684" s="34" t="s">
        <v>90</v>
      </c>
      <c r="AM684" s="66">
        <f t="shared" si="678"/>
        <v>0.1</v>
      </c>
      <c r="AN684" s="66">
        <f t="shared" si="679"/>
        <v>0.1</v>
      </c>
      <c r="AO684" s="66">
        <f t="shared" si="680"/>
        <v>0.1</v>
      </c>
      <c r="AP684" s="66">
        <f t="shared" si="681"/>
        <v>0.1</v>
      </c>
      <c r="AQ684" s="66">
        <f t="shared" si="682"/>
        <v>0.1</v>
      </c>
      <c r="AR684" s="66">
        <f t="shared" si="683"/>
        <v>0.1</v>
      </c>
      <c r="AS684" s="66">
        <f t="shared" si="684"/>
        <v>0.2</v>
      </c>
      <c r="AT684" s="66">
        <f t="shared" si="685"/>
        <v>0.1</v>
      </c>
      <c r="AU684" s="67">
        <f t="shared" si="686"/>
        <v>0.1</v>
      </c>
      <c r="AW684" s="29" t="s">
        <v>116</v>
      </c>
      <c r="AX684" s="34" t="s">
        <v>90</v>
      </c>
      <c r="AY684" s="66">
        <f t="shared" si="687"/>
        <v>7.9050000000000002</v>
      </c>
      <c r="AZ684" s="66">
        <f t="shared" si="660"/>
        <v>2.97</v>
      </c>
      <c r="BA684" s="66">
        <f t="shared" si="661"/>
        <v>2.8490000000000002</v>
      </c>
      <c r="BB684" s="66">
        <f t="shared" si="662"/>
        <v>0.12</v>
      </c>
      <c r="BC684" s="66">
        <f t="shared" si="663"/>
        <v>0.12</v>
      </c>
      <c r="BD684" s="66">
        <f t="shared" si="664"/>
        <v>4.8150000000000004</v>
      </c>
      <c r="BE684" s="66">
        <f t="shared" si="665"/>
        <v>6.1</v>
      </c>
      <c r="BF684" s="66">
        <f t="shared" si="666"/>
        <v>-0.40100000000000002</v>
      </c>
      <c r="BG684" s="67">
        <f t="shared" si="667"/>
        <v>-0.88300000000000001</v>
      </c>
      <c r="BI684" s="29" t="s">
        <v>116</v>
      </c>
      <c r="BJ684" s="34" t="s">
        <v>90</v>
      </c>
      <c r="BK684" s="66">
        <f t="shared" si="688"/>
        <v>6.0000000000000001E-3</v>
      </c>
      <c r="BL684" s="66">
        <f t="shared" si="689"/>
        <v>3.0000000000000001E-3</v>
      </c>
      <c r="BM684" s="66">
        <f t="shared" si="690"/>
        <v>3.0000000000000001E-3</v>
      </c>
      <c r="BN684" s="66">
        <f t="shared" si="691"/>
        <v>1E-3</v>
      </c>
      <c r="BO684" s="66">
        <f t="shared" si="692"/>
        <v>1E-3</v>
      </c>
      <c r="BP684" s="66">
        <f t="shared" si="693"/>
        <v>2.5000000000000001E-2</v>
      </c>
      <c r="BQ684" s="66">
        <f t="shared" si="694"/>
        <v>9.2999999999999999E-2</v>
      </c>
      <c r="BR684" s="66">
        <f t="shared" si="695"/>
        <v>-0.28499999999999998</v>
      </c>
      <c r="BS684" s="67">
        <f t="shared" si="696"/>
        <v>-7.0000000000000001E-3</v>
      </c>
      <c r="BU684" s="29" t="s">
        <v>116</v>
      </c>
      <c r="BV684" s="34" t="s">
        <v>90</v>
      </c>
      <c r="BW684" s="48">
        <f t="shared" si="668"/>
        <v>2492</v>
      </c>
      <c r="BX684" s="48">
        <f t="shared" si="669"/>
        <v>1761</v>
      </c>
      <c r="BY684" s="48">
        <f t="shared" si="670"/>
        <v>1502</v>
      </c>
      <c r="BZ684" s="48">
        <f t="shared" si="671"/>
        <v>259</v>
      </c>
      <c r="CA684" s="48">
        <f t="shared" si="672"/>
        <v>135</v>
      </c>
      <c r="CB684" s="48">
        <f t="shared" si="673"/>
        <v>596</v>
      </c>
      <c r="CC684" s="48">
        <f t="shared" si="674"/>
        <v>159</v>
      </c>
      <c r="CD684" s="48">
        <f t="shared" si="675"/>
        <v>14</v>
      </c>
      <c r="CE684" s="49">
        <f t="shared" si="676"/>
        <v>423</v>
      </c>
    </row>
    <row r="685" spans="1:83" ht="16.5" customHeight="1">
      <c r="A685" s="29" t="s">
        <v>117</v>
      </c>
      <c r="B685" s="34" t="s">
        <v>91</v>
      </c>
      <c r="C685" s="40">
        <v>1802</v>
      </c>
      <c r="D685" s="40">
        <v>1305</v>
      </c>
      <c r="E685" s="40">
        <v>1129</v>
      </c>
      <c r="F685" s="40">
        <v>176</v>
      </c>
      <c r="G685" s="40">
        <v>92</v>
      </c>
      <c r="H685" s="40">
        <v>405</v>
      </c>
      <c r="I685" s="40">
        <v>223</v>
      </c>
      <c r="J685" s="40">
        <v>17</v>
      </c>
      <c r="K685" s="41">
        <v>165</v>
      </c>
      <c r="M685" s="29" t="s">
        <v>117</v>
      </c>
      <c r="N685" s="34" t="s">
        <v>91</v>
      </c>
      <c r="O685" s="66">
        <f t="shared" si="643"/>
        <v>13.476000000000001</v>
      </c>
      <c r="P685" s="66">
        <f t="shared" si="644"/>
        <v>5.9249999999999998</v>
      </c>
      <c r="Q685" s="66">
        <f t="shared" si="645"/>
        <v>6.5090000000000003</v>
      </c>
      <c r="R685" s="66">
        <f t="shared" si="646"/>
        <v>2.3260000000000001</v>
      </c>
      <c r="S685" s="66">
        <f t="shared" si="647"/>
        <v>2.222</v>
      </c>
      <c r="T685" s="66">
        <f t="shared" si="648"/>
        <v>52.256</v>
      </c>
      <c r="U685" s="66">
        <f t="shared" si="649"/>
        <v>171.95099999999999</v>
      </c>
      <c r="V685" s="66">
        <f t="shared" si="650"/>
        <v>0</v>
      </c>
      <c r="W685" s="67">
        <f t="shared" si="651"/>
        <v>-1.198</v>
      </c>
      <c r="Y685" s="29" t="s">
        <v>117</v>
      </c>
      <c r="Z685" s="34" t="s">
        <v>91</v>
      </c>
      <c r="AA685" s="66">
        <f t="shared" si="677"/>
        <v>100</v>
      </c>
      <c r="AB685" s="66">
        <f t="shared" si="652"/>
        <v>72.400000000000006</v>
      </c>
      <c r="AC685" s="66">
        <f t="shared" si="653"/>
        <v>62.7</v>
      </c>
      <c r="AD685" s="66">
        <f t="shared" si="654"/>
        <v>9.8000000000000007</v>
      </c>
      <c r="AE685" s="66">
        <f t="shared" si="655"/>
        <v>5.0999999999999996</v>
      </c>
      <c r="AF685" s="66">
        <f t="shared" si="656"/>
        <v>22.5</v>
      </c>
      <c r="AG685" s="66">
        <f t="shared" si="657"/>
        <v>12.4</v>
      </c>
      <c r="AH685" s="66">
        <f t="shared" si="658"/>
        <v>0.9</v>
      </c>
      <c r="AI685" s="67">
        <f t="shared" si="659"/>
        <v>9.1999999999999993</v>
      </c>
      <c r="AK685" s="29" t="s">
        <v>117</v>
      </c>
      <c r="AL685" s="34" t="s">
        <v>91</v>
      </c>
      <c r="AM685" s="66">
        <f t="shared" si="678"/>
        <v>0.1</v>
      </c>
      <c r="AN685" s="66">
        <f t="shared" si="679"/>
        <v>0.1</v>
      </c>
      <c r="AO685" s="66">
        <f t="shared" si="680"/>
        <v>0.1</v>
      </c>
      <c r="AP685" s="66">
        <f t="shared" si="681"/>
        <v>0</v>
      </c>
      <c r="AQ685" s="66">
        <f t="shared" si="682"/>
        <v>0</v>
      </c>
      <c r="AR685" s="66">
        <f t="shared" si="683"/>
        <v>0.1</v>
      </c>
      <c r="AS685" s="66">
        <f t="shared" si="684"/>
        <v>0.2</v>
      </c>
      <c r="AT685" s="66">
        <f t="shared" si="685"/>
        <v>0.2</v>
      </c>
      <c r="AU685" s="67">
        <f t="shared" si="686"/>
        <v>0</v>
      </c>
      <c r="AW685" s="29" t="s">
        <v>117</v>
      </c>
      <c r="AX685" s="34" t="s">
        <v>91</v>
      </c>
      <c r="AY685" s="66">
        <f t="shared" si="687"/>
        <v>13.476000000000001</v>
      </c>
      <c r="AZ685" s="66">
        <f t="shared" si="660"/>
        <v>4.5970000000000004</v>
      </c>
      <c r="BA685" s="66">
        <f t="shared" si="661"/>
        <v>4.3449999999999998</v>
      </c>
      <c r="BB685" s="66">
        <f t="shared" si="662"/>
        <v>0.252</v>
      </c>
      <c r="BC685" s="66">
        <f t="shared" si="663"/>
        <v>0.126</v>
      </c>
      <c r="BD685" s="66">
        <f t="shared" si="664"/>
        <v>8.7530000000000001</v>
      </c>
      <c r="BE685" s="66">
        <f t="shared" si="665"/>
        <v>8.8789999999999996</v>
      </c>
      <c r="BF685" s="66">
        <f t="shared" si="666"/>
        <v>0</v>
      </c>
      <c r="BG685" s="67">
        <f t="shared" si="667"/>
        <v>-0.126</v>
      </c>
      <c r="BI685" s="29" t="s">
        <v>117</v>
      </c>
      <c r="BJ685" s="34" t="s">
        <v>91</v>
      </c>
      <c r="BK685" s="66">
        <f t="shared" si="688"/>
        <v>7.0000000000000001E-3</v>
      </c>
      <c r="BL685" s="66">
        <f t="shared" si="689"/>
        <v>3.0000000000000001E-3</v>
      </c>
      <c r="BM685" s="66">
        <f t="shared" si="690"/>
        <v>3.0000000000000001E-3</v>
      </c>
      <c r="BN685" s="66">
        <f t="shared" si="691"/>
        <v>1E-3</v>
      </c>
      <c r="BO685" s="66">
        <f t="shared" si="692"/>
        <v>1E-3</v>
      </c>
      <c r="BP685" s="66">
        <f t="shared" si="693"/>
        <v>2.9000000000000001E-2</v>
      </c>
      <c r="BQ685" s="66">
        <f t="shared" si="694"/>
        <v>8.5999999999999993E-2</v>
      </c>
      <c r="BR685" s="66">
        <f t="shared" si="695"/>
        <v>0</v>
      </c>
      <c r="BS685" s="67">
        <f t="shared" si="696"/>
        <v>-1E-3</v>
      </c>
      <c r="BU685" s="29" t="s">
        <v>117</v>
      </c>
      <c r="BV685" s="34" t="s">
        <v>91</v>
      </c>
      <c r="BW685" s="48">
        <f t="shared" si="668"/>
        <v>1588</v>
      </c>
      <c r="BX685" s="48">
        <f t="shared" si="669"/>
        <v>1232</v>
      </c>
      <c r="BY685" s="48">
        <f t="shared" si="670"/>
        <v>1060</v>
      </c>
      <c r="BZ685" s="48">
        <f t="shared" si="671"/>
        <v>172</v>
      </c>
      <c r="CA685" s="48">
        <f t="shared" si="672"/>
        <v>90</v>
      </c>
      <c r="CB685" s="48">
        <f t="shared" si="673"/>
        <v>266</v>
      </c>
      <c r="CC685" s="48">
        <f t="shared" si="674"/>
        <v>82</v>
      </c>
      <c r="CD685" s="48">
        <f t="shared" si="675"/>
        <v>17</v>
      </c>
      <c r="CE685" s="49">
        <f t="shared" si="676"/>
        <v>167</v>
      </c>
    </row>
    <row r="686" spans="1:83" ht="16.5" customHeight="1">
      <c r="A686" s="29" t="s">
        <v>118</v>
      </c>
      <c r="B686" s="34" t="s">
        <v>92</v>
      </c>
      <c r="C686" s="40">
        <v>1093</v>
      </c>
      <c r="D686" s="40">
        <v>928</v>
      </c>
      <c r="E686" s="40">
        <v>793</v>
      </c>
      <c r="F686" s="40">
        <v>135</v>
      </c>
      <c r="G686" s="40">
        <v>65</v>
      </c>
      <c r="H686" s="40">
        <v>100</v>
      </c>
      <c r="I686" s="40">
        <v>34</v>
      </c>
      <c r="J686" s="40">
        <v>2</v>
      </c>
      <c r="K686" s="41">
        <v>64</v>
      </c>
      <c r="M686" s="29" t="s">
        <v>118</v>
      </c>
      <c r="N686" s="34" t="s">
        <v>92</v>
      </c>
      <c r="O686" s="66">
        <f t="shared" si="643"/>
        <v>5.5019999999999998</v>
      </c>
      <c r="P686" s="66">
        <f t="shared" si="644"/>
        <v>5.0960000000000001</v>
      </c>
      <c r="Q686" s="66">
        <f t="shared" si="645"/>
        <v>5.593</v>
      </c>
      <c r="R686" s="66">
        <f t="shared" si="646"/>
        <v>2.2730000000000001</v>
      </c>
      <c r="S686" s="66">
        <f t="shared" si="647"/>
        <v>6.5570000000000004</v>
      </c>
      <c r="T686" s="66">
        <f t="shared" si="648"/>
        <v>8.6959999999999997</v>
      </c>
      <c r="U686" s="66">
        <f t="shared" si="649"/>
        <v>277.77800000000002</v>
      </c>
      <c r="V686" s="66">
        <f t="shared" si="650"/>
        <v>-92.856999999999999</v>
      </c>
      <c r="W686" s="67">
        <f t="shared" si="651"/>
        <v>16.364000000000001</v>
      </c>
      <c r="Y686" s="29" t="s">
        <v>118</v>
      </c>
      <c r="Z686" s="34" t="s">
        <v>92</v>
      </c>
      <c r="AA686" s="66">
        <f t="shared" si="677"/>
        <v>100</v>
      </c>
      <c r="AB686" s="66">
        <f t="shared" si="652"/>
        <v>84.9</v>
      </c>
      <c r="AC686" s="66">
        <f t="shared" si="653"/>
        <v>72.599999999999994</v>
      </c>
      <c r="AD686" s="66">
        <f t="shared" si="654"/>
        <v>12.4</v>
      </c>
      <c r="AE686" s="66">
        <f t="shared" si="655"/>
        <v>5.9</v>
      </c>
      <c r="AF686" s="66">
        <f t="shared" si="656"/>
        <v>9.1</v>
      </c>
      <c r="AG686" s="66">
        <f t="shared" si="657"/>
        <v>3.1</v>
      </c>
      <c r="AH686" s="66">
        <f t="shared" si="658"/>
        <v>0.2</v>
      </c>
      <c r="AI686" s="67">
        <f t="shared" si="659"/>
        <v>5.9</v>
      </c>
      <c r="AK686" s="29" t="s">
        <v>118</v>
      </c>
      <c r="AL686" s="34" t="s">
        <v>92</v>
      </c>
      <c r="AM686" s="66">
        <f t="shared" si="678"/>
        <v>0</v>
      </c>
      <c r="AN686" s="66">
        <f t="shared" si="679"/>
        <v>0</v>
      </c>
      <c r="AO686" s="66">
        <f t="shared" si="680"/>
        <v>0</v>
      </c>
      <c r="AP686" s="66">
        <f t="shared" si="681"/>
        <v>0</v>
      </c>
      <c r="AQ686" s="66">
        <f t="shared" si="682"/>
        <v>0</v>
      </c>
      <c r="AR686" s="66">
        <f t="shared" si="683"/>
        <v>0</v>
      </c>
      <c r="AS686" s="66">
        <f t="shared" si="684"/>
        <v>0</v>
      </c>
      <c r="AT686" s="66">
        <f t="shared" si="685"/>
        <v>0</v>
      </c>
      <c r="AU686" s="67">
        <f t="shared" si="686"/>
        <v>0</v>
      </c>
      <c r="AW686" s="29" t="s">
        <v>118</v>
      </c>
      <c r="AX686" s="34" t="s">
        <v>92</v>
      </c>
      <c r="AY686" s="66">
        <f t="shared" si="687"/>
        <v>5.5019999999999998</v>
      </c>
      <c r="AZ686" s="66">
        <f t="shared" si="660"/>
        <v>4.3440000000000003</v>
      </c>
      <c r="BA686" s="66">
        <f t="shared" si="661"/>
        <v>4.0540000000000003</v>
      </c>
      <c r="BB686" s="66">
        <f t="shared" si="662"/>
        <v>0.28999999999999998</v>
      </c>
      <c r="BC686" s="66">
        <f t="shared" si="663"/>
        <v>0.38600000000000001</v>
      </c>
      <c r="BD686" s="66">
        <f t="shared" si="664"/>
        <v>0.77200000000000002</v>
      </c>
      <c r="BE686" s="66">
        <f t="shared" si="665"/>
        <v>2.4129999999999998</v>
      </c>
      <c r="BF686" s="66">
        <f t="shared" si="666"/>
        <v>-2.5099999999999998</v>
      </c>
      <c r="BG686" s="67">
        <f t="shared" si="667"/>
        <v>0.86899999999999999</v>
      </c>
      <c r="BI686" s="29" t="s">
        <v>118</v>
      </c>
      <c r="BJ686" s="34" t="s">
        <v>92</v>
      </c>
      <c r="BK686" s="66">
        <f t="shared" si="688"/>
        <v>2E-3</v>
      </c>
      <c r="BL686" s="66">
        <f t="shared" si="689"/>
        <v>2E-3</v>
      </c>
      <c r="BM686" s="66">
        <f t="shared" si="690"/>
        <v>2E-3</v>
      </c>
      <c r="BN686" s="66">
        <f t="shared" si="691"/>
        <v>1E-3</v>
      </c>
      <c r="BO686" s="66">
        <f t="shared" si="692"/>
        <v>2E-3</v>
      </c>
      <c r="BP686" s="66">
        <f t="shared" si="693"/>
        <v>2E-3</v>
      </c>
      <c r="BQ686" s="66">
        <f t="shared" si="694"/>
        <v>1.4999999999999999E-2</v>
      </c>
      <c r="BR686" s="66">
        <f t="shared" si="695"/>
        <v>-0.74099999999999999</v>
      </c>
      <c r="BS686" s="67">
        <f t="shared" si="696"/>
        <v>3.0000000000000001E-3</v>
      </c>
      <c r="BU686" s="29" t="s">
        <v>118</v>
      </c>
      <c r="BV686" s="34" t="s">
        <v>92</v>
      </c>
      <c r="BW686" s="48">
        <f t="shared" si="668"/>
        <v>1036</v>
      </c>
      <c r="BX686" s="48">
        <f t="shared" si="669"/>
        <v>883</v>
      </c>
      <c r="BY686" s="48">
        <f t="shared" si="670"/>
        <v>751</v>
      </c>
      <c r="BZ686" s="48">
        <f t="shared" si="671"/>
        <v>132</v>
      </c>
      <c r="CA686" s="48">
        <f t="shared" si="672"/>
        <v>61</v>
      </c>
      <c r="CB686" s="48">
        <f t="shared" si="673"/>
        <v>92</v>
      </c>
      <c r="CC686" s="48">
        <f t="shared" si="674"/>
        <v>9</v>
      </c>
      <c r="CD686" s="48">
        <f t="shared" si="675"/>
        <v>28</v>
      </c>
      <c r="CE686" s="49">
        <f t="shared" si="676"/>
        <v>55</v>
      </c>
    </row>
    <row r="687" spans="1:83" ht="16.5" customHeight="1">
      <c r="A687" s="29" t="s">
        <v>119</v>
      </c>
      <c r="B687" s="34" t="s">
        <v>93</v>
      </c>
      <c r="C687" s="40">
        <v>4085</v>
      </c>
      <c r="D687" s="40">
        <v>3242</v>
      </c>
      <c r="E687" s="40">
        <v>2764</v>
      </c>
      <c r="F687" s="40">
        <v>478</v>
      </c>
      <c r="G687" s="40">
        <v>230</v>
      </c>
      <c r="H687" s="40">
        <v>613</v>
      </c>
      <c r="I687" s="40">
        <v>282</v>
      </c>
      <c r="J687" s="40">
        <v>-2</v>
      </c>
      <c r="K687" s="41">
        <v>333</v>
      </c>
      <c r="M687" s="29" t="s">
        <v>119</v>
      </c>
      <c r="N687" s="34" t="s">
        <v>93</v>
      </c>
      <c r="O687" s="66">
        <f t="shared" si="643"/>
        <v>4.2619999999999996</v>
      </c>
      <c r="P687" s="66">
        <f t="shared" si="644"/>
        <v>-1.159</v>
      </c>
      <c r="Q687" s="66">
        <f t="shared" si="645"/>
        <v>-1.0740000000000001</v>
      </c>
      <c r="R687" s="66">
        <f t="shared" si="646"/>
        <v>-1.6459999999999999</v>
      </c>
      <c r="S687" s="66">
        <f t="shared" si="647"/>
        <v>6.9770000000000003</v>
      </c>
      <c r="T687" s="66">
        <f t="shared" si="648"/>
        <v>44.917000000000002</v>
      </c>
      <c r="U687" s="66">
        <f t="shared" si="649"/>
        <v>81.935000000000002</v>
      </c>
      <c r="V687" s="66">
        <f t="shared" si="650"/>
        <v>-128.571</v>
      </c>
      <c r="W687" s="67">
        <f t="shared" si="651"/>
        <v>27.585999999999999</v>
      </c>
      <c r="Y687" s="29" t="s">
        <v>119</v>
      </c>
      <c r="Z687" s="34" t="s">
        <v>93</v>
      </c>
      <c r="AA687" s="66">
        <f t="shared" si="677"/>
        <v>100</v>
      </c>
      <c r="AB687" s="66">
        <f t="shared" si="652"/>
        <v>79.400000000000006</v>
      </c>
      <c r="AC687" s="66">
        <f t="shared" si="653"/>
        <v>67.7</v>
      </c>
      <c r="AD687" s="66">
        <f t="shared" si="654"/>
        <v>11.7</v>
      </c>
      <c r="AE687" s="66">
        <f t="shared" si="655"/>
        <v>5.6</v>
      </c>
      <c r="AF687" s="66">
        <f t="shared" si="656"/>
        <v>15</v>
      </c>
      <c r="AG687" s="66">
        <f t="shared" si="657"/>
        <v>6.9</v>
      </c>
      <c r="AH687" s="66">
        <f t="shared" si="658"/>
        <v>0</v>
      </c>
      <c r="AI687" s="67">
        <f t="shared" si="659"/>
        <v>8.1999999999999993</v>
      </c>
      <c r="AK687" s="29" t="s">
        <v>119</v>
      </c>
      <c r="AL687" s="34" t="s">
        <v>93</v>
      </c>
      <c r="AM687" s="66">
        <f t="shared" si="678"/>
        <v>0.1</v>
      </c>
      <c r="AN687" s="66">
        <f t="shared" si="679"/>
        <v>0.1</v>
      </c>
      <c r="AO687" s="66">
        <f t="shared" si="680"/>
        <v>0.1</v>
      </c>
      <c r="AP687" s="66">
        <f t="shared" si="681"/>
        <v>0.1</v>
      </c>
      <c r="AQ687" s="66">
        <f t="shared" si="682"/>
        <v>0.1</v>
      </c>
      <c r="AR687" s="66">
        <f t="shared" si="683"/>
        <v>0.1</v>
      </c>
      <c r="AS687" s="66">
        <f t="shared" si="684"/>
        <v>0.2</v>
      </c>
      <c r="AT687" s="66">
        <f t="shared" si="685"/>
        <v>0</v>
      </c>
      <c r="AU687" s="67">
        <f t="shared" si="686"/>
        <v>0.1</v>
      </c>
      <c r="AW687" s="29" t="s">
        <v>119</v>
      </c>
      <c r="AX687" s="34" t="s">
        <v>93</v>
      </c>
      <c r="AY687" s="66">
        <f t="shared" si="687"/>
        <v>4.2619999999999996</v>
      </c>
      <c r="AZ687" s="66">
        <f t="shared" si="660"/>
        <v>-0.97</v>
      </c>
      <c r="BA687" s="66">
        <f t="shared" si="661"/>
        <v>-0.76600000000000001</v>
      </c>
      <c r="BB687" s="66">
        <f t="shared" si="662"/>
        <v>-0.20399999999999999</v>
      </c>
      <c r="BC687" s="66">
        <f t="shared" si="663"/>
        <v>0.38300000000000001</v>
      </c>
      <c r="BD687" s="66">
        <f t="shared" si="664"/>
        <v>4.8490000000000002</v>
      </c>
      <c r="BE687" s="66">
        <f t="shared" si="665"/>
        <v>3.2410000000000001</v>
      </c>
      <c r="BF687" s="66">
        <f t="shared" si="666"/>
        <v>-0.23</v>
      </c>
      <c r="BG687" s="67">
        <f t="shared" si="667"/>
        <v>1.8380000000000001</v>
      </c>
      <c r="BI687" s="29" t="s">
        <v>119</v>
      </c>
      <c r="BJ687" s="34" t="s">
        <v>93</v>
      </c>
      <c r="BK687" s="66">
        <f t="shared" si="688"/>
        <v>5.0000000000000001E-3</v>
      </c>
      <c r="BL687" s="66">
        <f t="shared" si="689"/>
        <v>-2E-3</v>
      </c>
      <c r="BM687" s="66">
        <f t="shared" si="690"/>
        <v>-1E-3</v>
      </c>
      <c r="BN687" s="66">
        <f t="shared" si="691"/>
        <v>-2E-3</v>
      </c>
      <c r="BO687" s="66">
        <f t="shared" si="692"/>
        <v>6.0000000000000001E-3</v>
      </c>
      <c r="BP687" s="66">
        <f t="shared" si="693"/>
        <v>0.04</v>
      </c>
      <c r="BQ687" s="66">
        <f t="shared" si="694"/>
        <v>7.6999999999999999E-2</v>
      </c>
      <c r="BR687" s="66">
        <f t="shared" si="695"/>
        <v>-0.25600000000000001</v>
      </c>
      <c r="BS687" s="67">
        <f t="shared" si="696"/>
        <v>2.3E-2</v>
      </c>
      <c r="BU687" s="29" t="s">
        <v>119</v>
      </c>
      <c r="BV687" s="34" t="s">
        <v>93</v>
      </c>
      <c r="BW687" s="48">
        <f t="shared" si="668"/>
        <v>3918</v>
      </c>
      <c r="BX687" s="48">
        <f t="shared" si="669"/>
        <v>3280</v>
      </c>
      <c r="BY687" s="48">
        <f t="shared" si="670"/>
        <v>2794</v>
      </c>
      <c r="BZ687" s="48">
        <f t="shared" si="671"/>
        <v>486</v>
      </c>
      <c r="CA687" s="48">
        <f t="shared" si="672"/>
        <v>215</v>
      </c>
      <c r="CB687" s="48">
        <f t="shared" si="673"/>
        <v>423</v>
      </c>
      <c r="CC687" s="48">
        <f t="shared" si="674"/>
        <v>155</v>
      </c>
      <c r="CD687" s="48">
        <f t="shared" si="675"/>
        <v>7</v>
      </c>
      <c r="CE687" s="49">
        <f t="shared" si="676"/>
        <v>261</v>
      </c>
    </row>
    <row r="688" spans="1:83" ht="16.5" customHeight="1">
      <c r="A688" s="29" t="s">
        <v>120</v>
      </c>
      <c r="B688" s="34" t="s">
        <v>94</v>
      </c>
      <c r="C688" s="40">
        <v>2433</v>
      </c>
      <c r="D688" s="40">
        <v>2043</v>
      </c>
      <c r="E688" s="40">
        <v>1744</v>
      </c>
      <c r="F688" s="40">
        <v>299</v>
      </c>
      <c r="G688" s="40">
        <v>150</v>
      </c>
      <c r="H688" s="40">
        <v>240</v>
      </c>
      <c r="I688" s="40">
        <v>93</v>
      </c>
      <c r="J688" s="40">
        <v>1</v>
      </c>
      <c r="K688" s="41">
        <v>146</v>
      </c>
      <c r="M688" s="29" t="s">
        <v>120</v>
      </c>
      <c r="N688" s="34" t="s">
        <v>94</v>
      </c>
      <c r="O688" s="66">
        <f t="shared" si="643"/>
        <v>2.875</v>
      </c>
      <c r="P688" s="66">
        <f t="shared" si="644"/>
        <v>-0.19500000000000001</v>
      </c>
      <c r="Q688" s="66">
        <f t="shared" si="645"/>
        <v>0</v>
      </c>
      <c r="R688" s="66">
        <f t="shared" si="646"/>
        <v>-1.32</v>
      </c>
      <c r="S688" s="66">
        <f t="shared" si="647"/>
        <v>0.67100000000000004</v>
      </c>
      <c r="T688" s="66">
        <f t="shared" si="648"/>
        <v>42.012</v>
      </c>
      <c r="U688" s="66">
        <f t="shared" si="649"/>
        <v>32.856999999999999</v>
      </c>
      <c r="V688" s="66" t="str">
        <f t="shared" si="650"/>
        <v>-</v>
      </c>
      <c r="W688" s="67">
        <f t="shared" si="651"/>
        <v>47.475000000000001</v>
      </c>
      <c r="Y688" s="29" t="s">
        <v>120</v>
      </c>
      <c r="Z688" s="34" t="s">
        <v>94</v>
      </c>
      <c r="AA688" s="66">
        <f t="shared" si="677"/>
        <v>100</v>
      </c>
      <c r="AB688" s="66">
        <f t="shared" si="652"/>
        <v>84</v>
      </c>
      <c r="AC688" s="66">
        <f t="shared" si="653"/>
        <v>71.7</v>
      </c>
      <c r="AD688" s="66">
        <f t="shared" si="654"/>
        <v>12.3</v>
      </c>
      <c r="AE688" s="66">
        <f t="shared" si="655"/>
        <v>6.2</v>
      </c>
      <c r="AF688" s="66">
        <f t="shared" si="656"/>
        <v>9.9</v>
      </c>
      <c r="AG688" s="66">
        <f t="shared" si="657"/>
        <v>3.8</v>
      </c>
      <c r="AH688" s="66">
        <f t="shared" si="658"/>
        <v>0</v>
      </c>
      <c r="AI688" s="67">
        <f t="shared" si="659"/>
        <v>6</v>
      </c>
      <c r="AK688" s="29" t="s">
        <v>120</v>
      </c>
      <c r="AL688" s="34" t="s">
        <v>94</v>
      </c>
      <c r="AM688" s="66">
        <f t="shared" si="678"/>
        <v>0.1</v>
      </c>
      <c r="AN688" s="66">
        <f t="shared" si="679"/>
        <v>0.1</v>
      </c>
      <c r="AO688" s="66">
        <f t="shared" si="680"/>
        <v>0.1</v>
      </c>
      <c r="AP688" s="66">
        <f t="shared" si="681"/>
        <v>0.1</v>
      </c>
      <c r="AQ688" s="66">
        <f t="shared" si="682"/>
        <v>0.1</v>
      </c>
      <c r="AR688" s="66">
        <f t="shared" si="683"/>
        <v>0</v>
      </c>
      <c r="AS688" s="66">
        <f t="shared" si="684"/>
        <v>0.1</v>
      </c>
      <c r="AT688" s="66">
        <f t="shared" si="685"/>
        <v>0</v>
      </c>
      <c r="AU688" s="67">
        <f t="shared" si="686"/>
        <v>0</v>
      </c>
      <c r="AW688" s="29" t="s">
        <v>120</v>
      </c>
      <c r="AX688" s="34" t="s">
        <v>94</v>
      </c>
      <c r="AY688" s="66">
        <f t="shared" si="687"/>
        <v>2.875</v>
      </c>
      <c r="AZ688" s="66">
        <f t="shared" si="660"/>
        <v>-0.16900000000000001</v>
      </c>
      <c r="BA688" s="66">
        <f t="shared" si="661"/>
        <v>0</v>
      </c>
      <c r="BB688" s="66">
        <f t="shared" si="662"/>
        <v>-0.16900000000000001</v>
      </c>
      <c r="BC688" s="66">
        <f t="shared" si="663"/>
        <v>4.2000000000000003E-2</v>
      </c>
      <c r="BD688" s="66">
        <f t="shared" si="664"/>
        <v>3.0019999999999998</v>
      </c>
      <c r="BE688" s="66">
        <f t="shared" si="665"/>
        <v>0.97299999999999998</v>
      </c>
      <c r="BF688" s="66" t="str">
        <f t="shared" si="666"/>
        <v>-</v>
      </c>
      <c r="BG688" s="67">
        <f t="shared" si="667"/>
        <v>1.9870000000000001</v>
      </c>
      <c r="BI688" s="29" t="s">
        <v>120</v>
      </c>
      <c r="BJ688" s="34" t="s">
        <v>94</v>
      </c>
      <c r="BK688" s="66">
        <f t="shared" si="688"/>
        <v>2E-3</v>
      </c>
      <c r="BL688" s="66">
        <f t="shared" si="689"/>
        <v>0</v>
      </c>
      <c r="BM688" s="66">
        <f t="shared" si="690"/>
        <v>0</v>
      </c>
      <c r="BN688" s="66">
        <f t="shared" si="691"/>
        <v>-1E-3</v>
      </c>
      <c r="BO688" s="66">
        <f t="shared" si="692"/>
        <v>0</v>
      </c>
      <c r="BP688" s="66">
        <f t="shared" si="693"/>
        <v>1.4999999999999999E-2</v>
      </c>
      <c r="BQ688" s="66">
        <f t="shared" si="694"/>
        <v>1.4E-2</v>
      </c>
      <c r="BR688" s="66" t="str">
        <f t="shared" si="695"/>
        <v>-</v>
      </c>
      <c r="BS688" s="67">
        <f t="shared" si="696"/>
        <v>1.4999999999999999E-2</v>
      </c>
      <c r="BU688" s="29" t="s">
        <v>120</v>
      </c>
      <c r="BV688" s="34" t="s">
        <v>94</v>
      </c>
      <c r="BW688" s="48">
        <f t="shared" si="668"/>
        <v>2365</v>
      </c>
      <c r="BX688" s="48">
        <f t="shared" si="669"/>
        <v>2047</v>
      </c>
      <c r="BY688" s="48">
        <f t="shared" si="670"/>
        <v>1744</v>
      </c>
      <c r="BZ688" s="48">
        <f t="shared" si="671"/>
        <v>303</v>
      </c>
      <c r="CA688" s="48">
        <f t="shared" si="672"/>
        <v>149</v>
      </c>
      <c r="CB688" s="48">
        <f t="shared" si="673"/>
        <v>169</v>
      </c>
      <c r="CC688" s="48">
        <f t="shared" si="674"/>
        <v>70</v>
      </c>
      <c r="CD688" s="48">
        <f t="shared" si="675"/>
        <v>0</v>
      </c>
      <c r="CE688" s="49">
        <f t="shared" si="676"/>
        <v>99</v>
      </c>
    </row>
    <row r="689" spans="1:83" ht="16.5" customHeight="1">
      <c r="A689" s="29" t="s">
        <v>121</v>
      </c>
      <c r="B689" s="34" t="s">
        <v>95</v>
      </c>
      <c r="C689" s="40">
        <v>2846</v>
      </c>
      <c r="D689" s="40">
        <v>2208</v>
      </c>
      <c r="E689" s="40">
        <v>1889</v>
      </c>
      <c r="F689" s="40">
        <v>319</v>
      </c>
      <c r="G689" s="40">
        <v>174</v>
      </c>
      <c r="H689" s="40">
        <v>464</v>
      </c>
      <c r="I689" s="40">
        <v>212</v>
      </c>
      <c r="J689" s="40">
        <v>10</v>
      </c>
      <c r="K689" s="41">
        <v>242</v>
      </c>
      <c r="M689" s="29" t="s">
        <v>121</v>
      </c>
      <c r="N689" s="34" t="s">
        <v>95</v>
      </c>
      <c r="O689" s="66">
        <f t="shared" si="643"/>
        <v>3.4159999999999999</v>
      </c>
      <c r="P689" s="66">
        <f t="shared" si="644"/>
        <v>0.501</v>
      </c>
      <c r="Q689" s="66">
        <f t="shared" si="645"/>
        <v>0.85399999999999998</v>
      </c>
      <c r="R689" s="66">
        <f t="shared" si="646"/>
        <v>-1.5429999999999999</v>
      </c>
      <c r="S689" s="66">
        <f t="shared" si="647"/>
        <v>0.57799999999999996</v>
      </c>
      <c r="T689" s="66">
        <f t="shared" si="648"/>
        <v>21.466000000000001</v>
      </c>
      <c r="U689" s="66">
        <f t="shared" si="649"/>
        <v>24.706</v>
      </c>
      <c r="V689" s="66" t="str">
        <f t="shared" si="650"/>
        <v>-</v>
      </c>
      <c r="W689" s="67">
        <f t="shared" si="651"/>
        <v>14.151</v>
      </c>
      <c r="Y689" s="29" t="s">
        <v>121</v>
      </c>
      <c r="Z689" s="34" t="s">
        <v>95</v>
      </c>
      <c r="AA689" s="66">
        <f t="shared" si="677"/>
        <v>100</v>
      </c>
      <c r="AB689" s="66">
        <f t="shared" si="652"/>
        <v>77.599999999999994</v>
      </c>
      <c r="AC689" s="66">
        <f t="shared" si="653"/>
        <v>66.400000000000006</v>
      </c>
      <c r="AD689" s="66">
        <f t="shared" si="654"/>
        <v>11.2</v>
      </c>
      <c r="AE689" s="66">
        <f t="shared" si="655"/>
        <v>6.1</v>
      </c>
      <c r="AF689" s="66">
        <f t="shared" si="656"/>
        <v>16.3</v>
      </c>
      <c r="AG689" s="66">
        <f t="shared" si="657"/>
        <v>7.4</v>
      </c>
      <c r="AH689" s="66">
        <f t="shared" si="658"/>
        <v>0.4</v>
      </c>
      <c r="AI689" s="67">
        <f t="shared" si="659"/>
        <v>8.5</v>
      </c>
      <c r="AK689" s="29" t="s">
        <v>121</v>
      </c>
      <c r="AL689" s="34" t="s">
        <v>95</v>
      </c>
      <c r="AM689" s="66">
        <f t="shared" si="678"/>
        <v>0.1</v>
      </c>
      <c r="AN689" s="66">
        <f t="shared" si="679"/>
        <v>0.1</v>
      </c>
      <c r="AO689" s="66">
        <f t="shared" si="680"/>
        <v>0.1</v>
      </c>
      <c r="AP689" s="66">
        <f t="shared" si="681"/>
        <v>0.1</v>
      </c>
      <c r="AQ689" s="66">
        <f t="shared" si="682"/>
        <v>0.1</v>
      </c>
      <c r="AR689" s="66">
        <f t="shared" si="683"/>
        <v>0.1</v>
      </c>
      <c r="AS689" s="66">
        <f t="shared" si="684"/>
        <v>0.2</v>
      </c>
      <c r="AT689" s="66">
        <f t="shared" si="685"/>
        <v>0.1</v>
      </c>
      <c r="AU689" s="67">
        <f t="shared" si="686"/>
        <v>0.1</v>
      </c>
      <c r="AW689" s="29" t="s">
        <v>121</v>
      </c>
      <c r="AX689" s="34" t="s">
        <v>95</v>
      </c>
      <c r="AY689" s="66">
        <f t="shared" si="687"/>
        <v>3.4159999999999999</v>
      </c>
      <c r="AZ689" s="66">
        <f t="shared" si="660"/>
        <v>0.4</v>
      </c>
      <c r="BA689" s="66">
        <f t="shared" si="661"/>
        <v>0.58099999999999996</v>
      </c>
      <c r="BB689" s="66">
        <f t="shared" si="662"/>
        <v>-0.182</v>
      </c>
      <c r="BC689" s="66">
        <f t="shared" si="663"/>
        <v>3.5999999999999997E-2</v>
      </c>
      <c r="BD689" s="66">
        <f t="shared" si="664"/>
        <v>2.98</v>
      </c>
      <c r="BE689" s="66">
        <f t="shared" si="665"/>
        <v>1.526</v>
      </c>
      <c r="BF689" s="66" t="str">
        <f t="shared" si="666"/>
        <v>-</v>
      </c>
      <c r="BG689" s="67">
        <f t="shared" si="667"/>
        <v>1.0900000000000001</v>
      </c>
      <c r="BI689" s="29" t="s">
        <v>121</v>
      </c>
      <c r="BJ689" s="34" t="s">
        <v>95</v>
      </c>
      <c r="BK689" s="66">
        <f t="shared" si="688"/>
        <v>3.0000000000000001E-3</v>
      </c>
      <c r="BL689" s="66">
        <f t="shared" si="689"/>
        <v>0</v>
      </c>
      <c r="BM689" s="66">
        <f t="shared" si="690"/>
        <v>1E-3</v>
      </c>
      <c r="BN689" s="66">
        <f t="shared" si="691"/>
        <v>-1E-3</v>
      </c>
      <c r="BO689" s="66">
        <f t="shared" si="692"/>
        <v>0</v>
      </c>
      <c r="BP689" s="66">
        <f t="shared" si="693"/>
        <v>1.7000000000000001E-2</v>
      </c>
      <c r="BQ689" s="66">
        <f t="shared" si="694"/>
        <v>2.5999999999999999E-2</v>
      </c>
      <c r="BR689" s="66" t="str">
        <f t="shared" si="695"/>
        <v>-</v>
      </c>
      <c r="BS689" s="67">
        <f t="shared" si="696"/>
        <v>0.01</v>
      </c>
      <c r="BU689" s="29" t="s">
        <v>121</v>
      </c>
      <c r="BV689" s="34" t="s">
        <v>95</v>
      </c>
      <c r="BW689" s="48">
        <f t="shared" si="668"/>
        <v>2752</v>
      </c>
      <c r="BX689" s="48">
        <f t="shared" si="669"/>
        <v>2197</v>
      </c>
      <c r="BY689" s="48">
        <f t="shared" si="670"/>
        <v>1873</v>
      </c>
      <c r="BZ689" s="48">
        <f t="shared" si="671"/>
        <v>324</v>
      </c>
      <c r="CA689" s="48">
        <f t="shared" si="672"/>
        <v>173</v>
      </c>
      <c r="CB689" s="48">
        <f t="shared" si="673"/>
        <v>382</v>
      </c>
      <c r="CC689" s="48">
        <f t="shared" si="674"/>
        <v>170</v>
      </c>
      <c r="CD689" s="48">
        <f t="shared" si="675"/>
        <v>0</v>
      </c>
      <c r="CE689" s="49">
        <f t="shared" si="676"/>
        <v>212</v>
      </c>
    </row>
    <row r="690" spans="1:83" ht="16.5" customHeight="1">
      <c r="A690" s="29" t="s">
        <v>122</v>
      </c>
      <c r="B690" s="34" t="s">
        <v>96</v>
      </c>
      <c r="C690" s="40">
        <v>3308</v>
      </c>
      <c r="D690" s="40">
        <v>2536</v>
      </c>
      <c r="E690" s="40">
        <v>2170</v>
      </c>
      <c r="F690" s="40">
        <v>366</v>
      </c>
      <c r="G690" s="40">
        <v>169</v>
      </c>
      <c r="H690" s="40">
        <v>603</v>
      </c>
      <c r="I690" s="40">
        <v>230</v>
      </c>
      <c r="J690" s="40">
        <v>3</v>
      </c>
      <c r="K690" s="41">
        <v>370</v>
      </c>
      <c r="M690" s="29" t="s">
        <v>122</v>
      </c>
      <c r="N690" s="34" t="s">
        <v>96</v>
      </c>
      <c r="O690" s="66">
        <f t="shared" si="643"/>
        <v>9.7910000000000004</v>
      </c>
      <c r="P690" s="66">
        <f t="shared" si="644"/>
        <v>1.3180000000000001</v>
      </c>
      <c r="Q690" s="66">
        <f t="shared" si="645"/>
        <v>1.544</v>
      </c>
      <c r="R690" s="66">
        <f t="shared" si="646"/>
        <v>0</v>
      </c>
      <c r="S690" s="66">
        <f t="shared" si="647"/>
        <v>4.3209999999999997</v>
      </c>
      <c r="T690" s="66">
        <f t="shared" si="648"/>
        <v>73.275999999999996</v>
      </c>
      <c r="U690" s="66">
        <f t="shared" si="649"/>
        <v>152.74700000000001</v>
      </c>
      <c r="V690" s="66">
        <f t="shared" si="650"/>
        <v>115</v>
      </c>
      <c r="W690" s="67">
        <f t="shared" si="651"/>
        <v>33.573999999999998</v>
      </c>
      <c r="Y690" s="29" t="s">
        <v>122</v>
      </c>
      <c r="Z690" s="34" t="s">
        <v>96</v>
      </c>
      <c r="AA690" s="66">
        <f t="shared" si="677"/>
        <v>100</v>
      </c>
      <c r="AB690" s="66">
        <f t="shared" si="652"/>
        <v>76.7</v>
      </c>
      <c r="AC690" s="66">
        <f t="shared" si="653"/>
        <v>65.599999999999994</v>
      </c>
      <c r="AD690" s="66">
        <f t="shared" si="654"/>
        <v>11.1</v>
      </c>
      <c r="AE690" s="66">
        <f t="shared" si="655"/>
        <v>5.0999999999999996</v>
      </c>
      <c r="AF690" s="66">
        <f t="shared" si="656"/>
        <v>18.2</v>
      </c>
      <c r="AG690" s="66">
        <f t="shared" si="657"/>
        <v>7</v>
      </c>
      <c r="AH690" s="66">
        <f t="shared" si="658"/>
        <v>0.1</v>
      </c>
      <c r="AI690" s="67">
        <f t="shared" si="659"/>
        <v>11.2</v>
      </c>
      <c r="AK690" s="29" t="s">
        <v>122</v>
      </c>
      <c r="AL690" s="34" t="s">
        <v>96</v>
      </c>
      <c r="AM690" s="66">
        <f t="shared" si="678"/>
        <v>0.1</v>
      </c>
      <c r="AN690" s="66">
        <f t="shared" si="679"/>
        <v>0.1</v>
      </c>
      <c r="AO690" s="66">
        <f t="shared" si="680"/>
        <v>0.1</v>
      </c>
      <c r="AP690" s="66">
        <f t="shared" si="681"/>
        <v>0.1</v>
      </c>
      <c r="AQ690" s="66">
        <f t="shared" si="682"/>
        <v>0.1</v>
      </c>
      <c r="AR690" s="66">
        <f t="shared" si="683"/>
        <v>0.1</v>
      </c>
      <c r="AS690" s="66">
        <f t="shared" si="684"/>
        <v>0.2</v>
      </c>
      <c r="AT690" s="66">
        <f t="shared" si="685"/>
        <v>0</v>
      </c>
      <c r="AU690" s="67">
        <f t="shared" si="686"/>
        <v>0.1</v>
      </c>
      <c r="AW690" s="29" t="s">
        <v>122</v>
      </c>
      <c r="AX690" s="34" t="s">
        <v>96</v>
      </c>
      <c r="AY690" s="66">
        <f t="shared" si="687"/>
        <v>9.7910000000000004</v>
      </c>
      <c r="AZ690" s="66">
        <f t="shared" si="660"/>
        <v>1.095</v>
      </c>
      <c r="BA690" s="66">
        <f t="shared" si="661"/>
        <v>1.095</v>
      </c>
      <c r="BB690" s="66">
        <f t="shared" si="662"/>
        <v>0</v>
      </c>
      <c r="BC690" s="66">
        <f t="shared" si="663"/>
        <v>0.23200000000000001</v>
      </c>
      <c r="BD690" s="66">
        <f t="shared" si="664"/>
        <v>8.4629999999999992</v>
      </c>
      <c r="BE690" s="66">
        <f t="shared" si="665"/>
        <v>4.6130000000000004</v>
      </c>
      <c r="BF690" s="66">
        <f t="shared" si="666"/>
        <v>0.76300000000000001</v>
      </c>
      <c r="BG690" s="67">
        <f t="shared" si="667"/>
        <v>3.0870000000000002</v>
      </c>
      <c r="BI690" s="29" t="s">
        <v>122</v>
      </c>
      <c r="BJ690" s="34" t="s">
        <v>96</v>
      </c>
      <c r="BK690" s="66">
        <f t="shared" si="688"/>
        <v>8.9999999999999993E-3</v>
      </c>
      <c r="BL690" s="66">
        <f t="shared" si="689"/>
        <v>1E-3</v>
      </c>
      <c r="BM690" s="66">
        <f t="shared" si="690"/>
        <v>2E-3</v>
      </c>
      <c r="BN690" s="66">
        <f t="shared" si="691"/>
        <v>0</v>
      </c>
      <c r="BO690" s="66">
        <f t="shared" si="692"/>
        <v>3.0000000000000001E-3</v>
      </c>
      <c r="BP690" s="66">
        <f t="shared" si="693"/>
        <v>5.2999999999999999E-2</v>
      </c>
      <c r="BQ690" s="66">
        <f t="shared" si="694"/>
        <v>8.5000000000000006E-2</v>
      </c>
      <c r="BR690" s="66">
        <f t="shared" si="695"/>
        <v>0.65500000000000003</v>
      </c>
      <c r="BS690" s="67">
        <f t="shared" si="696"/>
        <v>0.03</v>
      </c>
      <c r="BU690" s="29" t="s">
        <v>122</v>
      </c>
      <c r="BV690" s="34" t="s">
        <v>96</v>
      </c>
      <c r="BW690" s="48">
        <f t="shared" si="668"/>
        <v>3013</v>
      </c>
      <c r="BX690" s="48">
        <f t="shared" si="669"/>
        <v>2503</v>
      </c>
      <c r="BY690" s="48">
        <f t="shared" si="670"/>
        <v>2137</v>
      </c>
      <c r="BZ690" s="48">
        <f t="shared" si="671"/>
        <v>366</v>
      </c>
      <c r="CA690" s="48">
        <f t="shared" si="672"/>
        <v>162</v>
      </c>
      <c r="CB690" s="48">
        <f t="shared" si="673"/>
        <v>348</v>
      </c>
      <c r="CC690" s="48">
        <f t="shared" si="674"/>
        <v>91</v>
      </c>
      <c r="CD690" s="48">
        <f t="shared" si="675"/>
        <v>-20</v>
      </c>
      <c r="CE690" s="49">
        <f t="shared" si="676"/>
        <v>277</v>
      </c>
    </row>
    <row r="691" spans="1:83" ht="16.5" customHeight="1">
      <c r="A691" s="29" t="s">
        <v>123</v>
      </c>
      <c r="B691" s="34" t="s">
        <v>97</v>
      </c>
      <c r="C691" s="40">
        <v>14966</v>
      </c>
      <c r="D691" s="40">
        <v>11237</v>
      </c>
      <c r="E691" s="40">
        <v>9525</v>
      </c>
      <c r="F691" s="40">
        <v>1712</v>
      </c>
      <c r="G691" s="40">
        <v>734</v>
      </c>
      <c r="H691" s="40">
        <v>2995</v>
      </c>
      <c r="I691" s="40">
        <v>1218</v>
      </c>
      <c r="J691" s="40">
        <v>12</v>
      </c>
      <c r="K691" s="41">
        <v>1765</v>
      </c>
      <c r="M691" s="29" t="s">
        <v>123</v>
      </c>
      <c r="N691" s="34" t="s">
        <v>97</v>
      </c>
      <c r="O691" s="66">
        <f t="shared" si="643"/>
        <v>9.2249999999999996</v>
      </c>
      <c r="P691" s="66">
        <f t="shared" si="644"/>
        <v>4.4720000000000004</v>
      </c>
      <c r="Q691" s="66">
        <f t="shared" si="645"/>
        <v>4.9820000000000002</v>
      </c>
      <c r="R691" s="66">
        <f t="shared" si="646"/>
        <v>1.7230000000000001</v>
      </c>
      <c r="S691" s="66">
        <f t="shared" si="647"/>
        <v>6.5309999999999997</v>
      </c>
      <c r="T691" s="66">
        <f t="shared" si="648"/>
        <v>32.698</v>
      </c>
      <c r="U691" s="66">
        <f t="shared" si="649"/>
        <v>100</v>
      </c>
      <c r="V691" s="66">
        <f t="shared" si="650"/>
        <v>500</v>
      </c>
      <c r="W691" s="67">
        <f t="shared" si="651"/>
        <v>6.9050000000000002</v>
      </c>
      <c r="Y691" s="29" t="s">
        <v>123</v>
      </c>
      <c r="Z691" s="34" t="s">
        <v>97</v>
      </c>
      <c r="AA691" s="66">
        <f t="shared" si="677"/>
        <v>100</v>
      </c>
      <c r="AB691" s="66">
        <f t="shared" si="652"/>
        <v>75.099999999999994</v>
      </c>
      <c r="AC691" s="66">
        <f t="shared" si="653"/>
        <v>63.6</v>
      </c>
      <c r="AD691" s="66">
        <f t="shared" si="654"/>
        <v>11.4</v>
      </c>
      <c r="AE691" s="66">
        <f t="shared" si="655"/>
        <v>4.9000000000000004</v>
      </c>
      <c r="AF691" s="66">
        <f t="shared" si="656"/>
        <v>20</v>
      </c>
      <c r="AG691" s="66">
        <f t="shared" si="657"/>
        <v>8.1</v>
      </c>
      <c r="AH691" s="66">
        <f t="shared" si="658"/>
        <v>0.1</v>
      </c>
      <c r="AI691" s="67">
        <f t="shared" si="659"/>
        <v>11.8</v>
      </c>
      <c r="AK691" s="29" t="s">
        <v>123</v>
      </c>
      <c r="AL691" s="34" t="s">
        <v>97</v>
      </c>
      <c r="AM691" s="66">
        <f t="shared" si="678"/>
        <v>0.5</v>
      </c>
      <c r="AN691" s="66">
        <f t="shared" si="679"/>
        <v>0.4</v>
      </c>
      <c r="AO691" s="66">
        <f t="shared" si="680"/>
        <v>0.4</v>
      </c>
      <c r="AP691" s="66">
        <f t="shared" si="681"/>
        <v>0.5</v>
      </c>
      <c r="AQ691" s="66">
        <f t="shared" si="682"/>
        <v>0.3</v>
      </c>
      <c r="AR691" s="66">
        <f t="shared" si="683"/>
        <v>0.6</v>
      </c>
      <c r="AS691" s="66">
        <f t="shared" si="684"/>
        <v>0.9</v>
      </c>
      <c r="AT691" s="66">
        <f t="shared" si="685"/>
        <v>0.2</v>
      </c>
      <c r="AU691" s="67">
        <f t="shared" si="686"/>
        <v>0.5</v>
      </c>
      <c r="AW691" s="29" t="s">
        <v>123</v>
      </c>
      <c r="AX691" s="34" t="s">
        <v>97</v>
      </c>
      <c r="AY691" s="66">
        <f t="shared" si="687"/>
        <v>9.2249999999999996</v>
      </c>
      <c r="AZ691" s="66">
        <f t="shared" si="660"/>
        <v>3.51</v>
      </c>
      <c r="BA691" s="66">
        <f t="shared" si="661"/>
        <v>3.2989999999999999</v>
      </c>
      <c r="BB691" s="66">
        <f t="shared" si="662"/>
        <v>0.21199999999999999</v>
      </c>
      <c r="BC691" s="66">
        <f t="shared" si="663"/>
        <v>0.32800000000000001</v>
      </c>
      <c r="BD691" s="66">
        <f t="shared" si="664"/>
        <v>5.3860000000000001</v>
      </c>
      <c r="BE691" s="66">
        <f t="shared" si="665"/>
        <v>4.4450000000000003</v>
      </c>
      <c r="BF691" s="66">
        <f t="shared" si="666"/>
        <v>0.109</v>
      </c>
      <c r="BG691" s="67">
        <f t="shared" si="667"/>
        <v>0.83199999999999996</v>
      </c>
      <c r="BI691" s="29" t="s">
        <v>123</v>
      </c>
      <c r="BJ691" s="34" t="s">
        <v>97</v>
      </c>
      <c r="BK691" s="66">
        <f t="shared" si="688"/>
        <v>0.04</v>
      </c>
      <c r="BL691" s="66">
        <f t="shared" si="689"/>
        <v>0.02</v>
      </c>
      <c r="BM691" s="66">
        <f t="shared" si="690"/>
        <v>2.1999999999999999E-2</v>
      </c>
      <c r="BN691" s="66">
        <f t="shared" si="691"/>
        <v>8.0000000000000002E-3</v>
      </c>
      <c r="BO691" s="66">
        <f t="shared" si="692"/>
        <v>1.7000000000000001E-2</v>
      </c>
      <c r="BP691" s="66">
        <f t="shared" si="693"/>
        <v>0.154</v>
      </c>
      <c r="BQ691" s="66">
        <f t="shared" si="694"/>
        <v>0.371</v>
      </c>
      <c r="BR691" s="66">
        <f t="shared" si="695"/>
        <v>0.42699999999999999</v>
      </c>
      <c r="BS691" s="67">
        <f t="shared" si="696"/>
        <v>3.5999999999999997E-2</v>
      </c>
      <c r="BU691" s="29" t="s">
        <v>123</v>
      </c>
      <c r="BV691" s="34" t="s">
        <v>97</v>
      </c>
      <c r="BW691" s="48">
        <f t="shared" si="668"/>
        <v>13702</v>
      </c>
      <c r="BX691" s="48">
        <f t="shared" si="669"/>
        <v>10756</v>
      </c>
      <c r="BY691" s="48">
        <f t="shared" si="670"/>
        <v>9073</v>
      </c>
      <c r="BZ691" s="48">
        <f t="shared" si="671"/>
        <v>1683</v>
      </c>
      <c r="CA691" s="48">
        <f t="shared" si="672"/>
        <v>689</v>
      </c>
      <c r="CB691" s="48">
        <f t="shared" si="673"/>
        <v>2257</v>
      </c>
      <c r="CC691" s="48">
        <f t="shared" si="674"/>
        <v>609</v>
      </c>
      <c r="CD691" s="48">
        <f t="shared" si="675"/>
        <v>-3</v>
      </c>
      <c r="CE691" s="49">
        <f t="shared" si="676"/>
        <v>1651</v>
      </c>
    </row>
    <row r="692" spans="1:83" ht="16.5" customHeight="1">
      <c r="A692" s="29" t="s">
        <v>124</v>
      </c>
      <c r="B692" s="34" t="s">
        <v>98</v>
      </c>
      <c r="C692" s="40">
        <v>69839</v>
      </c>
      <c r="D692" s="40">
        <v>56611</v>
      </c>
      <c r="E692" s="40">
        <v>48308</v>
      </c>
      <c r="F692" s="40">
        <v>8303</v>
      </c>
      <c r="G692" s="40">
        <v>3794</v>
      </c>
      <c r="H692" s="40">
        <v>9434</v>
      </c>
      <c r="I692" s="40">
        <v>1945</v>
      </c>
      <c r="J692" s="40">
        <v>96</v>
      </c>
      <c r="K692" s="41">
        <v>7393</v>
      </c>
      <c r="M692" s="29" t="s">
        <v>124</v>
      </c>
      <c r="N692" s="34" t="s">
        <v>98</v>
      </c>
      <c r="O692" s="66">
        <f t="shared" si="643"/>
        <v>3.5430000000000001</v>
      </c>
      <c r="P692" s="66">
        <f t="shared" si="644"/>
        <v>2.1419999999999999</v>
      </c>
      <c r="Q692" s="66">
        <f t="shared" si="645"/>
        <v>2.3149999999999999</v>
      </c>
      <c r="R692" s="66">
        <f t="shared" si="646"/>
        <v>1.145</v>
      </c>
      <c r="S692" s="66">
        <f t="shared" si="647"/>
        <v>4.3449999999999998</v>
      </c>
      <c r="T692" s="66">
        <f t="shared" si="648"/>
        <v>12.457000000000001</v>
      </c>
      <c r="U692" s="66">
        <f t="shared" si="649"/>
        <v>47.683999999999997</v>
      </c>
      <c r="V692" s="66">
        <f t="shared" si="650"/>
        <v>-76.923000000000002</v>
      </c>
      <c r="W692" s="67">
        <f t="shared" si="651"/>
        <v>11.073</v>
      </c>
      <c r="Y692" s="29" t="s">
        <v>124</v>
      </c>
      <c r="Z692" s="34" t="s">
        <v>98</v>
      </c>
      <c r="AA692" s="66">
        <f t="shared" si="677"/>
        <v>100</v>
      </c>
      <c r="AB692" s="66">
        <f t="shared" si="652"/>
        <v>81.099999999999994</v>
      </c>
      <c r="AC692" s="66">
        <f t="shared" si="653"/>
        <v>69.2</v>
      </c>
      <c r="AD692" s="66">
        <f t="shared" si="654"/>
        <v>11.9</v>
      </c>
      <c r="AE692" s="66">
        <f t="shared" si="655"/>
        <v>5.4</v>
      </c>
      <c r="AF692" s="66">
        <f t="shared" si="656"/>
        <v>13.5</v>
      </c>
      <c r="AG692" s="66">
        <f t="shared" si="657"/>
        <v>2.8</v>
      </c>
      <c r="AH692" s="66">
        <f t="shared" si="658"/>
        <v>0.1</v>
      </c>
      <c r="AI692" s="67">
        <f t="shared" si="659"/>
        <v>10.6</v>
      </c>
      <c r="AK692" s="29" t="s">
        <v>124</v>
      </c>
      <c r="AL692" s="34" t="s">
        <v>98</v>
      </c>
      <c r="AM692" s="66">
        <f t="shared" si="678"/>
        <v>2.1</v>
      </c>
      <c r="AN692" s="66">
        <f t="shared" si="679"/>
        <v>2.2999999999999998</v>
      </c>
      <c r="AO692" s="66">
        <f t="shared" si="680"/>
        <v>2.2000000000000002</v>
      </c>
      <c r="AP692" s="66">
        <f t="shared" si="681"/>
        <v>2.2999999999999998</v>
      </c>
      <c r="AQ692" s="66">
        <f t="shared" si="682"/>
        <v>1.4</v>
      </c>
      <c r="AR692" s="66">
        <f t="shared" si="683"/>
        <v>1.9</v>
      </c>
      <c r="AS692" s="66">
        <f t="shared" si="684"/>
        <v>1.5</v>
      </c>
      <c r="AT692" s="66">
        <f t="shared" si="685"/>
        <v>1.2</v>
      </c>
      <c r="AU692" s="67">
        <f t="shared" si="686"/>
        <v>2.1</v>
      </c>
      <c r="AW692" s="29" t="s">
        <v>124</v>
      </c>
      <c r="AX692" s="34" t="s">
        <v>98</v>
      </c>
      <c r="AY692" s="66">
        <f t="shared" si="687"/>
        <v>3.5430000000000001</v>
      </c>
      <c r="AZ692" s="66">
        <f t="shared" si="660"/>
        <v>1.76</v>
      </c>
      <c r="BA692" s="66">
        <f t="shared" si="661"/>
        <v>1.62</v>
      </c>
      <c r="BB692" s="66">
        <f t="shared" si="662"/>
        <v>0.13900000000000001</v>
      </c>
      <c r="BC692" s="66">
        <f t="shared" si="663"/>
        <v>0.23400000000000001</v>
      </c>
      <c r="BD692" s="66">
        <f t="shared" si="664"/>
        <v>1.5489999999999999</v>
      </c>
      <c r="BE692" s="66">
        <f t="shared" si="665"/>
        <v>0.93100000000000005</v>
      </c>
      <c r="BF692" s="66">
        <f t="shared" si="666"/>
        <v>-0.47399999999999998</v>
      </c>
      <c r="BG692" s="67">
        <f t="shared" si="667"/>
        <v>1.093</v>
      </c>
      <c r="BI692" s="29" t="s">
        <v>124</v>
      </c>
      <c r="BJ692" s="34" t="s">
        <v>98</v>
      </c>
      <c r="BK692" s="66">
        <f t="shared" si="688"/>
        <v>7.5999999999999998E-2</v>
      </c>
      <c r="BL692" s="66">
        <f t="shared" si="689"/>
        <v>4.9000000000000002E-2</v>
      </c>
      <c r="BM692" s="66">
        <f t="shared" si="690"/>
        <v>5.2999999999999999E-2</v>
      </c>
      <c r="BN692" s="66">
        <f t="shared" si="691"/>
        <v>2.7E-2</v>
      </c>
      <c r="BO692" s="66">
        <f t="shared" si="692"/>
        <v>0.06</v>
      </c>
      <c r="BP692" s="66">
        <f t="shared" si="693"/>
        <v>0.218</v>
      </c>
      <c r="BQ692" s="66">
        <f t="shared" si="694"/>
        <v>0.38300000000000001</v>
      </c>
      <c r="BR692" s="66">
        <f t="shared" si="695"/>
        <v>-9.1189999999999998</v>
      </c>
      <c r="BS692" s="67">
        <f t="shared" si="696"/>
        <v>0.23599999999999999</v>
      </c>
      <c r="BU692" s="29" t="s">
        <v>124</v>
      </c>
      <c r="BV692" s="34" t="s">
        <v>98</v>
      </c>
      <c r="BW692" s="48">
        <f t="shared" si="668"/>
        <v>67449</v>
      </c>
      <c r="BX692" s="48">
        <f t="shared" si="669"/>
        <v>55424</v>
      </c>
      <c r="BY692" s="48">
        <f t="shared" si="670"/>
        <v>47215</v>
      </c>
      <c r="BZ692" s="48">
        <f t="shared" si="671"/>
        <v>8209</v>
      </c>
      <c r="CA692" s="48">
        <f t="shared" si="672"/>
        <v>3636</v>
      </c>
      <c r="CB692" s="48">
        <f t="shared" si="673"/>
        <v>8389</v>
      </c>
      <c r="CC692" s="48">
        <f t="shared" si="674"/>
        <v>1317</v>
      </c>
      <c r="CD692" s="48">
        <f t="shared" si="675"/>
        <v>416</v>
      </c>
      <c r="CE692" s="49">
        <f t="shared" si="676"/>
        <v>6656</v>
      </c>
    </row>
    <row r="693" spans="1:83" ht="16.5" customHeight="1">
      <c r="A693" s="32" t="s">
        <v>125</v>
      </c>
      <c r="B693" s="35" t="s">
        <v>99</v>
      </c>
      <c r="C693" s="46">
        <v>2359</v>
      </c>
      <c r="D693" s="46">
        <v>1680</v>
      </c>
      <c r="E693" s="46">
        <v>1444</v>
      </c>
      <c r="F693" s="46">
        <v>236</v>
      </c>
      <c r="G693" s="46">
        <v>133</v>
      </c>
      <c r="H693" s="46">
        <v>546</v>
      </c>
      <c r="I693" s="46">
        <v>213</v>
      </c>
      <c r="J693" s="46">
        <v>25</v>
      </c>
      <c r="K693" s="47">
        <v>308</v>
      </c>
      <c r="M693" s="32" t="s">
        <v>125</v>
      </c>
      <c r="N693" s="35" t="s">
        <v>99</v>
      </c>
      <c r="O693" s="72">
        <f t="shared" si="643"/>
        <v>7.5209999999999999</v>
      </c>
      <c r="P693" s="72">
        <f t="shared" si="644"/>
        <v>4.8689999999999998</v>
      </c>
      <c r="Q693" s="72">
        <f t="shared" si="645"/>
        <v>5.556</v>
      </c>
      <c r="R693" s="72">
        <f t="shared" si="646"/>
        <v>0.85499999999999998</v>
      </c>
      <c r="S693" s="72">
        <f t="shared" si="647"/>
        <v>9.9169999999999998</v>
      </c>
      <c r="T693" s="72">
        <f t="shared" si="648"/>
        <v>15.923999999999999</v>
      </c>
      <c r="U693" s="72">
        <f t="shared" si="649"/>
        <v>11.518000000000001</v>
      </c>
      <c r="V693" s="72">
        <f t="shared" si="650"/>
        <v>-57.627000000000002</v>
      </c>
      <c r="W693" s="73">
        <f t="shared" si="651"/>
        <v>39.366999999999997</v>
      </c>
      <c r="Y693" s="32" t="s">
        <v>125</v>
      </c>
      <c r="Z693" s="35" t="s">
        <v>99</v>
      </c>
      <c r="AA693" s="72">
        <f t="shared" si="677"/>
        <v>100</v>
      </c>
      <c r="AB693" s="72">
        <f t="shared" si="652"/>
        <v>71.2</v>
      </c>
      <c r="AC693" s="72">
        <f t="shared" si="653"/>
        <v>61.2</v>
      </c>
      <c r="AD693" s="72">
        <f t="shared" si="654"/>
        <v>10</v>
      </c>
      <c r="AE693" s="72">
        <f t="shared" si="655"/>
        <v>5.6</v>
      </c>
      <c r="AF693" s="72">
        <f t="shared" si="656"/>
        <v>23.1</v>
      </c>
      <c r="AG693" s="72">
        <f t="shared" si="657"/>
        <v>9</v>
      </c>
      <c r="AH693" s="72">
        <f t="shared" si="658"/>
        <v>1.1000000000000001</v>
      </c>
      <c r="AI693" s="73">
        <f t="shared" si="659"/>
        <v>13.1</v>
      </c>
      <c r="AK693" s="32" t="s">
        <v>125</v>
      </c>
      <c r="AL693" s="35" t="s">
        <v>99</v>
      </c>
      <c r="AM693" s="72">
        <f t="shared" si="678"/>
        <v>0.1</v>
      </c>
      <c r="AN693" s="72">
        <f t="shared" si="679"/>
        <v>0.1</v>
      </c>
      <c r="AO693" s="72">
        <f t="shared" si="680"/>
        <v>0.1</v>
      </c>
      <c r="AP693" s="72">
        <f t="shared" si="681"/>
        <v>0.1</v>
      </c>
      <c r="AQ693" s="72">
        <f t="shared" si="682"/>
        <v>0.1</v>
      </c>
      <c r="AR693" s="72">
        <f t="shared" si="683"/>
        <v>0.1</v>
      </c>
      <c r="AS693" s="72">
        <f t="shared" si="684"/>
        <v>0.2</v>
      </c>
      <c r="AT693" s="72">
        <f t="shared" si="685"/>
        <v>0.3</v>
      </c>
      <c r="AU693" s="73">
        <f t="shared" si="686"/>
        <v>0.1</v>
      </c>
      <c r="AW693" s="32" t="s">
        <v>125</v>
      </c>
      <c r="AX693" s="35" t="s">
        <v>99</v>
      </c>
      <c r="AY693" s="72">
        <f t="shared" si="687"/>
        <v>7.5209999999999999</v>
      </c>
      <c r="AZ693" s="72">
        <f t="shared" si="660"/>
        <v>3.5550000000000002</v>
      </c>
      <c r="BA693" s="72">
        <f t="shared" si="661"/>
        <v>3.464</v>
      </c>
      <c r="BB693" s="72">
        <f t="shared" si="662"/>
        <v>9.0999999999999998E-2</v>
      </c>
      <c r="BC693" s="72">
        <f t="shared" si="663"/>
        <v>0.54700000000000004</v>
      </c>
      <c r="BD693" s="72">
        <f t="shared" si="664"/>
        <v>3.4180000000000001</v>
      </c>
      <c r="BE693" s="72">
        <f t="shared" si="665"/>
        <v>1.0029999999999999</v>
      </c>
      <c r="BF693" s="72">
        <f t="shared" si="666"/>
        <v>-1.55</v>
      </c>
      <c r="BG693" s="73">
        <f t="shared" si="667"/>
        <v>3.9649999999999999</v>
      </c>
      <c r="BI693" s="32" t="s">
        <v>125</v>
      </c>
      <c r="BJ693" s="35" t="s">
        <v>99</v>
      </c>
      <c r="BK693" s="72">
        <f t="shared" si="688"/>
        <v>5.0000000000000001E-3</v>
      </c>
      <c r="BL693" s="72">
        <f t="shared" si="689"/>
        <v>3.0000000000000001E-3</v>
      </c>
      <c r="BM693" s="72">
        <f t="shared" si="690"/>
        <v>4.0000000000000001E-3</v>
      </c>
      <c r="BN693" s="72">
        <f t="shared" si="691"/>
        <v>1E-3</v>
      </c>
      <c r="BO693" s="72">
        <f t="shared" si="692"/>
        <v>5.0000000000000001E-3</v>
      </c>
      <c r="BP693" s="72">
        <f t="shared" si="693"/>
        <v>1.6E-2</v>
      </c>
      <c r="BQ693" s="72">
        <f t="shared" si="694"/>
        <v>1.2999999999999999E-2</v>
      </c>
      <c r="BR693" s="72">
        <f t="shared" si="695"/>
        <v>-0.96899999999999997</v>
      </c>
      <c r="BS693" s="73">
        <f t="shared" si="696"/>
        <v>2.8000000000000001E-2</v>
      </c>
      <c r="BU693" s="32" t="s">
        <v>125</v>
      </c>
      <c r="BV693" s="35" t="s">
        <v>99</v>
      </c>
      <c r="BW693" s="54">
        <f t="shared" si="668"/>
        <v>2194</v>
      </c>
      <c r="BX693" s="54">
        <f t="shared" si="669"/>
        <v>1602</v>
      </c>
      <c r="BY693" s="54">
        <f t="shared" si="670"/>
        <v>1368</v>
      </c>
      <c r="BZ693" s="54">
        <f t="shared" si="671"/>
        <v>234</v>
      </c>
      <c r="CA693" s="54">
        <f t="shared" si="672"/>
        <v>121</v>
      </c>
      <c r="CB693" s="54">
        <f t="shared" si="673"/>
        <v>471</v>
      </c>
      <c r="CC693" s="54">
        <f t="shared" si="674"/>
        <v>191</v>
      </c>
      <c r="CD693" s="54">
        <f t="shared" si="675"/>
        <v>59</v>
      </c>
      <c r="CE693" s="55">
        <f t="shared" si="676"/>
        <v>221</v>
      </c>
    </row>
    <row r="694" spans="1:83" ht="16.5" customHeight="1">
      <c r="A694" s="31" t="s">
        <v>126</v>
      </c>
      <c r="B694" s="33" t="s">
        <v>100</v>
      </c>
      <c r="C694" s="42">
        <v>10203</v>
      </c>
      <c r="D694" s="42">
        <v>7019</v>
      </c>
      <c r="E694" s="42">
        <v>6023</v>
      </c>
      <c r="F694" s="42">
        <v>996</v>
      </c>
      <c r="G694" s="42">
        <v>505</v>
      </c>
      <c r="H694" s="42">
        <v>2679</v>
      </c>
      <c r="I694" s="42">
        <v>998</v>
      </c>
      <c r="J694" s="42">
        <v>-8</v>
      </c>
      <c r="K694" s="43">
        <v>1689</v>
      </c>
      <c r="M694" s="31" t="s">
        <v>126</v>
      </c>
      <c r="N694" s="33" t="s">
        <v>100</v>
      </c>
      <c r="O694" s="68">
        <f t="shared" si="643"/>
        <v>9.58</v>
      </c>
      <c r="P694" s="68">
        <f t="shared" si="644"/>
        <v>4.7140000000000004</v>
      </c>
      <c r="Q694" s="68">
        <f t="shared" si="645"/>
        <v>5.1319999999999997</v>
      </c>
      <c r="R694" s="68">
        <f t="shared" si="646"/>
        <v>2.2589999999999999</v>
      </c>
      <c r="S694" s="68">
        <f t="shared" si="647"/>
        <v>5.87</v>
      </c>
      <c r="T694" s="68">
        <f t="shared" si="648"/>
        <v>25.716000000000001</v>
      </c>
      <c r="U694" s="68">
        <f t="shared" si="649"/>
        <v>69.153000000000006</v>
      </c>
      <c r="V694" s="68">
        <f t="shared" si="650"/>
        <v>77.143000000000001</v>
      </c>
      <c r="W694" s="69">
        <f t="shared" si="651"/>
        <v>7.17</v>
      </c>
      <c r="Y694" s="31" t="s">
        <v>126</v>
      </c>
      <c r="Z694" s="33" t="s">
        <v>100</v>
      </c>
      <c r="AA694" s="68">
        <f t="shared" si="677"/>
        <v>100</v>
      </c>
      <c r="AB694" s="68">
        <f t="shared" si="652"/>
        <v>68.8</v>
      </c>
      <c r="AC694" s="68">
        <f t="shared" si="653"/>
        <v>59</v>
      </c>
      <c r="AD694" s="68">
        <f t="shared" si="654"/>
        <v>9.8000000000000007</v>
      </c>
      <c r="AE694" s="68">
        <f t="shared" si="655"/>
        <v>4.9000000000000004</v>
      </c>
      <c r="AF694" s="68">
        <f t="shared" si="656"/>
        <v>26.3</v>
      </c>
      <c r="AG694" s="68">
        <f t="shared" si="657"/>
        <v>9.8000000000000007</v>
      </c>
      <c r="AH694" s="68">
        <f t="shared" si="658"/>
        <v>-0.1</v>
      </c>
      <c r="AI694" s="69">
        <f t="shared" si="659"/>
        <v>16.600000000000001</v>
      </c>
      <c r="AK694" s="31" t="s">
        <v>126</v>
      </c>
      <c r="AL694" s="33" t="s">
        <v>100</v>
      </c>
      <c r="AM694" s="68">
        <f t="shared" si="678"/>
        <v>0.3</v>
      </c>
      <c r="AN694" s="68">
        <f t="shared" si="679"/>
        <v>0.3</v>
      </c>
      <c r="AO694" s="68">
        <f t="shared" si="680"/>
        <v>0.3</v>
      </c>
      <c r="AP694" s="68">
        <f t="shared" si="681"/>
        <v>0.3</v>
      </c>
      <c r="AQ694" s="68">
        <f t="shared" si="682"/>
        <v>0.2</v>
      </c>
      <c r="AR694" s="68">
        <f t="shared" si="683"/>
        <v>0.5</v>
      </c>
      <c r="AS694" s="68">
        <f t="shared" si="684"/>
        <v>0.8</v>
      </c>
      <c r="AT694" s="68">
        <f t="shared" si="685"/>
        <v>-0.1</v>
      </c>
      <c r="AU694" s="69">
        <f t="shared" si="686"/>
        <v>0.5</v>
      </c>
      <c r="AW694" s="31" t="s">
        <v>126</v>
      </c>
      <c r="AX694" s="33" t="s">
        <v>100</v>
      </c>
      <c r="AY694" s="68">
        <f t="shared" si="687"/>
        <v>9.58</v>
      </c>
      <c r="AZ694" s="68">
        <f t="shared" si="660"/>
        <v>3.3940000000000001</v>
      </c>
      <c r="BA694" s="68">
        <f t="shared" si="661"/>
        <v>3.1579999999999999</v>
      </c>
      <c r="BB694" s="68">
        <f t="shared" si="662"/>
        <v>0.23599999999999999</v>
      </c>
      <c r="BC694" s="68">
        <f t="shared" si="663"/>
        <v>0.30099999999999999</v>
      </c>
      <c r="BD694" s="68">
        <f t="shared" si="664"/>
        <v>5.8860000000000001</v>
      </c>
      <c r="BE694" s="68">
        <f t="shared" si="665"/>
        <v>4.3819999999999997</v>
      </c>
      <c r="BF694" s="68">
        <f t="shared" si="666"/>
        <v>0.28999999999999998</v>
      </c>
      <c r="BG694" s="69">
        <f t="shared" si="667"/>
        <v>1.214</v>
      </c>
      <c r="BI694" s="31" t="s">
        <v>126</v>
      </c>
      <c r="BJ694" s="33" t="s">
        <v>100</v>
      </c>
      <c r="BK694" s="68">
        <f t="shared" si="688"/>
        <v>2.8000000000000001E-2</v>
      </c>
      <c r="BL694" s="68">
        <f t="shared" si="689"/>
        <v>1.2999999999999999E-2</v>
      </c>
      <c r="BM694" s="68">
        <f t="shared" si="690"/>
        <v>1.4E-2</v>
      </c>
      <c r="BN694" s="68">
        <f t="shared" si="691"/>
        <v>6.0000000000000001E-3</v>
      </c>
      <c r="BO694" s="68">
        <f t="shared" si="692"/>
        <v>1.0999999999999999E-2</v>
      </c>
      <c r="BP694" s="68">
        <f t="shared" si="693"/>
        <v>0.114</v>
      </c>
      <c r="BQ694" s="68">
        <f t="shared" si="694"/>
        <v>0.249</v>
      </c>
      <c r="BR694" s="68">
        <f t="shared" si="695"/>
        <v>0.76900000000000002</v>
      </c>
      <c r="BS694" s="69">
        <f t="shared" si="696"/>
        <v>3.5999999999999997E-2</v>
      </c>
      <c r="BU694" s="31" t="s">
        <v>126</v>
      </c>
      <c r="BV694" s="33" t="s">
        <v>100</v>
      </c>
      <c r="BW694" s="50">
        <f t="shared" si="668"/>
        <v>9311</v>
      </c>
      <c r="BX694" s="50">
        <f t="shared" si="669"/>
        <v>6703</v>
      </c>
      <c r="BY694" s="50">
        <f t="shared" si="670"/>
        <v>5729</v>
      </c>
      <c r="BZ694" s="50">
        <f t="shared" si="671"/>
        <v>974</v>
      </c>
      <c r="CA694" s="50">
        <f t="shared" si="672"/>
        <v>477</v>
      </c>
      <c r="CB694" s="50">
        <f t="shared" si="673"/>
        <v>2131</v>
      </c>
      <c r="CC694" s="50">
        <f t="shared" si="674"/>
        <v>590</v>
      </c>
      <c r="CD694" s="50">
        <f t="shared" si="675"/>
        <v>-35</v>
      </c>
      <c r="CE694" s="51">
        <f t="shared" si="676"/>
        <v>1576</v>
      </c>
    </row>
    <row r="695" spans="1:83" ht="16.5" customHeight="1">
      <c r="A695" s="30" t="s">
        <v>127</v>
      </c>
      <c r="B695" s="28" t="s">
        <v>101</v>
      </c>
      <c r="C695" s="44">
        <v>6265</v>
      </c>
      <c r="D695" s="44">
        <v>5105</v>
      </c>
      <c r="E695" s="44">
        <v>4296</v>
      </c>
      <c r="F695" s="44">
        <v>809</v>
      </c>
      <c r="G695" s="44">
        <v>343</v>
      </c>
      <c r="H695" s="44">
        <v>817</v>
      </c>
      <c r="I695" s="44">
        <v>333</v>
      </c>
      <c r="J695" s="44">
        <v>0</v>
      </c>
      <c r="K695" s="45">
        <v>484</v>
      </c>
      <c r="M695" s="30" t="s">
        <v>127</v>
      </c>
      <c r="N695" s="28" t="s">
        <v>101</v>
      </c>
      <c r="O695" s="70">
        <f t="shared" si="643"/>
        <v>7.4429999999999996</v>
      </c>
      <c r="P695" s="70">
        <f t="shared" si="644"/>
        <v>6.0670000000000002</v>
      </c>
      <c r="Q695" s="70">
        <f t="shared" si="645"/>
        <v>6.9450000000000003</v>
      </c>
      <c r="R695" s="70">
        <f t="shared" si="646"/>
        <v>1.633</v>
      </c>
      <c r="S695" s="70">
        <f t="shared" si="647"/>
        <v>7.8620000000000001</v>
      </c>
      <c r="T695" s="70">
        <f t="shared" si="648"/>
        <v>16.713999999999999</v>
      </c>
      <c r="U695" s="70">
        <f t="shared" si="649"/>
        <v>-0.29899999999999999</v>
      </c>
      <c r="V695" s="70">
        <f t="shared" si="650"/>
        <v>100</v>
      </c>
      <c r="W695" s="71">
        <f t="shared" si="651"/>
        <v>16.346</v>
      </c>
      <c r="Y695" s="30" t="s">
        <v>127</v>
      </c>
      <c r="Z695" s="28" t="s">
        <v>101</v>
      </c>
      <c r="AA695" s="70">
        <f t="shared" si="677"/>
        <v>100</v>
      </c>
      <c r="AB695" s="70">
        <f t="shared" si="652"/>
        <v>81.5</v>
      </c>
      <c r="AC695" s="70">
        <f t="shared" si="653"/>
        <v>68.599999999999994</v>
      </c>
      <c r="AD695" s="70">
        <f t="shared" si="654"/>
        <v>12.9</v>
      </c>
      <c r="AE695" s="70">
        <f t="shared" si="655"/>
        <v>5.5</v>
      </c>
      <c r="AF695" s="70">
        <f t="shared" si="656"/>
        <v>13</v>
      </c>
      <c r="AG695" s="70">
        <f t="shared" si="657"/>
        <v>5.3</v>
      </c>
      <c r="AH695" s="70" t="str">
        <f t="shared" si="658"/>
        <v>-</v>
      </c>
      <c r="AI695" s="71">
        <f t="shared" si="659"/>
        <v>7.7</v>
      </c>
      <c r="AK695" s="30" t="s">
        <v>127</v>
      </c>
      <c r="AL695" s="28" t="s">
        <v>101</v>
      </c>
      <c r="AM695" s="70">
        <f t="shared" si="678"/>
        <v>0.2</v>
      </c>
      <c r="AN695" s="70">
        <f t="shared" si="679"/>
        <v>0.2</v>
      </c>
      <c r="AO695" s="70">
        <f t="shared" si="680"/>
        <v>0.2</v>
      </c>
      <c r="AP695" s="70">
        <f t="shared" si="681"/>
        <v>0.2</v>
      </c>
      <c r="AQ695" s="70">
        <f t="shared" si="682"/>
        <v>0.1</v>
      </c>
      <c r="AR695" s="70">
        <f t="shared" si="683"/>
        <v>0.2</v>
      </c>
      <c r="AS695" s="70">
        <f t="shared" si="684"/>
        <v>0.3</v>
      </c>
      <c r="AT695" s="70" t="str">
        <f t="shared" si="685"/>
        <v>-</v>
      </c>
      <c r="AU695" s="71">
        <f t="shared" si="686"/>
        <v>0.1</v>
      </c>
      <c r="AW695" s="30" t="s">
        <v>127</v>
      </c>
      <c r="AX695" s="28" t="s">
        <v>101</v>
      </c>
      <c r="AY695" s="70">
        <f t="shared" si="687"/>
        <v>7.4429999999999996</v>
      </c>
      <c r="AZ695" s="70">
        <f t="shared" si="660"/>
        <v>5.008</v>
      </c>
      <c r="BA695" s="70">
        <f t="shared" si="661"/>
        <v>4.7850000000000001</v>
      </c>
      <c r="BB695" s="70">
        <f t="shared" si="662"/>
        <v>0.223</v>
      </c>
      <c r="BC695" s="70">
        <f t="shared" si="663"/>
        <v>0.42899999999999999</v>
      </c>
      <c r="BD695" s="70">
        <f t="shared" si="664"/>
        <v>2.0070000000000001</v>
      </c>
      <c r="BE695" s="70">
        <f t="shared" si="665"/>
        <v>-1.7000000000000001E-2</v>
      </c>
      <c r="BF695" s="70">
        <f t="shared" si="666"/>
        <v>0.85699999999999998</v>
      </c>
      <c r="BG695" s="71">
        <f t="shared" si="667"/>
        <v>1.1659999999999999</v>
      </c>
      <c r="BI695" s="30" t="s">
        <v>127</v>
      </c>
      <c r="BJ695" s="28" t="s">
        <v>101</v>
      </c>
      <c r="BK695" s="70">
        <f t="shared" si="688"/>
        <v>1.4E-2</v>
      </c>
      <c r="BL695" s="70">
        <f t="shared" si="689"/>
        <v>1.2E-2</v>
      </c>
      <c r="BM695" s="70">
        <f t="shared" si="690"/>
        <v>1.4E-2</v>
      </c>
      <c r="BN695" s="70">
        <f t="shared" si="691"/>
        <v>4.0000000000000001E-3</v>
      </c>
      <c r="BO695" s="70">
        <f t="shared" si="692"/>
        <v>0.01</v>
      </c>
      <c r="BP695" s="70">
        <f t="shared" si="693"/>
        <v>2.4E-2</v>
      </c>
      <c r="BQ695" s="70">
        <f t="shared" si="694"/>
        <v>-1E-3</v>
      </c>
      <c r="BR695" s="70">
        <f t="shared" si="695"/>
        <v>1.425</v>
      </c>
      <c r="BS695" s="71">
        <f t="shared" si="696"/>
        <v>2.1999999999999999E-2</v>
      </c>
      <c r="BU695" s="30" t="s">
        <v>127</v>
      </c>
      <c r="BV695" s="28" t="s">
        <v>101</v>
      </c>
      <c r="BW695" s="52">
        <f t="shared" si="668"/>
        <v>5831</v>
      </c>
      <c r="BX695" s="52">
        <f t="shared" si="669"/>
        <v>4813</v>
      </c>
      <c r="BY695" s="52">
        <f t="shared" si="670"/>
        <v>4017</v>
      </c>
      <c r="BZ695" s="52">
        <f t="shared" si="671"/>
        <v>796</v>
      </c>
      <c r="CA695" s="52">
        <f t="shared" si="672"/>
        <v>318</v>
      </c>
      <c r="CB695" s="52">
        <f t="shared" si="673"/>
        <v>700</v>
      </c>
      <c r="CC695" s="52">
        <f t="shared" si="674"/>
        <v>334</v>
      </c>
      <c r="CD695" s="52">
        <f t="shared" si="675"/>
        <v>-50</v>
      </c>
      <c r="CE695" s="53">
        <f t="shared" si="676"/>
        <v>416</v>
      </c>
    </row>
    <row r="696" spans="1:83" ht="16.5" customHeight="1">
      <c r="A696" s="31" t="s">
        <v>129</v>
      </c>
      <c r="B696" s="33" t="s">
        <v>102</v>
      </c>
      <c r="C696" s="42">
        <v>290149</v>
      </c>
      <c r="D696" s="42">
        <v>208617</v>
      </c>
      <c r="E696" s="42">
        <v>178463</v>
      </c>
      <c r="F696" s="42">
        <v>30154</v>
      </c>
      <c r="G696" s="42">
        <v>28062</v>
      </c>
      <c r="H696" s="42">
        <v>53470</v>
      </c>
      <c r="I696" s="42">
        <v>21384</v>
      </c>
      <c r="J696" s="42">
        <v>29</v>
      </c>
      <c r="K696" s="43">
        <v>32057</v>
      </c>
      <c r="M696" s="31" t="s">
        <v>129</v>
      </c>
      <c r="N696" s="33" t="s">
        <v>102</v>
      </c>
      <c r="O696" s="68">
        <f t="shared" si="643"/>
        <v>6.16</v>
      </c>
      <c r="P696" s="68">
        <f t="shared" si="644"/>
        <v>2.2810000000000001</v>
      </c>
      <c r="Q696" s="68">
        <f t="shared" si="645"/>
        <v>2.5870000000000002</v>
      </c>
      <c r="R696" s="68">
        <f t="shared" si="646"/>
        <v>0.50700000000000001</v>
      </c>
      <c r="S696" s="68">
        <f t="shared" si="647"/>
        <v>4.7640000000000002</v>
      </c>
      <c r="T696" s="68">
        <f t="shared" si="648"/>
        <v>25.631</v>
      </c>
      <c r="U696" s="68">
        <f t="shared" si="649"/>
        <v>65.484999999999999</v>
      </c>
      <c r="V696" s="68">
        <f t="shared" si="650"/>
        <v>-95.397000000000006</v>
      </c>
      <c r="W696" s="69">
        <f t="shared" si="651"/>
        <v>10.507</v>
      </c>
      <c r="Y696" s="31" t="s">
        <v>129</v>
      </c>
      <c r="Z696" s="33" t="s">
        <v>102</v>
      </c>
      <c r="AA696" s="68">
        <f t="shared" si="677"/>
        <v>100</v>
      </c>
      <c r="AB696" s="68">
        <f t="shared" si="652"/>
        <v>71.900000000000006</v>
      </c>
      <c r="AC696" s="68">
        <f t="shared" si="653"/>
        <v>61.5</v>
      </c>
      <c r="AD696" s="68">
        <f t="shared" si="654"/>
        <v>10.4</v>
      </c>
      <c r="AE696" s="68">
        <f t="shared" si="655"/>
        <v>9.6999999999999993</v>
      </c>
      <c r="AF696" s="68">
        <f t="shared" si="656"/>
        <v>18.399999999999999</v>
      </c>
      <c r="AG696" s="68">
        <f t="shared" si="657"/>
        <v>7.4</v>
      </c>
      <c r="AH696" s="68">
        <f t="shared" si="658"/>
        <v>0</v>
      </c>
      <c r="AI696" s="69">
        <f t="shared" si="659"/>
        <v>11</v>
      </c>
      <c r="AK696" s="31" t="s">
        <v>129</v>
      </c>
      <c r="AL696" s="33" t="s">
        <v>102</v>
      </c>
      <c r="AM696" s="68">
        <f t="shared" si="678"/>
        <v>8.9</v>
      </c>
      <c r="AN696" s="68">
        <f t="shared" si="679"/>
        <v>8.3000000000000007</v>
      </c>
      <c r="AO696" s="68">
        <f t="shared" si="680"/>
        <v>8.3000000000000007</v>
      </c>
      <c r="AP696" s="68">
        <f t="shared" si="681"/>
        <v>8.3000000000000007</v>
      </c>
      <c r="AQ696" s="68">
        <f t="shared" si="682"/>
        <v>10.6</v>
      </c>
      <c r="AR696" s="68">
        <f t="shared" si="683"/>
        <v>10.8</v>
      </c>
      <c r="AS696" s="68">
        <f t="shared" si="684"/>
        <v>16.7</v>
      </c>
      <c r="AT696" s="68">
        <f t="shared" si="685"/>
        <v>0.4</v>
      </c>
      <c r="AU696" s="69">
        <f t="shared" si="686"/>
        <v>8.9</v>
      </c>
      <c r="AW696" s="31" t="s">
        <v>129</v>
      </c>
      <c r="AX696" s="33" t="s">
        <v>102</v>
      </c>
      <c r="AY696" s="68">
        <f t="shared" si="687"/>
        <v>6.16</v>
      </c>
      <c r="AZ696" s="68">
        <f t="shared" si="660"/>
        <v>1.702</v>
      </c>
      <c r="BA696" s="68">
        <f t="shared" si="661"/>
        <v>1.6459999999999999</v>
      </c>
      <c r="BB696" s="68">
        <f t="shared" si="662"/>
        <v>5.6000000000000001E-2</v>
      </c>
      <c r="BC696" s="68">
        <f t="shared" si="663"/>
        <v>0.46700000000000003</v>
      </c>
      <c r="BD696" s="68">
        <f t="shared" si="664"/>
        <v>3.9910000000000001</v>
      </c>
      <c r="BE696" s="68">
        <f t="shared" si="665"/>
        <v>3.0960000000000001</v>
      </c>
      <c r="BF696" s="68">
        <f t="shared" si="666"/>
        <v>-0.22</v>
      </c>
      <c r="BG696" s="69">
        <f t="shared" si="667"/>
        <v>1.115</v>
      </c>
      <c r="BI696" s="31" t="s">
        <v>129</v>
      </c>
      <c r="BJ696" s="33" t="s">
        <v>102</v>
      </c>
      <c r="BK696" s="68">
        <f t="shared" si="688"/>
        <v>0.53400000000000003</v>
      </c>
      <c r="BL696" s="68">
        <f t="shared" si="689"/>
        <v>0.193</v>
      </c>
      <c r="BM696" s="68">
        <f t="shared" si="690"/>
        <v>0.218</v>
      </c>
      <c r="BN696" s="68">
        <f t="shared" si="691"/>
        <v>4.3999999999999997E-2</v>
      </c>
      <c r="BO696" s="68">
        <f t="shared" si="692"/>
        <v>0.48799999999999999</v>
      </c>
      <c r="BP696" s="68">
        <f t="shared" si="693"/>
        <v>2.2709999999999999</v>
      </c>
      <c r="BQ696" s="68">
        <f t="shared" si="694"/>
        <v>5.1589999999999998</v>
      </c>
      <c r="BR696" s="68">
        <f t="shared" si="695"/>
        <v>-17.126999999999999</v>
      </c>
      <c r="BS696" s="69">
        <f t="shared" si="696"/>
        <v>0.97399999999999998</v>
      </c>
      <c r="BU696" s="31" t="s">
        <v>129</v>
      </c>
      <c r="BV696" s="33" t="s">
        <v>102</v>
      </c>
      <c r="BW696" s="50">
        <f t="shared" si="668"/>
        <v>273312</v>
      </c>
      <c r="BX696" s="50">
        <f t="shared" si="669"/>
        <v>203965</v>
      </c>
      <c r="BY696" s="50">
        <f t="shared" si="670"/>
        <v>173963</v>
      </c>
      <c r="BZ696" s="50">
        <f t="shared" si="671"/>
        <v>30002</v>
      </c>
      <c r="CA696" s="50">
        <f t="shared" si="672"/>
        <v>26786</v>
      </c>
      <c r="CB696" s="50">
        <f t="shared" si="673"/>
        <v>42561</v>
      </c>
      <c r="CC696" s="50">
        <f t="shared" si="674"/>
        <v>12922</v>
      </c>
      <c r="CD696" s="50">
        <f t="shared" si="675"/>
        <v>630</v>
      </c>
      <c r="CE696" s="51">
        <f t="shared" si="676"/>
        <v>29009</v>
      </c>
    </row>
    <row r="697" spans="1:83" ht="16.5" customHeight="1">
      <c r="A697" s="29" t="s">
        <v>36</v>
      </c>
      <c r="B697" s="34" t="s">
        <v>103</v>
      </c>
      <c r="C697" s="40">
        <v>1408487</v>
      </c>
      <c r="D697" s="40">
        <v>1045971</v>
      </c>
      <c r="E697" s="40">
        <v>893601</v>
      </c>
      <c r="F697" s="40">
        <v>152370</v>
      </c>
      <c r="G697" s="40">
        <v>146363</v>
      </c>
      <c r="H697" s="40">
        <v>216153</v>
      </c>
      <c r="I697" s="40">
        <v>75422</v>
      </c>
      <c r="J697" s="40">
        <v>1409</v>
      </c>
      <c r="K697" s="41">
        <v>139322</v>
      </c>
      <c r="M697" s="29" t="s">
        <v>36</v>
      </c>
      <c r="N697" s="34" t="s">
        <v>103</v>
      </c>
      <c r="O697" s="66">
        <f t="shared" si="643"/>
        <v>4.2629999999999999</v>
      </c>
      <c r="P697" s="66">
        <f t="shared" si="644"/>
        <v>1.8879999999999999</v>
      </c>
      <c r="Q697" s="66">
        <f t="shared" si="645"/>
        <v>2.153</v>
      </c>
      <c r="R697" s="66">
        <f t="shared" si="646"/>
        <v>0.36199999999999999</v>
      </c>
      <c r="S697" s="66">
        <f t="shared" si="647"/>
        <v>1.7270000000000001</v>
      </c>
      <c r="T697" s="66">
        <f t="shared" si="648"/>
        <v>19.794</v>
      </c>
      <c r="U697" s="66">
        <f t="shared" si="649"/>
        <v>64.593999999999994</v>
      </c>
      <c r="V697" s="66">
        <f t="shared" si="650"/>
        <v>-69.950999999999993</v>
      </c>
      <c r="W697" s="67">
        <f t="shared" si="651"/>
        <v>7.2329999999999997</v>
      </c>
      <c r="Y697" s="29" t="s">
        <v>36</v>
      </c>
      <c r="Z697" s="34" t="s">
        <v>103</v>
      </c>
      <c r="AA697" s="66">
        <f t="shared" si="677"/>
        <v>100</v>
      </c>
      <c r="AB697" s="66">
        <f t="shared" si="652"/>
        <v>74.3</v>
      </c>
      <c r="AC697" s="66">
        <f t="shared" si="653"/>
        <v>63.4</v>
      </c>
      <c r="AD697" s="66">
        <f t="shared" si="654"/>
        <v>10.8</v>
      </c>
      <c r="AE697" s="66">
        <f t="shared" si="655"/>
        <v>10.4</v>
      </c>
      <c r="AF697" s="66">
        <f t="shared" si="656"/>
        <v>15.3</v>
      </c>
      <c r="AG697" s="66">
        <f t="shared" si="657"/>
        <v>5.4</v>
      </c>
      <c r="AH697" s="66">
        <f t="shared" si="658"/>
        <v>0.1</v>
      </c>
      <c r="AI697" s="67">
        <f t="shared" si="659"/>
        <v>9.9</v>
      </c>
      <c r="AK697" s="29" t="s">
        <v>36</v>
      </c>
      <c r="AL697" s="34" t="s">
        <v>103</v>
      </c>
      <c r="AM697" s="66">
        <f t="shared" si="678"/>
        <v>43</v>
      </c>
      <c r="AN697" s="66">
        <f t="shared" si="679"/>
        <v>41.6</v>
      </c>
      <c r="AO697" s="66">
        <f t="shared" si="680"/>
        <v>41.6</v>
      </c>
      <c r="AP697" s="66">
        <f t="shared" si="681"/>
        <v>41.9</v>
      </c>
      <c r="AQ697" s="66">
        <f t="shared" si="682"/>
        <v>55.5</v>
      </c>
      <c r="AR697" s="66">
        <f t="shared" si="683"/>
        <v>43.7</v>
      </c>
      <c r="AS697" s="66">
        <f t="shared" si="684"/>
        <v>58.7</v>
      </c>
      <c r="AT697" s="66">
        <f t="shared" si="685"/>
        <v>17.7</v>
      </c>
      <c r="AU697" s="67">
        <f t="shared" si="686"/>
        <v>38.9</v>
      </c>
      <c r="AW697" s="29" t="s">
        <v>36</v>
      </c>
      <c r="AX697" s="34" t="s">
        <v>103</v>
      </c>
      <c r="AY697" s="66">
        <f t="shared" si="687"/>
        <v>4.2629999999999999</v>
      </c>
      <c r="AZ697" s="66">
        <f t="shared" si="660"/>
        <v>1.4350000000000001</v>
      </c>
      <c r="BA697" s="66">
        <f t="shared" si="661"/>
        <v>1.3939999999999999</v>
      </c>
      <c r="BB697" s="66">
        <f t="shared" si="662"/>
        <v>4.1000000000000002E-2</v>
      </c>
      <c r="BC697" s="66">
        <f t="shared" si="663"/>
        <v>0.184</v>
      </c>
      <c r="BD697" s="66">
        <f t="shared" si="664"/>
        <v>2.6440000000000001</v>
      </c>
      <c r="BE697" s="66">
        <f t="shared" si="665"/>
        <v>2.1909999999999998</v>
      </c>
      <c r="BF697" s="66">
        <f t="shared" si="666"/>
        <v>-0.24299999999999999</v>
      </c>
      <c r="BG697" s="67">
        <f t="shared" si="667"/>
        <v>0.69599999999999995</v>
      </c>
      <c r="BI697" s="29" t="s">
        <v>36</v>
      </c>
      <c r="BJ697" s="34" t="s">
        <v>103</v>
      </c>
      <c r="BK697" s="66">
        <f t="shared" si="688"/>
        <v>1.827</v>
      </c>
      <c r="BL697" s="66">
        <f t="shared" si="689"/>
        <v>0.80500000000000005</v>
      </c>
      <c r="BM697" s="66">
        <f t="shared" si="690"/>
        <v>0.91300000000000003</v>
      </c>
      <c r="BN697" s="66">
        <f t="shared" si="691"/>
        <v>0.158</v>
      </c>
      <c r="BO697" s="66">
        <f t="shared" si="692"/>
        <v>0.95099999999999996</v>
      </c>
      <c r="BP697" s="66">
        <f t="shared" si="693"/>
        <v>7.4340000000000002</v>
      </c>
      <c r="BQ697" s="66">
        <f t="shared" si="694"/>
        <v>18.045999999999999</v>
      </c>
      <c r="BR697" s="66">
        <f t="shared" si="695"/>
        <v>-93.474000000000004</v>
      </c>
      <c r="BS697" s="67">
        <f t="shared" si="696"/>
        <v>3.0030000000000001</v>
      </c>
      <c r="BU697" s="29" t="s">
        <v>36</v>
      </c>
      <c r="BV697" s="34" t="s">
        <v>103</v>
      </c>
      <c r="BW697" s="48">
        <f t="shared" si="668"/>
        <v>1350899</v>
      </c>
      <c r="BX697" s="48">
        <f t="shared" si="669"/>
        <v>1026584</v>
      </c>
      <c r="BY697" s="48">
        <f t="shared" si="670"/>
        <v>874763</v>
      </c>
      <c r="BZ697" s="48">
        <f t="shared" si="671"/>
        <v>151821</v>
      </c>
      <c r="CA697" s="48">
        <f t="shared" si="672"/>
        <v>143878</v>
      </c>
      <c r="CB697" s="48">
        <f t="shared" si="673"/>
        <v>180437</v>
      </c>
      <c r="CC697" s="48">
        <f t="shared" si="674"/>
        <v>45823</v>
      </c>
      <c r="CD697" s="48">
        <f t="shared" si="675"/>
        <v>4689</v>
      </c>
      <c r="CE697" s="49">
        <f t="shared" si="676"/>
        <v>129925</v>
      </c>
    </row>
    <row r="698" spans="1:83" ht="16.5" customHeight="1">
      <c r="A698" s="29" t="s">
        <v>37</v>
      </c>
      <c r="B698" s="34" t="s">
        <v>104</v>
      </c>
      <c r="C698" s="40">
        <v>608450</v>
      </c>
      <c r="D698" s="40">
        <v>489402</v>
      </c>
      <c r="E698" s="40">
        <v>418020</v>
      </c>
      <c r="F698" s="40">
        <v>71382</v>
      </c>
      <c r="G698" s="40">
        <v>33348</v>
      </c>
      <c r="H698" s="40">
        <v>85700</v>
      </c>
      <c r="I698" s="40">
        <v>25923</v>
      </c>
      <c r="J698" s="40">
        <v>-214</v>
      </c>
      <c r="K698" s="41">
        <v>59991</v>
      </c>
      <c r="M698" s="29" t="s">
        <v>37</v>
      </c>
      <c r="N698" s="34" t="s">
        <v>104</v>
      </c>
      <c r="O698" s="66">
        <f t="shared" si="643"/>
        <v>4.7309999999999999</v>
      </c>
      <c r="P698" s="66">
        <f t="shared" si="644"/>
        <v>2.1080000000000001</v>
      </c>
      <c r="Q698" s="66">
        <f t="shared" si="645"/>
        <v>2.254</v>
      </c>
      <c r="R698" s="66">
        <f t="shared" si="646"/>
        <v>1.2649999999999999</v>
      </c>
      <c r="S698" s="66">
        <f t="shared" si="647"/>
        <v>5.1689999999999996</v>
      </c>
      <c r="T698" s="66">
        <f t="shared" si="648"/>
        <v>22.498999999999999</v>
      </c>
      <c r="U698" s="66">
        <f t="shared" si="649"/>
        <v>72.900999999999996</v>
      </c>
      <c r="V698" s="66">
        <f t="shared" si="650"/>
        <v>37.427</v>
      </c>
      <c r="W698" s="67">
        <f t="shared" si="651"/>
        <v>8.4649999999999999</v>
      </c>
      <c r="Y698" s="29" t="s">
        <v>37</v>
      </c>
      <c r="Z698" s="34" t="s">
        <v>104</v>
      </c>
      <c r="AA698" s="66">
        <f t="shared" si="677"/>
        <v>100</v>
      </c>
      <c r="AB698" s="66">
        <f t="shared" si="652"/>
        <v>80.400000000000006</v>
      </c>
      <c r="AC698" s="66">
        <f t="shared" si="653"/>
        <v>68.7</v>
      </c>
      <c r="AD698" s="66">
        <f t="shared" si="654"/>
        <v>11.7</v>
      </c>
      <c r="AE698" s="66">
        <f t="shared" si="655"/>
        <v>5.5</v>
      </c>
      <c r="AF698" s="66">
        <f t="shared" si="656"/>
        <v>14.1</v>
      </c>
      <c r="AG698" s="66">
        <f t="shared" si="657"/>
        <v>4.3</v>
      </c>
      <c r="AH698" s="66">
        <f t="shared" si="658"/>
        <v>0</v>
      </c>
      <c r="AI698" s="67">
        <f t="shared" si="659"/>
        <v>9.9</v>
      </c>
      <c r="AK698" s="29" t="s">
        <v>37</v>
      </c>
      <c r="AL698" s="34" t="s">
        <v>104</v>
      </c>
      <c r="AM698" s="66">
        <f t="shared" si="678"/>
        <v>18.600000000000001</v>
      </c>
      <c r="AN698" s="66">
        <f t="shared" si="679"/>
        <v>19.5</v>
      </c>
      <c r="AO698" s="66">
        <f t="shared" si="680"/>
        <v>19.399999999999999</v>
      </c>
      <c r="AP698" s="66">
        <f t="shared" si="681"/>
        <v>19.600000000000001</v>
      </c>
      <c r="AQ698" s="66">
        <f t="shared" si="682"/>
        <v>12.6</v>
      </c>
      <c r="AR698" s="66">
        <f t="shared" si="683"/>
        <v>17.3</v>
      </c>
      <c r="AS698" s="66">
        <f t="shared" si="684"/>
        <v>20.2</v>
      </c>
      <c r="AT698" s="66">
        <f t="shared" si="685"/>
        <v>-2.7</v>
      </c>
      <c r="AU698" s="67">
        <f t="shared" si="686"/>
        <v>16.7</v>
      </c>
      <c r="AW698" s="29" t="s">
        <v>37</v>
      </c>
      <c r="AX698" s="34" t="s">
        <v>104</v>
      </c>
      <c r="AY698" s="66">
        <f t="shared" si="687"/>
        <v>4.7309999999999999</v>
      </c>
      <c r="AZ698" s="66">
        <f t="shared" si="660"/>
        <v>1.7390000000000001</v>
      </c>
      <c r="BA698" s="66">
        <f t="shared" si="661"/>
        <v>1.5860000000000001</v>
      </c>
      <c r="BB698" s="66">
        <f t="shared" si="662"/>
        <v>0.154</v>
      </c>
      <c r="BC698" s="66">
        <f t="shared" si="663"/>
        <v>0.28199999999999997</v>
      </c>
      <c r="BD698" s="66">
        <f t="shared" si="664"/>
        <v>2.7090000000000001</v>
      </c>
      <c r="BE698" s="66">
        <f t="shared" si="665"/>
        <v>1.881</v>
      </c>
      <c r="BF698" s="66">
        <f t="shared" si="666"/>
        <v>2.1999999999999999E-2</v>
      </c>
      <c r="BG698" s="67">
        <f t="shared" si="667"/>
        <v>0.80600000000000005</v>
      </c>
      <c r="BI698" s="29" t="s">
        <v>37</v>
      </c>
      <c r="BJ698" s="34" t="s">
        <v>104</v>
      </c>
      <c r="BK698" s="66">
        <f t="shared" si="688"/>
        <v>0.872</v>
      </c>
      <c r="BL698" s="66">
        <f t="shared" si="689"/>
        <v>0.41899999999999998</v>
      </c>
      <c r="BM698" s="66">
        <f t="shared" si="690"/>
        <v>0.44700000000000001</v>
      </c>
      <c r="BN698" s="66">
        <f t="shared" si="691"/>
        <v>0.25700000000000001</v>
      </c>
      <c r="BO698" s="66">
        <f t="shared" si="692"/>
        <v>0.627</v>
      </c>
      <c r="BP698" s="66">
        <f t="shared" si="693"/>
        <v>3.2759999999999998</v>
      </c>
      <c r="BQ698" s="66">
        <f t="shared" si="694"/>
        <v>6.6639999999999997</v>
      </c>
      <c r="BR698" s="66">
        <f t="shared" si="695"/>
        <v>3.6480000000000001</v>
      </c>
      <c r="BS698" s="67">
        <f t="shared" si="696"/>
        <v>1.496</v>
      </c>
      <c r="BU698" s="29" t="s">
        <v>37</v>
      </c>
      <c r="BV698" s="34" t="s">
        <v>104</v>
      </c>
      <c r="BW698" s="48">
        <f t="shared" si="668"/>
        <v>580966</v>
      </c>
      <c r="BX698" s="48">
        <f t="shared" si="669"/>
        <v>479297</v>
      </c>
      <c r="BY698" s="48">
        <f t="shared" si="670"/>
        <v>408807</v>
      </c>
      <c r="BZ698" s="48">
        <f t="shared" si="671"/>
        <v>70490</v>
      </c>
      <c r="CA698" s="48">
        <f t="shared" si="672"/>
        <v>31709</v>
      </c>
      <c r="CB698" s="48">
        <f t="shared" si="673"/>
        <v>69960</v>
      </c>
      <c r="CC698" s="48">
        <f t="shared" si="674"/>
        <v>14993</v>
      </c>
      <c r="CD698" s="48">
        <f t="shared" si="675"/>
        <v>-342</v>
      </c>
      <c r="CE698" s="49">
        <f t="shared" si="676"/>
        <v>55309</v>
      </c>
    </row>
    <row r="699" spans="1:83" ht="16.5" customHeight="1">
      <c r="A699" s="29" t="s">
        <v>130</v>
      </c>
      <c r="B699" s="34" t="s">
        <v>105</v>
      </c>
      <c r="C699" s="40">
        <v>840832</v>
      </c>
      <c r="D699" s="40">
        <v>644100</v>
      </c>
      <c r="E699" s="40">
        <v>549000</v>
      </c>
      <c r="F699" s="40">
        <v>95100</v>
      </c>
      <c r="G699" s="40">
        <v>61085</v>
      </c>
      <c r="H699" s="40">
        <v>135647</v>
      </c>
      <c r="I699" s="40">
        <v>72797</v>
      </c>
      <c r="J699" s="40">
        <v>-6707</v>
      </c>
      <c r="K699" s="41">
        <v>69557</v>
      </c>
      <c r="M699" s="29" t="s">
        <v>130</v>
      </c>
      <c r="N699" s="34" t="s">
        <v>105</v>
      </c>
      <c r="O699" s="66">
        <f t="shared" si="643"/>
        <v>5.5590000000000002</v>
      </c>
      <c r="P699" s="66">
        <f t="shared" si="644"/>
        <v>1.887</v>
      </c>
      <c r="Q699" s="66">
        <f t="shared" si="645"/>
        <v>2.1150000000000002</v>
      </c>
      <c r="R699" s="66">
        <f t="shared" si="646"/>
        <v>0.58799999999999997</v>
      </c>
      <c r="S699" s="66">
        <f t="shared" si="647"/>
        <v>2.875</v>
      </c>
      <c r="T699" s="66">
        <f t="shared" si="648"/>
        <v>29.184000000000001</v>
      </c>
      <c r="U699" s="66">
        <f t="shared" si="649"/>
        <v>71.748000000000005</v>
      </c>
      <c r="V699" s="66">
        <f t="shared" si="650"/>
        <v>-159.15799999999999</v>
      </c>
      <c r="W699" s="67">
        <f t="shared" si="651"/>
        <v>6.6740000000000004</v>
      </c>
      <c r="Y699" s="29" t="s">
        <v>130</v>
      </c>
      <c r="Z699" s="34" t="s">
        <v>105</v>
      </c>
      <c r="AA699" s="66">
        <f t="shared" si="677"/>
        <v>100</v>
      </c>
      <c r="AB699" s="66">
        <f t="shared" si="652"/>
        <v>76.599999999999994</v>
      </c>
      <c r="AC699" s="66">
        <f t="shared" si="653"/>
        <v>65.3</v>
      </c>
      <c r="AD699" s="66">
        <f t="shared" si="654"/>
        <v>11.3</v>
      </c>
      <c r="AE699" s="66">
        <f t="shared" si="655"/>
        <v>7.3</v>
      </c>
      <c r="AF699" s="66">
        <f t="shared" si="656"/>
        <v>16.100000000000001</v>
      </c>
      <c r="AG699" s="66">
        <f t="shared" si="657"/>
        <v>8.6999999999999993</v>
      </c>
      <c r="AH699" s="66">
        <f t="shared" si="658"/>
        <v>-0.8</v>
      </c>
      <c r="AI699" s="67">
        <f t="shared" si="659"/>
        <v>8.3000000000000007</v>
      </c>
      <c r="AK699" s="29" t="s">
        <v>130</v>
      </c>
      <c r="AL699" s="34" t="s">
        <v>105</v>
      </c>
      <c r="AM699" s="66">
        <f t="shared" si="678"/>
        <v>25.7</v>
      </c>
      <c r="AN699" s="66">
        <f t="shared" si="679"/>
        <v>25.6</v>
      </c>
      <c r="AO699" s="66">
        <f t="shared" si="680"/>
        <v>25.5</v>
      </c>
      <c r="AP699" s="66">
        <f t="shared" si="681"/>
        <v>26.2</v>
      </c>
      <c r="AQ699" s="66">
        <f t="shared" si="682"/>
        <v>23.2</v>
      </c>
      <c r="AR699" s="66">
        <f t="shared" si="683"/>
        <v>27.4</v>
      </c>
      <c r="AS699" s="66">
        <f t="shared" si="684"/>
        <v>56.7</v>
      </c>
      <c r="AT699" s="66">
        <f t="shared" si="685"/>
        <v>-84.2</v>
      </c>
      <c r="AU699" s="67">
        <f t="shared" si="686"/>
        <v>19.399999999999999</v>
      </c>
      <c r="AW699" s="29" t="s">
        <v>130</v>
      </c>
      <c r="AX699" s="34" t="s">
        <v>105</v>
      </c>
      <c r="AY699" s="66">
        <f t="shared" si="687"/>
        <v>5.5590000000000002</v>
      </c>
      <c r="AZ699" s="66">
        <f t="shared" si="660"/>
        <v>1.498</v>
      </c>
      <c r="BA699" s="66">
        <f t="shared" si="661"/>
        <v>1.4279999999999999</v>
      </c>
      <c r="BB699" s="66">
        <f t="shared" si="662"/>
        <v>7.0000000000000007E-2</v>
      </c>
      <c r="BC699" s="66">
        <f t="shared" si="663"/>
        <v>0.214</v>
      </c>
      <c r="BD699" s="66">
        <f t="shared" si="664"/>
        <v>3.847</v>
      </c>
      <c r="BE699" s="66">
        <f t="shared" si="665"/>
        <v>3.8180000000000001</v>
      </c>
      <c r="BF699" s="66">
        <f t="shared" si="666"/>
        <v>-0.51700000000000002</v>
      </c>
      <c r="BG699" s="67">
        <f t="shared" si="667"/>
        <v>0.54600000000000004</v>
      </c>
      <c r="BI699" s="29" t="s">
        <v>130</v>
      </c>
      <c r="BJ699" s="34" t="s">
        <v>105</v>
      </c>
      <c r="BK699" s="66">
        <f t="shared" si="688"/>
        <v>1.405</v>
      </c>
      <c r="BL699" s="66">
        <f t="shared" si="689"/>
        <v>0.495</v>
      </c>
      <c r="BM699" s="66">
        <f t="shared" si="690"/>
        <v>0.55100000000000005</v>
      </c>
      <c r="BN699" s="66">
        <f t="shared" si="691"/>
        <v>0.16</v>
      </c>
      <c r="BO699" s="66">
        <f t="shared" si="692"/>
        <v>0.65300000000000002</v>
      </c>
      <c r="BP699" s="66">
        <f t="shared" si="693"/>
        <v>6.3789999999999996</v>
      </c>
      <c r="BQ699" s="66">
        <f t="shared" si="694"/>
        <v>18.541</v>
      </c>
      <c r="BR699" s="66">
        <f t="shared" si="695"/>
        <v>-117.384</v>
      </c>
      <c r="BS699" s="67">
        <f t="shared" si="696"/>
        <v>1.391</v>
      </c>
      <c r="BU699" s="29" t="s">
        <v>130</v>
      </c>
      <c r="BV699" s="34" t="s">
        <v>105</v>
      </c>
      <c r="BW699" s="48">
        <f t="shared" si="668"/>
        <v>796552</v>
      </c>
      <c r="BX699" s="48">
        <f t="shared" si="669"/>
        <v>632171</v>
      </c>
      <c r="BY699" s="48">
        <f t="shared" si="670"/>
        <v>537627</v>
      </c>
      <c r="BZ699" s="48">
        <f t="shared" si="671"/>
        <v>94544</v>
      </c>
      <c r="CA699" s="48">
        <f t="shared" si="672"/>
        <v>59378</v>
      </c>
      <c r="CB699" s="48">
        <f t="shared" si="673"/>
        <v>105003</v>
      </c>
      <c r="CC699" s="48">
        <f t="shared" si="674"/>
        <v>42386</v>
      </c>
      <c r="CD699" s="48">
        <f t="shared" si="675"/>
        <v>-2588</v>
      </c>
      <c r="CE699" s="49">
        <f t="shared" si="676"/>
        <v>65205</v>
      </c>
    </row>
    <row r="700" spans="1:83" ht="16.5" customHeight="1">
      <c r="A700" s="29" t="s">
        <v>131</v>
      </c>
      <c r="B700" s="34" t="s">
        <v>106</v>
      </c>
      <c r="C700" s="40">
        <v>126820</v>
      </c>
      <c r="D700" s="40">
        <v>95731</v>
      </c>
      <c r="E700" s="40">
        <v>81560</v>
      </c>
      <c r="F700" s="40">
        <v>14171</v>
      </c>
      <c r="G700" s="40">
        <v>6405</v>
      </c>
      <c r="H700" s="40">
        <v>24684</v>
      </c>
      <c r="I700" s="40">
        <v>10659</v>
      </c>
      <c r="J700" s="40">
        <v>-156</v>
      </c>
      <c r="K700" s="41">
        <v>14181</v>
      </c>
      <c r="M700" s="29" t="s">
        <v>131</v>
      </c>
      <c r="N700" s="34" t="s">
        <v>106</v>
      </c>
      <c r="O700" s="66">
        <f t="shared" si="643"/>
        <v>6.8109999999999999</v>
      </c>
      <c r="P700" s="66">
        <f t="shared" si="644"/>
        <v>2.0019999999999998</v>
      </c>
      <c r="Q700" s="66">
        <f t="shared" si="645"/>
        <v>2.33</v>
      </c>
      <c r="R700" s="66">
        <f t="shared" si="646"/>
        <v>0.155</v>
      </c>
      <c r="S700" s="66">
        <f t="shared" si="647"/>
        <v>4.76</v>
      </c>
      <c r="T700" s="66">
        <f t="shared" si="648"/>
        <v>31.529</v>
      </c>
      <c r="U700" s="66">
        <f t="shared" si="649"/>
        <v>85.697000000000003</v>
      </c>
      <c r="V700" s="66">
        <f t="shared" si="650"/>
        <v>-213.04300000000001</v>
      </c>
      <c r="W700" s="67">
        <f t="shared" si="651"/>
        <v>10.023999999999999</v>
      </c>
      <c r="Y700" s="29" t="s">
        <v>131</v>
      </c>
      <c r="Z700" s="34" t="s">
        <v>106</v>
      </c>
      <c r="AA700" s="66">
        <f t="shared" si="677"/>
        <v>100</v>
      </c>
      <c r="AB700" s="66">
        <f t="shared" si="652"/>
        <v>75.5</v>
      </c>
      <c r="AC700" s="66">
        <f t="shared" si="653"/>
        <v>64.3</v>
      </c>
      <c r="AD700" s="66">
        <f t="shared" si="654"/>
        <v>11.2</v>
      </c>
      <c r="AE700" s="66">
        <f t="shared" si="655"/>
        <v>5.0999999999999996</v>
      </c>
      <c r="AF700" s="66">
        <f t="shared" si="656"/>
        <v>19.5</v>
      </c>
      <c r="AG700" s="66">
        <f t="shared" si="657"/>
        <v>8.4</v>
      </c>
      <c r="AH700" s="66">
        <f t="shared" si="658"/>
        <v>-0.1</v>
      </c>
      <c r="AI700" s="67">
        <f t="shared" si="659"/>
        <v>11.2</v>
      </c>
      <c r="AK700" s="29" t="s">
        <v>131</v>
      </c>
      <c r="AL700" s="34" t="s">
        <v>106</v>
      </c>
      <c r="AM700" s="66">
        <f t="shared" si="678"/>
        <v>3.9</v>
      </c>
      <c r="AN700" s="66">
        <f t="shared" si="679"/>
        <v>3.8</v>
      </c>
      <c r="AO700" s="66">
        <f t="shared" si="680"/>
        <v>3.8</v>
      </c>
      <c r="AP700" s="66">
        <f t="shared" si="681"/>
        <v>3.9</v>
      </c>
      <c r="AQ700" s="66">
        <f t="shared" si="682"/>
        <v>2.4</v>
      </c>
      <c r="AR700" s="66">
        <f t="shared" si="683"/>
        <v>5</v>
      </c>
      <c r="AS700" s="66">
        <f t="shared" si="684"/>
        <v>8.3000000000000007</v>
      </c>
      <c r="AT700" s="66">
        <f t="shared" si="685"/>
        <v>-2</v>
      </c>
      <c r="AU700" s="67">
        <f t="shared" si="686"/>
        <v>4</v>
      </c>
      <c r="AW700" s="29" t="s">
        <v>131</v>
      </c>
      <c r="AX700" s="34" t="s">
        <v>106</v>
      </c>
      <c r="AY700" s="66">
        <f t="shared" si="687"/>
        <v>6.8109999999999999</v>
      </c>
      <c r="AZ700" s="66">
        <f t="shared" si="660"/>
        <v>1.583</v>
      </c>
      <c r="BA700" s="66">
        <f t="shared" si="661"/>
        <v>1.5640000000000001</v>
      </c>
      <c r="BB700" s="66">
        <f t="shared" si="662"/>
        <v>1.9E-2</v>
      </c>
      <c r="BC700" s="66">
        <f t="shared" si="663"/>
        <v>0.245</v>
      </c>
      <c r="BD700" s="66">
        <f t="shared" si="664"/>
        <v>4.9829999999999997</v>
      </c>
      <c r="BE700" s="66">
        <f t="shared" si="665"/>
        <v>4.1429999999999998</v>
      </c>
      <c r="BF700" s="66">
        <f t="shared" si="666"/>
        <v>-0.248</v>
      </c>
      <c r="BG700" s="67">
        <f t="shared" si="667"/>
        <v>1.0880000000000001</v>
      </c>
      <c r="BI700" s="29" t="s">
        <v>131</v>
      </c>
      <c r="BJ700" s="34" t="s">
        <v>106</v>
      </c>
      <c r="BK700" s="66">
        <f t="shared" si="688"/>
        <v>0.25700000000000001</v>
      </c>
      <c r="BL700" s="66">
        <f t="shared" si="689"/>
        <v>7.8E-2</v>
      </c>
      <c r="BM700" s="66">
        <f t="shared" si="690"/>
        <v>0.09</v>
      </c>
      <c r="BN700" s="66">
        <f t="shared" si="691"/>
        <v>6.0000000000000001E-3</v>
      </c>
      <c r="BO700" s="66">
        <f t="shared" si="692"/>
        <v>0.111</v>
      </c>
      <c r="BP700" s="66">
        <f t="shared" si="693"/>
        <v>1.232</v>
      </c>
      <c r="BQ700" s="66">
        <f t="shared" si="694"/>
        <v>2.9990000000000001</v>
      </c>
      <c r="BR700" s="66">
        <f t="shared" si="695"/>
        <v>-8.3780000000000001</v>
      </c>
      <c r="BS700" s="67">
        <f t="shared" si="696"/>
        <v>0.41299999999999998</v>
      </c>
      <c r="BU700" s="29" t="s">
        <v>131</v>
      </c>
      <c r="BV700" s="34" t="s">
        <v>106</v>
      </c>
      <c r="BW700" s="48">
        <f t="shared" si="668"/>
        <v>118733</v>
      </c>
      <c r="BX700" s="48">
        <f t="shared" si="669"/>
        <v>93852</v>
      </c>
      <c r="BY700" s="48">
        <f t="shared" si="670"/>
        <v>79703</v>
      </c>
      <c r="BZ700" s="48">
        <f t="shared" si="671"/>
        <v>14149</v>
      </c>
      <c r="CA700" s="48">
        <f t="shared" si="672"/>
        <v>6114</v>
      </c>
      <c r="CB700" s="48">
        <f t="shared" si="673"/>
        <v>18767</v>
      </c>
      <c r="CC700" s="48">
        <f t="shared" si="674"/>
        <v>5740</v>
      </c>
      <c r="CD700" s="48">
        <f t="shared" si="675"/>
        <v>138</v>
      </c>
      <c r="CE700" s="49">
        <f t="shared" si="676"/>
        <v>12889</v>
      </c>
    </row>
    <row r="701" spans="1:83" ht="16.5" customHeight="1">
      <c r="A701" s="30" t="s">
        <v>132</v>
      </c>
      <c r="B701" s="28" t="s">
        <v>107</v>
      </c>
      <c r="C701" s="44">
        <v>123038</v>
      </c>
      <c r="D701" s="44">
        <v>90299</v>
      </c>
      <c r="E701" s="44">
        <v>77021</v>
      </c>
      <c r="F701" s="44">
        <v>13278</v>
      </c>
      <c r="G701" s="44">
        <v>6022</v>
      </c>
      <c r="H701" s="44">
        <v>26717</v>
      </c>
      <c r="I701" s="44">
        <v>11665</v>
      </c>
      <c r="J701" s="44">
        <v>-250</v>
      </c>
      <c r="K701" s="45">
        <v>15302</v>
      </c>
      <c r="M701" s="30" t="s">
        <v>132</v>
      </c>
      <c r="N701" s="28" t="s">
        <v>107</v>
      </c>
      <c r="O701" s="70">
        <f t="shared" si="643"/>
        <v>8.2159999999999993</v>
      </c>
      <c r="P701" s="70">
        <f t="shared" si="644"/>
        <v>3.4279999999999999</v>
      </c>
      <c r="Q701" s="70">
        <f t="shared" si="645"/>
        <v>3.7679999999999998</v>
      </c>
      <c r="R701" s="70">
        <f t="shared" si="646"/>
        <v>1.498</v>
      </c>
      <c r="S701" s="70">
        <f t="shared" si="647"/>
        <v>7.0010000000000003</v>
      </c>
      <c r="T701" s="70">
        <f t="shared" si="648"/>
        <v>28.675999999999998</v>
      </c>
      <c r="U701" s="70">
        <f t="shared" si="649"/>
        <v>71.519000000000005</v>
      </c>
      <c r="V701" s="70">
        <f t="shared" si="650"/>
        <v>-594.44399999999996</v>
      </c>
      <c r="W701" s="71">
        <f t="shared" si="651"/>
        <v>9.3160000000000007</v>
      </c>
      <c r="Y701" s="30" t="s">
        <v>132</v>
      </c>
      <c r="Z701" s="28" t="s">
        <v>107</v>
      </c>
      <c r="AA701" s="70">
        <f t="shared" si="677"/>
        <v>100</v>
      </c>
      <c r="AB701" s="70">
        <f t="shared" si="652"/>
        <v>73.400000000000006</v>
      </c>
      <c r="AC701" s="70">
        <f t="shared" si="653"/>
        <v>62.6</v>
      </c>
      <c r="AD701" s="70">
        <f t="shared" si="654"/>
        <v>10.8</v>
      </c>
      <c r="AE701" s="70">
        <f t="shared" si="655"/>
        <v>4.9000000000000004</v>
      </c>
      <c r="AF701" s="70">
        <f t="shared" si="656"/>
        <v>21.7</v>
      </c>
      <c r="AG701" s="70">
        <f t="shared" si="657"/>
        <v>9.5</v>
      </c>
      <c r="AH701" s="70">
        <f t="shared" si="658"/>
        <v>-0.2</v>
      </c>
      <c r="AI701" s="71">
        <f t="shared" si="659"/>
        <v>12.4</v>
      </c>
      <c r="AK701" s="30" t="s">
        <v>132</v>
      </c>
      <c r="AL701" s="28" t="s">
        <v>107</v>
      </c>
      <c r="AM701" s="70">
        <f t="shared" si="678"/>
        <v>3.8</v>
      </c>
      <c r="AN701" s="70">
        <f t="shared" si="679"/>
        <v>3.6</v>
      </c>
      <c r="AO701" s="70">
        <f t="shared" si="680"/>
        <v>3.6</v>
      </c>
      <c r="AP701" s="70">
        <f t="shared" si="681"/>
        <v>3.7</v>
      </c>
      <c r="AQ701" s="70">
        <f t="shared" si="682"/>
        <v>2.2999999999999998</v>
      </c>
      <c r="AR701" s="70">
        <f t="shared" si="683"/>
        <v>5.4</v>
      </c>
      <c r="AS701" s="70">
        <f t="shared" si="684"/>
        <v>9.1</v>
      </c>
      <c r="AT701" s="70">
        <f t="shared" si="685"/>
        <v>-3.1</v>
      </c>
      <c r="AU701" s="71">
        <f t="shared" si="686"/>
        <v>4.3</v>
      </c>
      <c r="AW701" s="30" t="s">
        <v>132</v>
      </c>
      <c r="AX701" s="28" t="s">
        <v>107</v>
      </c>
      <c r="AY701" s="70">
        <f t="shared" si="687"/>
        <v>8.2159999999999993</v>
      </c>
      <c r="AZ701" s="70">
        <f t="shared" si="660"/>
        <v>2.6320000000000001</v>
      </c>
      <c r="BA701" s="70">
        <f t="shared" si="661"/>
        <v>2.46</v>
      </c>
      <c r="BB701" s="70">
        <f t="shared" si="662"/>
        <v>0.17199999999999999</v>
      </c>
      <c r="BC701" s="70">
        <f t="shared" si="663"/>
        <v>0.34699999999999998</v>
      </c>
      <c r="BD701" s="70">
        <f t="shared" si="664"/>
        <v>5.2370000000000001</v>
      </c>
      <c r="BE701" s="70">
        <f t="shared" si="665"/>
        <v>4.2779999999999996</v>
      </c>
      <c r="BF701" s="70">
        <f t="shared" si="666"/>
        <v>-0.188</v>
      </c>
      <c r="BG701" s="71">
        <f t="shared" si="667"/>
        <v>1.147</v>
      </c>
      <c r="BI701" s="30" t="s">
        <v>132</v>
      </c>
      <c r="BJ701" s="28" t="s">
        <v>107</v>
      </c>
      <c r="BK701" s="70">
        <f t="shared" si="688"/>
        <v>0.29599999999999999</v>
      </c>
      <c r="BL701" s="70">
        <f t="shared" si="689"/>
        <v>0.124</v>
      </c>
      <c r="BM701" s="70">
        <f t="shared" si="690"/>
        <v>0.13600000000000001</v>
      </c>
      <c r="BN701" s="70">
        <f t="shared" si="691"/>
        <v>5.7000000000000002E-2</v>
      </c>
      <c r="BO701" s="70">
        <f t="shared" si="692"/>
        <v>0.151</v>
      </c>
      <c r="BP701" s="70">
        <f t="shared" si="693"/>
        <v>1.2390000000000001</v>
      </c>
      <c r="BQ701" s="70">
        <f t="shared" si="694"/>
        <v>2.9649999999999999</v>
      </c>
      <c r="BR701" s="70">
        <f t="shared" si="695"/>
        <v>-6.0990000000000002</v>
      </c>
      <c r="BS701" s="71">
        <f t="shared" si="696"/>
        <v>0.41699999999999998</v>
      </c>
      <c r="BU701" s="30" t="s">
        <v>132</v>
      </c>
      <c r="BV701" s="28" t="s">
        <v>107</v>
      </c>
      <c r="BW701" s="52">
        <f t="shared" si="668"/>
        <v>113697</v>
      </c>
      <c r="BX701" s="52">
        <f t="shared" si="669"/>
        <v>87306</v>
      </c>
      <c r="BY701" s="52">
        <f t="shared" si="670"/>
        <v>74224</v>
      </c>
      <c r="BZ701" s="52">
        <f t="shared" si="671"/>
        <v>13082</v>
      </c>
      <c r="CA701" s="52">
        <f t="shared" si="672"/>
        <v>5628</v>
      </c>
      <c r="CB701" s="52">
        <f t="shared" si="673"/>
        <v>20763</v>
      </c>
      <c r="CC701" s="52">
        <f t="shared" si="674"/>
        <v>6801</v>
      </c>
      <c r="CD701" s="52">
        <f t="shared" si="675"/>
        <v>-36</v>
      </c>
      <c r="CE701" s="53">
        <f t="shared" si="676"/>
        <v>13998</v>
      </c>
    </row>
    <row r="702" spans="1:83" ht="16.5" customHeight="1">
      <c r="A702" s="78" t="s">
        <v>180</v>
      </c>
    </row>
    <row r="704" spans="1:83" ht="16.5" customHeight="1">
      <c r="H704" s="102"/>
    </row>
  </sheetData>
  <phoneticPr fontId="1"/>
  <pageMargins left="0.7" right="0.7" top="0.75" bottom="0.75" header="0.3" footer="0.3"/>
  <pageSetup paperSize="9" scale="28" orientation="landscape" r:id="rId1"/>
  <rowBreaks count="12" manualBreakCount="12">
    <brk id="54" max="10" man="1"/>
    <brk id="108" max="10" man="1"/>
    <brk id="162" max="10" man="1"/>
    <brk id="216" max="10" man="1"/>
    <brk id="270" max="10" man="1"/>
    <brk id="324" max="10" man="1"/>
    <brk id="378" max="10" man="1"/>
    <brk id="432" max="10" man="1"/>
    <brk id="486" max="10" man="1"/>
    <brk id="540" max="10" man="1"/>
    <brk id="594" max="10" man="1"/>
    <brk id="64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EB3C-C099-4C63-B4B3-E7FB00E417A2}">
  <dimension ref="A1:O164"/>
  <sheetViews>
    <sheetView showGridLines="0"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/>
    </sheetView>
  </sheetViews>
  <sheetFormatPr defaultColWidth="12.58203125" defaultRowHeight="15" customHeight="1"/>
  <cols>
    <col min="1" max="1" width="4.83203125" style="104" customWidth="1"/>
    <col min="2" max="2" width="10.58203125" style="104" customWidth="1"/>
    <col min="3" max="16384" width="12.58203125" style="104"/>
  </cols>
  <sheetData>
    <row r="1" spans="1:15" ht="15" customHeight="1">
      <c r="A1" s="103" t="str">
        <f ca="1">RIGHT(CELL("filename",A1),LEN(CELL("filename",A1))-FIND("]",CELL("filename",A1)))</f>
        <v>年度別〔組替表〕</v>
      </c>
      <c r="B1" s="103"/>
    </row>
    <row r="2" spans="1:15" ht="15" customHeight="1">
      <c r="A2" s="105">
        <f>INDEX(コード表!B69:D77,MATCH(年度別〔組替表〕!B2,コード表!B69:B77,0),2)</f>
        <v>9</v>
      </c>
      <c r="B2" s="160" t="s">
        <v>171</v>
      </c>
      <c r="C2" s="161"/>
      <c r="D2" s="106" t="s">
        <v>167</v>
      </c>
    </row>
    <row r="3" spans="1:15" ht="15" customHeight="1">
      <c r="A3" s="107" t="s">
        <v>3</v>
      </c>
      <c r="B3" s="108"/>
    </row>
    <row r="4" spans="1:15" ht="15" customHeight="1">
      <c r="A4" s="109"/>
      <c r="B4" s="110"/>
      <c r="C4" s="111">
        <v>23</v>
      </c>
      <c r="D4" s="112">
        <f>C4+1</f>
        <v>24</v>
      </c>
      <c r="E4" s="112">
        <f t="shared" ref="E4:I4" si="0">D4+1</f>
        <v>25</v>
      </c>
      <c r="F4" s="112">
        <f t="shared" si="0"/>
        <v>26</v>
      </c>
      <c r="G4" s="112">
        <f t="shared" si="0"/>
        <v>27</v>
      </c>
      <c r="H4" s="112">
        <f t="shared" si="0"/>
        <v>28</v>
      </c>
      <c r="I4" s="112">
        <f t="shared" si="0"/>
        <v>29</v>
      </c>
      <c r="J4" s="112">
        <f>I4+1</f>
        <v>30</v>
      </c>
      <c r="K4" s="111">
        <v>1</v>
      </c>
      <c r="L4" s="112">
        <f>K4+1</f>
        <v>2</v>
      </c>
      <c r="M4" s="112">
        <f t="shared" ref="M4:O4" si="1">L4+1</f>
        <v>3</v>
      </c>
      <c r="N4" s="112">
        <f t="shared" si="1"/>
        <v>4</v>
      </c>
      <c r="O4" s="112">
        <f t="shared" si="1"/>
        <v>5</v>
      </c>
    </row>
    <row r="5" spans="1:15" ht="15" customHeight="1">
      <c r="A5" s="113"/>
      <c r="B5" s="114"/>
      <c r="C5" s="115" t="s">
        <v>5</v>
      </c>
      <c r="D5" s="115" t="s">
        <v>6</v>
      </c>
      <c r="E5" s="115" t="s">
        <v>7</v>
      </c>
      <c r="F5" s="115" t="s">
        <v>8</v>
      </c>
      <c r="G5" s="115" t="s">
        <v>9</v>
      </c>
      <c r="H5" s="115" t="s">
        <v>10</v>
      </c>
      <c r="I5" s="115" t="s">
        <v>11</v>
      </c>
      <c r="J5" s="115" t="s">
        <v>12</v>
      </c>
      <c r="K5" s="115" t="s">
        <v>1</v>
      </c>
      <c r="L5" s="115" t="s">
        <v>2</v>
      </c>
      <c r="M5" s="115" t="s">
        <v>0</v>
      </c>
      <c r="N5" s="115" t="s">
        <v>178</v>
      </c>
      <c r="O5" s="115" t="s">
        <v>181</v>
      </c>
    </row>
    <row r="6" spans="1:15" ht="15" customHeight="1">
      <c r="A6" s="116"/>
      <c r="B6" s="117"/>
      <c r="C6" s="118">
        <v>2011</v>
      </c>
      <c r="D6" s="118">
        <v>2012</v>
      </c>
      <c r="E6" s="118">
        <v>2013</v>
      </c>
      <c r="F6" s="118">
        <v>2014</v>
      </c>
      <c r="G6" s="118">
        <v>2015</v>
      </c>
      <c r="H6" s="118">
        <v>2016</v>
      </c>
      <c r="I6" s="118">
        <v>2017</v>
      </c>
      <c r="J6" s="118">
        <v>2018</v>
      </c>
      <c r="K6" s="118">
        <v>2019</v>
      </c>
      <c r="L6" s="118">
        <v>2020</v>
      </c>
      <c r="M6" s="118">
        <v>2021</v>
      </c>
      <c r="N6" s="118">
        <v>2022</v>
      </c>
      <c r="O6" s="118">
        <v>2023</v>
      </c>
    </row>
    <row r="7" spans="1:15" ht="15" customHeight="1">
      <c r="A7" s="119" t="s">
        <v>60</v>
      </c>
      <c r="B7" s="120" t="s">
        <v>108</v>
      </c>
      <c r="C7" s="121" cm="1">
        <f t="array" aca="1" ref="C7" ca="1">INDIRECT("'"&amp;コード表!$C$3&amp;"'!"&amp;コード表!$C$66&amp;コード表!C13)</f>
        <v>2867217</v>
      </c>
      <c r="D7" s="121" cm="1">
        <f t="array" aca="1" ref="D7" ca="1">INDIRECT("'"&amp;コード表!$C$3&amp;"'!"&amp;コード表!$C$66&amp;コード表!D13)</f>
        <v>2863895</v>
      </c>
      <c r="E7" s="121" cm="1">
        <f t="array" aca="1" ref="E7" ca="1">INDIRECT("'"&amp;コード表!$C$3&amp;"'!"&amp;コード表!$C$66&amp;コード表!E13)</f>
        <v>2997351</v>
      </c>
      <c r="F7" s="121" cm="1">
        <f t="array" aca="1" ref="F7" ca="1">INDIRECT("'"&amp;コード表!$C$3&amp;"'!"&amp;コード表!$C$66&amp;コード表!F13)</f>
        <v>3002113</v>
      </c>
      <c r="G7" s="121" cm="1">
        <f t="array" aca="1" ref="G7" ca="1">INDIRECT("'"&amp;コード表!$C$3&amp;"'!"&amp;コード表!$C$66&amp;コード表!G13)</f>
        <v>3170863</v>
      </c>
      <c r="H7" s="121" cm="1">
        <f t="array" aca="1" ref="H7" ca="1">INDIRECT("'"&amp;コード表!$C$3&amp;"'!"&amp;コード表!$C$66&amp;コード表!H13)</f>
        <v>3321455</v>
      </c>
      <c r="I7" s="121" cm="1">
        <f t="array" aca="1" ref="I7" ca="1">INDIRECT("'"&amp;コード表!$C$3&amp;"'!"&amp;コード表!$C$66&amp;コード表!I13)</f>
        <v>3369498</v>
      </c>
      <c r="J7" s="121" cm="1">
        <f t="array" aca="1" ref="J7" ca="1">INDIRECT("'"&amp;コード表!$C$3&amp;"'!"&amp;コード表!$C$66&amp;コード表!J13)</f>
        <v>3380136</v>
      </c>
      <c r="K7" s="121" cm="1">
        <f t="array" aca="1" ref="K7" ca="1">INDIRECT("'"&amp;コード表!$C$3&amp;"'!"&amp;コード表!$C$66&amp;コード表!K13)</f>
        <v>3406747</v>
      </c>
      <c r="L7" s="121" cm="1">
        <f t="array" aca="1" ref="L7" ca="1">INDIRECT("'"&amp;コード表!$C$3&amp;"'!"&amp;コード表!$C$66&amp;コード表!L13)</f>
        <v>3151292</v>
      </c>
      <c r="M7" s="121" cm="1">
        <f t="array" aca="1" ref="M7" ca="1">INDIRECT("'"&amp;コード表!$C$3&amp;"'!"&amp;コード表!$C$66&amp;コード表!M13)</f>
        <v>3272455</v>
      </c>
      <c r="N7" s="121" cm="1">
        <f t="array" aca="1" ref="N7" ca="1">INDIRECT("'"&amp;コード表!$C$3&amp;"'!"&amp;コード表!$C$66&amp;コード表!N13)</f>
        <v>3234159</v>
      </c>
      <c r="O7" s="122" cm="1">
        <f t="array" aca="1" ref="O7" ca="1">INDIRECT("'"&amp;コード表!$C$3&amp;"'!"&amp;コード表!$C$66&amp;コード表!O13)</f>
        <v>3397776</v>
      </c>
    </row>
    <row r="8" spans="1:15" ht="15" customHeight="1">
      <c r="A8" s="123" t="s">
        <v>109</v>
      </c>
      <c r="B8" s="124" t="s">
        <v>61</v>
      </c>
      <c r="C8" s="125" cm="1">
        <f t="array" aca="1" ref="C8" ca="1">INDIRECT("'"&amp;コード表!$C$3&amp;"'!"&amp;コード表!$C$66&amp;コード表!C14)</f>
        <v>742940</v>
      </c>
      <c r="D8" s="125" cm="1">
        <f t="array" aca="1" ref="D8" ca="1">INDIRECT("'"&amp;コード表!$C$3&amp;"'!"&amp;コード表!$C$66&amp;コード表!D14)</f>
        <v>736103</v>
      </c>
      <c r="E8" s="125" cm="1">
        <f t="array" aca="1" ref="E8" ca="1">INDIRECT("'"&amp;コード表!$C$3&amp;"'!"&amp;コード表!$C$66&amp;コード表!E14)</f>
        <v>772697</v>
      </c>
      <c r="F8" s="125" cm="1">
        <f t="array" aca="1" ref="F8" ca="1">INDIRECT("'"&amp;コード表!$C$3&amp;"'!"&amp;コード表!$C$66&amp;コード表!F14)</f>
        <v>764821</v>
      </c>
      <c r="G8" s="125" cm="1">
        <f t="array" aca="1" ref="G8" ca="1">INDIRECT("'"&amp;コード表!$C$3&amp;"'!"&amp;コード表!$C$66&amp;コード表!G14)</f>
        <v>801467</v>
      </c>
      <c r="H8" s="125" cm="1">
        <f t="array" aca="1" ref="H8" ca="1">INDIRECT("'"&amp;コード表!$C$3&amp;"'!"&amp;コード表!$C$66&amp;コード表!H14)</f>
        <v>850671</v>
      </c>
      <c r="I8" s="125" cm="1">
        <f t="array" aca="1" ref="I8" ca="1">INDIRECT("'"&amp;コード表!$C$3&amp;"'!"&amp;コード表!$C$66&amp;コード表!I14)</f>
        <v>854486</v>
      </c>
      <c r="J8" s="125" cm="1">
        <f t="array" aca="1" ref="J8" ca="1">INDIRECT("'"&amp;コード表!$C$3&amp;"'!"&amp;コード表!$C$66&amp;コード表!J14)</f>
        <v>857677</v>
      </c>
      <c r="K8" s="125" cm="1">
        <f t="array" aca="1" ref="K8" ca="1">INDIRECT("'"&amp;コード表!$C$3&amp;"'!"&amp;コード表!$C$66&amp;コード表!K14)</f>
        <v>858541</v>
      </c>
      <c r="L8" s="125" cm="1">
        <f t="array" aca="1" ref="L8" ca="1">INDIRECT("'"&amp;コード表!$C$3&amp;"'!"&amp;コード表!$C$66&amp;コード表!L14)</f>
        <v>772164</v>
      </c>
      <c r="M8" s="125" cm="1">
        <f t="array" aca="1" ref="M8" ca="1">INDIRECT("'"&amp;コード表!$C$3&amp;"'!"&amp;コード表!$C$66&amp;コード表!M14)</f>
        <v>807658</v>
      </c>
      <c r="N8" s="125" cm="1">
        <f t="array" aca="1" ref="N8" ca="1">INDIRECT("'"&amp;コード表!$C$3&amp;"'!"&amp;コード表!$C$66&amp;コード表!N14)</f>
        <v>796552</v>
      </c>
      <c r="O8" s="126" cm="1">
        <f t="array" aca="1" ref="O8" ca="1">INDIRECT("'"&amp;コード表!$C$3&amp;"'!"&amp;コード表!$C$66&amp;コード表!O14)</f>
        <v>840832</v>
      </c>
    </row>
    <row r="9" spans="1:15" ht="15" customHeight="1">
      <c r="A9" s="123" t="s">
        <v>14</v>
      </c>
      <c r="B9" s="124" t="s">
        <v>62</v>
      </c>
      <c r="C9" s="125" cm="1">
        <f t="array" aca="1" ref="C9" ca="1">INDIRECT("'"&amp;コード表!$C$3&amp;"'!"&amp;コード表!$C$66&amp;コード表!C15)</f>
        <v>184338</v>
      </c>
      <c r="D9" s="125" cm="1">
        <f t="array" aca="1" ref="D9" ca="1">INDIRECT("'"&amp;コード表!$C$3&amp;"'!"&amp;コード表!$C$66&amp;コード表!D15)</f>
        <v>182722</v>
      </c>
      <c r="E9" s="125" cm="1">
        <f t="array" aca="1" ref="E9" ca="1">INDIRECT("'"&amp;コード表!$C$3&amp;"'!"&amp;コード表!$C$66&amp;コード表!E15)</f>
        <v>190389</v>
      </c>
      <c r="F9" s="125" cm="1">
        <f t="array" aca="1" ref="F9" ca="1">INDIRECT("'"&amp;コード表!$C$3&amp;"'!"&amp;コード表!$C$66&amp;コード表!F15)</f>
        <v>192233</v>
      </c>
      <c r="G9" s="125" cm="1">
        <f t="array" aca="1" ref="G9" ca="1">INDIRECT("'"&amp;コード表!$C$3&amp;"'!"&amp;コード表!$C$66&amp;コード表!G15)</f>
        <v>201243</v>
      </c>
      <c r="H9" s="125" cm="1">
        <f t="array" aca="1" ref="H9" ca="1">INDIRECT("'"&amp;コード表!$C$3&amp;"'!"&amp;コード表!$C$66&amp;コード表!H15)</f>
        <v>206873</v>
      </c>
      <c r="I9" s="125" cm="1">
        <f t="array" aca="1" ref="I9" ca="1">INDIRECT("'"&amp;コード表!$C$3&amp;"'!"&amp;コード表!$C$66&amp;コード表!I15)</f>
        <v>210103</v>
      </c>
      <c r="J9" s="125" cm="1">
        <f t="array" aca="1" ref="J9" ca="1">INDIRECT("'"&amp;コード表!$C$3&amp;"'!"&amp;コード表!$C$66&amp;コード表!J15)</f>
        <v>209965</v>
      </c>
      <c r="K9" s="125" cm="1">
        <f t="array" aca="1" ref="K9" ca="1">INDIRECT("'"&amp;コード表!$C$3&amp;"'!"&amp;コード表!$C$66&amp;コード表!K15)</f>
        <v>211169</v>
      </c>
      <c r="L9" s="125" cm="1">
        <f t="array" aca="1" ref="L9" ca="1">INDIRECT("'"&amp;コード表!$C$3&amp;"'!"&amp;コード表!$C$66&amp;コード表!L15)</f>
        <v>204620</v>
      </c>
      <c r="M9" s="125" cm="1">
        <f t="array" aca="1" ref="M9" ca="1">INDIRECT("'"&amp;コード表!$C$3&amp;"'!"&amp;コード表!$C$66&amp;コード表!M15)</f>
        <v>210934</v>
      </c>
      <c r="N9" s="125" cm="1">
        <f t="array" aca="1" ref="N9" ca="1">INDIRECT("'"&amp;コード表!$C$3&amp;"'!"&amp;コード表!$C$66&amp;コード表!N15)</f>
        <v>210921</v>
      </c>
      <c r="O9" s="126" cm="1">
        <f t="array" aca="1" ref="O9" ca="1">INDIRECT("'"&amp;コード表!$C$3&amp;"'!"&amp;コード表!$C$66&amp;コード表!O15)</f>
        <v>216373</v>
      </c>
    </row>
    <row r="10" spans="1:15" ht="15" customHeight="1">
      <c r="A10" s="123" t="s">
        <v>15</v>
      </c>
      <c r="B10" s="124" t="s">
        <v>63</v>
      </c>
      <c r="C10" s="125" cm="1">
        <f t="array" aca="1" ref="C10" ca="1">INDIRECT("'"&amp;コード表!$C$3&amp;"'!"&amp;コード表!$C$66&amp;コード表!C16)</f>
        <v>97117</v>
      </c>
      <c r="D10" s="125" cm="1">
        <f t="array" aca="1" ref="D10" ca="1">INDIRECT("'"&amp;コード表!$C$3&amp;"'!"&amp;コード表!$C$66&amp;コード表!D16)</f>
        <v>97422</v>
      </c>
      <c r="E10" s="125" cm="1">
        <f t="array" aca="1" ref="E10" ca="1">INDIRECT("'"&amp;コード表!$C$3&amp;"'!"&amp;コード表!$C$66&amp;コード表!E16)</f>
        <v>103900</v>
      </c>
      <c r="F10" s="125" cm="1">
        <f t="array" aca="1" ref="F10" ca="1">INDIRECT("'"&amp;コード表!$C$3&amp;"'!"&amp;コード表!$C$66&amp;コード表!F16)</f>
        <v>103746</v>
      </c>
      <c r="G10" s="125" cm="1">
        <f t="array" aca="1" ref="G10" ca="1">INDIRECT("'"&amp;コード表!$C$3&amp;"'!"&amp;コード表!$C$66&amp;コード表!G16)</f>
        <v>110101</v>
      </c>
      <c r="H10" s="125" cm="1">
        <f t="array" aca="1" ref="H10" ca="1">INDIRECT("'"&amp;コード表!$C$3&amp;"'!"&amp;コード表!$C$66&amp;コード表!H16)</f>
        <v>113621</v>
      </c>
      <c r="I10" s="125" cm="1">
        <f t="array" aca="1" ref="I10" ca="1">INDIRECT("'"&amp;コード表!$C$3&amp;"'!"&amp;コード表!$C$66&amp;コード表!I16)</f>
        <v>114268</v>
      </c>
      <c r="J10" s="125" cm="1">
        <f t="array" aca="1" ref="J10" ca="1">INDIRECT("'"&amp;コード表!$C$3&amp;"'!"&amp;コード表!$C$66&amp;コード表!J16)</f>
        <v>113022</v>
      </c>
      <c r="K10" s="125" cm="1">
        <f t="array" aca="1" ref="K10" ca="1">INDIRECT("'"&amp;コード表!$C$3&amp;"'!"&amp;コード表!$C$66&amp;コード表!K16)</f>
        <v>111047</v>
      </c>
      <c r="L10" s="125" cm="1">
        <f t="array" aca="1" ref="L10" ca="1">INDIRECT("'"&amp;コード表!$C$3&amp;"'!"&amp;コード表!$C$66&amp;コード表!L16)</f>
        <v>95471</v>
      </c>
      <c r="M10" s="125" cm="1">
        <f t="array" aca="1" ref="M10" ca="1">INDIRECT("'"&amp;コード表!$C$3&amp;"'!"&amp;コード表!$C$66&amp;コード表!M16)</f>
        <v>101008</v>
      </c>
      <c r="N10" s="125" cm="1">
        <f t="array" aca="1" ref="N10" ca="1">INDIRECT("'"&amp;コード表!$C$3&amp;"'!"&amp;コード表!$C$66&amp;コード表!N16)</f>
        <v>98555</v>
      </c>
      <c r="O10" s="126" cm="1">
        <f t="array" aca="1" ref="O10" ca="1">INDIRECT("'"&amp;コード表!$C$3&amp;"'!"&amp;コード表!$C$66&amp;コード表!O16)</f>
        <v>106570</v>
      </c>
    </row>
    <row r="11" spans="1:15" ht="15" customHeight="1">
      <c r="A11" s="123" t="s">
        <v>16</v>
      </c>
      <c r="B11" s="124" t="s">
        <v>64</v>
      </c>
      <c r="C11" s="125" cm="1">
        <f t="array" aca="1" ref="C11" ca="1">INDIRECT("'"&amp;コード表!$C$3&amp;"'!"&amp;コード表!$C$66&amp;コード表!C17)</f>
        <v>250126</v>
      </c>
      <c r="D11" s="125" cm="1">
        <f t="array" aca="1" ref="D11" ca="1">INDIRECT("'"&amp;コード表!$C$3&amp;"'!"&amp;コード表!$C$66&amp;コード表!D17)</f>
        <v>251585</v>
      </c>
      <c r="E11" s="125" cm="1">
        <f t="array" aca="1" ref="E11" ca="1">INDIRECT("'"&amp;コード表!$C$3&amp;"'!"&amp;コード表!$C$66&amp;コード表!E17)</f>
        <v>263370</v>
      </c>
      <c r="F11" s="125" cm="1">
        <f t="array" aca="1" ref="F11" ca="1">INDIRECT("'"&amp;コード表!$C$3&amp;"'!"&amp;コード表!$C$66&amp;コード表!F17)</f>
        <v>258623</v>
      </c>
      <c r="G11" s="125" cm="1">
        <f t="array" aca="1" ref="G11" ca="1">INDIRECT("'"&amp;コード表!$C$3&amp;"'!"&amp;コード表!$C$66&amp;コード表!G17)</f>
        <v>272442</v>
      </c>
      <c r="H11" s="125" cm="1">
        <f t="array" aca="1" ref="H11" ca="1">INDIRECT("'"&amp;コード表!$C$3&amp;"'!"&amp;コード表!$C$66&amp;コード表!H17)</f>
        <v>282273</v>
      </c>
      <c r="I11" s="125" cm="1">
        <f t="array" aca="1" ref="I11" ca="1">INDIRECT("'"&amp;コード表!$C$3&amp;"'!"&amp;コード表!$C$66&amp;コード表!I17)</f>
        <v>290997</v>
      </c>
      <c r="J11" s="125" cm="1">
        <f t="array" aca="1" ref="J11" ca="1">INDIRECT("'"&amp;コード表!$C$3&amp;"'!"&amp;コード表!$C$66&amp;コード表!J17)</f>
        <v>288940</v>
      </c>
      <c r="K11" s="125" cm="1">
        <f t="array" aca="1" ref="K11" ca="1">INDIRECT("'"&amp;コード表!$C$3&amp;"'!"&amp;コード表!$C$66&amp;コード表!K17)</f>
        <v>287506</v>
      </c>
      <c r="L11" s="125" cm="1">
        <f t="array" aca="1" ref="L11" ca="1">INDIRECT("'"&amp;コード表!$C$3&amp;"'!"&amp;コード表!$C$66&amp;コード表!L17)</f>
        <v>265838</v>
      </c>
      <c r="M11" s="125" cm="1">
        <f t="array" aca="1" ref="M11" ca="1">INDIRECT("'"&amp;コード表!$C$3&amp;"'!"&amp;コード表!$C$66&amp;コード表!M17)</f>
        <v>274955</v>
      </c>
      <c r="N11" s="125" cm="1">
        <f t="array" aca="1" ref="N11" ca="1">INDIRECT("'"&amp;コード表!$C$3&amp;"'!"&amp;コード表!$C$66&amp;コード表!N17)</f>
        <v>273582</v>
      </c>
      <c r="O11" s="126" cm="1">
        <f t="array" aca="1" ref="O11" ca="1">INDIRECT("'"&amp;コード表!$C$3&amp;"'!"&amp;コード表!$C$66&amp;コード表!O17)</f>
        <v>283093</v>
      </c>
    </row>
    <row r="12" spans="1:15" ht="15" customHeight="1">
      <c r="A12" s="123" t="s">
        <v>17</v>
      </c>
      <c r="B12" s="124" t="s">
        <v>65</v>
      </c>
      <c r="C12" s="125" cm="1">
        <f t="array" aca="1" ref="C12" ca="1">INDIRECT("'"&amp;コード表!$C$3&amp;"'!"&amp;コード表!$C$66&amp;コード表!C18)</f>
        <v>112757</v>
      </c>
      <c r="D12" s="125" cm="1">
        <f t="array" aca="1" ref="D12" ca="1">INDIRECT("'"&amp;コード表!$C$3&amp;"'!"&amp;コード表!$C$66&amp;コード表!D18)</f>
        <v>114279</v>
      </c>
      <c r="E12" s="125" cm="1">
        <f t="array" aca="1" ref="E12" ca="1">INDIRECT("'"&amp;コード表!$C$3&amp;"'!"&amp;コード表!$C$66&amp;コード表!E18)</f>
        <v>119786</v>
      </c>
      <c r="F12" s="125" cm="1">
        <f t="array" aca="1" ref="F12" ca="1">INDIRECT("'"&amp;コード表!$C$3&amp;"'!"&amp;コード表!$C$66&amp;コード表!F18)</f>
        <v>121572</v>
      </c>
      <c r="G12" s="125" cm="1">
        <f t="array" aca="1" ref="G12" ca="1">INDIRECT("'"&amp;コード表!$C$3&amp;"'!"&amp;コード表!$C$66&amp;コード表!G18)</f>
        <v>130112</v>
      </c>
      <c r="H12" s="125" cm="1">
        <f t="array" aca="1" ref="H12" ca="1">INDIRECT("'"&amp;コード表!$C$3&amp;"'!"&amp;コード表!$C$66&amp;コード表!H18)</f>
        <v>134494</v>
      </c>
      <c r="I12" s="125" cm="1">
        <f t="array" aca="1" ref="I12" ca="1">INDIRECT("'"&amp;コード表!$C$3&amp;"'!"&amp;コード表!$C$66&amp;コード表!I18)</f>
        <v>140796</v>
      </c>
      <c r="J12" s="125" cm="1">
        <f t="array" aca="1" ref="J12" ca="1">INDIRECT("'"&amp;コード表!$C$3&amp;"'!"&amp;コード表!$C$66&amp;コード表!J18)</f>
        <v>140214</v>
      </c>
      <c r="K12" s="125" cm="1">
        <f t="array" aca="1" ref="K12" ca="1">INDIRECT("'"&amp;コード表!$C$3&amp;"'!"&amp;コード表!$C$66&amp;コード表!K18)</f>
        <v>138972</v>
      </c>
      <c r="L12" s="125" cm="1">
        <f t="array" aca="1" ref="L12" ca="1">INDIRECT("'"&amp;コード表!$C$3&amp;"'!"&amp;コード表!$C$66&amp;コード表!L18)</f>
        <v>128032</v>
      </c>
      <c r="M12" s="125" cm="1">
        <f t="array" aca="1" ref="M12" ca="1">INDIRECT("'"&amp;コード表!$C$3&amp;"'!"&amp;コード表!$C$66&amp;コード表!M18)</f>
        <v>131364</v>
      </c>
      <c r="N12" s="125" cm="1">
        <f t="array" aca="1" ref="N12" ca="1">INDIRECT("'"&amp;コード表!$C$3&amp;"'!"&amp;コード表!$C$66&amp;コード表!N18)</f>
        <v>131455</v>
      </c>
      <c r="O12" s="126" cm="1">
        <f t="array" aca="1" ref="O12" ca="1">INDIRECT("'"&amp;コード表!$C$3&amp;"'!"&amp;コード表!$C$66&amp;コード表!O18)</f>
        <v>137091</v>
      </c>
    </row>
    <row r="13" spans="1:15" ht="15" customHeight="1">
      <c r="A13" s="123" t="s">
        <v>18</v>
      </c>
      <c r="B13" s="124" t="s">
        <v>66</v>
      </c>
      <c r="C13" s="125" cm="1">
        <f t="array" aca="1" ref="C13" ca="1">INDIRECT("'"&amp;コード表!$C$3&amp;"'!"&amp;コード表!$C$66&amp;コード表!C19)</f>
        <v>102267</v>
      </c>
      <c r="D13" s="125" cm="1">
        <f t="array" aca="1" ref="D13" ca="1">INDIRECT("'"&amp;コード表!$C$3&amp;"'!"&amp;コード表!$C$66&amp;コード表!D19)</f>
        <v>103137</v>
      </c>
      <c r="E13" s="125" cm="1">
        <f t="array" aca="1" ref="E13" ca="1">INDIRECT("'"&amp;コード表!$C$3&amp;"'!"&amp;コード表!$C$66&amp;コード表!E19)</f>
        <v>108109</v>
      </c>
      <c r="F13" s="125" cm="1">
        <f t="array" aca="1" ref="F13" ca="1">INDIRECT("'"&amp;コード表!$C$3&amp;"'!"&amp;コード表!$C$66&amp;コード表!F19)</f>
        <v>110131</v>
      </c>
      <c r="G13" s="125" cm="1">
        <f t="array" aca="1" ref="G13" ca="1">INDIRECT("'"&amp;コード表!$C$3&amp;"'!"&amp;コード表!$C$66&amp;コード表!G19)</f>
        <v>117924</v>
      </c>
      <c r="H13" s="125" cm="1">
        <f t="array" aca="1" ref="H13" ca="1">INDIRECT("'"&amp;コード表!$C$3&amp;"'!"&amp;コード表!$C$66&amp;コード表!H19)</f>
        <v>123179</v>
      </c>
      <c r="I13" s="125" cm="1">
        <f t="array" aca="1" ref="I13" ca="1">INDIRECT("'"&amp;コード表!$C$3&amp;"'!"&amp;コード表!$C$66&amp;コード表!I19)</f>
        <v>124081</v>
      </c>
      <c r="J13" s="125" cm="1">
        <f t="array" aca="1" ref="J13" ca="1">INDIRECT("'"&amp;コード表!$C$3&amp;"'!"&amp;コード表!$C$66&amp;コード表!J19)</f>
        <v>123244</v>
      </c>
      <c r="K13" s="125" cm="1">
        <f t="array" aca="1" ref="K13" ca="1">INDIRECT("'"&amp;コード表!$C$3&amp;"'!"&amp;コード表!$C$66&amp;コード表!K19)</f>
        <v>123507</v>
      </c>
      <c r="L13" s="125" cm="1">
        <f t="array" aca="1" ref="L13" ca="1">INDIRECT("'"&amp;コード表!$C$3&amp;"'!"&amp;コード表!$C$66&amp;コード表!L19)</f>
        <v>117371</v>
      </c>
      <c r="M13" s="125" cm="1">
        <f t="array" aca="1" ref="M13" ca="1">INDIRECT("'"&amp;コード表!$C$3&amp;"'!"&amp;コード表!$C$66&amp;コード表!M19)</f>
        <v>121291</v>
      </c>
      <c r="N13" s="125" cm="1">
        <f t="array" aca="1" ref="N13" ca="1">INDIRECT("'"&amp;コード表!$C$3&amp;"'!"&amp;コード表!$C$66&amp;コード表!N19)</f>
        <v>120321</v>
      </c>
      <c r="O13" s="126" cm="1">
        <f t="array" aca="1" ref="O13" ca="1">INDIRECT("'"&amp;コード表!$C$3&amp;"'!"&amp;コード表!$C$66&amp;コード表!O19)</f>
        <v>125776</v>
      </c>
    </row>
    <row r="14" spans="1:15" ht="15" customHeight="1">
      <c r="A14" s="123" t="s">
        <v>19</v>
      </c>
      <c r="B14" s="124" t="s">
        <v>67</v>
      </c>
      <c r="C14" s="125" cm="1">
        <f t="array" aca="1" ref="C14" ca="1">INDIRECT("'"&amp;コード表!$C$3&amp;"'!"&amp;コード表!$C$66&amp;コード表!C20)</f>
        <v>246447</v>
      </c>
      <c r="D14" s="125" cm="1">
        <f t="array" aca="1" ref="D14" ca="1">INDIRECT("'"&amp;コード表!$C$3&amp;"'!"&amp;コード表!$C$66&amp;コード表!D20)</f>
        <v>245774</v>
      </c>
      <c r="E14" s="125" cm="1">
        <f t="array" aca="1" ref="E14" ca="1">INDIRECT("'"&amp;コード表!$C$3&amp;"'!"&amp;コード表!$C$66&amp;コード表!E20)</f>
        <v>252767</v>
      </c>
      <c r="F14" s="125" cm="1">
        <f t="array" aca="1" ref="F14" ca="1">INDIRECT("'"&amp;コード表!$C$3&amp;"'!"&amp;コード表!$C$66&amp;コード表!F20)</f>
        <v>252249</v>
      </c>
      <c r="G14" s="125" cm="1">
        <f t="array" aca="1" ref="G14" ca="1">INDIRECT("'"&amp;コード表!$C$3&amp;"'!"&amp;コード表!$C$66&amp;コード表!G20)</f>
        <v>262861</v>
      </c>
      <c r="H14" s="125" cm="1">
        <f t="array" aca="1" ref="H14" ca="1">INDIRECT("'"&amp;コード表!$C$3&amp;"'!"&amp;コード表!$C$66&amp;コード表!H20)</f>
        <v>275087</v>
      </c>
      <c r="I14" s="125" cm="1">
        <f t="array" aca="1" ref="I14" ca="1">INDIRECT("'"&amp;コード表!$C$3&amp;"'!"&amp;コード表!$C$66&amp;コード表!I20)</f>
        <v>280626</v>
      </c>
      <c r="J14" s="125" cm="1">
        <f t="array" aca="1" ref="J14" ca="1">INDIRECT("'"&amp;コード表!$C$3&amp;"'!"&amp;コード表!$C$66&amp;コード表!J20)</f>
        <v>284653</v>
      </c>
      <c r="K14" s="125" cm="1">
        <f t="array" aca="1" ref="K14" ca="1">INDIRECT("'"&amp;コード表!$C$3&amp;"'!"&amp;コード表!$C$66&amp;コード表!K20)</f>
        <v>290532</v>
      </c>
      <c r="L14" s="125" cm="1">
        <f t="array" aca="1" ref="L14" ca="1">INDIRECT("'"&amp;コード表!$C$3&amp;"'!"&amp;コード表!$C$66&amp;コード表!L20)</f>
        <v>275155</v>
      </c>
      <c r="M14" s="125" cm="1">
        <f t="array" aca="1" ref="M14" ca="1">INDIRECT("'"&amp;コード表!$C$3&amp;"'!"&amp;コード表!$C$66&amp;コード表!M20)</f>
        <v>286673</v>
      </c>
      <c r="N14" s="125" cm="1">
        <f t="array" aca="1" ref="N14" ca="1">INDIRECT("'"&amp;コード表!$C$3&amp;"'!"&amp;コード表!$C$66&amp;コード表!N20)</f>
        <v>282450</v>
      </c>
      <c r="O14" s="126" cm="1">
        <f t="array" aca="1" ref="O14" ca="1">INDIRECT("'"&amp;コード表!$C$3&amp;"'!"&amp;コード表!$C$66&amp;コード表!O20)</f>
        <v>293394</v>
      </c>
    </row>
    <row r="15" spans="1:15" ht="15" customHeight="1">
      <c r="A15" s="123" t="s">
        <v>20</v>
      </c>
      <c r="B15" s="124" t="s">
        <v>68</v>
      </c>
      <c r="C15" s="125" cm="1">
        <f t="array" aca="1" ref="C15" ca="1">INDIRECT("'"&amp;コード表!$C$3&amp;"'!"&amp;コード表!$C$66&amp;コード表!C21)</f>
        <v>115918</v>
      </c>
      <c r="D15" s="125" cm="1">
        <f t="array" aca="1" ref="D15" ca="1">INDIRECT("'"&amp;コード表!$C$3&amp;"'!"&amp;コード表!$C$66&amp;コード表!D21)</f>
        <v>116229</v>
      </c>
      <c r="E15" s="125" cm="1">
        <f t="array" aca="1" ref="E15" ca="1">INDIRECT("'"&amp;コード表!$C$3&amp;"'!"&amp;コード表!$C$66&amp;コード表!E21)</f>
        <v>123178</v>
      </c>
      <c r="F15" s="125" cm="1">
        <f t="array" aca="1" ref="F15" ca="1">INDIRECT("'"&amp;コード表!$C$3&amp;"'!"&amp;コード表!$C$66&amp;コード表!F21)</f>
        <v>122872</v>
      </c>
      <c r="G15" s="125" cm="1">
        <f t="array" aca="1" ref="G15" ca="1">INDIRECT("'"&amp;コード表!$C$3&amp;"'!"&amp;コード表!$C$66&amp;コード表!G21)</f>
        <v>130167</v>
      </c>
      <c r="H15" s="125" cm="1">
        <f t="array" aca="1" ref="H15" ca="1">INDIRECT("'"&amp;コード表!$C$3&amp;"'!"&amp;コード表!$C$66&amp;コード表!H21)</f>
        <v>137621</v>
      </c>
      <c r="I15" s="125" cm="1">
        <f t="array" aca="1" ref="I15" ca="1">INDIRECT("'"&amp;コード表!$C$3&amp;"'!"&amp;コード表!$C$66&amp;コード表!I21)</f>
        <v>140635</v>
      </c>
      <c r="J15" s="125" cm="1">
        <f t="array" aca="1" ref="J15" ca="1">INDIRECT("'"&amp;コード表!$C$3&amp;"'!"&amp;コード表!$C$66&amp;コード表!J21)</f>
        <v>143131</v>
      </c>
      <c r="K15" s="125" cm="1">
        <f t="array" aca="1" ref="K15" ca="1">INDIRECT("'"&amp;コード表!$C$3&amp;"'!"&amp;コード表!$C$66&amp;コード表!K21)</f>
        <v>145883</v>
      </c>
      <c r="L15" s="125" cm="1">
        <f t="array" aca="1" ref="L15" ca="1">INDIRECT("'"&amp;コード表!$C$3&amp;"'!"&amp;コード表!$C$66&amp;コード表!L21)</f>
        <v>138683</v>
      </c>
      <c r="M15" s="125" cm="1">
        <f t="array" aca="1" ref="M15" ca="1">INDIRECT("'"&amp;コード表!$C$3&amp;"'!"&amp;コード表!$C$66&amp;コード表!M21)</f>
        <v>144005</v>
      </c>
      <c r="N15" s="125" cm="1">
        <f t="array" aca="1" ref="N15" ca="1">INDIRECT("'"&amp;コード表!$C$3&amp;"'!"&amp;コード表!$C$66&amp;コード表!N21)</f>
        <v>143864</v>
      </c>
      <c r="O15" s="126" cm="1">
        <f t="array" aca="1" ref="O15" ca="1">INDIRECT("'"&amp;コード表!$C$3&amp;"'!"&amp;コード表!$C$66&amp;コード表!O21)</f>
        <v>150196</v>
      </c>
    </row>
    <row r="16" spans="1:15" ht="15" customHeight="1">
      <c r="A16" s="123" t="s">
        <v>21</v>
      </c>
      <c r="B16" s="124" t="s">
        <v>69</v>
      </c>
      <c r="C16" s="125" cm="1">
        <f t="array" aca="1" ref="C16" ca="1">INDIRECT("'"&amp;コード表!$C$3&amp;"'!"&amp;コード表!$C$66&amp;コード表!C22)</f>
        <v>195503</v>
      </c>
      <c r="D16" s="125" cm="1">
        <f t="array" aca="1" ref="D16" ca="1">INDIRECT("'"&amp;コード表!$C$3&amp;"'!"&amp;コード表!$C$66&amp;コード表!D22)</f>
        <v>196773</v>
      </c>
      <c r="E16" s="125" cm="1">
        <f t="array" aca="1" ref="E16" ca="1">INDIRECT("'"&amp;コード表!$C$3&amp;"'!"&amp;コード表!$C$66&amp;コード表!E22)</f>
        <v>205498</v>
      </c>
      <c r="F16" s="125" cm="1">
        <f t="array" aca="1" ref="F16" ca="1">INDIRECT("'"&amp;コード表!$C$3&amp;"'!"&amp;コード表!$C$66&amp;コード表!F22)</f>
        <v>208381</v>
      </c>
      <c r="G16" s="125" cm="1">
        <f t="array" aca="1" ref="G16" ca="1">INDIRECT("'"&amp;コード表!$C$3&amp;"'!"&amp;コード表!$C$66&amp;コード表!G22)</f>
        <v>220372</v>
      </c>
      <c r="H16" s="125" cm="1">
        <f t="array" aca="1" ref="H16" ca="1">INDIRECT("'"&amp;コード表!$C$3&amp;"'!"&amp;コード表!$C$66&amp;コード表!H22)</f>
        <v>228133</v>
      </c>
      <c r="I16" s="125" cm="1">
        <f t="array" aca="1" ref="I16" ca="1">INDIRECT("'"&amp;コード表!$C$3&amp;"'!"&amp;コード表!$C$66&amp;コード表!I22)</f>
        <v>230717</v>
      </c>
      <c r="J16" s="125" cm="1">
        <f t="array" aca="1" ref="J16" ca="1">INDIRECT("'"&amp;コード表!$C$3&amp;"'!"&amp;コード表!$C$66&amp;コード表!J22)</f>
        <v>229119</v>
      </c>
      <c r="K16" s="125" cm="1">
        <f t="array" aca="1" ref="K16" ca="1">INDIRECT("'"&amp;コード表!$C$3&amp;"'!"&amp;コード表!$C$66&amp;コード表!K22)</f>
        <v>229253</v>
      </c>
      <c r="L16" s="125" cm="1">
        <f t="array" aca="1" ref="L16" ca="1">INDIRECT("'"&amp;コード表!$C$3&amp;"'!"&amp;コード表!$C$66&amp;コード表!L22)</f>
        <v>211634</v>
      </c>
      <c r="M16" s="125" cm="1">
        <f t="array" aca="1" ref="M16" ca="1">INDIRECT("'"&amp;コード表!$C$3&amp;"'!"&amp;コード表!$C$66&amp;コード表!M22)</f>
        <v>218229</v>
      </c>
      <c r="N16" s="125" cm="1">
        <f t="array" aca="1" ref="N16" ca="1">INDIRECT("'"&amp;コード表!$C$3&amp;"'!"&amp;コード表!$C$66&amp;コード表!N22)</f>
        <v>213637</v>
      </c>
      <c r="O16" s="126" cm="1">
        <f t="array" aca="1" ref="O16" ca="1">INDIRECT("'"&amp;コード表!$C$3&amp;"'!"&amp;コード表!$C$66&amp;コード表!O22)</f>
        <v>227659</v>
      </c>
    </row>
    <row r="17" spans="1:15" ht="15" customHeight="1">
      <c r="A17" s="123" t="s">
        <v>22</v>
      </c>
      <c r="B17" s="124" t="s">
        <v>70</v>
      </c>
      <c r="C17" s="125" cm="1">
        <f t="array" aca="1" ref="C17" ca="1">INDIRECT("'"&amp;コード表!$C$3&amp;"'!"&amp;コード表!$C$66&amp;コード表!C23)</f>
        <v>103610</v>
      </c>
      <c r="D17" s="125" cm="1">
        <f t="array" aca="1" ref="D17" ca="1">INDIRECT("'"&amp;コード表!$C$3&amp;"'!"&amp;コード表!$C$66&amp;コード表!D23)</f>
        <v>103640</v>
      </c>
      <c r="E17" s="125" cm="1">
        <f t="array" aca="1" ref="E17" ca="1">INDIRECT("'"&amp;コード表!$C$3&amp;"'!"&amp;コード表!$C$66&amp;コード表!E23)</f>
        <v>108784</v>
      </c>
      <c r="F17" s="125" cm="1">
        <f t="array" aca="1" ref="F17" ca="1">INDIRECT("'"&amp;コード表!$C$3&amp;"'!"&amp;コード表!$C$66&amp;コード表!F23)</f>
        <v>107654</v>
      </c>
      <c r="G17" s="125" cm="1">
        <f t="array" aca="1" ref="G17" ca="1">INDIRECT("'"&amp;コード表!$C$3&amp;"'!"&amp;コード表!$C$66&amp;コード表!G23)</f>
        <v>110735</v>
      </c>
      <c r="H17" s="125" cm="1">
        <f t="array" aca="1" ref="H17" ca="1">INDIRECT("'"&amp;コード表!$C$3&amp;"'!"&amp;コード表!$C$66&amp;コード表!H23)</f>
        <v>118598</v>
      </c>
      <c r="I17" s="125" cm="1">
        <f t="array" aca="1" ref="I17" ca="1">INDIRECT("'"&amp;コード表!$C$3&amp;"'!"&amp;コード表!$C$66&amp;コード表!I23)</f>
        <v>120291</v>
      </c>
      <c r="J17" s="125" cm="1">
        <f t="array" aca="1" ref="J17" ca="1">INDIRECT("'"&amp;コード表!$C$3&amp;"'!"&amp;コード表!$C$66&amp;コード表!J23)</f>
        <v>120577</v>
      </c>
      <c r="K17" s="125" cm="1">
        <f t="array" aca="1" ref="K17" ca="1">INDIRECT("'"&amp;コード表!$C$3&amp;"'!"&amp;コード表!$C$66&amp;コード表!K23)</f>
        <v>126477</v>
      </c>
      <c r="L17" s="125" cm="1">
        <f t="array" aca="1" ref="L17" ca="1">INDIRECT("'"&amp;コード表!$C$3&amp;"'!"&amp;コード表!$C$66&amp;コード表!L23)</f>
        <v>114017</v>
      </c>
      <c r="M17" s="125" cm="1">
        <f t="array" aca="1" ref="M17" ca="1">INDIRECT("'"&amp;コード表!$C$3&amp;"'!"&amp;コード表!$C$66&amp;コード表!M23)</f>
        <v>119278</v>
      </c>
      <c r="N17" s="125" cm="1">
        <f t="array" aca="1" ref="N17" ca="1">INDIRECT("'"&amp;コード表!$C$3&amp;"'!"&amp;コード表!$C$66&amp;コード表!N23)</f>
        <v>116539</v>
      </c>
      <c r="O17" s="126" cm="1">
        <f t="array" aca="1" ref="O17" ca="1">INDIRECT("'"&amp;コード表!$C$3&amp;"'!"&amp;コード表!$C$66&amp;コード表!O23)</f>
        <v>124461</v>
      </c>
    </row>
    <row r="18" spans="1:15" ht="15" customHeight="1">
      <c r="A18" s="127" t="s">
        <v>23</v>
      </c>
      <c r="B18" s="128" t="s">
        <v>71</v>
      </c>
      <c r="C18" s="129" cm="1">
        <f t="array" aca="1" ref="C18" ca="1">INDIRECT("'"&amp;コード表!$C$3&amp;"'!"&amp;コード表!$C$66&amp;コード表!C24)</f>
        <v>70003</v>
      </c>
      <c r="D18" s="129" cm="1">
        <f t="array" aca="1" ref="D18" ca="1">INDIRECT("'"&amp;コード表!$C$3&amp;"'!"&amp;コード表!$C$66&amp;コード表!D24)</f>
        <v>70473</v>
      </c>
      <c r="E18" s="129" cm="1">
        <f t="array" aca="1" ref="E18" ca="1">INDIRECT("'"&amp;コード表!$C$3&amp;"'!"&amp;コード表!$C$66&amp;コード表!E24)</f>
        <v>73496</v>
      </c>
      <c r="F18" s="129" cm="1">
        <f t="array" aca="1" ref="F18" ca="1">INDIRECT("'"&amp;コード表!$C$3&amp;"'!"&amp;コード表!$C$66&amp;コード表!F24)</f>
        <v>76485</v>
      </c>
      <c r="G18" s="129" cm="1">
        <f t="array" aca="1" ref="G18" ca="1">INDIRECT("'"&amp;コード表!$C$3&amp;"'!"&amp;コード表!$C$66&amp;コード表!G24)</f>
        <v>81793</v>
      </c>
      <c r="H18" s="129" cm="1">
        <f t="array" aca="1" ref="H18" ca="1">INDIRECT("'"&amp;コード表!$C$3&amp;"'!"&amp;コード表!$C$66&amp;コード表!H24)</f>
        <v>86437</v>
      </c>
      <c r="I18" s="129" cm="1">
        <f t="array" aca="1" ref="I18" ca="1">INDIRECT("'"&amp;コード表!$C$3&amp;"'!"&amp;コード表!$C$66&amp;コード表!I24)</f>
        <v>88571</v>
      </c>
      <c r="J18" s="129" cm="1">
        <f t="array" aca="1" ref="J18" ca="1">INDIRECT("'"&amp;コード表!$C$3&amp;"'!"&amp;コード表!$C$66&amp;コード表!J24)</f>
        <v>89733</v>
      </c>
      <c r="K18" s="129" cm="1">
        <f t="array" aca="1" ref="K18" ca="1">INDIRECT("'"&amp;コード表!$C$3&amp;"'!"&amp;コード表!$C$66&amp;コード表!K24)</f>
        <v>92447</v>
      </c>
      <c r="L18" s="129" cm="1">
        <f t="array" aca="1" ref="L18" ca="1">INDIRECT("'"&amp;コード表!$C$3&amp;"'!"&amp;コード表!$C$66&amp;コード表!L24)</f>
        <v>87486</v>
      </c>
      <c r="M18" s="129" cm="1">
        <f t="array" aca="1" ref="M18" ca="1">INDIRECT("'"&amp;コード表!$C$3&amp;"'!"&amp;コード表!$C$66&amp;コード表!M24)</f>
        <v>90795</v>
      </c>
      <c r="N18" s="129" cm="1">
        <f t="array" aca="1" ref="N18" ca="1">INDIRECT("'"&amp;コード表!$C$3&amp;"'!"&amp;コード表!$C$66&amp;コード表!N24)</f>
        <v>90055</v>
      </c>
      <c r="O18" s="130" cm="1">
        <f t="array" aca="1" ref="O18" ca="1">INDIRECT("'"&amp;コード表!$C$3&amp;"'!"&amp;コード表!$C$66&amp;コード表!O24)</f>
        <v>94692</v>
      </c>
    </row>
    <row r="19" spans="1:15" ht="15" customHeight="1">
      <c r="A19" s="123" t="s">
        <v>24</v>
      </c>
      <c r="B19" s="124" t="s">
        <v>72</v>
      </c>
      <c r="C19" s="125" cm="1">
        <f t="array" aca="1" ref="C19" ca="1">INDIRECT("'"&amp;コード表!$C$3&amp;"'!"&amp;コード表!$C$66&amp;コード表!C25)</f>
        <v>9869</v>
      </c>
      <c r="D19" s="125" cm="1">
        <f t="array" aca="1" ref="D19" ca="1">INDIRECT("'"&amp;コード表!$C$3&amp;"'!"&amp;コード表!$C$66&amp;コード表!D25)</f>
        <v>9749</v>
      </c>
      <c r="E19" s="125" cm="1">
        <f t="array" aca="1" ref="E19" ca="1">INDIRECT("'"&amp;コード表!$C$3&amp;"'!"&amp;コード表!$C$66&amp;コード表!E25)</f>
        <v>9560</v>
      </c>
      <c r="F19" s="125" cm="1">
        <f t="array" aca="1" ref="F19" ca="1">INDIRECT("'"&amp;コード表!$C$3&amp;"'!"&amp;コード表!$C$66&amp;コード表!F25)</f>
        <v>9677</v>
      </c>
      <c r="G19" s="125" cm="1">
        <f t="array" aca="1" ref="G19" ca="1">INDIRECT("'"&amp;コード表!$C$3&amp;"'!"&amp;コード表!$C$66&amp;コード表!G25)</f>
        <v>10124</v>
      </c>
      <c r="H19" s="125" cm="1">
        <f t="array" aca="1" ref="H19" ca="1">INDIRECT("'"&amp;コード表!$C$3&amp;"'!"&amp;コード表!$C$66&amp;コード表!H25)</f>
        <v>10530</v>
      </c>
      <c r="I19" s="125" cm="1">
        <f t="array" aca="1" ref="I19" ca="1">INDIRECT("'"&amp;コード表!$C$3&amp;"'!"&amp;コード表!$C$66&amp;コード表!I25)</f>
        <v>10530</v>
      </c>
      <c r="J19" s="125" cm="1">
        <f t="array" aca="1" ref="J19" ca="1">INDIRECT("'"&amp;コード表!$C$3&amp;"'!"&amp;コード表!$C$66&amp;コード表!J25)</f>
        <v>9965</v>
      </c>
      <c r="K19" s="125" cm="1">
        <f t="array" aca="1" ref="K19" ca="1">INDIRECT("'"&amp;コード表!$C$3&amp;"'!"&amp;コード表!$C$66&amp;コード表!K25)</f>
        <v>10360</v>
      </c>
      <c r="L19" s="125" cm="1">
        <f t="array" aca="1" ref="L19" ca="1">INDIRECT("'"&amp;コード表!$C$3&amp;"'!"&amp;コード表!$C$66&amp;コード表!L25)</f>
        <v>9142</v>
      </c>
      <c r="M19" s="125" cm="1">
        <f t="array" aca="1" ref="M19" ca="1">INDIRECT("'"&amp;コード表!$C$3&amp;"'!"&amp;コード表!$C$66&amp;コード表!M25)</f>
        <v>9771</v>
      </c>
      <c r="N19" s="125" cm="1">
        <f t="array" aca="1" ref="N19" ca="1">INDIRECT("'"&amp;コード表!$C$3&amp;"'!"&amp;コード表!$C$66&amp;コード表!N25)</f>
        <v>9299</v>
      </c>
      <c r="O19" s="126" cm="1">
        <f t="array" aca="1" ref="O19" ca="1">INDIRECT("'"&amp;コード表!$C$3&amp;"'!"&amp;コード表!$C$66&amp;コード表!O25)</f>
        <v>10101</v>
      </c>
    </row>
    <row r="20" spans="1:15" ht="15" customHeight="1">
      <c r="A20" s="123" t="s">
        <v>25</v>
      </c>
      <c r="B20" s="124" t="s">
        <v>73</v>
      </c>
      <c r="C20" s="125" cm="1">
        <f t="array" aca="1" ref="C20" ca="1">INDIRECT("'"&amp;コード表!$C$3&amp;"'!"&amp;コード表!$C$66&amp;コード表!C26)</f>
        <v>4965</v>
      </c>
      <c r="D20" s="125" cm="1">
        <f t="array" aca="1" ref="D20" ca="1">INDIRECT("'"&amp;コード表!$C$3&amp;"'!"&amp;コード表!$C$66&amp;コード表!D26)</f>
        <v>5192</v>
      </c>
      <c r="E20" s="125" cm="1">
        <f t="array" aca="1" ref="E20" ca="1">INDIRECT("'"&amp;コード表!$C$3&amp;"'!"&amp;コード表!$C$66&amp;コード表!E26)</f>
        <v>5211</v>
      </c>
      <c r="F20" s="125" cm="1">
        <f t="array" aca="1" ref="F20" ca="1">INDIRECT("'"&amp;コード表!$C$3&amp;"'!"&amp;コード表!$C$66&amp;コード表!F26)</f>
        <v>5481</v>
      </c>
      <c r="G20" s="125" cm="1">
        <f t="array" aca="1" ref="G20" ca="1">INDIRECT("'"&amp;コード表!$C$3&amp;"'!"&amp;コード表!$C$66&amp;コード表!G26)</f>
        <v>5618</v>
      </c>
      <c r="H20" s="125" cm="1">
        <f t="array" aca="1" ref="H20" ca="1">INDIRECT("'"&amp;コード表!$C$3&amp;"'!"&amp;コード表!$C$66&amp;コード表!H26)</f>
        <v>6059</v>
      </c>
      <c r="I20" s="125" cm="1">
        <f t="array" aca="1" ref="I20" ca="1">INDIRECT("'"&amp;コード表!$C$3&amp;"'!"&amp;コード表!$C$66&amp;コード表!I26)</f>
        <v>5791</v>
      </c>
      <c r="J20" s="125" cm="1">
        <f t="array" aca="1" ref="J20" ca="1">INDIRECT("'"&amp;コード表!$C$3&amp;"'!"&amp;コード表!$C$66&amp;コード表!J26)</f>
        <v>6108</v>
      </c>
      <c r="K20" s="125" cm="1">
        <f t="array" aca="1" ref="K20" ca="1">INDIRECT("'"&amp;コード表!$C$3&amp;"'!"&amp;コード表!$C$66&amp;コード表!K26)</f>
        <v>6024</v>
      </c>
      <c r="L20" s="125" cm="1">
        <f t="array" aca="1" ref="L20" ca="1">INDIRECT("'"&amp;コード表!$C$3&amp;"'!"&amp;コード表!$C$66&amp;コード表!L26)</f>
        <v>5615</v>
      </c>
      <c r="M20" s="125" cm="1">
        <f t="array" aca="1" ref="M20" ca="1">INDIRECT("'"&amp;コード表!$C$3&amp;"'!"&amp;コード表!$C$66&amp;コード表!M26)</f>
        <v>5887</v>
      </c>
      <c r="N20" s="125" cm="1">
        <f t="array" aca="1" ref="N20" ca="1">INDIRECT("'"&amp;コード表!$C$3&amp;"'!"&amp;コード表!$C$66&amp;コード表!N26)</f>
        <v>5556</v>
      </c>
      <c r="O20" s="126" cm="1">
        <f t="array" aca="1" ref="O20" ca="1">INDIRECT("'"&amp;コード表!$C$3&amp;"'!"&amp;コード表!$C$66&amp;コード表!O26)</f>
        <v>5929</v>
      </c>
    </row>
    <row r="21" spans="1:15" ht="15" customHeight="1">
      <c r="A21" s="123" t="s">
        <v>26</v>
      </c>
      <c r="B21" s="124" t="s">
        <v>74</v>
      </c>
      <c r="C21" s="125" cm="1">
        <f t="array" aca="1" ref="C21" ca="1">INDIRECT("'"&amp;コード表!$C$3&amp;"'!"&amp;コード表!$C$66&amp;コード表!C27)</f>
        <v>3634</v>
      </c>
      <c r="D21" s="125" cm="1">
        <f t="array" aca="1" ref="D21" ca="1">INDIRECT("'"&amp;コード表!$C$3&amp;"'!"&amp;コード表!$C$66&amp;コード表!D27)</f>
        <v>4165</v>
      </c>
      <c r="E21" s="125" cm="1">
        <f t="array" aca="1" ref="E21" ca="1">INDIRECT("'"&amp;コード表!$C$3&amp;"'!"&amp;コード表!$C$66&amp;コード表!E27)</f>
        <v>4667</v>
      </c>
      <c r="F21" s="125" cm="1">
        <f t="array" aca="1" ref="F21" ca="1">INDIRECT("'"&amp;コード表!$C$3&amp;"'!"&amp;コード表!$C$66&amp;コード表!F27)</f>
        <v>4670</v>
      </c>
      <c r="G21" s="125" cm="1">
        <f t="array" aca="1" ref="G21" ca="1">INDIRECT("'"&amp;コード表!$C$3&amp;"'!"&amp;コード表!$C$66&amp;コード表!G27)</f>
        <v>4813</v>
      </c>
      <c r="H21" s="125" cm="1">
        <f t="array" aca="1" ref="H21" ca="1">INDIRECT("'"&amp;コード表!$C$3&amp;"'!"&amp;コード表!$C$66&amp;コード表!H27)</f>
        <v>4179</v>
      </c>
      <c r="I21" s="125" cm="1">
        <f t="array" aca="1" ref="I21" ca="1">INDIRECT("'"&amp;コード表!$C$3&amp;"'!"&amp;コード表!$C$66&amp;コード表!I27)</f>
        <v>4255</v>
      </c>
      <c r="J21" s="125" cm="1">
        <f t="array" aca="1" ref="J21" ca="1">INDIRECT("'"&amp;コード表!$C$3&amp;"'!"&amp;コード表!$C$66&amp;コード表!J27)</f>
        <v>4007</v>
      </c>
      <c r="K21" s="125" cm="1">
        <f t="array" aca="1" ref="K21" ca="1">INDIRECT("'"&amp;コード表!$C$3&amp;"'!"&amp;コード表!$C$66&amp;コード表!K27)</f>
        <v>3809</v>
      </c>
      <c r="L21" s="125" cm="1">
        <f t="array" aca="1" ref="L21" ca="1">INDIRECT("'"&amp;コード表!$C$3&amp;"'!"&amp;コード表!$C$66&amp;コード表!L27)</f>
        <v>3430</v>
      </c>
      <c r="M21" s="125" cm="1">
        <f t="array" aca="1" ref="M21" ca="1">INDIRECT("'"&amp;コード表!$C$3&amp;"'!"&amp;コード表!$C$66&amp;コード表!M27)</f>
        <v>3528</v>
      </c>
      <c r="N21" s="125" cm="1">
        <f t="array" aca="1" ref="N21" ca="1">INDIRECT("'"&amp;コード表!$C$3&amp;"'!"&amp;コード表!$C$66&amp;コード表!N27)</f>
        <v>3410</v>
      </c>
      <c r="O21" s="126" cm="1">
        <f t="array" aca="1" ref="O21" ca="1">INDIRECT("'"&amp;コード表!$C$3&amp;"'!"&amp;コード表!$C$66&amp;コード表!O27)</f>
        <v>3634</v>
      </c>
    </row>
    <row r="22" spans="1:15" ht="15" customHeight="1">
      <c r="A22" s="123" t="s">
        <v>27</v>
      </c>
      <c r="B22" s="124" t="s">
        <v>75</v>
      </c>
      <c r="C22" s="125" cm="1">
        <f t="array" aca="1" ref="C22" ca="1">INDIRECT("'"&amp;コード表!$C$3&amp;"'!"&amp;コード表!$C$66&amp;コード表!C28)</f>
        <v>13202</v>
      </c>
      <c r="D22" s="125" cm="1">
        <f t="array" aca="1" ref="D22" ca="1">INDIRECT("'"&amp;コード表!$C$3&amp;"'!"&amp;コード表!$C$66&amp;コード表!D28)</f>
        <v>13265</v>
      </c>
      <c r="E22" s="125" cm="1">
        <f t="array" aca="1" ref="E22" ca="1">INDIRECT("'"&amp;コード表!$C$3&amp;"'!"&amp;コード表!$C$66&amp;コード表!E28)</f>
        <v>13441</v>
      </c>
      <c r="F22" s="125" cm="1">
        <f t="array" aca="1" ref="F22" ca="1">INDIRECT("'"&amp;コード表!$C$3&amp;"'!"&amp;コード表!$C$66&amp;コード表!F28)</f>
        <v>13699</v>
      </c>
      <c r="G22" s="125" cm="1">
        <f t="array" aca="1" ref="G22" ca="1">INDIRECT("'"&amp;コード表!$C$3&amp;"'!"&amp;コード表!$C$66&amp;コード表!G28)</f>
        <v>14722</v>
      </c>
      <c r="H22" s="125" cm="1">
        <f t="array" aca="1" ref="H22" ca="1">INDIRECT("'"&amp;コード表!$C$3&amp;"'!"&amp;コード表!$C$66&amp;コード表!H28)</f>
        <v>16004</v>
      </c>
      <c r="I22" s="125" cm="1">
        <f t="array" aca="1" ref="I22" ca="1">INDIRECT("'"&amp;コード表!$C$3&amp;"'!"&amp;コード表!$C$66&amp;コード表!I28)</f>
        <v>16049</v>
      </c>
      <c r="J22" s="125" cm="1">
        <f t="array" aca="1" ref="J22" ca="1">INDIRECT("'"&amp;コード表!$C$3&amp;"'!"&amp;コード表!$C$66&amp;コード表!J28)</f>
        <v>15921</v>
      </c>
      <c r="K22" s="125" cm="1">
        <f t="array" aca="1" ref="K22" ca="1">INDIRECT("'"&amp;コード表!$C$3&amp;"'!"&amp;コード表!$C$66&amp;コード表!K28)</f>
        <v>15924</v>
      </c>
      <c r="L22" s="125" cm="1">
        <f t="array" aca="1" ref="L22" ca="1">INDIRECT("'"&amp;コード表!$C$3&amp;"'!"&amp;コード表!$C$66&amp;コード表!L28)</f>
        <v>14723</v>
      </c>
      <c r="M22" s="125" cm="1">
        <f t="array" aca="1" ref="M22" ca="1">INDIRECT("'"&amp;コード表!$C$3&amp;"'!"&amp;コード表!$C$66&amp;コード表!M28)</f>
        <v>15558</v>
      </c>
      <c r="N22" s="125" cm="1">
        <f t="array" aca="1" ref="N22" ca="1">INDIRECT("'"&amp;コード表!$C$3&amp;"'!"&amp;コード表!$C$66&amp;コード表!N28)</f>
        <v>15171</v>
      </c>
      <c r="O22" s="126" cm="1">
        <f t="array" aca="1" ref="O22" ca="1">INDIRECT("'"&amp;コード表!$C$3&amp;"'!"&amp;コード表!$C$66&amp;コード表!O28)</f>
        <v>15996</v>
      </c>
    </row>
    <row r="23" spans="1:15" ht="15" customHeight="1">
      <c r="A23" s="123" t="s">
        <v>28</v>
      </c>
      <c r="B23" s="124" t="s">
        <v>76</v>
      </c>
      <c r="C23" s="125" cm="1">
        <f t="array" aca="1" ref="C23" ca="1">INDIRECT("'"&amp;コード表!$C$3&amp;"'!"&amp;コード表!$C$66&amp;コード表!C29)</f>
        <v>23405</v>
      </c>
      <c r="D23" s="125" cm="1">
        <f t="array" aca="1" ref="D23" ca="1">INDIRECT("'"&amp;コード表!$C$3&amp;"'!"&amp;コード表!$C$66&amp;コード表!D29)</f>
        <v>22781</v>
      </c>
      <c r="E23" s="125" cm="1">
        <f t="array" aca="1" ref="E23" ca="1">INDIRECT("'"&amp;コード表!$C$3&amp;"'!"&amp;コード表!$C$66&amp;コード表!E29)</f>
        <v>25690</v>
      </c>
      <c r="F23" s="125" cm="1">
        <f t="array" aca="1" ref="F23" ca="1">INDIRECT("'"&amp;コード表!$C$3&amp;"'!"&amp;コード表!$C$66&amp;コード表!F29)</f>
        <v>23464</v>
      </c>
      <c r="G23" s="125" cm="1">
        <f t="array" aca="1" ref="G23" ca="1">INDIRECT("'"&amp;コード表!$C$3&amp;"'!"&amp;コード表!$C$66&amp;コード表!G29)</f>
        <v>24853</v>
      </c>
      <c r="H23" s="125" cm="1">
        <f t="array" aca="1" ref="H23" ca="1">INDIRECT("'"&amp;コード表!$C$3&amp;"'!"&amp;コード表!$C$66&amp;コード表!H29)</f>
        <v>26431</v>
      </c>
      <c r="I23" s="125" cm="1">
        <f t="array" aca="1" ref="I23" ca="1">INDIRECT("'"&amp;コード表!$C$3&amp;"'!"&amp;コード表!$C$66&amp;コード表!I29)</f>
        <v>26730</v>
      </c>
      <c r="J23" s="125" cm="1">
        <f t="array" aca="1" ref="J23" ca="1">INDIRECT("'"&amp;コード表!$C$3&amp;"'!"&amp;コード表!$C$66&amp;コード表!J29)</f>
        <v>27094</v>
      </c>
      <c r="K23" s="125" cm="1">
        <f t="array" aca="1" ref="K23" ca="1">INDIRECT("'"&amp;コード表!$C$3&amp;"'!"&amp;コード表!$C$66&amp;コード表!K29)</f>
        <v>27917</v>
      </c>
      <c r="L23" s="125" cm="1">
        <f t="array" aca="1" ref="L23" ca="1">INDIRECT("'"&amp;コード表!$C$3&amp;"'!"&amp;コード表!$C$66&amp;コード表!L29)</f>
        <v>24146</v>
      </c>
      <c r="M23" s="125" cm="1">
        <f t="array" aca="1" ref="M23" ca="1">INDIRECT("'"&amp;コード表!$C$3&amp;"'!"&amp;コード表!$C$66&amp;コード表!M29)</f>
        <v>25235</v>
      </c>
      <c r="N23" s="125" cm="1">
        <f t="array" aca="1" ref="N23" ca="1">INDIRECT("'"&amp;コード表!$C$3&amp;"'!"&amp;コード表!$C$66&amp;コード表!N29)</f>
        <v>25278</v>
      </c>
      <c r="O23" s="126" cm="1">
        <f t="array" aca="1" ref="O23" ca="1">INDIRECT("'"&amp;コード表!$C$3&amp;"'!"&amp;コード表!$C$66&amp;コード表!O29)</f>
        <v>27162</v>
      </c>
    </row>
    <row r="24" spans="1:15" ht="15" customHeight="1">
      <c r="A24" s="123" t="s">
        <v>29</v>
      </c>
      <c r="B24" s="124" t="s">
        <v>77</v>
      </c>
      <c r="C24" s="125" cm="1">
        <f t="array" aca="1" ref="C24" ca="1">INDIRECT("'"&amp;コード表!$C$3&amp;"'!"&amp;コード表!$C$66&amp;コード表!C30)</f>
        <v>24958</v>
      </c>
      <c r="D24" s="125" cm="1">
        <f t="array" aca="1" ref="D24" ca="1">INDIRECT("'"&amp;コード表!$C$3&amp;"'!"&amp;コード表!$C$66&amp;コード表!D30)</f>
        <v>25241</v>
      </c>
      <c r="E24" s="125" cm="1">
        <f t="array" aca="1" ref="E24" ca="1">INDIRECT("'"&amp;コード表!$C$3&amp;"'!"&amp;コード表!$C$66&amp;コード表!E30)</f>
        <v>27401</v>
      </c>
      <c r="F24" s="125" cm="1">
        <f t="array" aca="1" ref="F24" ca="1">INDIRECT("'"&amp;コード表!$C$3&amp;"'!"&amp;コード表!$C$66&amp;コード表!F30)</f>
        <v>26970</v>
      </c>
      <c r="G24" s="125" cm="1">
        <f t="array" aca="1" ref="G24" ca="1">INDIRECT("'"&amp;コード表!$C$3&amp;"'!"&amp;コード表!$C$66&amp;コード表!G30)</f>
        <v>29357</v>
      </c>
      <c r="H24" s="125" cm="1">
        <f t="array" aca="1" ref="H24" ca="1">INDIRECT("'"&amp;コード表!$C$3&amp;"'!"&amp;コード表!$C$66&amp;コード表!H30)</f>
        <v>30678</v>
      </c>
      <c r="I24" s="125" cm="1">
        <f t="array" aca="1" ref="I24" ca="1">INDIRECT("'"&amp;コード表!$C$3&amp;"'!"&amp;コード表!$C$66&amp;コード表!I30)</f>
        <v>30140</v>
      </c>
      <c r="J24" s="125" cm="1">
        <f t="array" aca="1" ref="J24" ca="1">INDIRECT("'"&amp;コード表!$C$3&amp;"'!"&amp;コード表!$C$66&amp;コード表!J30)</f>
        <v>31151</v>
      </c>
      <c r="K24" s="125" cm="1">
        <f t="array" aca="1" ref="K24" ca="1">INDIRECT("'"&amp;コード表!$C$3&amp;"'!"&amp;コード表!$C$66&amp;コード表!K30)</f>
        <v>31507</v>
      </c>
      <c r="L24" s="125" cm="1">
        <f t="array" aca="1" ref="L24" ca="1">INDIRECT("'"&amp;コード表!$C$3&amp;"'!"&amp;コード表!$C$66&amp;コード表!L30)</f>
        <v>25274</v>
      </c>
      <c r="M24" s="125" cm="1">
        <f t="array" aca="1" ref="M24" ca="1">INDIRECT("'"&amp;コード表!$C$3&amp;"'!"&amp;コード表!$C$66&amp;コード表!M30)</f>
        <v>25908</v>
      </c>
      <c r="N24" s="125" cm="1">
        <f t="array" aca="1" ref="N24" ca="1">INDIRECT("'"&amp;コード表!$C$3&amp;"'!"&amp;コード表!$C$66&amp;コード表!N30)</f>
        <v>26513</v>
      </c>
      <c r="O24" s="126" cm="1">
        <f t="array" aca="1" ref="O24" ca="1">INDIRECT("'"&amp;コード表!$C$3&amp;"'!"&amp;コード表!$C$66&amp;コード表!O30)</f>
        <v>30086</v>
      </c>
    </row>
    <row r="25" spans="1:15" ht="15" customHeight="1">
      <c r="A25" s="123" t="s">
        <v>30</v>
      </c>
      <c r="B25" s="124" t="s">
        <v>78</v>
      </c>
      <c r="C25" s="125" cm="1">
        <f t="array" aca="1" ref="C25" ca="1">INDIRECT("'"&amp;コード表!$C$3&amp;"'!"&amp;コード表!$C$66&amp;コード表!C31)</f>
        <v>12469</v>
      </c>
      <c r="D25" s="125" cm="1">
        <f t="array" aca="1" ref="D25" ca="1">INDIRECT("'"&amp;コード表!$C$3&amp;"'!"&amp;コード表!$C$66&amp;コード表!D31)</f>
        <v>12903</v>
      </c>
      <c r="E25" s="125" cm="1">
        <f t="array" aca="1" ref="E25" ca="1">INDIRECT("'"&amp;コード表!$C$3&amp;"'!"&amp;コード表!$C$66&amp;コード表!E31)</f>
        <v>13411</v>
      </c>
      <c r="F25" s="125" cm="1">
        <f t="array" aca="1" ref="F25" ca="1">INDIRECT("'"&amp;コード表!$C$3&amp;"'!"&amp;コード表!$C$66&amp;コード表!F31)</f>
        <v>13622</v>
      </c>
      <c r="G25" s="125" cm="1">
        <f t="array" aca="1" ref="G25" ca="1">INDIRECT("'"&amp;コード表!$C$3&amp;"'!"&amp;コード表!$C$66&amp;コード表!G31)</f>
        <v>14275</v>
      </c>
      <c r="H25" s="125" cm="1">
        <f t="array" aca="1" ref="H25" ca="1">INDIRECT("'"&amp;コード表!$C$3&amp;"'!"&amp;コード表!$C$66&amp;コード表!H31)</f>
        <v>14900</v>
      </c>
      <c r="I25" s="125" cm="1">
        <f t="array" aca="1" ref="I25" ca="1">INDIRECT("'"&amp;コード表!$C$3&amp;"'!"&amp;コード表!$C$66&amp;コード表!I31)</f>
        <v>15558</v>
      </c>
      <c r="J25" s="125" cm="1">
        <f t="array" aca="1" ref="J25" ca="1">INDIRECT("'"&amp;コード表!$C$3&amp;"'!"&amp;コード表!$C$66&amp;コード表!J31)</f>
        <v>15302</v>
      </c>
      <c r="K25" s="125" cm="1">
        <f t="array" aca="1" ref="K25" ca="1">INDIRECT("'"&amp;コード表!$C$3&amp;"'!"&amp;コード表!$C$66&amp;コード表!K31)</f>
        <v>16021</v>
      </c>
      <c r="L25" s="125" cm="1">
        <f t="array" aca="1" ref="L25" ca="1">INDIRECT("'"&amp;コード表!$C$3&amp;"'!"&amp;コード表!$C$66&amp;コード表!L31)</f>
        <v>15375</v>
      </c>
      <c r="M25" s="125" cm="1">
        <f t="array" aca="1" ref="M25" ca="1">INDIRECT("'"&amp;コード表!$C$3&amp;"'!"&amp;コード表!$C$66&amp;コード表!M31)</f>
        <v>15999</v>
      </c>
      <c r="N25" s="125" cm="1">
        <f t="array" aca="1" ref="N25" ca="1">INDIRECT("'"&amp;コード表!$C$3&amp;"'!"&amp;コード表!$C$66&amp;コード表!N31)</f>
        <v>15706</v>
      </c>
      <c r="O25" s="126" cm="1">
        <f t="array" aca="1" ref="O25" ca="1">INDIRECT("'"&amp;コード表!$C$3&amp;"'!"&amp;コード表!$C$66&amp;コード表!O31)</f>
        <v>16957</v>
      </c>
    </row>
    <row r="26" spans="1:15" ht="15" customHeight="1">
      <c r="A26" s="123" t="s">
        <v>31</v>
      </c>
      <c r="B26" s="124" t="s">
        <v>79</v>
      </c>
      <c r="C26" s="125" cm="1">
        <f t="array" aca="1" ref="C26" ca="1">INDIRECT("'"&amp;コード表!$C$3&amp;"'!"&amp;コード表!$C$66&amp;コード表!C32)</f>
        <v>25247</v>
      </c>
      <c r="D26" s="125" cm="1">
        <f t="array" aca="1" ref="D26" ca="1">INDIRECT("'"&amp;コード表!$C$3&amp;"'!"&amp;コード表!$C$66&amp;コード表!D32)</f>
        <v>25175</v>
      </c>
      <c r="E26" s="125" cm="1">
        <f t="array" aca="1" ref="E26" ca="1">INDIRECT("'"&amp;コード表!$C$3&amp;"'!"&amp;コード表!$C$66&amp;コード表!E32)</f>
        <v>26309</v>
      </c>
      <c r="F26" s="125" cm="1">
        <f t="array" aca="1" ref="F26" ca="1">INDIRECT("'"&amp;コード表!$C$3&amp;"'!"&amp;コード表!$C$66&amp;コード表!F32)</f>
        <v>26003</v>
      </c>
      <c r="G26" s="125" cm="1">
        <f t="array" aca="1" ref="G26" ca="1">INDIRECT("'"&amp;コード表!$C$3&amp;"'!"&amp;コード表!$C$66&amp;コード表!G32)</f>
        <v>27443</v>
      </c>
      <c r="H26" s="125" cm="1">
        <f t="array" aca="1" ref="H26" ca="1">INDIRECT("'"&amp;コード表!$C$3&amp;"'!"&amp;コード表!$C$66&amp;コード表!H32)</f>
        <v>28167</v>
      </c>
      <c r="I26" s="125" cm="1">
        <f t="array" aca="1" ref="I26" ca="1">INDIRECT("'"&amp;コード表!$C$3&amp;"'!"&amp;コード表!$C$66&amp;コード表!I32)</f>
        <v>28509</v>
      </c>
      <c r="J26" s="125" cm="1">
        <f t="array" aca="1" ref="J26" ca="1">INDIRECT("'"&amp;コード表!$C$3&amp;"'!"&amp;コード表!$C$66&amp;コード表!J32)</f>
        <v>28333</v>
      </c>
      <c r="K26" s="125" cm="1">
        <f t="array" aca="1" ref="K26" ca="1">INDIRECT("'"&amp;コード表!$C$3&amp;"'!"&amp;コード表!$C$66&amp;コード表!K32)</f>
        <v>28450</v>
      </c>
      <c r="L26" s="125" cm="1">
        <f t="array" aca="1" ref="L26" ca="1">INDIRECT("'"&amp;コード表!$C$3&amp;"'!"&amp;コード表!$C$66&amp;コード表!L32)</f>
        <v>27116</v>
      </c>
      <c r="M26" s="125" cm="1">
        <f t="array" aca="1" ref="M26" ca="1">INDIRECT("'"&amp;コード表!$C$3&amp;"'!"&amp;コード表!$C$66&amp;コード表!M32)</f>
        <v>27965</v>
      </c>
      <c r="N26" s="125" cm="1">
        <f t="array" aca="1" ref="N26" ca="1">INDIRECT("'"&amp;コード表!$C$3&amp;"'!"&amp;コード表!$C$66&amp;コード表!N32)</f>
        <v>26430</v>
      </c>
      <c r="O26" s="126" cm="1">
        <f t="array" aca="1" ref="O26" ca="1">INDIRECT("'"&amp;コード表!$C$3&amp;"'!"&amp;コード表!$C$66&amp;コード表!O32)</f>
        <v>27851</v>
      </c>
    </row>
    <row r="27" spans="1:15" ht="15" customHeight="1">
      <c r="A27" s="127" t="s">
        <v>32</v>
      </c>
      <c r="B27" s="128" t="s">
        <v>80</v>
      </c>
      <c r="C27" s="129" cm="1">
        <f t="array" aca="1" ref="C27" ca="1">INDIRECT("'"&amp;コード表!$C$3&amp;"'!"&amp;コード表!$C$66&amp;コード表!C33)</f>
        <v>9162</v>
      </c>
      <c r="D27" s="129" cm="1">
        <f t="array" aca="1" ref="D27" ca="1">INDIRECT("'"&amp;コード表!$C$3&amp;"'!"&amp;コード表!$C$66&amp;コード表!D33)</f>
        <v>9303</v>
      </c>
      <c r="E27" s="129" cm="1">
        <f t="array" aca="1" ref="E27" ca="1">INDIRECT("'"&amp;コード表!$C$3&amp;"'!"&amp;コード表!$C$66&amp;コード表!E33)</f>
        <v>9516</v>
      </c>
      <c r="F27" s="129" cm="1">
        <f t="array" aca="1" ref="F27" ca="1">INDIRECT("'"&amp;コード表!$C$3&amp;"'!"&amp;コード表!$C$66&amp;コード表!F33)</f>
        <v>9673</v>
      </c>
      <c r="G27" s="129" cm="1">
        <f t="array" aca="1" ref="G27" ca="1">INDIRECT("'"&amp;コード表!$C$3&amp;"'!"&amp;コード表!$C$66&amp;コード表!G33)</f>
        <v>10219</v>
      </c>
      <c r="H27" s="129" cm="1">
        <f t="array" aca="1" ref="H27" ca="1">INDIRECT("'"&amp;コード表!$C$3&amp;"'!"&amp;コード表!$C$66&amp;コード表!H33)</f>
        <v>10693</v>
      </c>
      <c r="I27" s="129" cm="1">
        <f t="array" aca="1" ref="I27" ca="1">INDIRECT("'"&amp;コード表!$C$3&amp;"'!"&amp;コード表!$C$66&amp;コード表!I33)</f>
        <v>9936</v>
      </c>
      <c r="J27" s="129" cm="1">
        <f t="array" aca="1" ref="J27" ca="1">INDIRECT("'"&amp;コード表!$C$3&amp;"'!"&amp;コード表!$C$66&amp;コード表!J33)</f>
        <v>9864</v>
      </c>
      <c r="K27" s="129" cm="1">
        <f t="array" aca="1" ref="K27" ca="1">INDIRECT("'"&amp;コード表!$C$3&amp;"'!"&amp;コード表!$C$66&amp;コード表!K33)</f>
        <v>9756</v>
      </c>
      <c r="L27" s="129" cm="1">
        <f t="array" aca="1" ref="L27" ca="1">INDIRECT("'"&amp;コード表!$C$3&amp;"'!"&amp;コード表!$C$66&amp;コード表!L33)</f>
        <v>8867</v>
      </c>
      <c r="M27" s="129" cm="1">
        <f t="array" aca="1" ref="M27" ca="1">INDIRECT("'"&amp;コード表!$C$3&amp;"'!"&amp;コード表!$C$66&amp;コード表!M33)</f>
        <v>9543</v>
      </c>
      <c r="N27" s="129" cm="1">
        <f t="array" aca="1" ref="N27" ca="1">INDIRECT("'"&amp;コード表!$C$3&amp;"'!"&amp;コード表!$C$66&amp;コード表!N33)</f>
        <v>8729</v>
      </c>
      <c r="O27" s="130" cm="1">
        <f t="array" aca="1" ref="O27" ca="1">INDIRECT("'"&amp;コード表!$C$3&amp;"'!"&amp;コード表!$C$66&amp;コード表!O33)</f>
        <v>9188</v>
      </c>
    </row>
    <row r="28" spans="1:15" ht="15" customHeight="1">
      <c r="A28" s="123" t="s">
        <v>33</v>
      </c>
      <c r="B28" s="124" t="s">
        <v>81</v>
      </c>
      <c r="C28" s="125" cm="1">
        <f t="array" aca="1" ref="C28" ca="1">INDIRECT("'"&amp;コード表!$C$3&amp;"'!"&amp;コード表!$C$66&amp;コード表!C34)</f>
        <v>71321</v>
      </c>
      <c r="D28" s="125" cm="1">
        <f t="array" aca="1" ref="D28" ca="1">INDIRECT("'"&amp;コード表!$C$3&amp;"'!"&amp;コード表!$C$66&amp;コード表!D34)</f>
        <v>71347</v>
      </c>
      <c r="E28" s="125" cm="1">
        <f t="array" aca="1" ref="E28" ca="1">INDIRECT("'"&amp;コード表!$C$3&amp;"'!"&amp;コード表!$C$66&amp;コード表!E34)</f>
        <v>73259</v>
      </c>
      <c r="F28" s="125" cm="1">
        <f t="array" aca="1" ref="F28" ca="1">INDIRECT("'"&amp;コード表!$C$3&amp;"'!"&amp;コード表!$C$66&amp;コード表!F34)</f>
        <v>73835</v>
      </c>
      <c r="G28" s="125" cm="1">
        <f t="array" aca="1" ref="G28" ca="1">INDIRECT("'"&amp;コード表!$C$3&amp;"'!"&amp;コード表!$C$66&amp;コード表!G34)</f>
        <v>79216</v>
      </c>
      <c r="H28" s="125" cm="1">
        <f t="array" aca="1" ref="H28" ca="1">INDIRECT("'"&amp;コード表!$C$3&amp;"'!"&amp;コード表!$C$66&amp;コード表!H34)</f>
        <v>83114</v>
      </c>
      <c r="I28" s="125" cm="1">
        <f t="array" aca="1" ref="I28" ca="1">INDIRECT("'"&amp;コード表!$C$3&amp;"'!"&amp;コード表!$C$66&amp;コード表!I34)</f>
        <v>84350</v>
      </c>
      <c r="J28" s="125" cm="1">
        <f t="array" aca="1" ref="J28" ca="1">INDIRECT("'"&amp;コード表!$C$3&amp;"'!"&amp;コード表!$C$66&amp;コード表!J34)</f>
        <v>84891</v>
      </c>
      <c r="K28" s="125" cm="1">
        <f t="array" aca="1" ref="K28" ca="1">INDIRECT("'"&amp;コード表!$C$3&amp;"'!"&amp;コード表!$C$66&amp;コード表!K34)</f>
        <v>85178</v>
      </c>
      <c r="L28" s="125" cm="1">
        <f t="array" aca="1" ref="L28" ca="1">INDIRECT("'"&amp;コード表!$C$3&amp;"'!"&amp;コード表!$C$66&amp;コード表!L34)</f>
        <v>82245</v>
      </c>
      <c r="M28" s="125" cm="1">
        <f t="array" aca="1" ref="M28" ca="1">INDIRECT("'"&amp;コード表!$C$3&amp;"'!"&amp;コード表!$C$66&amp;コード表!M34)</f>
        <v>84605</v>
      </c>
      <c r="N28" s="125" cm="1">
        <f t="array" aca="1" ref="N28" ca="1">INDIRECT("'"&amp;コード表!$C$3&amp;"'!"&amp;コード表!$C$66&amp;コード表!N34)</f>
        <v>84855</v>
      </c>
      <c r="O28" s="126" cm="1">
        <f t="array" aca="1" ref="O28" ca="1">INDIRECT("'"&amp;コード表!$C$3&amp;"'!"&amp;コード表!$C$66&amp;コード表!O34)</f>
        <v>87877</v>
      </c>
    </row>
    <row r="29" spans="1:15" ht="15" customHeight="1">
      <c r="A29" s="123" t="s">
        <v>34</v>
      </c>
      <c r="B29" s="124" t="s">
        <v>82</v>
      </c>
      <c r="C29" s="125" cm="1">
        <f t="array" aca="1" ref="C29" ca="1">INDIRECT("'"&amp;コード表!$C$3&amp;"'!"&amp;コード表!$C$66&amp;コード表!C35)</f>
        <v>36484</v>
      </c>
      <c r="D29" s="125" cm="1">
        <f t="array" aca="1" ref="D29" ca="1">INDIRECT("'"&amp;コード表!$C$3&amp;"'!"&amp;コード表!$C$66&amp;コード表!D35)</f>
        <v>37442</v>
      </c>
      <c r="E29" s="125" cm="1">
        <f t="array" aca="1" ref="E29" ca="1">INDIRECT("'"&amp;コード表!$C$3&amp;"'!"&amp;コード表!$C$66&amp;コード表!E35)</f>
        <v>37919</v>
      </c>
      <c r="F29" s="125" cm="1">
        <f t="array" aca="1" ref="F29" ca="1">INDIRECT("'"&amp;コード表!$C$3&amp;"'!"&amp;コード表!$C$66&amp;コード表!F35)</f>
        <v>38657</v>
      </c>
      <c r="G29" s="125" cm="1">
        <f t="array" aca="1" ref="G29" ca="1">INDIRECT("'"&amp;コード表!$C$3&amp;"'!"&amp;コード表!$C$66&amp;コード表!G35)</f>
        <v>40412</v>
      </c>
      <c r="H29" s="125" cm="1">
        <f t="array" aca="1" ref="H29" ca="1">INDIRECT("'"&amp;コード表!$C$3&amp;"'!"&amp;コード表!$C$66&amp;コード表!H35)</f>
        <v>41321</v>
      </c>
      <c r="I29" s="125" cm="1">
        <f t="array" aca="1" ref="I29" ca="1">INDIRECT("'"&amp;コード表!$C$3&amp;"'!"&amp;コード表!$C$66&amp;コード表!I35)</f>
        <v>42011</v>
      </c>
      <c r="J29" s="125" cm="1">
        <f t="array" aca="1" ref="J29" ca="1">INDIRECT("'"&amp;コード表!$C$3&amp;"'!"&amp;コード表!$C$66&amp;コード表!J35)</f>
        <v>42079</v>
      </c>
      <c r="K29" s="125" cm="1">
        <f t="array" aca="1" ref="K29" ca="1">INDIRECT("'"&amp;コード表!$C$3&amp;"'!"&amp;コード表!$C$66&amp;コード表!K35)</f>
        <v>42655</v>
      </c>
      <c r="L29" s="125" cm="1">
        <f t="array" aca="1" ref="L29" ca="1">INDIRECT("'"&amp;コード表!$C$3&amp;"'!"&amp;コード表!$C$66&amp;コード表!L35)</f>
        <v>41944</v>
      </c>
      <c r="M29" s="125" cm="1">
        <f t="array" aca="1" ref="M29" ca="1">INDIRECT("'"&amp;コード表!$C$3&amp;"'!"&amp;コード表!$C$66&amp;コード表!M35)</f>
        <v>43164</v>
      </c>
      <c r="N29" s="125" cm="1">
        <f t="array" aca="1" ref="N29" ca="1">INDIRECT("'"&amp;コード表!$C$3&amp;"'!"&amp;コード表!$C$66&amp;コード表!N35)</f>
        <v>42944</v>
      </c>
      <c r="O29" s="126" cm="1">
        <f t="array" aca="1" ref="O29" ca="1">INDIRECT("'"&amp;コード表!$C$3&amp;"'!"&amp;コード表!$C$66&amp;コード表!O35)</f>
        <v>43990</v>
      </c>
    </row>
    <row r="30" spans="1:15" ht="15" customHeight="1">
      <c r="A30" s="123" t="s">
        <v>35</v>
      </c>
      <c r="B30" s="124" t="s">
        <v>83</v>
      </c>
      <c r="C30" s="125" cm="1">
        <f t="array" aca="1" ref="C30" ca="1">INDIRECT("'"&amp;コード表!$C$3&amp;"'!"&amp;コード表!$C$66&amp;コード表!C36)</f>
        <v>66313</v>
      </c>
      <c r="D30" s="125" cm="1">
        <f t="array" aca="1" ref="D30" ca="1">INDIRECT("'"&amp;コード表!$C$3&amp;"'!"&amp;コード表!$C$66&amp;コード表!D36)</f>
        <v>66459</v>
      </c>
      <c r="E30" s="125" cm="1">
        <f t="array" aca="1" ref="E30" ca="1">INDIRECT("'"&amp;コード表!$C$3&amp;"'!"&amp;コード表!$C$66&amp;コード表!E36)</f>
        <v>69744</v>
      </c>
      <c r="F30" s="125" cm="1">
        <f t="array" aca="1" ref="F30" ca="1">INDIRECT("'"&amp;コード表!$C$3&amp;"'!"&amp;コード表!$C$66&amp;コード表!F36)</f>
        <v>68591</v>
      </c>
      <c r="G30" s="125" cm="1">
        <f t="array" aca="1" ref="G30" ca="1">INDIRECT("'"&amp;コード表!$C$3&amp;"'!"&amp;コード表!$C$66&amp;コード表!G36)</f>
        <v>71748</v>
      </c>
      <c r="H30" s="125" cm="1">
        <f t="array" aca="1" ref="H30" ca="1">INDIRECT("'"&amp;コード表!$C$3&amp;"'!"&amp;コード表!$C$66&amp;コード表!H36)</f>
        <v>75483</v>
      </c>
      <c r="I30" s="125" cm="1">
        <f t="array" aca="1" ref="I30" ca="1">INDIRECT("'"&amp;コード表!$C$3&amp;"'!"&amp;コード表!$C$66&amp;コード表!I36)</f>
        <v>76001</v>
      </c>
      <c r="J30" s="125" cm="1">
        <f t="array" aca="1" ref="J30" ca="1">INDIRECT("'"&amp;コード表!$C$3&amp;"'!"&amp;コード表!$C$66&amp;コード表!J36)</f>
        <v>76907</v>
      </c>
      <c r="K30" s="125" cm="1">
        <f t="array" aca="1" ref="K30" ca="1">INDIRECT("'"&amp;コード表!$C$3&amp;"'!"&amp;コード表!$C$66&amp;コード表!K36)</f>
        <v>77231</v>
      </c>
      <c r="L30" s="125" cm="1">
        <f t="array" aca="1" ref="L30" ca="1">INDIRECT("'"&amp;コード表!$C$3&amp;"'!"&amp;コード表!$C$66&amp;コード表!L36)</f>
        <v>72930</v>
      </c>
      <c r="M30" s="125" cm="1">
        <f t="array" aca="1" ref="M30" ca="1">INDIRECT("'"&amp;コード表!$C$3&amp;"'!"&amp;コード表!$C$66&amp;コード表!M36)</f>
        <v>74817</v>
      </c>
      <c r="N30" s="125" cm="1">
        <f t="array" aca="1" ref="N30" ca="1">INDIRECT("'"&amp;コード表!$C$3&amp;"'!"&amp;コード表!$C$66&amp;コード表!N36)</f>
        <v>74643</v>
      </c>
      <c r="O30" s="126" cm="1">
        <f t="array" aca="1" ref="O30" ca="1">INDIRECT("'"&amp;コード表!$C$3&amp;"'!"&amp;コード表!$C$66&amp;コード表!O36)</f>
        <v>79359</v>
      </c>
    </row>
    <row r="31" spans="1:15" ht="15" customHeight="1">
      <c r="A31" s="123" t="s">
        <v>110</v>
      </c>
      <c r="B31" s="124" t="s">
        <v>84</v>
      </c>
      <c r="C31" s="125" cm="1">
        <f t="array" aca="1" ref="C31" ca="1">INDIRECT("'"&amp;コード表!$C$3&amp;"'!"&amp;コード表!$C$66&amp;コード表!C37)</f>
        <v>31134</v>
      </c>
      <c r="D31" s="125" cm="1">
        <f t="array" aca="1" ref="D31" ca="1">INDIRECT("'"&amp;コード表!$C$3&amp;"'!"&amp;コード表!$C$66&amp;コード表!D37)</f>
        <v>31474</v>
      </c>
      <c r="E31" s="125" cm="1">
        <f t="array" aca="1" ref="E31" ca="1">INDIRECT("'"&amp;コード表!$C$3&amp;"'!"&amp;コード表!$C$66&amp;コード表!E37)</f>
        <v>31990</v>
      </c>
      <c r="F31" s="125" cm="1">
        <f t="array" aca="1" ref="F31" ca="1">INDIRECT("'"&amp;コード表!$C$3&amp;"'!"&amp;コード表!$C$66&amp;コード表!F37)</f>
        <v>32377</v>
      </c>
      <c r="G31" s="125" cm="1">
        <f t="array" aca="1" ref="G31" ca="1">INDIRECT("'"&amp;コード表!$C$3&amp;"'!"&amp;コード表!$C$66&amp;コード表!G37)</f>
        <v>34654</v>
      </c>
      <c r="H31" s="125" cm="1">
        <f t="array" aca="1" ref="H31" ca="1">INDIRECT("'"&amp;コード表!$C$3&amp;"'!"&amp;コード表!$C$66&amp;コード表!H37)</f>
        <v>37053</v>
      </c>
      <c r="I31" s="125" cm="1">
        <f t="array" aca="1" ref="I31" ca="1">INDIRECT("'"&amp;コード表!$C$3&amp;"'!"&amp;コード表!$C$66&amp;コード表!I37)</f>
        <v>37589</v>
      </c>
      <c r="J31" s="125" cm="1">
        <f t="array" aca="1" ref="J31" ca="1">INDIRECT("'"&amp;コード表!$C$3&amp;"'!"&amp;コード表!$C$66&amp;コード表!J37)</f>
        <v>39850</v>
      </c>
      <c r="K31" s="125" cm="1">
        <f t="array" aca="1" ref="K31" ca="1">INDIRECT("'"&amp;コード表!$C$3&amp;"'!"&amp;コード表!$C$66&amp;コード表!K37)</f>
        <v>39893</v>
      </c>
      <c r="L31" s="125" cm="1">
        <f t="array" aca="1" ref="L31" ca="1">INDIRECT("'"&amp;コード表!$C$3&amp;"'!"&amp;コード表!$C$66&amp;コード表!L37)</f>
        <v>38964</v>
      </c>
      <c r="M31" s="125" cm="1">
        <f t="array" aca="1" ref="M31" ca="1">INDIRECT("'"&amp;コード表!$C$3&amp;"'!"&amp;コード表!$C$66&amp;コード表!M37)</f>
        <v>41018</v>
      </c>
      <c r="N31" s="125" cm="1">
        <f t="array" aca="1" ref="N31" ca="1">INDIRECT("'"&amp;コード表!$C$3&amp;"'!"&amp;コード表!$C$66&amp;コード表!N37)</f>
        <v>41280</v>
      </c>
      <c r="O31" s="126" cm="1">
        <f t="array" aca="1" ref="O31" ca="1">INDIRECT("'"&amp;コード表!$C$3&amp;"'!"&amp;コード表!$C$66&amp;コード表!O37)</f>
        <v>42280</v>
      </c>
    </row>
    <row r="32" spans="1:15" ht="15" customHeight="1">
      <c r="A32" s="123" t="s">
        <v>111</v>
      </c>
      <c r="B32" s="124" t="s">
        <v>85</v>
      </c>
      <c r="C32" s="125" cm="1">
        <f t="array" aca="1" ref="C32" ca="1">INDIRECT("'"&amp;コード表!$C$3&amp;"'!"&amp;コード表!$C$66&amp;コード表!C38)</f>
        <v>36305</v>
      </c>
      <c r="D32" s="125" cm="1">
        <f t="array" aca="1" ref="D32" ca="1">INDIRECT("'"&amp;コード表!$C$3&amp;"'!"&amp;コード表!$C$66&amp;コード表!D38)</f>
        <v>38672</v>
      </c>
      <c r="E32" s="125" cm="1">
        <f t="array" aca="1" ref="E32" ca="1">INDIRECT("'"&amp;コード表!$C$3&amp;"'!"&amp;コード表!$C$66&amp;コード表!E38)</f>
        <v>42610</v>
      </c>
      <c r="F32" s="125" cm="1">
        <f t="array" aca="1" ref="F32" ca="1">INDIRECT("'"&amp;コード表!$C$3&amp;"'!"&amp;コード表!$C$66&amp;コード表!F38)</f>
        <v>44548</v>
      </c>
      <c r="G32" s="125" cm="1">
        <f t="array" aca="1" ref="G32" ca="1">INDIRECT("'"&amp;コード表!$C$3&amp;"'!"&amp;コード表!$C$66&amp;コード表!G38)</f>
        <v>49420</v>
      </c>
      <c r="H32" s="125" cm="1">
        <f t="array" aca="1" ref="H32" ca="1">INDIRECT("'"&amp;コード表!$C$3&amp;"'!"&amp;コード表!$C$66&amp;コード表!H38)</f>
        <v>50438</v>
      </c>
      <c r="I32" s="125" cm="1">
        <f t="array" aca="1" ref="I32" ca="1">INDIRECT("'"&amp;コード表!$C$3&amp;"'!"&amp;コード表!$C$66&amp;コード表!I38)</f>
        <v>52315</v>
      </c>
      <c r="J32" s="125" cm="1">
        <f t="array" aca="1" ref="J32" ca="1">INDIRECT("'"&amp;コード表!$C$3&amp;"'!"&amp;コード表!$C$66&amp;コード表!J38)</f>
        <v>52684</v>
      </c>
      <c r="K32" s="125" cm="1">
        <f t="array" aca="1" ref="K32" ca="1">INDIRECT("'"&amp;コード表!$C$3&amp;"'!"&amp;コード表!$C$66&amp;コード表!K38)</f>
        <v>53737</v>
      </c>
      <c r="L32" s="125" cm="1">
        <f t="array" aca="1" ref="L32" ca="1">INDIRECT("'"&amp;コード表!$C$3&amp;"'!"&amp;コード表!$C$66&amp;コード表!L38)</f>
        <v>51071</v>
      </c>
      <c r="M32" s="125" cm="1">
        <f t="array" aca="1" ref="M32" ca="1">INDIRECT("'"&amp;コード表!$C$3&amp;"'!"&amp;コード表!$C$66&amp;コード表!M38)</f>
        <v>52262</v>
      </c>
      <c r="N32" s="125" cm="1">
        <f t="array" aca="1" ref="N32" ca="1">INDIRECT("'"&amp;コード表!$C$3&amp;"'!"&amp;コード表!$C$66&amp;コード表!N38)</f>
        <v>50777</v>
      </c>
      <c r="O32" s="126" cm="1">
        <f t="array" aca="1" ref="O32" ca="1">INDIRECT("'"&amp;コード表!$C$3&amp;"'!"&amp;コード表!$C$66&amp;コード表!O38)</f>
        <v>52814</v>
      </c>
    </row>
    <row r="33" spans="1:15" ht="15" customHeight="1">
      <c r="A33" s="127" t="s">
        <v>112</v>
      </c>
      <c r="B33" s="128" t="s">
        <v>86</v>
      </c>
      <c r="C33" s="129" cm="1">
        <f t="array" aca="1" ref="C33" ca="1">INDIRECT("'"&amp;コード表!$C$3&amp;"'!"&amp;コード表!$C$66&amp;コード表!C39)</f>
        <v>74336</v>
      </c>
      <c r="D33" s="129" cm="1">
        <f t="array" aca="1" ref="D33" ca="1">INDIRECT("'"&amp;コード表!$C$3&amp;"'!"&amp;コード表!$C$66&amp;コード表!D39)</f>
        <v>68505</v>
      </c>
      <c r="E33" s="129" cm="1">
        <f t="array" aca="1" ref="E33" ca="1">INDIRECT("'"&amp;コード表!$C$3&amp;"'!"&amp;コード表!$C$66&amp;コード表!E39)</f>
        <v>68248</v>
      </c>
      <c r="F33" s="129" cm="1">
        <f t="array" aca="1" ref="F33" ca="1">INDIRECT("'"&amp;コード表!$C$3&amp;"'!"&amp;コード表!$C$66&amp;コード表!F39)</f>
        <v>67855</v>
      </c>
      <c r="G33" s="129" cm="1">
        <f t="array" aca="1" ref="G33" ca="1">INDIRECT("'"&amp;コード表!$C$3&amp;"'!"&amp;コード表!$C$66&amp;コード表!G39)</f>
        <v>77911</v>
      </c>
      <c r="H33" s="129" cm="1">
        <f t="array" aca="1" ref="H33" ca="1">INDIRECT("'"&amp;コード表!$C$3&amp;"'!"&amp;コード表!$C$66&amp;コード表!H39)</f>
        <v>79010</v>
      </c>
      <c r="I33" s="129" cm="1">
        <f t="array" aca="1" ref="I33" ca="1">INDIRECT("'"&amp;コード表!$C$3&amp;"'!"&amp;コード表!$C$66&amp;コード表!I39)</f>
        <v>79975</v>
      </c>
      <c r="J33" s="129" cm="1">
        <f t="array" aca="1" ref="J33" ca="1">INDIRECT("'"&amp;コード表!$C$3&amp;"'!"&amp;コード表!$C$66&amp;コード表!J39)</f>
        <v>79829</v>
      </c>
      <c r="K33" s="129" cm="1">
        <f t="array" aca="1" ref="K33" ca="1">INDIRECT("'"&amp;コード表!$C$3&amp;"'!"&amp;コード表!$C$66&amp;コード表!K39)</f>
        <v>81348</v>
      </c>
      <c r="L33" s="129" cm="1">
        <f t="array" aca="1" ref="L33" ca="1">INDIRECT("'"&amp;コード表!$C$3&amp;"'!"&amp;コード表!$C$66&amp;コード表!L39)</f>
        <v>74725</v>
      </c>
      <c r="M33" s="129" cm="1">
        <f t="array" aca="1" ref="M33" ca="1">INDIRECT("'"&amp;コード表!$C$3&amp;"'!"&amp;コード表!$C$66&amp;コード表!M39)</f>
        <v>76836</v>
      </c>
      <c r="N33" s="129" cm="1">
        <f t="array" aca="1" ref="N33" ca="1">INDIRECT("'"&amp;コード表!$C$3&amp;"'!"&amp;コード表!$C$66&amp;コード表!N39)</f>
        <v>75810</v>
      </c>
      <c r="O33" s="130" cm="1">
        <f t="array" aca="1" ref="O33" ca="1">INDIRECT("'"&amp;コード表!$C$3&amp;"'!"&amp;コード表!$C$66&amp;コード表!O39)</f>
        <v>81648</v>
      </c>
    </row>
    <row r="34" spans="1:15" ht="15" customHeight="1">
      <c r="A34" s="123" t="s">
        <v>113</v>
      </c>
      <c r="B34" s="124" t="s">
        <v>87</v>
      </c>
      <c r="C34" s="125" cm="1">
        <f t="array" aca="1" ref="C34" ca="1">INDIRECT("'"&amp;コード表!$C$3&amp;"'!"&amp;コード表!$C$66&amp;コード表!C40)</f>
        <v>31724</v>
      </c>
      <c r="D34" s="125" cm="1">
        <f t="array" aca="1" ref="D34" ca="1">INDIRECT("'"&amp;コード表!$C$3&amp;"'!"&amp;コード表!$C$66&amp;コード表!D40)</f>
        <v>32397</v>
      </c>
      <c r="E34" s="125" cm="1">
        <f t="array" aca="1" ref="E34" ca="1">INDIRECT("'"&amp;コード表!$C$3&amp;"'!"&amp;コード表!$C$66&amp;コード表!E40)</f>
        <v>34397</v>
      </c>
      <c r="F34" s="125" cm="1">
        <f t="array" aca="1" ref="F34" ca="1">INDIRECT("'"&amp;コード表!$C$3&amp;"'!"&amp;コード表!$C$66&amp;コード表!F40)</f>
        <v>35822</v>
      </c>
      <c r="G34" s="125" cm="1">
        <f t="array" aca="1" ref="G34" ca="1">INDIRECT("'"&amp;コード表!$C$3&amp;"'!"&amp;コード表!$C$66&amp;コード表!G40)</f>
        <v>38539</v>
      </c>
      <c r="H34" s="125" cm="1">
        <f t="array" aca="1" ref="H34" ca="1">INDIRECT("'"&amp;コード表!$C$3&amp;"'!"&amp;コード表!$C$66&amp;コード表!H40)</f>
        <v>39149</v>
      </c>
      <c r="I34" s="125" cm="1">
        <f t="array" aca="1" ref="I34" ca="1">INDIRECT("'"&amp;コード表!$C$3&amp;"'!"&amp;コード表!$C$66&amp;コード表!I40)</f>
        <v>40310</v>
      </c>
      <c r="J34" s="125" cm="1">
        <f t="array" aca="1" ref="J34" ca="1">INDIRECT("'"&amp;コード表!$C$3&amp;"'!"&amp;コード表!$C$66&amp;コード表!J40)</f>
        <v>40451</v>
      </c>
      <c r="K34" s="125" cm="1">
        <f t="array" aca="1" ref="K34" ca="1">INDIRECT("'"&amp;コード表!$C$3&amp;"'!"&amp;コード表!$C$66&amp;コード表!K40)</f>
        <v>41417</v>
      </c>
      <c r="L34" s="125" cm="1">
        <f t="array" aca="1" ref="L34" ca="1">INDIRECT("'"&amp;コード表!$C$3&amp;"'!"&amp;コード表!$C$66&amp;コード表!L40)</f>
        <v>39771</v>
      </c>
      <c r="M34" s="125" cm="1">
        <f t="array" aca="1" ref="M34" ca="1">INDIRECT("'"&amp;コード表!$C$3&amp;"'!"&amp;コード表!$C$66&amp;コード表!M40)</f>
        <v>41127</v>
      </c>
      <c r="N34" s="125" cm="1">
        <f t="array" aca="1" ref="N34" ca="1">INDIRECT("'"&amp;コード表!$C$3&amp;"'!"&amp;コード表!$C$66&amp;コード表!N40)</f>
        <v>40829</v>
      </c>
      <c r="O34" s="126" cm="1">
        <f t="array" aca="1" ref="O34" ca="1">INDIRECT("'"&amp;コード表!$C$3&amp;"'!"&amp;コード表!$C$66&amp;コード表!O40)</f>
        <v>42575</v>
      </c>
    </row>
    <row r="35" spans="1:15" ht="15" customHeight="1">
      <c r="A35" s="123" t="s">
        <v>114</v>
      </c>
      <c r="B35" s="124" t="s">
        <v>88</v>
      </c>
      <c r="C35" s="125" cm="1">
        <f t="array" aca="1" ref="C35" ca="1">INDIRECT("'"&amp;コード表!$C$3&amp;"'!"&amp;コード表!$C$66&amp;コード表!C41)</f>
        <v>71501</v>
      </c>
      <c r="D35" s="125" cm="1">
        <f t="array" aca="1" ref="D35" ca="1">INDIRECT("'"&amp;コード表!$C$3&amp;"'!"&amp;コード表!$C$66&amp;コード表!D41)</f>
        <v>71352</v>
      </c>
      <c r="E35" s="125" cm="1">
        <f t="array" aca="1" ref="E35" ca="1">INDIRECT("'"&amp;コード表!$C$3&amp;"'!"&amp;コード表!$C$66&amp;コード表!E41)</f>
        <v>74656</v>
      </c>
      <c r="F35" s="125" cm="1">
        <f t="array" aca="1" ref="F35" ca="1">INDIRECT("'"&amp;コード表!$C$3&amp;"'!"&amp;コード表!$C$66&amp;コード表!F41)</f>
        <v>79104</v>
      </c>
      <c r="G35" s="125" cm="1">
        <f t="array" aca="1" ref="G35" ca="1">INDIRECT("'"&amp;コード表!$C$3&amp;"'!"&amp;コード表!$C$66&amp;コード表!G41)</f>
        <v>83874</v>
      </c>
      <c r="H35" s="125" cm="1">
        <f t="array" aca="1" ref="H35" ca="1">INDIRECT("'"&amp;コード表!$C$3&amp;"'!"&amp;コード表!$C$66&amp;コード表!H41)</f>
        <v>88462</v>
      </c>
      <c r="I35" s="125" cm="1">
        <f t="array" aca="1" ref="I35" ca="1">INDIRECT("'"&amp;コード表!$C$3&amp;"'!"&amp;コード表!$C$66&amp;コード表!I41)</f>
        <v>89878</v>
      </c>
      <c r="J35" s="125" cm="1">
        <f t="array" aca="1" ref="J35" ca="1">INDIRECT("'"&amp;コード表!$C$3&amp;"'!"&amp;コード表!$C$66&amp;コード表!J41)</f>
        <v>91894</v>
      </c>
      <c r="K35" s="125" cm="1">
        <f t="array" aca="1" ref="K35" ca="1">INDIRECT("'"&amp;コード表!$C$3&amp;"'!"&amp;コード表!$C$66&amp;コード表!K41)</f>
        <v>94125</v>
      </c>
      <c r="L35" s="125" cm="1">
        <f t="array" aca="1" ref="L35" ca="1">INDIRECT("'"&amp;コード表!$C$3&amp;"'!"&amp;コード表!$C$66&amp;コード表!L41)</f>
        <v>89337</v>
      </c>
      <c r="M35" s="125" cm="1">
        <f t="array" aca="1" ref="M35" ca="1">INDIRECT("'"&amp;コード表!$C$3&amp;"'!"&amp;コード表!$C$66&amp;コード表!M41)</f>
        <v>92331</v>
      </c>
      <c r="N35" s="125" cm="1">
        <f t="array" aca="1" ref="N35" ca="1">INDIRECT("'"&amp;コード表!$C$3&amp;"'!"&amp;コード表!$C$66&amp;コード表!N41)</f>
        <v>91455</v>
      </c>
      <c r="O35" s="126" cm="1">
        <f t="array" aca="1" ref="O35" ca="1">INDIRECT("'"&amp;コード表!$C$3&amp;"'!"&amp;コード表!$C$66&amp;コード表!O41)</f>
        <v>96267</v>
      </c>
    </row>
    <row r="36" spans="1:15" ht="15" customHeight="1">
      <c r="A36" s="123" t="s">
        <v>115</v>
      </c>
      <c r="B36" s="124" t="s">
        <v>89</v>
      </c>
      <c r="C36" s="125" cm="1">
        <f t="array" aca="1" ref="C36" ca="1">INDIRECT("'"&amp;コード表!$C$3&amp;"'!"&amp;コード表!$C$66&amp;コード表!C42)</f>
        <v>2020</v>
      </c>
      <c r="D36" s="125" cm="1">
        <f t="array" aca="1" ref="D36" ca="1">INDIRECT("'"&amp;コード表!$C$3&amp;"'!"&amp;コード表!$C$66&amp;コード表!D42)</f>
        <v>1913</v>
      </c>
      <c r="E36" s="125" cm="1">
        <f t="array" aca="1" ref="E36" ca="1">INDIRECT("'"&amp;コード表!$C$3&amp;"'!"&amp;コード表!$C$66&amp;コード表!E42)</f>
        <v>2175</v>
      </c>
      <c r="F36" s="125" cm="1">
        <f t="array" aca="1" ref="F36" ca="1">INDIRECT("'"&amp;コード表!$C$3&amp;"'!"&amp;コード表!$C$66&amp;コード表!F42)</f>
        <v>2139</v>
      </c>
      <c r="G36" s="125" cm="1">
        <f t="array" aca="1" ref="G36" ca="1">INDIRECT("'"&amp;コード表!$C$3&amp;"'!"&amp;コード表!$C$66&amp;コード表!G42)</f>
        <v>2376</v>
      </c>
      <c r="H36" s="125" cm="1">
        <f t="array" aca="1" ref="H36" ca="1">INDIRECT("'"&amp;コード表!$C$3&amp;"'!"&amp;コード表!$C$66&amp;コード表!H42)</f>
        <v>2341</v>
      </c>
      <c r="I36" s="125" cm="1">
        <f t="array" aca="1" ref="I36" ca="1">INDIRECT("'"&amp;コード表!$C$3&amp;"'!"&amp;コード表!$C$66&amp;コード表!I42)</f>
        <v>2307</v>
      </c>
      <c r="J36" s="125" cm="1">
        <f t="array" aca="1" ref="J36" ca="1">INDIRECT("'"&amp;コード表!$C$3&amp;"'!"&amp;コード表!$C$66&amp;コード表!J42)</f>
        <v>2083</v>
      </c>
      <c r="K36" s="125" cm="1">
        <f t="array" aca="1" ref="K36" ca="1">INDIRECT("'"&amp;コード表!$C$3&amp;"'!"&amp;コード表!$C$66&amp;コード表!K42)</f>
        <v>2153</v>
      </c>
      <c r="L36" s="125" cm="1">
        <f t="array" aca="1" ref="L36" ca="1">INDIRECT("'"&amp;コード表!$C$3&amp;"'!"&amp;コード表!$C$66&amp;コード表!L42)</f>
        <v>1849</v>
      </c>
      <c r="M36" s="125" cm="1">
        <f t="array" aca="1" ref="M36" ca="1">INDIRECT("'"&amp;コード表!$C$3&amp;"'!"&amp;コード表!$C$66&amp;コード表!M42)</f>
        <v>2060</v>
      </c>
      <c r="N36" s="125" cm="1">
        <f t="array" aca="1" ref="N36" ca="1">INDIRECT("'"&amp;コード表!$C$3&amp;"'!"&amp;コード表!$C$66&amp;コード表!N42)</f>
        <v>1892</v>
      </c>
      <c r="O36" s="126" cm="1">
        <f t="array" aca="1" ref="O36" ca="1">INDIRECT("'"&amp;コード表!$C$3&amp;"'!"&amp;コード表!$C$66&amp;コード表!O42)</f>
        <v>2037</v>
      </c>
    </row>
    <row r="37" spans="1:15" ht="15" customHeight="1">
      <c r="A37" s="123" t="s">
        <v>116</v>
      </c>
      <c r="B37" s="124" t="s">
        <v>90</v>
      </c>
      <c r="C37" s="125" cm="1">
        <f t="array" aca="1" ref="C37" ca="1">INDIRECT("'"&amp;コード表!$C$3&amp;"'!"&amp;コード表!$C$66&amp;コード表!C43)</f>
        <v>2294</v>
      </c>
      <c r="D37" s="125" cm="1">
        <f t="array" aca="1" ref="D37" ca="1">INDIRECT("'"&amp;コード表!$C$3&amp;"'!"&amp;コード表!$C$66&amp;コード表!D43)</f>
        <v>2313</v>
      </c>
      <c r="E37" s="125" cm="1">
        <f t="array" aca="1" ref="E37" ca="1">INDIRECT("'"&amp;コード表!$C$3&amp;"'!"&amp;コード表!$C$66&amp;コード表!E43)</f>
        <v>2443</v>
      </c>
      <c r="F37" s="125" cm="1">
        <f t="array" aca="1" ref="F37" ca="1">INDIRECT("'"&amp;コード表!$C$3&amp;"'!"&amp;コード表!$C$66&amp;コード表!F43)</f>
        <v>2569</v>
      </c>
      <c r="G37" s="125" cm="1">
        <f t="array" aca="1" ref="G37" ca="1">INDIRECT("'"&amp;コード表!$C$3&amp;"'!"&amp;コード表!$C$66&amp;コード表!G43)</f>
        <v>2741</v>
      </c>
      <c r="H37" s="125" cm="1">
        <f t="array" aca="1" ref="H37" ca="1">INDIRECT("'"&amp;コード表!$C$3&amp;"'!"&amp;コード表!$C$66&amp;コード表!H43)</f>
        <v>2644</v>
      </c>
      <c r="I37" s="125" cm="1">
        <f t="array" aca="1" ref="I37" ca="1">INDIRECT("'"&amp;コード表!$C$3&amp;"'!"&amp;コード表!$C$66&amp;コード表!I43)</f>
        <v>2773</v>
      </c>
      <c r="J37" s="125" cm="1">
        <f t="array" aca="1" ref="J37" ca="1">INDIRECT("'"&amp;コード表!$C$3&amp;"'!"&amp;コード表!$C$66&amp;コード表!J43)</f>
        <v>3240</v>
      </c>
      <c r="K37" s="125" cm="1">
        <f t="array" aca="1" ref="K37" ca="1">INDIRECT("'"&amp;コード表!$C$3&amp;"'!"&amp;コード表!$C$66&amp;コード表!K43)</f>
        <v>2773</v>
      </c>
      <c r="L37" s="125" cm="1">
        <f t="array" aca="1" ref="L37" ca="1">INDIRECT("'"&amp;コード表!$C$3&amp;"'!"&amp;コード表!$C$66&amp;コード表!L43)</f>
        <v>2455</v>
      </c>
      <c r="M37" s="125" cm="1">
        <f t="array" aca="1" ref="M37" ca="1">INDIRECT("'"&amp;コード表!$C$3&amp;"'!"&amp;コード表!$C$66&amp;コード表!M43)</f>
        <v>2348</v>
      </c>
      <c r="N37" s="125" cm="1">
        <f t="array" aca="1" ref="N37" ca="1">INDIRECT("'"&amp;コード表!$C$3&amp;"'!"&amp;コード表!$C$66&amp;コード表!N43)</f>
        <v>2492</v>
      </c>
      <c r="O37" s="126" cm="1">
        <f t="array" aca="1" ref="O37" ca="1">INDIRECT("'"&amp;コード表!$C$3&amp;"'!"&amp;コード表!$C$66&amp;コード表!O43)</f>
        <v>2689</v>
      </c>
    </row>
    <row r="38" spans="1:15" ht="15" customHeight="1">
      <c r="A38" s="123" t="s">
        <v>117</v>
      </c>
      <c r="B38" s="124" t="s">
        <v>91</v>
      </c>
      <c r="C38" s="125" cm="1">
        <f t="array" aca="1" ref="C38" ca="1">INDIRECT("'"&amp;コード表!$C$3&amp;"'!"&amp;コード表!$C$66&amp;コード表!C44)</f>
        <v>1608</v>
      </c>
      <c r="D38" s="125" cm="1">
        <f t="array" aca="1" ref="D38" ca="1">INDIRECT("'"&amp;コード表!$C$3&amp;"'!"&amp;コード表!$C$66&amp;コード表!D44)</f>
        <v>1581</v>
      </c>
      <c r="E38" s="125" cm="1">
        <f t="array" aca="1" ref="E38" ca="1">INDIRECT("'"&amp;コード表!$C$3&amp;"'!"&amp;コード表!$C$66&amp;コード表!E44)</f>
        <v>1629</v>
      </c>
      <c r="F38" s="125" cm="1">
        <f t="array" aca="1" ref="F38" ca="1">INDIRECT("'"&amp;コード表!$C$3&amp;"'!"&amp;コード表!$C$66&amp;コード表!F44)</f>
        <v>1659</v>
      </c>
      <c r="G38" s="125" cm="1">
        <f t="array" aca="1" ref="G38" ca="1">INDIRECT("'"&amp;コード表!$C$3&amp;"'!"&amp;コード表!$C$66&amp;コード表!G44)</f>
        <v>1676</v>
      </c>
      <c r="H38" s="125" cm="1">
        <f t="array" aca="1" ref="H38" ca="1">INDIRECT("'"&amp;コード表!$C$3&amp;"'!"&amp;コード表!$C$66&amp;コード表!H44)</f>
        <v>1646</v>
      </c>
      <c r="I38" s="125" cm="1">
        <f t="array" aca="1" ref="I38" ca="1">INDIRECT("'"&amp;コード表!$C$3&amp;"'!"&amp;コード表!$C$66&amp;コード表!I44)</f>
        <v>1711</v>
      </c>
      <c r="J38" s="125" cm="1">
        <f t="array" aca="1" ref="J38" ca="1">INDIRECT("'"&amp;コード表!$C$3&amp;"'!"&amp;コード表!$C$66&amp;コード表!J44)</f>
        <v>1585</v>
      </c>
      <c r="K38" s="125" cm="1">
        <f t="array" aca="1" ref="K38" ca="1">INDIRECT("'"&amp;コード表!$C$3&amp;"'!"&amp;コード表!$C$66&amp;コード表!K44)</f>
        <v>1711</v>
      </c>
      <c r="L38" s="125" cm="1">
        <f t="array" aca="1" ref="L38" ca="1">INDIRECT("'"&amp;コード表!$C$3&amp;"'!"&amp;コード表!$C$66&amp;コード表!L44)</f>
        <v>1647</v>
      </c>
      <c r="M38" s="125" cm="1">
        <f t="array" aca="1" ref="M38" ca="1">INDIRECT("'"&amp;コード表!$C$3&amp;"'!"&amp;コード表!$C$66&amp;コード表!M44)</f>
        <v>1667</v>
      </c>
      <c r="N38" s="125" cm="1">
        <f t="array" aca="1" ref="N38" ca="1">INDIRECT("'"&amp;コード表!$C$3&amp;"'!"&amp;コード表!$C$66&amp;コード表!N44)</f>
        <v>1588</v>
      </c>
      <c r="O38" s="126" cm="1">
        <f t="array" aca="1" ref="O38" ca="1">INDIRECT("'"&amp;コード表!$C$3&amp;"'!"&amp;コード表!$C$66&amp;コード表!O44)</f>
        <v>1802</v>
      </c>
    </row>
    <row r="39" spans="1:15" ht="15" customHeight="1">
      <c r="A39" s="123" t="s">
        <v>118</v>
      </c>
      <c r="B39" s="124" t="s">
        <v>92</v>
      </c>
      <c r="C39" s="125" cm="1">
        <f t="array" aca="1" ref="C39" ca="1">INDIRECT("'"&amp;コード表!$C$3&amp;"'!"&amp;コード表!$C$66&amp;コード表!C45)</f>
        <v>1262</v>
      </c>
      <c r="D39" s="125" cm="1">
        <f t="array" aca="1" ref="D39" ca="1">INDIRECT("'"&amp;コード表!$C$3&amp;"'!"&amp;コード表!$C$66&amp;コード表!D45)</f>
        <v>1155</v>
      </c>
      <c r="E39" s="125" cm="1">
        <f t="array" aca="1" ref="E39" ca="1">INDIRECT("'"&amp;コード表!$C$3&amp;"'!"&amp;コード表!$C$66&amp;コード表!E45)</f>
        <v>1034</v>
      </c>
      <c r="F39" s="125" cm="1">
        <f t="array" aca="1" ref="F39" ca="1">INDIRECT("'"&amp;コード表!$C$3&amp;"'!"&amp;コード表!$C$66&amp;コード表!F45)</f>
        <v>1177</v>
      </c>
      <c r="G39" s="125" cm="1">
        <f t="array" aca="1" ref="G39" ca="1">INDIRECT("'"&amp;コード表!$C$3&amp;"'!"&amp;コード表!$C$66&amp;コード表!G45)</f>
        <v>1167</v>
      </c>
      <c r="H39" s="125" cm="1">
        <f t="array" aca="1" ref="H39" ca="1">INDIRECT("'"&amp;コード表!$C$3&amp;"'!"&amp;コード表!$C$66&amp;コード表!H45)</f>
        <v>1324</v>
      </c>
      <c r="I39" s="125" cm="1">
        <f t="array" aca="1" ref="I39" ca="1">INDIRECT("'"&amp;コード表!$C$3&amp;"'!"&amp;コード表!$C$66&amp;コード表!I45)</f>
        <v>1282</v>
      </c>
      <c r="J39" s="125" cm="1">
        <f t="array" aca="1" ref="J39" ca="1">INDIRECT("'"&amp;コード表!$C$3&amp;"'!"&amp;コード表!$C$66&amp;コード表!J45)</f>
        <v>1483</v>
      </c>
      <c r="K39" s="125" cm="1">
        <f t="array" aca="1" ref="K39" ca="1">INDIRECT("'"&amp;コード表!$C$3&amp;"'!"&amp;コード表!$C$66&amp;コード表!K45)</f>
        <v>1207</v>
      </c>
      <c r="L39" s="125" cm="1">
        <f t="array" aca="1" ref="L39" ca="1">INDIRECT("'"&amp;コード表!$C$3&amp;"'!"&amp;コード表!$C$66&amp;コード表!L45)</f>
        <v>1166</v>
      </c>
      <c r="M39" s="125" cm="1">
        <f t="array" aca="1" ref="M39" ca="1">INDIRECT("'"&amp;コード表!$C$3&amp;"'!"&amp;コード表!$C$66&amp;コード表!M45)</f>
        <v>1127</v>
      </c>
      <c r="N39" s="125" cm="1">
        <f t="array" aca="1" ref="N39" ca="1">INDIRECT("'"&amp;コード表!$C$3&amp;"'!"&amp;コード表!$C$66&amp;コード表!N45)</f>
        <v>1036</v>
      </c>
      <c r="O39" s="126" cm="1">
        <f t="array" aca="1" ref="O39" ca="1">INDIRECT("'"&amp;コード表!$C$3&amp;"'!"&amp;コード表!$C$66&amp;コード表!O45)</f>
        <v>1093</v>
      </c>
    </row>
    <row r="40" spans="1:15" ht="15" customHeight="1">
      <c r="A40" s="123" t="s">
        <v>119</v>
      </c>
      <c r="B40" s="124" t="s">
        <v>93</v>
      </c>
      <c r="C40" s="125" cm="1">
        <f t="array" aca="1" ref="C40" ca="1">INDIRECT("'"&amp;コード表!$C$3&amp;"'!"&amp;コード表!$C$66&amp;コード表!C46)</f>
        <v>4406</v>
      </c>
      <c r="D40" s="125" cm="1">
        <f t="array" aca="1" ref="D40" ca="1">INDIRECT("'"&amp;コード表!$C$3&amp;"'!"&amp;コード表!$C$66&amp;コード表!D46)</f>
        <v>4125</v>
      </c>
      <c r="E40" s="125" cm="1">
        <f t="array" aca="1" ref="E40" ca="1">INDIRECT("'"&amp;コード表!$C$3&amp;"'!"&amp;コード表!$C$66&amp;コード表!E46)</f>
        <v>4433</v>
      </c>
      <c r="F40" s="125" cm="1">
        <f t="array" aca="1" ref="F40" ca="1">INDIRECT("'"&amp;コード表!$C$3&amp;"'!"&amp;コード表!$C$66&amp;コード表!F46)</f>
        <v>4175</v>
      </c>
      <c r="G40" s="125" cm="1">
        <f t="array" aca="1" ref="G40" ca="1">INDIRECT("'"&amp;コード表!$C$3&amp;"'!"&amp;コード表!$C$66&amp;コード表!G46)</f>
        <v>4203</v>
      </c>
      <c r="H40" s="125" cm="1">
        <f t="array" aca="1" ref="H40" ca="1">INDIRECT("'"&amp;コード表!$C$3&amp;"'!"&amp;コード表!$C$66&amp;コード表!H46)</f>
        <v>5115</v>
      </c>
      <c r="I40" s="125" cm="1">
        <f t="array" aca="1" ref="I40" ca="1">INDIRECT("'"&amp;コード表!$C$3&amp;"'!"&amp;コード表!$C$66&amp;コード表!I46)</f>
        <v>4661</v>
      </c>
      <c r="J40" s="125" cm="1">
        <f t="array" aca="1" ref="J40" ca="1">INDIRECT("'"&amp;コード表!$C$3&amp;"'!"&amp;コード表!$C$66&amp;コード表!J46)</f>
        <v>5229</v>
      </c>
      <c r="K40" s="125" cm="1">
        <f t="array" aca="1" ref="K40" ca="1">INDIRECT("'"&amp;コード表!$C$3&amp;"'!"&amp;コード表!$C$66&amp;コード表!K46)</f>
        <v>5191</v>
      </c>
      <c r="L40" s="125" cm="1">
        <f t="array" aca="1" ref="L40" ca="1">INDIRECT("'"&amp;コード表!$C$3&amp;"'!"&amp;コード表!$C$66&amp;コード表!L46)</f>
        <v>4186</v>
      </c>
      <c r="M40" s="125" cm="1">
        <f t="array" aca="1" ref="M40" ca="1">INDIRECT("'"&amp;コード表!$C$3&amp;"'!"&amp;コード表!$C$66&amp;コード表!M46)</f>
        <v>4393</v>
      </c>
      <c r="N40" s="125" cm="1">
        <f t="array" aca="1" ref="N40" ca="1">INDIRECT("'"&amp;コード表!$C$3&amp;"'!"&amp;コード表!$C$66&amp;コード表!N46)</f>
        <v>3918</v>
      </c>
      <c r="O40" s="126" cm="1">
        <f t="array" aca="1" ref="O40" ca="1">INDIRECT("'"&amp;コード表!$C$3&amp;"'!"&amp;コード表!$C$66&amp;コード表!O46)</f>
        <v>4085</v>
      </c>
    </row>
    <row r="41" spans="1:15" ht="15" customHeight="1">
      <c r="A41" s="123" t="s">
        <v>120</v>
      </c>
      <c r="B41" s="124" t="s">
        <v>94</v>
      </c>
      <c r="C41" s="125" cm="1">
        <f t="array" aca="1" ref="C41" ca="1">INDIRECT("'"&amp;コード表!$C$3&amp;"'!"&amp;コード表!$C$66&amp;コード表!C47)</f>
        <v>2729</v>
      </c>
      <c r="D41" s="125" cm="1">
        <f t="array" aca="1" ref="D41" ca="1">INDIRECT("'"&amp;コード表!$C$3&amp;"'!"&amp;コード表!$C$66&amp;コード表!D47)</f>
        <v>2704</v>
      </c>
      <c r="E41" s="125" cm="1">
        <f t="array" aca="1" ref="E41" ca="1">INDIRECT("'"&amp;コード表!$C$3&amp;"'!"&amp;コード表!$C$66&amp;コード表!E47)</f>
        <v>2728</v>
      </c>
      <c r="F41" s="125" cm="1">
        <f t="array" aca="1" ref="F41" ca="1">INDIRECT("'"&amp;コード表!$C$3&amp;"'!"&amp;コード表!$C$66&amp;コード表!F47)</f>
        <v>2765</v>
      </c>
      <c r="G41" s="125" cm="1">
        <f t="array" aca="1" ref="G41" ca="1">INDIRECT("'"&amp;コード表!$C$3&amp;"'!"&amp;コード表!$C$66&amp;コード表!G47)</f>
        <v>2714</v>
      </c>
      <c r="H41" s="125" cm="1">
        <f t="array" aca="1" ref="H41" ca="1">INDIRECT("'"&amp;コード表!$C$3&amp;"'!"&amp;コード表!$C$66&amp;コード表!H47)</f>
        <v>3072</v>
      </c>
      <c r="I41" s="125" cm="1">
        <f t="array" aca="1" ref="I41" ca="1">INDIRECT("'"&amp;コード表!$C$3&amp;"'!"&amp;コード表!$C$66&amp;コード表!I47)</f>
        <v>2926</v>
      </c>
      <c r="J41" s="125" cm="1">
        <f t="array" aca="1" ref="J41" ca="1">INDIRECT("'"&amp;コード表!$C$3&amp;"'!"&amp;コード表!$C$66&amp;コード表!J47)</f>
        <v>3024</v>
      </c>
      <c r="K41" s="125" cm="1">
        <f t="array" aca="1" ref="K41" ca="1">INDIRECT("'"&amp;コード表!$C$3&amp;"'!"&amp;コード表!$C$66&amp;コード表!K47)</f>
        <v>2815</v>
      </c>
      <c r="L41" s="125" cm="1">
        <f t="array" aca="1" ref="L41" ca="1">INDIRECT("'"&amp;コード表!$C$3&amp;"'!"&amp;コード表!$C$66&amp;コード表!L47)</f>
        <v>2403</v>
      </c>
      <c r="M41" s="125" cm="1">
        <f t="array" aca="1" ref="M41" ca="1">INDIRECT("'"&amp;コード表!$C$3&amp;"'!"&amp;コード表!$C$66&amp;コード表!M47)</f>
        <v>2543</v>
      </c>
      <c r="N41" s="125" cm="1">
        <f t="array" aca="1" ref="N41" ca="1">INDIRECT("'"&amp;コード表!$C$3&amp;"'!"&amp;コード表!$C$66&amp;コード表!N47)</f>
        <v>2365</v>
      </c>
      <c r="O41" s="126" cm="1">
        <f t="array" aca="1" ref="O41" ca="1">INDIRECT("'"&amp;コード表!$C$3&amp;"'!"&amp;コード表!$C$66&amp;コード表!O47)</f>
        <v>2433</v>
      </c>
    </row>
    <row r="42" spans="1:15" ht="15" customHeight="1">
      <c r="A42" s="123" t="s">
        <v>121</v>
      </c>
      <c r="B42" s="124" t="s">
        <v>95</v>
      </c>
      <c r="C42" s="125" cm="1">
        <f t="array" aca="1" ref="C42" ca="1">INDIRECT("'"&amp;コード表!$C$3&amp;"'!"&amp;コード表!$C$66&amp;コード表!C48)</f>
        <v>2537</v>
      </c>
      <c r="D42" s="125" cm="1">
        <f t="array" aca="1" ref="D42" ca="1">INDIRECT("'"&amp;コード表!$C$3&amp;"'!"&amp;コード表!$C$66&amp;コード表!D48)</f>
        <v>2561</v>
      </c>
      <c r="E42" s="125" cm="1">
        <f t="array" aca="1" ref="E42" ca="1">INDIRECT("'"&amp;コード表!$C$3&amp;"'!"&amp;コード表!$C$66&amp;コード表!E48)</f>
        <v>2799</v>
      </c>
      <c r="F42" s="125" cm="1">
        <f t="array" aca="1" ref="F42" ca="1">INDIRECT("'"&amp;コード表!$C$3&amp;"'!"&amp;コード表!$C$66&amp;コード表!F48)</f>
        <v>2454</v>
      </c>
      <c r="G42" s="125" cm="1">
        <f t="array" aca="1" ref="G42" ca="1">INDIRECT("'"&amp;コード表!$C$3&amp;"'!"&amp;コード表!$C$66&amp;コード表!G48)</f>
        <v>2757</v>
      </c>
      <c r="H42" s="125" cm="1">
        <f t="array" aca="1" ref="H42" ca="1">INDIRECT("'"&amp;コード表!$C$3&amp;"'!"&amp;コード表!$C$66&amp;コード表!H48)</f>
        <v>2859</v>
      </c>
      <c r="I42" s="125" cm="1">
        <f t="array" aca="1" ref="I42" ca="1">INDIRECT("'"&amp;コード表!$C$3&amp;"'!"&amp;コード表!$C$66&amp;コード表!I48)</f>
        <v>3043</v>
      </c>
      <c r="J42" s="125" cm="1">
        <f t="array" aca="1" ref="J42" ca="1">INDIRECT("'"&amp;コード表!$C$3&amp;"'!"&amp;コード表!$C$66&amp;コード表!J48)</f>
        <v>3029</v>
      </c>
      <c r="K42" s="125" cm="1">
        <f t="array" aca="1" ref="K42" ca="1">INDIRECT("'"&amp;コード表!$C$3&amp;"'!"&amp;コード表!$C$66&amp;コード表!K48)</f>
        <v>3335</v>
      </c>
      <c r="L42" s="125" cm="1">
        <f t="array" aca="1" ref="L42" ca="1">INDIRECT("'"&amp;コード表!$C$3&amp;"'!"&amp;コード表!$C$66&amp;コード表!L48)</f>
        <v>2824</v>
      </c>
      <c r="M42" s="125" cm="1">
        <f t="array" aca="1" ref="M42" ca="1">INDIRECT("'"&amp;コード表!$C$3&amp;"'!"&amp;コード表!$C$66&amp;コード表!M48)</f>
        <v>2866</v>
      </c>
      <c r="N42" s="125" cm="1">
        <f t="array" aca="1" ref="N42" ca="1">INDIRECT("'"&amp;コード表!$C$3&amp;"'!"&amp;コード表!$C$66&amp;コード表!N48)</f>
        <v>2752</v>
      </c>
      <c r="O42" s="126" cm="1">
        <f t="array" aca="1" ref="O42" ca="1">INDIRECT("'"&amp;コード表!$C$3&amp;"'!"&amp;コード表!$C$66&amp;コード表!O48)</f>
        <v>2846</v>
      </c>
    </row>
    <row r="43" spans="1:15" ht="15" customHeight="1">
      <c r="A43" s="123" t="s">
        <v>122</v>
      </c>
      <c r="B43" s="124" t="s">
        <v>96</v>
      </c>
      <c r="C43" s="125" cm="1">
        <f t="array" aca="1" ref="C43" ca="1">INDIRECT("'"&amp;コード表!$C$3&amp;"'!"&amp;コード表!$C$66&amp;コード表!C49)</f>
        <v>3150</v>
      </c>
      <c r="D43" s="125" cm="1">
        <f t="array" aca="1" ref="D43" ca="1">INDIRECT("'"&amp;コード表!$C$3&amp;"'!"&amp;コード表!$C$66&amp;コード表!D49)</f>
        <v>3082</v>
      </c>
      <c r="E43" s="125" cm="1">
        <f t="array" aca="1" ref="E43" ca="1">INDIRECT("'"&amp;コード表!$C$3&amp;"'!"&amp;コード表!$C$66&amp;コード表!E49)</f>
        <v>3814</v>
      </c>
      <c r="F43" s="125" cm="1">
        <f t="array" aca="1" ref="F43" ca="1">INDIRECT("'"&amp;コード表!$C$3&amp;"'!"&amp;コード表!$C$66&amp;コード表!F49)</f>
        <v>3574</v>
      </c>
      <c r="G43" s="125" cm="1">
        <f t="array" aca="1" ref="G43" ca="1">INDIRECT("'"&amp;コード表!$C$3&amp;"'!"&amp;コード表!$C$66&amp;コード表!G49)</f>
        <v>3333</v>
      </c>
      <c r="H43" s="125" cm="1">
        <f t="array" aca="1" ref="H43" ca="1">INDIRECT("'"&amp;コード表!$C$3&amp;"'!"&amp;コード表!$C$66&amp;コード表!H49)</f>
        <v>3421</v>
      </c>
      <c r="I43" s="125" cm="1">
        <f t="array" aca="1" ref="I43" ca="1">INDIRECT("'"&amp;コード表!$C$3&amp;"'!"&amp;コード表!$C$66&amp;コード表!I49)</f>
        <v>3391</v>
      </c>
      <c r="J43" s="125" cm="1">
        <f t="array" aca="1" ref="J43" ca="1">INDIRECT("'"&amp;コード表!$C$3&amp;"'!"&amp;コード表!$C$66&amp;コード表!J49)</f>
        <v>2776</v>
      </c>
      <c r="K43" s="125" cm="1">
        <f t="array" aca="1" ref="K43" ca="1">INDIRECT("'"&amp;コード表!$C$3&amp;"'!"&amp;コード表!$C$66&amp;コード表!K49)</f>
        <v>3425</v>
      </c>
      <c r="L43" s="125" cm="1">
        <f t="array" aca="1" ref="L43" ca="1">INDIRECT("'"&amp;コード表!$C$3&amp;"'!"&amp;コード表!$C$66&amp;コード表!L49)</f>
        <v>3248</v>
      </c>
      <c r="M43" s="125" cm="1">
        <f t="array" aca="1" ref="M43" ca="1">INDIRECT("'"&amp;コード表!$C$3&amp;"'!"&amp;コード表!$C$66&amp;コード表!M49)</f>
        <v>3378</v>
      </c>
      <c r="N43" s="125" cm="1">
        <f t="array" aca="1" ref="N43" ca="1">INDIRECT("'"&amp;コード表!$C$3&amp;"'!"&amp;コード表!$C$66&amp;コード表!N49)</f>
        <v>3013</v>
      </c>
      <c r="O43" s="126" cm="1">
        <f t="array" aca="1" ref="O43" ca="1">INDIRECT("'"&amp;コード表!$C$3&amp;"'!"&amp;コード表!$C$66&amp;コード表!O49)</f>
        <v>3308</v>
      </c>
    </row>
    <row r="44" spans="1:15" ht="15" customHeight="1">
      <c r="A44" s="123" t="s">
        <v>123</v>
      </c>
      <c r="B44" s="124" t="s">
        <v>97</v>
      </c>
      <c r="C44" s="125" cm="1">
        <f t="array" aca="1" ref="C44" ca="1">INDIRECT("'"&amp;コード表!$C$3&amp;"'!"&amp;コード表!$C$66&amp;コード表!C50)</f>
        <v>15196</v>
      </c>
      <c r="D44" s="125" cm="1">
        <f t="array" aca="1" ref="D44" ca="1">INDIRECT("'"&amp;コード表!$C$3&amp;"'!"&amp;コード表!$C$66&amp;コード表!D50)</f>
        <v>15339</v>
      </c>
      <c r="E44" s="125" cm="1">
        <f t="array" aca="1" ref="E44" ca="1">INDIRECT("'"&amp;コード表!$C$3&amp;"'!"&amp;コード表!$C$66&amp;コード表!E50)</f>
        <v>16047</v>
      </c>
      <c r="F44" s="125" cm="1">
        <f t="array" aca="1" ref="F44" ca="1">INDIRECT("'"&amp;コード表!$C$3&amp;"'!"&amp;コード表!$C$66&amp;コード表!F50)</f>
        <v>16223</v>
      </c>
      <c r="G44" s="125" cm="1">
        <f t="array" aca="1" ref="G44" ca="1">INDIRECT("'"&amp;コード表!$C$3&amp;"'!"&amp;コード表!$C$66&amp;コード表!G50)</f>
        <v>16688</v>
      </c>
      <c r="H44" s="125" cm="1">
        <f t="array" aca="1" ref="H44" ca="1">INDIRECT("'"&amp;コード表!$C$3&amp;"'!"&amp;コード表!$C$66&amp;コード表!H50)</f>
        <v>17262</v>
      </c>
      <c r="I44" s="125" cm="1">
        <f t="array" aca="1" ref="I44" ca="1">INDIRECT("'"&amp;コード表!$C$3&amp;"'!"&amp;コード表!$C$66&amp;コード表!I50)</f>
        <v>17018</v>
      </c>
      <c r="J44" s="125" cm="1">
        <f t="array" aca="1" ref="J44" ca="1">INDIRECT("'"&amp;コード表!$C$3&amp;"'!"&amp;コード表!$C$66&amp;コード表!J50)</f>
        <v>16613</v>
      </c>
      <c r="K44" s="125" cm="1">
        <f t="array" aca="1" ref="K44" ca="1">INDIRECT("'"&amp;コード表!$C$3&amp;"'!"&amp;コード表!$C$66&amp;コード表!K50)</f>
        <v>16759</v>
      </c>
      <c r="L44" s="125" cm="1">
        <f t="array" aca="1" ref="L44" ca="1">INDIRECT("'"&amp;コード表!$C$3&amp;"'!"&amp;コード表!$C$66&amp;コード表!L50)</f>
        <v>14104</v>
      </c>
      <c r="M44" s="125" cm="1">
        <f t="array" aca="1" ref="M44" ca="1">INDIRECT("'"&amp;コード表!$C$3&amp;"'!"&amp;コード表!$C$66&amp;コード表!M50)</f>
        <v>14523</v>
      </c>
      <c r="N44" s="125" cm="1">
        <f t="array" aca="1" ref="N44" ca="1">INDIRECT("'"&amp;コード表!$C$3&amp;"'!"&amp;コード表!$C$66&amp;コード表!N50)</f>
        <v>13702</v>
      </c>
      <c r="O44" s="126" cm="1">
        <f t="array" aca="1" ref="O44" ca="1">INDIRECT("'"&amp;コード表!$C$3&amp;"'!"&amp;コード表!$C$66&amp;コード表!O50)</f>
        <v>14966</v>
      </c>
    </row>
    <row r="45" spans="1:15" ht="15" customHeight="1">
      <c r="A45" s="127" t="s">
        <v>124</v>
      </c>
      <c r="B45" s="128" t="s">
        <v>98</v>
      </c>
      <c r="C45" s="129" cm="1">
        <f t="array" aca="1" ref="C45" ca="1">INDIRECT("'"&amp;コード表!$C$3&amp;"'!"&amp;コード表!$C$66&amp;コード表!C51)</f>
        <v>49153</v>
      </c>
      <c r="D45" s="129" cm="1">
        <f t="array" aca="1" ref="D45" ca="1">INDIRECT("'"&amp;コード表!$C$3&amp;"'!"&amp;コード表!$C$66&amp;コード表!D51)</f>
        <v>50099</v>
      </c>
      <c r="E45" s="129" cm="1">
        <f t="array" aca="1" ref="E45" ca="1">INDIRECT("'"&amp;コード表!$C$3&amp;"'!"&amp;コード表!$C$66&amp;コード表!E51)</f>
        <v>52930</v>
      </c>
      <c r="F45" s="129" cm="1">
        <f t="array" aca="1" ref="F45" ca="1">INDIRECT("'"&amp;コード表!$C$3&amp;"'!"&amp;コード表!$C$66&amp;コード表!F51)</f>
        <v>54079</v>
      </c>
      <c r="G45" s="129" cm="1">
        <f t="array" aca="1" ref="G45" ca="1">INDIRECT("'"&amp;コード表!$C$3&amp;"'!"&amp;コード表!$C$66&amp;コード表!G51)</f>
        <v>57389</v>
      </c>
      <c r="H45" s="129" cm="1">
        <f t="array" aca="1" ref="H45" ca="1">INDIRECT("'"&amp;コード表!$C$3&amp;"'!"&amp;コード表!$C$66&amp;コード表!H51)</f>
        <v>61041</v>
      </c>
      <c r="I45" s="129" cm="1">
        <f t="array" aca="1" ref="I45" ca="1">INDIRECT("'"&amp;コード表!$C$3&amp;"'!"&amp;コード表!$C$66&amp;コード表!I51)</f>
        <v>63579</v>
      </c>
      <c r="J45" s="129" cm="1">
        <f t="array" aca="1" ref="J45" ca="1">INDIRECT("'"&amp;コード表!$C$3&amp;"'!"&amp;コード表!$C$66&amp;コード表!J51)</f>
        <v>64359</v>
      </c>
      <c r="K45" s="129" cm="1">
        <f t="array" aca="1" ref="K45" ca="1">INDIRECT("'"&amp;コード表!$C$3&amp;"'!"&amp;コード表!$C$66&amp;コード表!K51)</f>
        <v>66686</v>
      </c>
      <c r="L45" s="129" cm="1">
        <f t="array" aca="1" ref="L45" ca="1">INDIRECT("'"&amp;コード表!$C$3&amp;"'!"&amp;コード表!$C$66&amp;コード表!L51)</f>
        <v>65175</v>
      </c>
      <c r="M45" s="129" cm="1">
        <f t="array" aca="1" ref="M45" ca="1">INDIRECT("'"&amp;コード表!$C$3&amp;"'!"&amp;コード表!$C$66&amp;コード表!M51)</f>
        <v>67828</v>
      </c>
      <c r="N45" s="129" cm="1">
        <f t="array" aca="1" ref="N45" ca="1">INDIRECT("'"&amp;コード表!$C$3&amp;"'!"&amp;コード表!$C$66&amp;コード表!N51)</f>
        <v>67449</v>
      </c>
      <c r="O45" s="130" cm="1">
        <f t="array" aca="1" ref="O45" ca="1">INDIRECT("'"&amp;コード表!$C$3&amp;"'!"&amp;コード表!$C$66&amp;コード表!O51)</f>
        <v>69839</v>
      </c>
    </row>
    <row r="46" spans="1:15" ht="15" customHeight="1">
      <c r="A46" s="131" t="s">
        <v>125</v>
      </c>
      <c r="B46" s="132" t="s">
        <v>99</v>
      </c>
      <c r="C46" s="133" cm="1">
        <f t="array" aca="1" ref="C46" ca="1">INDIRECT("'"&amp;コード表!$C$3&amp;"'!"&amp;コード表!$C$66&amp;コード表!C52)</f>
        <v>2444</v>
      </c>
      <c r="D46" s="133" cm="1">
        <f t="array" aca="1" ref="D46" ca="1">INDIRECT("'"&amp;コード表!$C$3&amp;"'!"&amp;コード表!$C$66&amp;コード表!D52)</f>
        <v>2350</v>
      </c>
      <c r="E46" s="133" cm="1">
        <f t="array" aca="1" ref="E46" ca="1">INDIRECT("'"&amp;コード表!$C$3&amp;"'!"&amp;コード表!$C$66&amp;コード表!E52)</f>
        <v>2627</v>
      </c>
      <c r="F46" s="133" cm="1">
        <f t="array" aca="1" ref="F46" ca="1">INDIRECT("'"&amp;コード表!$C$3&amp;"'!"&amp;コード表!$C$66&amp;コード表!F52)</f>
        <v>2580</v>
      </c>
      <c r="G46" s="133" cm="1">
        <f t="array" aca="1" ref="G46" ca="1">INDIRECT("'"&amp;コード表!$C$3&amp;"'!"&amp;コード表!$C$66&amp;コード表!G52)</f>
        <v>2888</v>
      </c>
      <c r="H46" s="133" cm="1">
        <f t="array" aca="1" ref="H46" ca="1">INDIRECT("'"&amp;コード表!$C$3&amp;"'!"&amp;コード表!$C$66&amp;コード表!H52)</f>
        <v>3495</v>
      </c>
      <c r="I46" s="133" cm="1">
        <f t="array" aca="1" ref="I46" ca="1">INDIRECT("'"&amp;コード表!$C$3&amp;"'!"&amp;コード表!$C$66&amp;コード表!I52)</f>
        <v>2941</v>
      </c>
      <c r="J46" s="133" cm="1">
        <f t="array" aca="1" ref="J46" ca="1">INDIRECT("'"&amp;コード表!$C$3&amp;"'!"&amp;コード表!$C$66&amp;コード表!J52)</f>
        <v>2534</v>
      </c>
      <c r="K46" s="133" cm="1">
        <f t="array" aca="1" ref="K46" ca="1">INDIRECT("'"&amp;コード表!$C$3&amp;"'!"&amp;コード表!$C$66&amp;コード表!K52)</f>
        <v>2674</v>
      </c>
      <c r="L46" s="133" cm="1">
        <f t="array" aca="1" ref="L46" ca="1">INDIRECT("'"&amp;コード表!$C$3&amp;"'!"&amp;コード表!$C$66&amp;コード表!L52)</f>
        <v>2312</v>
      </c>
      <c r="M46" s="133" cm="1">
        <f t="array" aca="1" ref="M46" ca="1">INDIRECT("'"&amp;コード表!$C$3&amp;"'!"&amp;コード表!$C$66&amp;コード表!M52)</f>
        <v>2460</v>
      </c>
      <c r="N46" s="133" cm="1">
        <f t="array" aca="1" ref="N46" ca="1">INDIRECT("'"&amp;コード表!$C$3&amp;"'!"&amp;コード表!$C$66&amp;コード表!N52)</f>
        <v>2194</v>
      </c>
      <c r="O46" s="134" cm="1">
        <f t="array" aca="1" ref="O46" ca="1">INDIRECT("'"&amp;コード表!$C$3&amp;"'!"&amp;コード表!$C$66&amp;コード表!O52)</f>
        <v>2359</v>
      </c>
    </row>
    <row r="47" spans="1:15" ht="15" customHeight="1">
      <c r="A47" s="123" t="s">
        <v>126</v>
      </c>
      <c r="B47" s="124" t="s">
        <v>100</v>
      </c>
      <c r="C47" s="125" cm="1">
        <f t="array" aca="1" ref="C47" ca="1">INDIRECT("'"&amp;コード表!$C$3&amp;"'!"&amp;コード表!$C$66&amp;コード表!C53)</f>
        <v>9289</v>
      </c>
      <c r="D47" s="125" cm="1">
        <f t="array" aca="1" ref="D47" ca="1">INDIRECT("'"&amp;コード表!$C$3&amp;"'!"&amp;コード表!$C$66&amp;コード表!D53)</f>
        <v>9094</v>
      </c>
      <c r="E47" s="125" cm="1">
        <f t="array" aca="1" ref="E47" ca="1">INDIRECT("'"&amp;コード表!$C$3&amp;"'!"&amp;コード表!$C$66&amp;コード表!E53)</f>
        <v>10117</v>
      </c>
      <c r="F47" s="125" cm="1">
        <f t="array" aca="1" ref="F47" ca="1">INDIRECT("'"&amp;コード表!$C$3&amp;"'!"&amp;コード表!$C$66&amp;コード表!F53)</f>
        <v>9544</v>
      </c>
      <c r="G47" s="125" cm="1">
        <f t="array" aca="1" ref="G47" ca="1">INDIRECT("'"&amp;コード表!$C$3&amp;"'!"&amp;コード表!$C$66&amp;コード表!G53)</f>
        <v>10297</v>
      </c>
      <c r="H47" s="125" cm="1">
        <f t="array" aca="1" ref="H47" ca="1">INDIRECT("'"&amp;コード表!$C$3&amp;"'!"&amp;コード表!$C$66&amp;コード表!H53)</f>
        <v>11140</v>
      </c>
      <c r="I47" s="125" cm="1">
        <f t="array" aca="1" ref="I47" ca="1">INDIRECT("'"&amp;コード表!$C$3&amp;"'!"&amp;コード表!$C$66&amp;コード表!I53)</f>
        <v>11094</v>
      </c>
      <c r="J47" s="125" cm="1">
        <f t="array" aca="1" ref="J47" ca="1">INDIRECT("'"&amp;コード表!$C$3&amp;"'!"&amp;コード表!$C$66&amp;コード表!J53)</f>
        <v>10281</v>
      </c>
      <c r="K47" s="125" cm="1">
        <f t="array" aca="1" ref="K47" ca="1">INDIRECT("'"&amp;コード表!$C$3&amp;"'!"&amp;コード表!$C$66&amp;コード表!K53)</f>
        <v>10450</v>
      </c>
      <c r="L47" s="125" cm="1">
        <f t="array" aca="1" ref="L47" ca="1">INDIRECT("'"&amp;コード表!$C$3&amp;"'!"&amp;コード表!$C$66&amp;コード表!L53)</f>
        <v>9214</v>
      </c>
      <c r="M47" s="125" cm="1">
        <f t="array" aca="1" ref="M47" ca="1">INDIRECT("'"&amp;コード表!$C$3&amp;"'!"&amp;コード表!$C$66&amp;コード表!M53)</f>
        <v>9581</v>
      </c>
      <c r="N47" s="125" cm="1">
        <f t="array" aca="1" ref="N47" ca="1">INDIRECT("'"&amp;コード表!$C$3&amp;"'!"&amp;コード表!$C$66&amp;コード表!N53)</f>
        <v>9311</v>
      </c>
      <c r="O47" s="126" cm="1">
        <f t="array" aca="1" ref="O47" ca="1">INDIRECT("'"&amp;コード表!$C$3&amp;"'!"&amp;コード表!$C$66&amp;コード表!O53)</f>
        <v>10203</v>
      </c>
    </row>
    <row r="48" spans="1:15" ht="15" customHeight="1">
      <c r="A48" s="123" t="s">
        <v>127</v>
      </c>
      <c r="B48" s="124" t="s">
        <v>101</v>
      </c>
      <c r="C48" s="125" cm="1">
        <f t="array" aca="1" ref="C48" ca="1">INDIRECT("'"&amp;コード表!$C$3&amp;"'!"&amp;コード表!$C$66&amp;コード表!C54)</f>
        <v>4074</v>
      </c>
      <c r="D48" s="125" cm="1">
        <f t="array" aca="1" ref="D48" ca="1">INDIRECT("'"&amp;コード表!$C$3&amp;"'!"&amp;コード表!$C$66&amp;コード表!D54)</f>
        <v>4020</v>
      </c>
      <c r="E48" s="125" cm="1">
        <f t="array" aca="1" ref="E48" ca="1">INDIRECT("'"&amp;コード表!$C$3&amp;"'!"&amp;コード表!$C$66&amp;コード表!E54)</f>
        <v>4572</v>
      </c>
      <c r="F48" s="125" cm="1">
        <f t="array" aca="1" ref="F48" ca="1">INDIRECT("'"&amp;コード表!$C$3&amp;"'!"&amp;コード表!$C$66&amp;コード表!F54)</f>
        <v>6360</v>
      </c>
      <c r="G48" s="125" cm="1">
        <f t="array" aca="1" ref="G48" ca="1">INDIRECT("'"&amp;コード表!$C$3&amp;"'!"&amp;コード表!$C$66&amp;コード表!G54)</f>
        <v>6219</v>
      </c>
      <c r="H48" s="125" cm="1">
        <f t="array" aca="1" ref="H48" ca="1">INDIRECT("'"&amp;コード表!$C$3&amp;"'!"&amp;コード表!$C$66&amp;コード表!H54)</f>
        <v>7437</v>
      </c>
      <c r="I48" s="125" cm="1">
        <f t="array" aca="1" ref="I48" ca="1">INDIRECT("'"&amp;コード表!$C$3&amp;"'!"&amp;コード表!$C$66&amp;コード表!I54)</f>
        <v>7274</v>
      </c>
      <c r="J48" s="125" cm="1">
        <f t="array" aca="1" ref="J48" ca="1">INDIRECT("'"&amp;コード表!$C$3&amp;"'!"&amp;コード表!$C$66&amp;コード表!J54)</f>
        <v>7295</v>
      </c>
      <c r="K48" s="125" cm="1">
        <f t="array" aca="1" ref="K48" ca="1">INDIRECT("'"&amp;コード表!$C$3&amp;"'!"&amp;コード表!$C$66&amp;コード表!K54)</f>
        <v>6882</v>
      </c>
      <c r="L48" s="125" cm="1">
        <f t="array" aca="1" ref="L48" ca="1">INDIRECT("'"&amp;コード表!$C$3&amp;"'!"&amp;コード表!$C$66&amp;コード表!L54)</f>
        <v>5563</v>
      </c>
      <c r="M48" s="125" cm="1">
        <f t="array" aca="1" ref="M48" ca="1">INDIRECT("'"&amp;コード表!$C$3&amp;"'!"&amp;コード表!$C$66&amp;コード表!M54)</f>
        <v>5937</v>
      </c>
      <c r="N48" s="125" cm="1">
        <f t="array" aca="1" ref="N48" ca="1">INDIRECT("'"&amp;コード表!$C$3&amp;"'!"&amp;コード表!$C$66&amp;コード表!N54)</f>
        <v>5831</v>
      </c>
      <c r="O48" s="126" cm="1">
        <f t="array" aca="1" ref="O48" ca="1">INDIRECT("'"&amp;コード表!$C$3&amp;"'!"&amp;コード表!$C$66&amp;コード表!O54)</f>
        <v>6265</v>
      </c>
    </row>
    <row r="49" spans="1:15" ht="15" customHeight="1">
      <c r="A49" s="119" t="s">
        <v>129</v>
      </c>
      <c r="B49" s="120" t="s">
        <v>102</v>
      </c>
      <c r="C49" s="121" cm="1">
        <f t="array" aca="1" ref="C49" ca="1">INDIRECT("'"&amp;コード表!$C$3&amp;"'!"&amp;コード表!$C$66&amp;コード表!C55)</f>
        <v>245355</v>
      </c>
      <c r="D49" s="121" cm="1">
        <f t="array" aca="1" ref="D49" ca="1">INDIRECT("'"&amp;コード表!$C$3&amp;"'!"&amp;コード表!$C$66&amp;コード表!D55)</f>
        <v>247696</v>
      </c>
      <c r="E49" s="121" cm="1">
        <f t="array" aca="1" ref="E49" ca="1">INDIRECT("'"&amp;コード表!$C$3&amp;"'!"&amp;コード表!$C$66&amp;コード表!E55)</f>
        <v>261605</v>
      </c>
      <c r="F49" s="121" cm="1">
        <f t="array" aca="1" ref="F49" ca="1">INDIRECT("'"&amp;コード表!$C$3&amp;"'!"&amp;コード表!$C$66&amp;コード表!F55)</f>
        <v>260859</v>
      </c>
      <c r="G49" s="121" cm="1">
        <f t="array" aca="1" ref="G49" ca="1">INDIRECT("'"&amp;コード表!$C$3&amp;"'!"&amp;コード表!$C$66&amp;コード表!G55)</f>
        <v>277626</v>
      </c>
      <c r="H49" s="121" cm="1">
        <f t="array" aca="1" ref="H49" ca="1">INDIRECT("'"&amp;コード表!$C$3&amp;"'!"&amp;コード表!$C$66&amp;コード表!H55)</f>
        <v>288415</v>
      </c>
      <c r="I49" s="121" cm="1">
        <f t="array" aca="1" ref="I49" ca="1">INDIRECT("'"&amp;コード表!$C$3&amp;"'!"&amp;コード表!$C$66&amp;コード表!I55)</f>
        <v>294728</v>
      </c>
      <c r="J49" s="121" cm="1">
        <f t="array" aca="1" ref="J49" ca="1">INDIRECT("'"&amp;コード表!$C$3&amp;"'!"&amp;コード表!$C$66&amp;コード表!J55)</f>
        <v>293764</v>
      </c>
      <c r="K49" s="121" cm="1">
        <f t="array" aca="1" ref="K49" ca="1">INDIRECT("'"&amp;コード表!$C$3&amp;"'!"&amp;コード表!$C$66&amp;コード表!K55)</f>
        <v>295500</v>
      </c>
      <c r="L49" s="121" cm="1">
        <f t="array" aca="1" ref="L49" ca="1">INDIRECT("'"&amp;コード表!$C$3&amp;"'!"&amp;コード表!$C$66&amp;コード表!L55)</f>
        <v>267792</v>
      </c>
      <c r="M49" s="121" cm="1">
        <f t="array" aca="1" ref="M49" ca="1">INDIRECT("'"&amp;コード表!$C$3&amp;"'!"&amp;コード表!$C$66&amp;コード表!M55)</f>
        <v>277002</v>
      </c>
      <c r="N49" s="121" cm="1">
        <f t="array" aca="1" ref="N49" ca="1">INDIRECT("'"&amp;コード表!$C$3&amp;"'!"&amp;コード表!$C$66&amp;コード表!N55)</f>
        <v>273312</v>
      </c>
      <c r="O49" s="122" cm="1">
        <f t="array" aca="1" ref="O49" ca="1">INDIRECT("'"&amp;コード表!$C$3&amp;"'!"&amp;コード表!$C$66&amp;コード表!O55)</f>
        <v>290149</v>
      </c>
    </row>
    <row r="50" spans="1:15" ht="15" customHeight="1">
      <c r="A50" s="123" t="s">
        <v>36</v>
      </c>
      <c r="B50" s="124" t="s">
        <v>103</v>
      </c>
      <c r="C50" s="125" cm="1">
        <f t="array" aca="1" ref="C50" ca="1">INDIRECT("'"&amp;コード表!$C$3&amp;"'!"&amp;コード表!$C$66&amp;コード表!C56)</f>
        <v>1192307</v>
      </c>
      <c r="D50" s="125" cm="1">
        <f t="array" aca="1" ref="D50" ca="1">INDIRECT("'"&amp;コード表!$C$3&amp;"'!"&amp;コード表!$C$66&amp;コード表!D56)</f>
        <v>1190753</v>
      </c>
      <c r="E50" s="125" cm="1">
        <f t="array" aca="1" ref="E50" ca="1">INDIRECT("'"&amp;コード表!$C$3&amp;"'!"&amp;コード表!$C$66&amp;コード表!E56)</f>
        <v>1235794</v>
      </c>
      <c r="F50" s="125" cm="1">
        <f t="array" aca="1" ref="F50" ca="1">INDIRECT("'"&amp;コード表!$C$3&amp;"'!"&amp;コード表!$C$66&amp;コード表!F56)</f>
        <v>1237349</v>
      </c>
      <c r="G50" s="125" cm="1">
        <f t="array" aca="1" ref="G50" ca="1">INDIRECT("'"&amp;コード表!$C$3&amp;"'!"&amp;コード表!$C$66&amp;コード表!G56)</f>
        <v>1310279</v>
      </c>
      <c r="H50" s="125" cm="1">
        <f t="array" aca="1" ref="H50" ca="1">INDIRECT("'"&amp;コード表!$C$3&amp;"'!"&amp;コード表!$C$66&amp;コード表!H56)</f>
        <v>1358785</v>
      </c>
      <c r="I50" s="125" cm="1">
        <f t="array" aca="1" ref="I50" ca="1">INDIRECT("'"&amp;コード表!$C$3&amp;"'!"&amp;コード表!$C$66&amp;コード表!I56)</f>
        <v>1384684</v>
      </c>
      <c r="J50" s="125" cm="1">
        <f t="array" aca="1" ref="J50" ca="1">INDIRECT("'"&amp;コード表!$C$3&amp;"'!"&amp;コード表!$C$66&amp;コード表!J56)</f>
        <v>1388917</v>
      </c>
      <c r="K50" s="125" cm="1">
        <f t="array" aca="1" ref="K50" ca="1">INDIRECT("'"&amp;コード表!$C$3&amp;"'!"&amp;コード表!$C$66&amp;コード表!K56)</f>
        <v>1398502</v>
      </c>
      <c r="L50" s="125" cm="1">
        <f t="array" aca="1" ref="L50" ca="1">INDIRECT("'"&amp;コード表!$C$3&amp;"'!"&amp;コード表!$C$66&amp;コード表!L56)</f>
        <v>1319126</v>
      </c>
      <c r="M50" s="125" cm="1">
        <f t="array" aca="1" ref="M50" ca="1">INDIRECT("'"&amp;コード表!$C$3&amp;"'!"&amp;コード表!$C$66&amp;コード表!M56)</f>
        <v>1363493</v>
      </c>
      <c r="N50" s="125" cm="1">
        <f t="array" aca="1" ref="N50" ca="1">INDIRECT("'"&amp;コード表!$C$3&amp;"'!"&amp;コード表!$C$66&amp;コード表!N56)</f>
        <v>1350899</v>
      </c>
      <c r="O50" s="126" cm="1">
        <f t="array" aca="1" ref="O50" ca="1">INDIRECT("'"&amp;コード表!$C$3&amp;"'!"&amp;コード表!$C$66&amp;コード表!O56)</f>
        <v>1408487</v>
      </c>
    </row>
    <row r="51" spans="1:15" ht="15" customHeight="1">
      <c r="A51" s="123" t="s">
        <v>37</v>
      </c>
      <c r="B51" s="124" t="s">
        <v>104</v>
      </c>
      <c r="C51" s="125" cm="1">
        <f t="array" aca="1" ref="C51" ca="1">INDIRECT("'"&amp;コード表!$C$3&amp;"'!"&amp;コード表!$C$66&amp;コード表!C57)</f>
        <v>470081</v>
      </c>
      <c r="D51" s="125" cm="1">
        <f t="array" aca="1" ref="D51" ca="1">INDIRECT("'"&amp;コード表!$C$3&amp;"'!"&amp;コード表!$C$66&amp;コード表!D57)</f>
        <v>472817</v>
      </c>
      <c r="E51" s="125" cm="1">
        <f t="array" aca="1" ref="E51" ca="1">INDIRECT("'"&amp;コード表!$C$3&amp;"'!"&amp;コード表!$C$66&amp;コード表!E57)</f>
        <v>497255</v>
      </c>
      <c r="F51" s="125" cm="1">
        <f t="array" aca="1" ref="F51" ca="1">INDIRECT("'"&amp;コード表!$C$3&amp;"'!"&amp;コード表!$C$66&amp;コード表!F57)</f>
        <v>509200</v>
      </c>
      <c r="G51" s="125" cm="1">
        <f t="array" aca="1" ref="G51" ca="1">INDIRECT("'"&amp;コード表!$C$3&amp;"'!"&amp;コード表!$C$66&amp;コード表!G57)</f>
        <v>541251</v>
      </c>
      <c r="H51" s="125" cm="1">
        <f t="array" aca="1" ref="H51" ca="1">INDIRECT("'"&amp;コード表!$C$3&amp;"'!"&amp;コード表!$C$66&amp;コード表!H57)</f>
        <v>569293</v>
      </c>
      <c r="I51" s="125" cm="1">
        <f t="array" aca="1" ref="I51" ca="1">INDIRECT("'"&amp;コード表!$C$3&amp;"'!"&amp;コード表!$C$66&amp;コード表!I57)</f>
        <v>579732</v>
      </c>
      <c r="J51" s="125" cm="1">
        <f t="array" aca="1" ref="J51" ca="1">INDIRECT("'"&amp;コード表!$C$3&amp;"'!"&amp;コード表!$C$66&amp;コード表!J57)</f>
        <v>586069</v>
      </c>
      <c r="K51" s="125" cm="1">
        <f t="array" aca="1" ref="K51" ca="1">INDIRECT("'"&amp;コード表!$C$3&amp;"'!"&amp;コード表!$C$66&amp;コード表!K57)</f>
        <v>596674</v>
      </c>
      <c r="L51" s="125" cm="1">
        <f t="array" aca="1" ref="L51" ca="1">INDIRECT("'"&amp;コード表!$C$3&amp;"'!"&amp;コード表!$C$66&amp;コード表!L57)</f>
        <v>565633</v>
      </c>
      <c r="M51" s="125" cm="1">
        <f t="array" aca="1" ref="M51" ca="1">INDIRECT("'"&amp;コード表!$C$3&amp;"'!"&amp;コード表!$C$66&amp;コード表!M57)</f>
        <v>586038</v>
      </c>
      <c r="N51" s="125" cm="1">
        <f t="array" aca="1" ref="N51" ca="1">INDIRECT("'"&amp;コード表!$C$3&amp;"'!"&amp;コード表!$C$66&amp;コード表!N57)</f>
        <v>580966</v>
      </c>
      <c r="O51" s="126" cm="1">
        <f t="array" aca="1" ref="O51" ca="1">INDIRECT("'"&amp;コード表!$C$3&amp;"'!"&amp;コード表!$C$66&amp;コード表!O57)</f>
        <v>608450</v>
      </c>
    </row>
    <row r="52" spans="1:15" ht="15" customHeight="1">
      <c r="A52" s="123" t="s">
        <v>130</v>
      </c>
      <c r="B52" s="124" t="s">
        <v>105</v>
      </c>
      <c r="C52" s="125" cm="1">
        <f t="array" aca="1" ref="C52" ca="1">INDIRECT("'"&amp;コード表!$C$3&amp;"'!"&amp;コード表!$C$66&amp;コード表!C58)</f>
        <v>742940</v>
      </c>
      <c r="D52" s="125" cm="1">
        <f t="array" aca="1" ref="D52" ca="1">INDIRECT("'"&amp;コード表!$C$3&amp;"'!"&amp;コード表!$C$66&amp;コード表!D58)</f>
        <v>736103</v>
      </c>
      <c r="E52" s="125" cm="1">
        <f t="array" aca="1" ref="E52" ca="1">INDIRECT("'"&amp;コード表!$C$3&amp;"'!"&amp;コード表!$C$66&amp;コード表!E58)</f>
        <v>772697</v>
      </c>
      <c r="F52" s="125" cm="1">
        <f t="array" aca="1" ref="F52" ca="1">INDIRECT("'"&amp;コード表!$C$3&amp;"'!"&amp;コード表!$C$66&amp;コード表!F58)</f>
        <v>764821</v>
      </c>
      <c r="G52" s="125" cm="1">
        <f t="array" aca="1" ref="G52" ca="1">INDIRECT("'"&amp;コード表!$C$3&amp;"'!"&amp;コード表!$C$66&amp;コード表!G58)</f>
        <v>801467</v>
      </c>
      <c r="H52" s="125" cm="1">
        <f t="array" aca="1" ref="H52" ca="1">INDIRECT("'"&amp;コード表!$C$3&amp;"'!"&amp;コード表!$C$66&amp;コード表!H58)</f>
        <v>850671</v>
      </c>
      <c r="I52" s="125" cm="1">
        <f t="array" aca="1" ref="I52" ca="1">INDIRECT("'"&amp;コード表!$C$3&amp;"'!"&amp;コード表!$C$66&amp;コード表!I58)</f>
        <v>854486</v>
      </c>
      <c r="J52" s="125" cm="1">
        <f t="array" aca="1" ref="J52" ca="1">INDIRECT("'"&amp;コード表!$C$3&amp;"'!"&amp;コード表!$C$66&amp;コード表!J58)</f>
        <v>857677</v>
      </c>
      <c r="K52" s="125" cm="1">
        <f t="array" aca="1" ref="K52" ca="1">INDIRECT("'"&amp;コード表!$C$3&amp;"'!"&amp;コード表!$C$66&amp;コード表!K58)</f>
        <v>858541</v>
      </c>
      <c r="L52" s="125" cm="1">
        <f t="array" aca="1" ref="L52" ca="1">INDIRECT("'"&amp;コード表!$C$3&amp;"'!"&amp;コード表!$C$66&amp;コード表!L58)</f>
        <v>772164</v>
      </c>
      <c r="M52" s="125" cm="1">
        <f t="array" aca="1" ref="M52" ca="1">INDIRECT("'"&amp;コード表!$C$3&amp;"'!"&amp;コード表!$C$66&amp;コード表!M58)</f>
        <v>807658</v>
      </c>
      <c r="N52" s="125" cm="1">
        <f t="array" aca="1" ref="N52" ca="1">INDIRECT("'"&amp;コード表!$C$3&amp;"'!"&amp;コード表!$C$66&amp;コード表!N58)</f>
        <v>796552</v>
      </c>
      <c r="O52" s="126" cm="1">
        <f t="array" aca="1" ref="O52" ca="1">INDIRECT("'"&amp;コード表!$C$3&amp;"'!"&amp;コード表!$C$66&amp;コード表!O58)</f>
        <v>840832</v>
      </c>
    </row>
    <row r="53" spans="1:15" ht="15" customHeight="1">
      <c r="A53" s="123" t="s">
        <v>131</v>
      </c>
      <c r="B53" s="124" t="s">
        <v>106</v>
      </c>
      <c r="C53" s="125" cm="1">
        <f t="array" aca="1" ref="C53" ca="1">INDIRECT("'"&amp;コード表!$C$3&amp;"'!"&amp;コード表!$C$66&amp;コード表!C59)</f>
        <v>106054</v>
      </c>
      <c r="D53" s="125" cm="1">
        <f t="array" aca="1" ref="D53" ca="1">INDIRECT("'"&amp;コード表!$C$3&amp;"'!"&amp;コード表!$C$66&amp;コード表!D59)</f>
        <v>105990</v>
      </c>
      <c r="E53" s="125" cm="1">
        <f t="array" aca="1" ref="E53" ca="1">INDIRECT("'"&amp;コード表!$C$3&amp;"'!"&amp;コード表!$C$66&amp;コード表!E59)</f>
        <v>111411</v>
      </c>
      <c r="F53" s="125" cm="1">
        <f t="array" aca="1" ref="F53" ca="1">INDIRECT("'"&amp;コード表!$C$3&amp;"'!"&amp;コード表!$C$66&amp;コード表!F59)</f>
        <v>110234</v>
      </c>
      <c r="G53" s="125" cm="1">
        <f t="array" aca="1" ref="G53" ca="1">INDIRECT("'"&amp;コード表!$C$3&amp;"'!"&amp;コード表!$C$66&amp;コード表!G59)</f>
        <v>113623</v>
      </c>
      <c r="H53" s="125" cm="1">
        <f t="array" aca="1" ref="H53" ca="1">INDIRECT("'"&amp;コード表!$C$3&amp;"'!"&amp;コード表!$C$66&amp;コード表!H59)</f>
        <v>122093</v>
      </c>
      <c r="I53" s="125" cm="1">
        <f t="array" aca="1" ref="I53" ca="1">INDIRECT("'"&amp;コード表!$C$3&amp;"'!"&amp;コード表!$C$66&amp;コード表!I59)</f>
        <v>123232</v>
      </c>
      <c r="J53" s="125" cm="1">
        <f t="array" aca="1" ref="J53" ca="1">INDIRECT("'"&amp;コード表!$C$3&amp;"'!"&amp;コード表!$C$66&amp;コード表!J59)</f>
        <v>123111</v>
      </c>
      <c r="K53" s="125" cm="1">
        <f t="array" aca="1" ref="K53" ca="1">INDIRECT("'"&amp;コード表!$C$3&amp;"'!"&amp;コード表!$C$66&amp;コード表!K59)</f>
        <v>129151</v>
      </c>
      <c r="L53" s="125" cm="1">
        <f t="array" aca="1" ref="L53" ca="1">INDIRECT("'"&amp;コード表!$C$3&amp;"'!"&amp;コード表!$C$66&amp;コード表!L59)</f>
        <v>116329</v>
      </c>
      <c r="M53" s="125" cm="1">
        <f t="array" aca="1" ref="M53" ca="1">INDIRECT("'"&amp;コード表!$C$3&amp;"'!"&amp;コード表!$C$66&amp;コード表!M59)</f>
        <v>121738</v>
      </c>
      <c r="N53" s="125" cm="1">
        <f t="array" aca="1" ref="N53" ca="1">INDIRECT("'"&amp;コード表!$C$3&amp;"'!"&amp;コード表!$C$66&amp;コード表!N59)</f>
        <v>118733</v>
      </c>
      <c r="O53" s="126" cm="1">
        <f t="array" aca="1" ref="O53" ca="1">INDIRECT("'"&amp;コード表!$C$3&amp;"'!"&amp;コード表!$C$66&amp;コード表!O59)</f>
        <v>126820</v>
      </c>
    </row>
    <row r="54" spans="1:15" ht="15" customHeight="1">
      <c r="A54" s="127" t="s">
        <v>132</v>
      </c>
      <c r="B54" s="128" t="s">
        <v>107</v>
      </c>
      <c r="C54" s="129" cm="1">
        <f t="array" aca="1" ref="C54" ca="1">INDIRECT("'"&amp;コード表!$C$3&amp;"'!"&amp;コード表!$C$66&amp;コード表!C60)</f>
        <v>110480</v>
      </c>
      <c r="D54" s="129" cm="1">
        <f t="array" aca="1" ref="D54" ca="1">INDIRECT("'"&amp;コード表!$C$3&amp;"'!"&amp;コード表!$C$66&amp;コード表!D60)</f>
        <v>110536</v>
      </c>
      <c r="E54" s="129" cm="1">
        <f t="array" aca="1" ref="E54" ca="1">INDIRECT("'"&amp;コード表!$C$3&amp;"'!"&amp;コード表!$C$66&amp;コード表!E60)</f>
        <v>118589</v>
      </c>
      <c r="F54" s="129" cm="1">
        <f t="array" aca="1" ref="F54" ca="1">INDIRECT("'"&amp;コード表!$C$3&amp;"'!"&amp;コード表!$C$66&amp;コード表!F60)</f>
        <v>119650</v>
      </c>
      <c r="G54" s="129" cm="1">
        <f t="array" aca="1" ref="G54" ca="1">INDIRECT("'"&amp;コード表!$C$3&amp;"'!"&amp;コード表!$C$66&amp;コード表!G60)</f>
        <v>126617</v>
      </c>
      <c r="H54" s="129" cm="1">
        <f t="array" aca="1" ref="H54" ca="1">INDIRECT("'"&amp;コード表!$C$3&amp;"'!"&amp;コード表!$C$66&amp;コード表!H60)</f>
        <v>132198</v>
      </c>
      <c r="I54" s="129" cm="1">
        <f t="array" aca="1" ref="I54" ca="1">INDIRECT("'"&amp;コード表!$C$3&amp;"'!"&amp;コード表!$C$66&amp;コード表!I60)</f>
        <v>132636</v>
      </c>
      <c r="J54" s="129" cm="1">
        <f t="array" aca="1" ref="J54" ca="1">INDIRECT("'"&amp;コード表!$C$3&amp;"'!"&amp;コード表!$C$66&amp;コード表!J60)</f>
        <v>130598</v>
      </c>
      <c r="K54" s="129" cm="1">
        <f t="array" aca="1" ref="K54" ca="1">INDIRECT("'"&amp;コード表!$C$3&amp;"'!"&amp;コード表!$C$66&amp;コード表!K60)</f>
        <v>128379</v>
      </c>
      <c r="L54" s="129" cm="1">
        <f t="array" aca="1" ref="L54" ca="1">INDIRECT("'"&amp;コード表!$C$3&amp;"'!"&amp;コード表!$C$66&amp;コード表!L60)</f>
        <v>110248</v>
      </c>
      <c r="M54" s="129" cm="1">
        <f t="array" aca="1" ref="M54" ca="1">INDIRECT("'"&amp;コード表!$C$3&amp;"'!"&amp;コード表!$C$66&amp;コード表!M60)</f>
        <v>116526</v>
      </c>
      <c r="N54" s="129" cm="1">
        <f t="array" aca="1" ref="N54" ca="1">INDIRECT("'"&amp;コード表!$C$3&amp;"'!"&amp;コード表!$C$66&amp;コード表!N60)</f>
        <v>113697</v>
      </c>
      <c r="O54" s="130" cm="1">
        <f t="array" aca="1" ref="O54" ca="1">INDIRECT("'"&amp;コード表!$C$3&amp;"'!"&amp;コード表!$C$66&amp;コード表!O60)</f>
        <v>123038</v>
      </c>
    </row>
    <row r="57" spans="1:15" ht="15" customHeight="1">
      <c r="A57" s="105">
        <f>A2</f>
        <v>9</v>
      </c>
      <c r="B57" s="135" t="str">
        <f>B2</f>
        <v>市町村民所得（県民所得）</v>
      </c>
      <c r="C57" s="136"/>
    </row>
    <row r="58" spans="1:15" ht="15" customHeight="1">
      <c r="A58" s="137" t="s">
        <v>38</v>
      </c>
    </row>
    <row r="59" spans="1:15" ht="15" customHeight="1">
      <c r="A59" s="138"/>
      <c r="B59" s="139"/>
      <c r="C59" s="112">
        <f>C4</f>
        <v>23</v>
      </c>
      <c r="D59" s="112">
        <f t="shared" ref="D59:L59" si="2">D4</f>
        <v>24</v>
      </c>
      <c r="E59" s="112">
        <f t="shared" si="2"/>
        <v>25</v>
      </c>
      <c r="F59" s="112">
        <f t="shared" si="2"/>
        <v>26</v>
      </c>
      <c r="G59" s="112">
        <f t="shared" si="2"/>
        <v>27</v>
      </c>
      <c r="H59" s="112">
        <f t="shared" si="2"/>
        <v>28</v>
      </c>
      <c r="I59" s="112">
        <f t="shared" si="2"/>
        <v>29</v>
      </c>
      <c r="J59" s="112">
        <f t="shared" si="2"/>
        <v>30</v>
      </c>
      <c r="K59" s="112">
        <f t="shared" si="2"/>
        <v>1</v>
      </c>
      <c r="L59" s="112">
        <f t="shared" si="2"/>
        <v>2</v>
      </c>
      <c r="M59" s="112">
        <f t="shared" ref="M59:N59" si="3">M4</f>
        <v>3</v>
      </c>
      <c r="N59" s="112">
        <f t="shared" si="3"/>
        <v>4</v>
      </c>
      <c r="O59" s="112">
        <f t="shared" ref="O59" si="4">O4</f>
        <v>5</v>
      </c>
    </row>
    <row r="60" spans="1:15" ht="15" customHeight="1">
      <c r="A60" s="140"/>
      <c r="B60" s="141"/>
      <c r="C60" s="142" t="str">
        <f>C5</f>
        <v>平成23年度</v>
      </c>
      <c r="D60" s="142" t="str">
        <f t="shared" ref="D60:L61" si="5">D5</f>
        <v>平成24年度</v>
      </c>
      <c r="E60" s="142" t="str">
        <f t="shared" si="5"/>
        <v>平成25年度</v>
      </c>
      <c r="F60" s="142" t="str">
        <f t="shared" si="5"/>
        <v>平成26年度</v>
      </c>
      <c r="G60" s="142" t="str">
        <f t="shared" si="5"/>
        <v>平成27年度</v>
      </c>
      <c r="H60" s="142" t="str">
        <f t="shared" si="5"/>
        <v>平成28年度</v>
      </c>
      <c r="I60" s="142" t="str">
        <f t="shared" si="5"/>
        <v>平成29年度</v>
      </c>
      <c r="J60" s="142" t="str">
        <f t="shared" si="5"/>
        <v>平成30年度</v>
      </c>
      <c r="K60" s="142" t="str">
        <f t="shared" si="5"/>
        <v>令和元年度</v>
      </c>
      <c r="L60" s="142" t="str">
        <f t="shared" si="5"/>
        <v>令和２年度</v>
      </c>
      <c r="M60" s="142" t="str">
        <f t="shared" ref="M60:N60" si="6">M5</f>
        <v>令和３年度</v>
      </c>
      <c r="N60" s="142" t="str">
        <f t="shared" si="6"/>
        <v>令和４年度</v>
      </c>
      <c r="O60" s="142" t="str">
        <f t="shared" ref="O60" si="7">O5</f>
        <v>令和５年度</v>
      </c>
    </row>
    <row r="61" spans="1:15" ht="15" customHeight="1">
      <c r="A61" s="143"/>
      <c r="B61" s="144"/>
      <c r="C61" s="145">
        <f>C6</f>
        <v>2011</v>
      </c>
      <c r="D61" s="145">
        <f t="shared" si="5"/>
        <v>2012</v>
      </c>
      <c r="E61" s="145">
        <f t="shared" si="5"/>
        <v>2013</v>
      </c>
      <c r="F61" s="145">
        <f t="shared" si="5"/>
        <v>2014</v>
      </c>
      <c r="G61" s="145">
        <f t="shared" si="5"/>
        <v>2015</v>
      </c>
      <c r="H61" s="145">
        <f t="shared" si="5"/>
        <v>2016</v>
      </c>
      <c r="I61" s="145">
        <f t="shared" si="5"/>
        <v>2017</v>
      </c>
      <c r="J61" s="145">
        <f t="shared" si="5"/>
        <v>2018</v>
      </c>
      <c r="K61" s="145">
        <f t="shared" si="5"/>
        <v>2019</v>
      </c>
      <c r="L61" s="145">
        <f t="shared" si="5"/>
        <v>2020</v>
      </c>
      <c r="M61" s="145">
        <f t="shared" ref="M61:N61" si="8">M6</f>
        <v>2021</v>
      </c>
      <c r="N61" s="145">
        <f t="shared" si="8"/>
        <v>2022</v>
      </c>
      <c r="O61" s="145">
        <f t="shared" ref="O61" si="9">O6</f>
        <v>2023</v>
      </c>
    </row>
    <row r="62" spans="1:15" ht="15" customHeight="1">
      <c r="A62" s="119" t="s">
        <v>60</v>
      </c>
      <c r="B62" s="120" t="s">
        <v>108</v>
      </c>
      <c r="C62" s="146"/>
      <c r="D62" s="147">
        <f ca="1">IF(C7="X","X",IF(D7="X","X",IF(C7&lt;&gt;0,ROUND((D7-C7)/ABS(C7)*100,3),"-")))</f>
        <v>-0.11600000000000001</v>
      </c>
      <c r="E62" s="147">
        <f t="shared" ref="E62:L62" ca="1" si="10">IF(D7="X","X",IF(E7="X","X",IF(D7&lt;&gt;0,ROUND((E7-D7)/ABS(D7)*100,3),"-")))</f>
        <v>4.66</v>
      </c>
      <c r="F62" s="147">
        <f t="shared" ca="1" si="10"/>
        <v>0.159</v>
      </c>
      <c r="G62" s="147">
        <f t="shared" ca="1" si="10"/>
        <v>5.6210000000000004</v>
      </c>
      <c r="H62" s="147">
        <f t="shared" ca="1" si="10"/>
        <v>4.7489999999999997</v>
      </c>
      <c r="I62" s="147">
        <f t="shared" ca="1" si="10"/>
        <v>1.446</v>
      </c>
      <c r="J62" s="147">
        <f t="shared" ca="1" si="10"/>
        <v>0.316</v>
      </c>
      <c r="K62" s="147">
        <f t="shared" ca="1" si="10"/>
        <v>0.78700000000000003</v>
      </c>
      <c r="L62" s="147">
        <f t="shared" ca="1" si="10"/>
        <v>-7.4989999999999997</v>
      </c>
      <c r="M62" s="147">
        <f t="shared" ref="M62:M109" ca="1" si="11">IF(L7="X","X",IF(M7="X","X",IF(L7&lt;&gt;0,ROUND((M7-L7)/ABS(L7)*100,3),"-")))</f>
        <v>3.8450000000000002</v>
      </c>
      <c r="N62" s="147">
        <f t="shared" ref="N62:O109" ca="1" si="12">IF(M7="X","X",IF(N7="X","X",IF(M7&lt;&gt;0,ROUND((N7-M7)/ABS(M7)*100,3),"-")))</f>
        <v>-1.17</v>
      </c>
      <c r="O62" s="148">
        <f t="shared" ca="1" si="12"/>
        <v>5.0590000000000002</v>
      </c>
    </row>
    <row r="63" spans="1:15" ht="15" customHeight="1">
      <c r="A63" s="123" t="s">
        <v>109</v>
      </c>
      <c r="B63" s="124" t="s">
        <v>61</v>
      </c>
      <c r="C63" s="149"/>
      <c r="D63" s="150">
        <f t="shared" ref="D63:L63" ca="1" si="13">IF(C8="X","X",IF(D8="X","X",IF(C8&lt;&gt;0,ROUND((D8-C8)/ABS(C8)*100,3),"-")))</f>
        <v>-0.92</v>
      </c>
      <c r="E63" s="150">
        <f t="shared" ca="1" si="13"/>
        <v>4.9710000000000001</v>
      </c>
      <c r="F63" s="150">
        <f t="shared" ca="1" si="13"/>
        <v>-1.0189999999999999</v>
      </c>
      <c r="G63" s="150">
        <f t="shared" ca="1" si="13"/>
        <v>4.7910000000000004</v>
      </c>
      <c r="H63" s="150">
        <f t="shared" ca="1" si="13"/>
        <v>6.1390000000000002</v>
      </c>
      <c r="I63" s="150">
        <f t="shared" ca="1" si="13"/>
        <v>0.44800000000000001</v>
      </c>
      <c r="J63" s="150">
        <f t="shared" ca="1" si="13"/>
        <v>0.373</v>
      </c>
      <c r="K63" s="150">
        <f t="shared" ca="1" si="13"/>
        <v>0.10100000000000001</v>
      </c>
      <c r="L63" s="150">
        <f t="shared" ca="1" si="13"/>
        <v>-10.061</v>
      </c>
      <c r="M63" s="150">
        <f t="shared" ca="1" si="11"/>
        <v>4.5970000000000004</v>
      </c>
      <c r="N63" s="150">
        <f t="shared" ca="1" si="12"/>
        <v>-1.375</v>
      </c>
      <c r="O63" s="151">
        <f t="shared" ca="1" si="12"/>
        <v>5.5590000000000002</v>
      </c>
    </row>
    <row r="64" spans="1:15" ht="15" customHeight="1">
      <c r="A64" s="123" t="s">
        <v>14</v>
      </c>
      <c r="B64" s="124" t="s">
        <v>62</v>
      </c>
      <c r="C64" s="149"/>
      <c r="D64" s="150">
        <f t="shared" ref="D64:L64" ca="1" si="14">IF(C9="X","X",IF(D9="X","X",IF(C9&lt;&gt;0,ROUND((D9-C9)/ABS(C9)*100,3),"-")))</f>
        <v>-0.877</v>
      </c>
      <c r="E64" s="150">
        <f t="shared" ca="1" si="14"/>
        <v>4.1959999999999997</v>
      </c>
      <c r="F64" s="150">
        <f t="shared" ca="1" si="14"/>
        <v>0.96899999999999997</v>
      </c>
      <c r="G64" s="150">
        <f t="shared" ca="1" si="14"/>
        <v>4.6870000000000003</v>
      </c>
      <c r="H64" s="150">
        <f t="shared" ca="1" si="14"/>
        <v>2.798</v>
      </c>
      <c r="I64" s="150">
        <f t="shared" ca="1" si="14"/>
        <v>1.5609999999999999</v>
      </c>
      <c r="J64" s="150">
        <f t="shared" ca="1" si="14"/>
        <v>-6.6000000000000003E-2</v>
      </c>
      <c r="K64" s="150">
        <f t="shared" ca="1" si="14"/>
        <v>0.57299999999999995</v>
      </c>
      <c r="L64" s="150">
        <f t="shared" ca="1" si="14"/>
        <v>-3.101</v>
      </c>
      <c r="M64" s="150">
        <f t="shared" ca="1" si="11"/>
        <v>3.0859999999999999</v>
      </c>
      <c r="N64" s="150">
        <f t="shared" ca="1" si="12"/>
        <v>-6.0000000000000001E-3</v>
      </c>
      <c r="O64" s="151">
        <f t="shared" ca="1" si="12"/>
        <v>2.585</v>
      </c>
    </row>
    <row r="65" spans="1:15" ht="15" customHeight="1">
      <c r="A65" s="123" t="s">
        <v>15</v>
      </c>
      <c r="B65" s="124" t="s">
        <v>63</v>
      </c>
      <c r="C65" s="149"/>
      <c r="D65" s="150">
        <f t="shared" ref="D65:L65" ca="1" si="15">IF(C10="X","X",IF(D10="X","X",IF(C10&lt;&gt;0,ROUND((D10-C10)/ABS(C10)*100,3),"-")))</f>
        <v>0.314</v>
      </c>
      <c r="E65" s="150">
        <f t="shared" ca="1" si="15"/>
        <v>6.649</v>
      </c>
      <c r="F65" s="150">
        <f t="shared" ca="1" si="15"/>
        <v>-0.14799999999999999</v>
      </c>
      <c r="G65" s="150">
        <f t="shared" ca="1" si="15"/>
        <v>6.1260000000000003</v>
      </c>
      <c r="H65" s="150">
        <f t="shared" ca="1" si="15"/>
        <v>3.1970000000000001</v>
      </c>
      <c r="I65" s="150">
        <f t="shared" ca="1" si="15"/>
        <v>0.56899999999999995</v>
      </c>
      <c r="J65" s="150">
        <f t="shared" ca="1" si="15"/>
        <v>-1.0900000000000001</v>
      </c>
      <c r="K65" s="150">
        <f t="shared" ca="1" si="15"/>
        <v>-1.7470000000000001</v>
      </c>
      <c r="L65" s="150">
        <f t="shared" ca="1" si="15"/>
        <v>-14.026</v>
      </c>
      <c r="M65" s="150">
        <f t="shared" ca="1" si="11"/>
        <v>5.8</v>
      </c>
      <c r="N65" s="150">
        <f t="shared" ca="1" si="12"/>
        <v>-2.4289999999999998</v>
      </c>
      <c r="O65" s="151">
        <f t="shared" ca="1" si="12"/>
        <v>8.1329999999999991</v>
      </c>
    </row>
    <row r="66" spans="1:15" ht="15" customHeight="1">
      <c r="A66" s="123" t="s">
        <v>16</v>
      </c>
      <c r="B66" s="124" t="s">
        <v>64</v>
      </c>
      <c r="C66" s="149"/>
      <c r="D66" s="150">
        <f t="shared" ref="D66:L66" ca="1" si="16">IF(C11="X","X",IF(D11="X","X",IF(C11&lt;&gt;0,ROUND((D11-C11)/ABS(C11)*100,3),"-")))</f>
        <v>0.58299999999999996</v>
      </c>
      <c r="E66" s="150">
        <f t="shared" ca="1" si="16"/>
        <v>4.6840000000000002</v>
      </c>
      <c r="F66" s="150">
        <f t="shared" ca="1" si="16"/>
        <v>-1.802</v>
      </c>
      <c r="G66" s="150">
        <f t="shared" ca="1" si="16"/>
        <v>5.343</v>
      </c>
      <c r="H66" s="150">
        <f t="shared" ca="1" si="16"/>
        <v>3.6080000000000001</v>
      </c>
      <c r="I66" s="150">
        <f t="shared" ca="1" si="16"/>
        <v>3.0910000000000002</v>
      </c>
      <c r="J66" s="150">
        <f t="shared" ca="1" si="16"/>
        <v>-0.70699999999999996</v>
      </c>
      <c r="K66" s="150">
        <f t="shared" ca="1" si="16"/>
        <v>-0.496</v>
      </c>
      <c r="L66" s="150">
        <f t="shared" ca="1" si="16"/>
        <v>-7.5369999999999999</v>
      </c>
      <c r="M66" s="150">
        <f t="shared" ca="1" si="11"/>
        <v>3.43</v>
      </c>
      <c r="N66" s="150">
        <f t="shared" ca="1" si="12"/>
        <v>-0.499</v>
      </c>
      <c r="O66" s="151">
        <f t="shared" ca="1" si="12"/>
        <v>3.476</v>
      </c>
    </row>
    <row r="67" spans="1:15" ht="15" customHeight="1">
      <c r="A67" s="123" t="s">
        <v>17</v>
      </c>
      <c r="B67" s="124" t="s">
        <v>65</v>
      </c>
      <c r="C67" s="149"/>
      <c r="D67" s="150">
        <f t="shared" ref="D67:L67" ca="1" si="17">IF(C12="X","X",IF(D12="X","X",IF(C12&lt;&gt;0,ROUND((D12-C12)/ABS(C12)*100,3),"-")))</f>
        <v>1.35</v>
      </c>
      <c r="E67" s="150">
        <f t="shared" ca="1" si="17"/>
        <v>4.819</v>
      </c>
      <c r="F67" s="150">
        <f t="shared" ca="1" si="17"/>
        <v>1.4910000000000001</v>
      </c>
      <c r="G67" s="150">
        <f t="shared" ca="1" si="17"/>
        <v>7.0250000000000004</v>
      </c>
      <c r="H67" s="150">
        <f t="shared" ca="1" si="17"/>
        <v>3.3679999999999999</v>
      </c>
      <c r="I67" s="150">
        <f t="shared" ca="1" si="17"/>
        <v>4.6859999999999999</v>
      </c>
      <c r="J67" s="150">
        <f t="shared" ca="1" si="17"/>
        <v>-0.41299999999999998</v>
      </c>
      <c r="K67" s="150">
        <f t="shared" ca="1" si="17"/>
        <v>-0.88600000000000001</v>
      </c>
      <c r="L67" s="150">
        <f t="shared" ca="1" si="17"/>
        <v>-7.8719999999999999</v>
      </c>
      <c r="M67" s="150">
        <f t="shared" ca="1" si="11"/>
        <v>2.6019999999999999</v>
      </c>
      <c r="N67" s="150">
        <f t="shared" ca="1" si="12"/>
        <v>6.9000000000000006E-2</v>
      </c>
      <c r="O67" s="151">
        <f t="shared" ca="1" si="12"/>
        <v>4.2869999999999999</v>
      </c>
    </row>
    <row r="68" spans="1:15" ht="15" customHeight="1">
      <c r="A68" s="123" t="s">
        <v>18</v>
      </c>
      <c r="B68" s="124" t="s">
        <v>66</v>
      </c>
      <c r="C68" s="149"/>
      <c r="D68" s="150">
        <f t="shared" ref="D68:L68" ca="1" si="18">IF(C13="X","X",IF(D13="X","X",IF(C13&lt;&gt;0,ROUND((D13-C13)/ABS(C13)*100,3),"-")))</f>
        <v>0.85099999999999998</v>
      </c>
      <c r="E68" s="150">
        <f t="shared" ca="1" si="18"/>
        <v>4.8209999999999997</v>
      </c>
      <c r="F68" s="150">
        <f t="shared" ca="1" si="18"/>
        <v>1.87</v>
      </c>
      <c r="G68" s="150">
        <f t="shared" ca="1" si="18"/>
        <v>7.0759999999999996</v>
      </c>
      <c r="H68" s="150">
        <f t="shared" ca="1" si="18"/>
        <v>4.4560000000000004</v>
      </c>
      <c r="I68" s="150">
        <f t="shared" ca="1" si="18"/>
        <v>0.73199999999999998</v>
      </c>
      <c r="J68" s="150">
        <f t="shared" ca="1" si="18"/>
        <v>-0.67500000000000004</v>
      </c>
      <c r="K68" s="150">
        <f t="shared" ca="1" si="18"/>
        <v>0.21299999999999999</v>
      </c>
      <c r="L68" s="150">
        <f t="shared" ca="1" si="18"/>
        <v>-4.968</v>
      </c>
      <c r="M68" s="150">
        <f t="shared" ca="1" si="11"/>
        <v>3.34</v>
      </c>
      <c r="N68" s="150">
        <f t="shared" ca="1" si="12"/>
        <v>-0.8</v>
      </c>
      <c r="O68" s="151">
        <f t="shared" ca="1" si="12"/>
        <v>4.5339999999999998</v>
      </c>
    </row>
    <row r="69" spans="1:15" ht="15" customHeight="1">
      <c r="A69" s="123" t="s">
        <v>19</v>
      </c>
      <c r="B69" s="124" t="s">
        <v>67</v>
      </c>
      <c r="C69" s="149"/>
      <c r="D69" s="150">
        <f t="shared" ref="D69:L69" ca="1" si="19">IF(C14="X","X",IF(D14="X","X",IF(C14&lt;&gt;0,ROUND((D14-C14)/ABS(C14)*100,3),"-")))</f>
        <v>-0.27300000000000002</v>
      </c>
      <c r="E69" s="150">
        <f t="shared" ca="1" si="19"/>
        <v>2.8450000000000002</v>
      </c>
      <c r="F69" s="150">
        <f t="shared" ca="1" si="19"/>
        <v>-0.20499999999999999</v>
      </c>
      <c r="G69" s="150">
        <f t="shared" ca="1" si="19"/>
        <v>4.2069999999999999</v>
      </c>
      <c r="H69" s="150">
        <f t="shared" ca="1" si="19"/>
        <v>4.6509999999999998</v>
      </c>
      <c r="I69" s="150">
        <f t="shared" ca="1" si="19"/>
        <v>2.0139999999999998</v>
      </c>
      <c r="J69" s="150">
        <f t="shared" ca="1" si="19"/>
        <v>1.4350000000000001</v>
      </c>
      <c r="K69" s="150">
        <f t="shared" ca="1" si="19"/>
        <v>2.0649999999999999</v>
      </c>
      <c r="L69" s="150">
        <f t="shared" ca="1" si="19"/>
        <v>-5.2930000000000001</v>
      </c>
      <c r="M69" s="150">
        <f t="shared" ca="1" si="11"/>
        <v>4.1859999999999999</v>
      </c>
      <c r="N69" s="150">
        <f t="shared" ca="1" si="12"/>
        <v>-1.4730000000000001</v>
      </c>
      <c r="O69" s="151">
        <f t="shared" ca="1" si="12"/>
        <v>3.875</v>
      </c>
    </row>
    <row r="70" spans="1:15" ht="15" customHeight="1">
      <c r="A70" s="123" t="s">
        <v>20</v>
      </c>
      <c r="B70" s="124" t="s">
        <v>68</v>
      </c>
      <c r="C70" s="149"/>
      <c r="D70" s="150">
        <f t="shared" ref="D70:L70" ca="1" si="20">IF(C15="X","X",IF(D15="X","X",IF(C15&lt;&gt;0,ROUND((D15-C15)/ABS(C15)*100,3),"-")))</f>
        <v>0.26800000000000002</v>
      </c>
      <c r="E70" s="150">
        <f t="shared" ca="1" si="20"/>
        <v>5.9790000000000001</v>
      </c>
      <c r="F70" s="150">
        <f t="shared" ca="1" si="20"/>
        <v>-0.248</v>
      </c>
      <c r="G70" s="150">
        <f t="shared" ca="1" si="20"/>
        <v>5.9370000000000003</v>
      </c>
      <c r="H70" s="150">
        <f t="shared" ca="1" si="20"/>
        <v>5.726</v>
      </c>
      <c r="I70" s="150">
        <f t="shared" ca="1" si="20"/>
        <v>2.19</v>
      </c>
      <c r="J70" s="150">
        <f t="shared" ca="1" si="20"/>
        <v>1.7749999999999999</v>
      </c>
      <c r="K70" s="150">
        <f t="shared" ca="1" si="20"/>
        <v>1.923</v>
      </c>
      <c r="L70" s="150">
        <f t="shared" ca="1" si="20"/>
        <v>-4.9349999999999996</v>
      </c>
      <c r="M70" s="150">
        <f t="shared" ca="1" si="11"/>
        <v>3.8380000000000001</v>
      </c>
      <c r="N70" s="150">
        <f t="shared" ca="1" si="12"/>
        <v>-9.8000000000000004E-2</v>
      </c>
      <c r="O70" s="151">
        <f t="shared" ca="1" si="12"/>
        <v>4.4009999999999998</v>
      </c>
    </row>
    <row r="71" spans="1:15" ht="15" customHeight="1">
      <c r="A71" s="123" t="s">
        <v>21</v>
      </c>
      <c r="B71" s="124" t="s">
        <v>69</v>
      </c>
      <c r="C71" s="149"/>
      <c r="D71" s="150">
        <f t="shared" ref="D71:L71" ca="1" si="21">IF(C16="X","X",IF(D16="X","X",IF(C16&lt;&gt;0,ROUND((D16-C16)/ABS(C16)*100,3),"-")))</f>
        <v>0.65</v>
      </c>
      <c r="E71" s="150">
        <f t="shared" ca="1" si="21"/>
        <v>4.4340000000000002</v>
      </c>
      <c r="F71" s="150">
        <f t="shared" ca="1" si="21"/>
        <v>1.403</v>
      </c>
      <c r="G71" s="150">
        <f t="shared" ca="1" si="21"/>
        <v>5.7539999999999996</v>
      </c>
      <c r="H71" s="150">
        <f t="shared" ca="1" si="21"/>
        <v>3.5219999999999998</v>
      </c>
      <c r="I71" s="150">
        <f t="shared" ca="1" si="21"/>
        <v>1.133</v>
      </c>
      <c r="J71" s="150">
        <f t="shared" ca="1" si="21"/>
        <v>-0.69299999999999995</v>
      </c>
      <c r="K71" s="150">
        <f t="shared" ca="1" si="21"/>
        <v>5.8000000000000003E-2</v>
      </c>
      <c r="L71" s="150">
        <f t="shared" ca="1" si="21"/>
        <v>-7.6849999999999996</v>
      </c>
      <c r="M71" s="150">
        <f t="shared" ca="1" si="11"/>
        <v>3.1160000000000001</v>
      </c>
      <c r="N71" s="150">
        <f t="shared" ca="1" si="12"/>
        <v>-2.1040000000000001</v>
      </c>
      <c r="O71" s="151">
        <f t="shared" ca="1" si="12"/>
        <v>6.5629999999999997</v>
      </c>
    </row>
    <row r="72" spans="1:15" ht="15" customHeight="1">
      <c r="A72" s="123" t="s">
        <v>22</v>
      </c>
      <c r="B72" s="124" t="s">
        <v>70</v>
      </c>
      <c r="C72" s="149"/>
      <c r="D72" s="150">
        <f t="shared" ref="D72:L72" ca="1" si="22">IF(C17="X","X",IF(D17="X","X",IF(C17&lt;&gt;0,ROUND((D17-C17)/ABS(C17)*100,3),"-")))</f>
        <v>2.9000000000000001E-2</v>
      </c>
      <c r="E72" s="150">
        <f t="shared" ca="1" si="22"/>
        <v>4.9630000000000001</v>
      </c>
      <c r="F72" s="150">
        <f t="shared" ca="1" si="22"/>
        <v>-1.0389999999999999</v>
      </c>
      <c r="G72" s="150">
        <f t="shared" ca="1" si="22"/>
        <v>2.8620000000000001</v>
      </c>
      <c r="H72" s="150">
        <f t="shared" ca="1" si="22"/>
        <v>7.101</v>
      </c>
      <c r="I72" s="150">
        <f t="shared" ca="1" si="22"/>
        <v>1.4279999999999999</v>
      </c>
      <c r="J72" s="150">
        <f t="shared" ca="1" si="22"/>
        <v>0.23799999999999999</v>
      </c>
      <c r="K72" s="150">
        <f t="shared" ca="1" si="22"/>
        <v>4.8929999999999998</v>
      </c>
      <c r="L72" s="150">
        <f t="shared" ca="1" si="22"/>
        <v>-9.8520000000000003</v>
      </c>
      <c r="M72" s="150">
        <f t="shared" ca="1" si="11"/>
        <v>4.6139999999999999</v>
      </c>
      <c r="N72" s="150">
        <f t="shared" ca="1" si="12"/>
        <v>-2.2959999999999998</v>
      </c>
      <c r="O72" s="151">
        <f t="shared" ca="1" si="12"/>
        <v>6.798</v>
      </c>
    </row>
    <row r="73" spans="1:15" ht="15" customHeight="1">
      <c r="A73" s="127" t="s">
        <v>23</v>
      </c>
      <c r="B73" s="128" t="s">
        <v>71</v>
      </c>
      <c r="C73" s="152"/>
      <c r="D73" s="153">
        <f t="shared" ref="D73:L73" ca="1" si="23">IF(C18="X","X",IF(D18="X","X",IF(C18&lt;&gt;0,ROUND((D18-C18)/ABS(C18)*100,3),"-")))</f>
        <v>0.67100000000000004</v>
      </c>
      <c r="E73" s="153">
        <f t="shared" ca="1" si="23"/>
        <v>4.29</v>
      </c>
      <c r="F73" s="153">
        <f t="shared" ca="1" si="23"/>
        <v>4.0670000000000002</v>
      </c>
      <c r="G73" s="153">
        <f t="shared" ca="1" si="23"/>
        <v>6.94</v>
      </c>
      <c r="H73" s="153">
        <f t="shared" ca="1" si="23"/>
        <v>5.6779999999999999</v>
      </c>
      <c r="I73" s="153">
        <f t="shared" ca="1" si="23"/>
        <v>2.4689999999999999</v>
      </c>
      <c r="J73" s="153">
        <f t="shared" ca="1" si="23"/>
        <v>1.3120000000000001</v>
      </c>
      <c r="K73" s="153">
        <f t="shared" ca="1" si="23"/>
        <v>3.0249999999999999</v>
      </c>
      <c r="L73" s="153">
        <f t="shared" ca="1" si="23"/>
        <v>-5.3659999999999997</v>
      </c>
      <c r="M73" s="153">
        <f t="shared" ca="1" si="11"/>
        <v>3.782</v>
      </c>
      <c r="N73" s="153">
        <f t="shared" ca="1" si="12"/>
        <v>-0.81499999999999995</v>
      </c>
      <c r="O73" s="154">
        <f t="shared" ca="1" si="12"/>
        <v>5.149</v>
      </c>
    </row>
    <row r="74" spans="1:15" ht="15" customHeight="1">
      <c r="A74" s="123" t="s">
        <v>24</v>
      </c>
      <c r="B74" s="124" t="s">
        <v>72</v>
      </c>
      <c r="C74" s="149"/>
      <c r="D74" s="150">
        <f t="shared" ref="D74:L74" ca="1" si="24">IF(C19="X","X",IF(D19="X","X",IF(C19&lt;&gt;0,ROUND((D19-C19)/ABS(C19)*100,3),"-")))</f>
        <v>-1.216</v>
      </c>
      <c r="E74" s="150">
        <f t="shared" ca="1" si="24"/>
        <v>-1.9390000000000001</v>
      </c>
      <c r="F74" s="150">
        <f t="shared" ca="1" si="24"/>
        <v>1.224</v>
      </c>
      <c r="G74" s="150">
        <f t="shared" ca="1" si="24"/>
        <v>4.6189999999999998</v>
      </c>
      <c r="H74" s="150">
        <f t="shared" ca="1" si="24"/>
        <v>4.01</v>
      </c>
      <c r="I74" s="150">
        <f t="shared" ca="1" si="24"/>
        <v>0</v>
      </c>
      <c r="J74" s="150">
        <f t="shared" ca="1" si="24"/>
        <v>-5.3659999999999997</v>
      </c>
      <c r="K74" s="150">
        <f t="shared" ca="1" si="24"/>
        <v>3.964</v>
      </c>
      <c r="L74" s="150">
        <f t="shared" ca="1" si="24"/>
        <v>-11.757</v>
      </c>
      <c r="M74" s="150">
        <f t="shared" ca="1" si="11"/>
        <v>6.88</v>
      </c>
      <c r="N74" s="150">
        <f t="shared" ca="1" si="12"/>
        <v>-4.8310000000000004</v>
      </c>
      <c r="O74" s="151">
        <f t="shared" ca="1" si="12"/>
        <v>8.625</v>
      </c>
    </row>
    <row r="75" spans="1:15" ht="15" customHeight="1">
      <c r="A75" s="123" t="s">
        <v>25</v>
      </c>
      <c r="B75" s="124" t="s">
        <v>73</v>
      </c>
      <c r="C75" s="149"/>
      <c r="D75" s="150">
        <f t="shared" ref="D75:L75" ca="1" si="25">IF(C20="X","X",IF(D20="X","X",IF(C20&lt;&gt;0,ROUND((D20-C20)/ABS(C20)*100,3),"-")))</f>
        <v>4.5720000000000001</v>
      </c>
      <c r="E75" s="150">
        <f t="shared" ca="1" si="25"/>
        <v>0.36599999999999999</v>
      </c>
      <c r="F75" s="150">
        <f t="shared" ca="1" si="25"/>
        <v>5.181</v>
      </c>
      <c r="G75" s="150">
        <f t="shared" ca="1" si="25"/>
        <v>2.5</v>
      </c>
      <c r="H75" s="150">
        <f t="shared" ca="1" si="25"/>
        <v>7.85</v>
      </c>
      <c r="I75" s="150">
        <f t="shared" ca="1" si="25"/>
        <v>-4.423</v>
      </c>
      <c r="J75" s="150">
        <f t="shared" ca="1" si="25"/>
        <v>5.4740000000000002</v>
      </c>
      <c r="K75" s="150">
        <f t="shared" ca="1" si="25"/>
        <v>-1.375</v>
      </c>
      <c r="L75" s="150">
        <f t="shared" ca="1" si="25"/>
        <v>-6.79</v>
      </c>
      <c r="M75" s="150">
        <f t="shared" ca="1" si="11"/>
        <v>4.8440000000000003</v>
      </c>
      <c r="N75" s="150">
        <f t="shared" ca="1" si="12"/>
        <v>-5.6230000000000002</v>
      </c>
      <c r="O75" s="151">
        <f t="shared" ca="1" si="12"/>
        <v>6.7130000000000001</v>
      </c>
    </row>
    <row r="76" spans="1:15" ht="15" customHeight="1">
      <c r="A76" s="123" t="s">
        <v>26</v>
      </c>
      <c r="B76" s="124" t="s">
        <v>74</v>
      </c>
      <c r="C76" s="149"/>
      <c r="D76" s="150">
        <f t="shared" ref="D76:L76" ca="1" si="26">IF(C21="X","X",IF(D21="X","X",IF(C21&lt;&gt;0,ROUND((D21-C21)/ABS(C21)*100,3),"-")))</f>
        <v>14.612</v>
      </c>
      <c r="E76" s="150">
        <f t="shared" ca="1" si="26"/>
        <v>12.053000000000001</v>
      </c>
      <c r="F76" s="150">
        <f t="shared" ca="1" si="26"/>
        <v>6.4000000000000001E-2</v>
      </c>
      <c r="G76" s="150">
        <f t="shared" ca="1" si="26"/>
        <v>3.0619999999999998</v>
      </c>
      <c r="H76" s="150">
        <f t="shared" ca="1" si="26"/>
        <v>-13.173</v>
      </c>
      <c r="I76" s="150">
        <f t="shared" ca="1" si="26"/>
        <v>1.819</v>
      </c>
      <c r="J76" s="150">
        <f t="shared" ca="1" si="26"/>
        <v>-5.8280000000000003</v>
      </c>
      <c r="K76" s="150">
        <f t="shared" ca="1" si="26"/>
        <v>-4.9409999999999998</v>
      </c>
      <c r="L76" s="150">
        <f t="shared" ca="1" si="26"/>
        <v>-9.9499999999999993</v>
      </c>
      <c r="M76" s="150">
        <f t="shared" ca="1" si="11"/>
        <v>2.8570000000000002</v>
      </c>
      <c r="N76" s="150">
        <f t="shared" ca="1" si="12"/>
        <v>-3.3450000000000002</v>
      </c>
      <c r="O76" s="151">
        <f t="shared" ca="1" si="12"/>
        <v>6.569</v>
      </c>
    </row>
    <row r="77" spans="1:15" ht="15" customHeight="1">
      <c r="A77" s="123" t="s">
        <v>27</v>
      </c>
      <c r="B77" s="124" t="s">
        <v>75</v>
      </c>
      <c r="C77" s="149"/>
      <c r="D77" s="150">
        <f t="shared" ref="D77:L77" ca="1" si="27">IF(C22="X","X",IF(D22="X","X",IF(C22&lt;&gt;0,ROUND((D22-C22)/ABS(C22)*100,3),"-")))</f>
        <v>0.47699999999999998</v>
      </c>
      <c r="E77" s="150">
        <f t="shared" ca="1" si="27"/>
        <v>1.327</v>
      </c>
      <c r="F77" s="150">
        <f t="shared" ca="1" si="27"/>
        <v>1.92</v>
      </c>
      <c r="G77" s="150">
        <f t="shared" ca="1" si="27"/>
        <v>7.468</v>
      </c>
      <c r="H77" s="150">
        <f t="shared" ca="1" si="27"/>
        <v>8.7080000000000002</v>
      </c>
      <c r="I77" s="150">
        <f t="shared" ca="1" si="27"/>
        <v>0.28100000000000003</v>
      </c>
      <c r="J77" s="150">
        <f t="shared" ca="1" si="27"/>
        <v>-0.79800000000000004</v>
      </c>
      <c r="K77" s="150">
        <f t="shared" ca="1" si="27"/>
        <v>1.9E-2</v>
      </c>
      <c r="L77" s="150">
        <f t="shared" ca="1" si="27"/>
        <v>-7.5419999999999998</v>
      </c>
      <c r="M77" s="150">
        <f t="shared" ca="1" si="11"/>
        <v>5.6710000000000003</v>
      </c>
      <c r="N77" s="150">
        <f t="shared" ca="1" si="12"/>
        <v>-2.4870000000000001</v>
      </c>
      <c r="O77" s="151">
        <f t="shared" ca="1" si="12"/>
        <v>5.4379999999999997</v>
      </c>
    </row>
    <row r="78" spans="1:15" ht="15" customHeight="1">
      <c r="A78" s="123" t="s">
        <v>28</v>
      </c>
      <c r="B78" s="124" t="s">
        <v>76</v>
      </c>
      <c r="C78" s="149"/>
      <c r="D78" s="150">
        <f t="shared" ref="D78:L78" ca="1" si="28">IF(C23="X","X",IF(D23="X","X",IF(C23&lt;&gt;0,ROUND((D23-C23)/ABS(C23)*100,3),"-")))</f>
        <v>-2.6659999999999999</v>
      </c>
      <c r="E78" s="150">
        <f t="shared" ca="1" si="28"/>
        <v>12.769</v>
      </c>
      <c r="F78" s="150">
        <f t="shared" ca="1" si="28"/>
        <v>-8.6649999999999991</v>
      </c>
      <c r="G78" s="150">
        <f t="shared" ca="1" si="28"/>
        <v>5.92</v>
      </c>
      <c r="H78" s="150">
        <f t="shared" ca="1" si="28"/>
        <v>6.3490000000000002</v>
      </c>
      <c r="I78" s="150">
        <f t="shared" ca="1" si="28"/>
        <v>1.131</v>
      </c>
      <c r="J78" s="150">
        <f t="shared" ca="1" si="28"/>
        <v>1.3620000000000001</v>
      </c>
      <c r="K78" s="150">
        <f t="shared" ca="1" si="28"/>
        <v>3.0379999999999998</v>
      </c>
      <c r="L78" s="150">
        <f t="shared" ca="1" si="28"/>
        <v>-13.507999999999999</v>
      </c>
      <c r="M78" s="150">
        <f t="shared" ca="1" si="11"/>
        <v>4.51</v>
      </c>
      <c r="N78" s="150">
        <f t="shared" ca="1" si="12"/>
        <v>0.17</v>
      </c>
      <c r="O78" s="151">
        <f t="shared" ca="1" si="12"/>
        <v>7.4530000000000003</v>
      </c>
    </row>
    <row r="79" spans="1:15" ht="15" customHeight="1">
      <c r="A79" s="123" t="s">
        <v>29</v>
      </c>
      <c r="B79" s="124" t="s">
        <v>77</v>
      </c>
      <c r="C79" s="149"/>
      <c r="D79" s="150">
        <f t="shared" ref="D79:L79" ca="1" si="29">IF(C24="X","X",IF(D24="X","X",IF(C24&lt;&gt;0,ROUND((D24-C24)/ABS(C24)*100,3),"-")))</f>
        <v>1.1339999999999999</v>
      </c>
      <c r="E79" s="150">
        <f t="shared" ca="1" si="29"/>
        <v>8.5579999999999998</v>
      </c>
      <c r="F79" s="150">
        <f t="shared" ca="1" si="29"/>
        <v>-1.573</v>
      </c>
      <c r="G79" s="150">
        <f t="shared" ca="1" si="29"/>
        <v>8.8510000000000009</v>
      </c>
      <c r="H79" s="150">
        <f t="shared" ca="1" si="29"/>
        <v>4.5</v>
      </c>
      <c r="I79" s="150">
        <f t="shared" ca="1" si="29"/>
        <v>-1.754</v>
      </c>
      <c r="J79" s="150">
        <f t="shared" ca="1" si="29"/>
        <v>3.3540000000000001</v>
      </c>
      <c r="K79" s="150">
        <f t="shared" ca="1" si="29"/>
        <v>1.143</v>
      </c>
      <c r="L79" s="150">
        <f t="shared" ca="1" si="29"/>
        <v>-19.783000000000001</v>
      </c>
      <c r="M79" s="150">
        <f t="shared" ca="1" si="11"/>
        <v>2.5089999999999999</v>
      </c>
      <c r="N79" s="150">
        <f t="shared" ca="1" si="12"/>
        <v>2.335</v>
      </c>
      <c r="O79" s="151">
        <f t="shared" ca="1" si="12"/>
        <v>13.476000000000001</v>
      </c>
    </row>
    <row r="80" spans="1:15" ht="15" customHeight="1">
      <c r="A80" s="123" t="s">
        <v>30</v>
      </c>
      <c r="B80" s="124" t="s">
        <v>78</v>
      </c>
      <c r="C80" s="149"/>
      <c r="D80" s="150">
        <f t="shared" ref="D80:L80" ca="1" si="30">IF(C25="X","X",IF(D25="X","X",IF(C25&lt;&gt;0,ROUND((D25-C25)/ABS(C25)*100,3),"-")))</f>
        <v>3.4809999999999999</v>
      </c>
      <c r="E80" s="150">
        <f t="shared" ca="1" si="30"/>
        <v>3.9369999999999998</v>
      </c>
      <c r="F80" s="150">
        <f t="shared" ca="1" si="30"/>
        <v>1.573</v>
      </c>
      <c r="G80" s="150">
        <f t="shared" ca="1" si="30"/>
        <v>4.7939999999999996</v>
      </c>
      <c r="H80" s="150">
        <f t="shared" ca="1" si="30"/>
        <v>4.3780000000000001</v>
      </c>
      <c r="I80" s="150">
        <f t="shared" ca="1" si="30"/>
        <v>4.4160000000000004</v>
      </c>
      <c r="J80" s="150">
        <f t="shared" ca="1" si="30"/>
        <v>-1.645</v>
      </c>
      <c r="K80" s="150">
        <f t="shared" ca="1" si="30"/>
        <v>4.6989999999999998</v>
      </c>
      <c r="L80" s="150">
        <f t="shared" ca="1" si="30"/>
        <v>-4.032</v>
      </c>
      <c r="M80" s="150">
        <f t="shared" ca="1" si="11"/>
        <v>4.0590000000000002</v>
      </c>
      <c r="N80" s="150">
        <f t="shared" ca="1" si="12"/>
        <v>-1.831</v>
      </c>
      <c r="O80" s="151">
        <f t="shared" ca="1" si="12"/>
        <v>7.9649999999999999</v>
      </c>
    </row>
    <row r="81" spans="1:15" ht="15" customHeight="1">
      <c r="A81" s="123" t="s">
        <v>31</v>
      </c>
      <c r="B81" s="124" t="s">
        <v>79</v>
      </c>
      <c r="C81" s="149"/>
      <c r="D81" s="150">
        <f t="shared" ref="D81:L81" ca="1" si="31">IF(C26="X","X",IF(D26="X","X",IF(C26&lt;&gt;0,ROUND((D26-C26)/ABS(C26)*100,3),"-")))</f>
        <v>-0.28499999999999998</v>
      </c>
      <c r="E81" s="150">
        <f t="shared" ca="1" si="31"/>
        <v>4.5039999999999996</v>
      </c>
      <c r="F81" s="150">
        <f t="shared" ca="1" si="31"/>
        <v>-1.163</v>
      </c>
      <c r="G81" s="150">
        <f t="shared" ca="1" si="31"/>
        <v>5.5380000000000003</v>
      </c>
      <c r="H81" s="150">
        <f t="shared" ca="1" si="31"/>
        <v>2.6379999999999999</v>
      </c>
      <c r="I81" s="150">
        <f t="shared" ca="1" si="31"/>
        <v>1.214</v>
      </c>
      <c r="J81" s="150">
        <f t="shared" ca="1" si="31"/>
        <v>-0.61699999999999999</v>
      </c>
      <c r="K81" s="150">
        <f t="shared" ca="1" si="31"/>
        <v>0.41299999999999998</v>
      </c>
      <c r="L81" s="150">
        <f t="shared" ca="1" si="31"/>
        <v>-4.6890000000000001</v>
      </c>
      <c r="M81" s="150">
        <f t="shared" ca="1" si="11"/>
        <v>3.1309999999999998</v>
      </c>
      <c r="N81" s="150">
        <f t="shared" ca="1" si="12"/>
        <v>-5.4889999999999999</v>
      </c>
      <c r="O81" s="151">
        <f t="shared" ca="1" si="12"/>
        <v>5.3760000000000003</v>
      </c>
    </row>
    <row r="82" spans="1:15" ht="15" customHeight="1">
      <c r="A82" s="123" t="s">
        <v>32</v>
      </c>
      <c r="B82" s="124" t="s">
        <v>80</v>
      </c>
      <c r="C82" s="149"/>
      <c r="D82" s="150">
        <f t="shared" ref="D82:L82" ca="1" si="32">IF(C27="X","X",IF(D27="X","X",IF(C27&lt;&gt;0,ROUND((D27-C27)/ABS(C27)*100,3),"-")))</f>
        <v>1.5389999999999999</v>
      </c>
      <c r="E82" s="150">
        <f t="shared" ca="1" si="32"/>
        <v>2.29</v>
      </c>
      <c r="F82" s="150">
        <f t="shared" ca="1" si="32"/>
        <v>1.65</v>
      </c>
      <c r="G82" s="150">
        <f t="shared" ca="1" si="32"/>
        <v>5.6449999999999996</v>
      </c>
      <c r="H82" s="150">
        <f t="shared" ca="1" si="32"/>
        <v>4.6379999999999999</v>
      </c>
      <c r="I82" s="150">
        <f t="shared" ca="1" si="32"/>
        <v>-7.0789999999999997</v>
      </c>
      <c r="J82" s="150">
        <f t="shared" ca="1" si="32"/>
        <v>-0.72499999999999998</v>
      </c>
      <c r="K82" s="150">
        <f t="shared" ca="1" si="32"/>
        <v>-1.095</v>
      </c>
      <c r="L82" s="150">
        <f t="shared" ca="1" si="32"/>
        <v>-9.1120000000000001</v>
      </c>
      <c r="M82" s="150">
        <f t="shared" ca="1" si="11"/>
        <v>7.6239999999999997</v>
      </c>
      <c r="N82" s="150">
        <f t="shared" ca="1" si="12"/>
        <v>-8.5299999999999994</v>
      </c>
      <c r="O82" s="151">
        <f t="shared" ca="1" si="12"/>
        <v>5.258</v>
      </c>
    </row>
    <row r="83" spans="1:15" ht="15" customHeight="1">
      <c r="A83" s="119" t="s">
        <v>33</v>
      </c>
      <c r="B83" s="120" t="s">
        <v>81</v>
      </c>
      <c r="C83" s="146"/>
      <c r="D83" s="147">
        <f t="shared" ref="D83:L83" ca="1" si="33">IF(C28="X","X",IF(D28="X","X",IF(C28&lt;&gt;0,ROUND((D28-C28)/ABS(C28)*100,3),"-")))</f>
        <v>3.5999999999999997E-2</v>
      </c>
      <c r="E83" s="147">
        <f t="shared" ca="1" si="33"/>
        <v>2.68</v>
      </c>
      <c r="F83" s="147">
        <f t="shared" ca="1" si="33"/>
        <v>0.78600000000000003</v>
      </c>
      <c r="G83" s="147">
        <f t="shared" ca="1" si="33"/>
        <v>7.2880000000000003</v>
      </c>
      <c r="H83" s="147">
        <f t="shared" ca="1" si="33"/>
        <v>4.9210000000000003</v>
      </c>
      <c r="I83" s="147">
        <f t="shared" ca="1" si="33"/>
        <v>1.4870000000000001</v>
      </c>
      <c r="J83" s="147">
        <f t="shared" ca="1" si="33"/>
        <v>0.64100000000000001</v>
      </c>
      <c r="K83" s="147">
        <f t="shared" ca="1" si="33"/>
        <v>0.33800000000000002</v>
      </c>
      <c r="L83" s="147">
        <f t="shared" ca="1" si="33"/>
        <v>-3.4430000000000001</v>
      </c>
      <c r="M83" s="147">
        <f t="shared" ca="1" si="11"/>
        <v>2.8690000000000002</v>
      </c>
      <c r="N83" s="147">
        <f t="shared" ca="1" si="12"/>
        <v>0.29499999999999998</v>
      </c>
      <c r="O83" s="148">
        <f t="shared" ca="1" si="12"/>
        <v>3.5609999999999999</v>
      </c>
    </row>
    <row r="84" spans="1:15" ht="15" customHeight="1">
      <c r="A84" s="123" t="s">
        <v>34</v>
      </c>
      <c r="B84" s="124" t="s">
        <v>82</v>
      </c>
      <c r="C84" s="149"/>
      <c r="D84" s="150">
        <f t="shared" ref="D84:L84" ca="1" si="34">IF(C29="X","X",IF(D29="X","X",IF(C29&lt;&gt;0,ROUND((D29-C29)/ABS(C29)*100,3),"-")))</f>
        <v>2.6259999999999999</v>
      </c>
      <c r="E84" s="150">
        <f t="shared" ca="1" si="34"/>
        <v>1.274</v>
      </c>
      <c r="F84" s="150">
        <f t="shared" ca="1" si="34"/>
        <v>1.946</v>
      </c>
      <c r="G84" s="150">
        <f t="shared" ca="1" si="34"/>
        <v>4.54</v>
      </c>
      <c r="H84" s="150">
        <f t="shared" ca="1" si="34"/>
        <v>2.2490000000000001</v>
      </c>
      <c r="I84" s="150">
        <f t="shared" ca="1" si="34"/>
        <v>1.67</v>
      </c>
      <c r="J84" s="150">
        <f t="shared" ca="1" si="34"/>
        <v>0.16200000000000001</v>
      </c>
      <c r="K84" s="150">
        <f t="shared" ca="1" si="34"/>
        <v>1.369</v>
      </c>
      <c r="L84" s="150">
        <f t="shared" ca="1" si="34"/>
        <v>-1.667</v>
      </c>
      <c r="M84" s="150">
        <f t="shared" ca="1" si="11"/>
        <v>2.9089999999999998</v>
      </c>
      <c r="N84" s="150">
        <f t="shared" ca="1" si="12"/>
        <v>-0.51</v>
      </c>
      <c r="O84" s="151">
        <f t="shared" ca="1" si="12"/>
        <v>2.4359999999999999</v>
      </c>
    </row>
    <row r="85" spans="1:15" ht="15" customHeight="1">
      <c r="A85" s="123" t="s">
        <v>35</v>
      </c>
      <c r="B85" s="124" t="s">
        <v>83</v>
      </c>
      <c r="C85" s="149"/>
      <c r="D85" s="150">
        <f t="shared" ref="D85:L85" ca="1" si="35">IF(C30="X","X",IF(D30="X","X",IF(C30&lt;&gt;0,ROUND((D30-C30)/ABS(C30)*100,3),"-")))</f>
        <v>0.22</v>
      </c>
      <c r="E85" s="150">
        <f t="shared" ca="1" si="35"/>
        <v>4.9429999999999996</v>
      </c>
      <c r="F85" s="150">
        <f t="shared" ca="1" si="35"/>
        <v>-1.653</v>
      </c>
      <c r="G85" s="150">
        <f t="shared" ca="1" si="35"/>
        <v>4.6029999999999998</v>
      </c>
      <c r="H85" s="150">
        <f t="shared" ca="1" si="35"/>
        <v>5.2060000000000004</v>
      </c>
      <c r="I85" s="150">
        <f t="shared" ca="1" si="35"/>
        <v>0.68600000000000005</v>
      </c>
      <c r="J85" s="150">
        <f t="shared" ca="1" si="35"/>
        <v>1.1919999999999999</v>
      </c>
      <c r="K85" s="150">
        <f t="shared" ca="1" si="35"/>
        <v>0.42099999999999999</v>
      </c>
      <c r="L85" s="150">
        <f t="shared" ca="1" si="35"/>
        <v>-5.569</v>
      </c>
      <c r="M85" s="150">
        <f t="shared" ca="1" si="11"/>
        <v>2.5870000000000002</v>
      </c>
      <c r="N85" s="150">
        <f t="shared" ca="1" si="12"/>
        <v>-0.23300000000000001</v>
      </c>
      <c r="O85" s="151">
        <f t="shared" ca="1" si="12"/>
        <v>6.3179999999999996</v>
      </c>
    </row>
    <row r="86" spans="1:15" ht="15" customHeight="1">
      <c r="A86" s="123" t="s">
        <v>110</v>
      </c>
      <c r="B86" s="124" t="s">
        <v>84</v>
      </c>
      <c r="C86" s="149"/>
      <c r="D86" s="150">
        <f t="shared" ref="D86:L86" ca="1" si="36">IF(C31="X","X",IF(D31="X","X",IF(C31&lt;&gt;0,ROUND((D31-C31)/ABS(C31)*100,3),"-")))</f>
        <v>1.0920000000000001</v>
      </c>
      <c r="E86" s="150">
        <f t="shared" ca="1" si="36"/>
        <v>1.639</v>
      </c>
      <c r="F86" s="150">
        <f t="shared" ca="1" si="36"/>
        <v>1.21</v>
      </c>
      <c r="G86" s="150">
        <f t="shared" ca="1" si="36"/>
        <v>7.0330000000000004</v>
      </c>
      <c r="H86" s="150">
        <f t="shared" ca="1" si="36"/>
        <v>6.923</v>
      </c>
      <c r="I86" s="150">
        <f t="shared" ca="1" si="36"/>
        <v>1.4470000000000001</v>
      </c>
      <c r="J86" s="150">
        <f t="shared" ca="1" si="36"/>
        <v>6.0149999999999997</v>
      </c>
      <c r="K86" s="150">
        <f t="shared" ca="1" si="36"/>
        <v>0.108</v>
      </c>
      <c r="L86" s="150">
        <f t="shared" ca="1" si="36"/>
        <v>-2.3290000000000002</v>
      </c>
      <c r="M86" s="150">
        <f t="shared" ca="1" si="11"/>
        <v>5.2720000000000002</v>
      </c>
      <c r="N86" s="150">
        <f t="shared" ca="1" si="12"/>
        <v>0.63900000000000001</v>
      </c>
      <c r="O86" s="151">
        <f t="shared" ca="1" si="12"/>
        <v>2.4220000000000002</v>
      </c>
    </row>
    <row r="87" spans="1:15" ht="15" customHeight="1">
      <c r="A87" s="123" t="s">
        <v>111</v>
      </c>
      <c r="B87" s="124" t="s">
        <v>85</v>
      </c>
      <c r="C87" s="149"/>
      <c r="D87" s="150">
        <f t="shared" ref="D87:L87" ca="1" si="37">IF(C32="X","X",IF(D32="X","X",IF(C32&lt;&gt;0,ROUND((D32-C32)/ABS(C32)*100,3),"-")))</f>
        <v>6.52</v>
      </c>
      <c r="E87" s="150">
        <f t="shared" ca="1" si="37"/>
        <v>10.183</v>
      </c>
      <c r="F87" s="150">
        <f t="shared" ca="1" si="37"/>
        <v>4.548</v>
      </c>
      <c r="G87" s="150">
        <f t="shared" ca="1" si="37"/>
        <v>10.936999999999999</v>
      </c>
      <c r="H87" s="150">
        <f t="shared" ca="1" si="37"/>
        <v>2.06</v>
      </c>
      <c r="I87" s="150">
        <f t="shared" ca="1" si="37"/>
        <v>3.7210000000000001</v>
      </c>
      <c r="J87" s="150">
        <f t="shared" ca="1" si="37"/>
        <v>0.70499999999999996</v>
      </c>
      <c r="K87" s="150">
        <f t="shared" ca="1" si="37"/>
        <v>1.9990000000000001</v>
      </c>
      <c r="L87" s="150">
        <f t="shared" ca="1" si="37"/>
        <v>-4.9610000000000003</v>
      </c>
      <c r="M87" s="150">
        <f t="shared" ca="1" si="11"/>
        <v>2.3319999999999999</v>
      </c>
      <c r="N87" s="150">
        <f t="shared" ca="1" si="12"/>
        <v>-2.8410000000000002</v>
      </c>
      <c r="O87" s="151">
        <f t="shared" ca="1" si="12"/>
        <v>4.0119999999999996</v>
      </c>
    </row>
    <row r="88" spans="1:15" ht="15" customHeight="1">
      <c r="A88" s="127" t="s">
        <v>112</v>
      </c>
      <c r="B88" s="128" t="s">
        <v>86</v>
      </c>
      <c r="C88" s="152"/>
      <c r="D88" s="153">
        <f t="shared" ref="D88:L88" ca="1" si="38">IF(C33="X","X",IF(D33="X","X",IF(C33&lt;&gt;0,ROUND((D33-C33)/ABS(C33)*100,3),"-")))</f>
        <v>-7.8440000000000003</v>
      </c>
      <c r="E88" s="153">
        <f t="shared" ca="1" si="38"/>
        <v>-0.375</v>
      </c>
      <c r="F88" s="153">
        <f t="shared" ca="1" si="38"/>
        <v>-0.57599999999999996</v>
      </c>
      <c r="G88" s="153">
        <f t="shared" ca="1" si="38"/>
        <v>14.82</v>
      </c>
      <c r="H88" s="153">
        <f t="shared" ca="1" si="38"/>
        <v>1.411</v>
      </c>
      <c r="I88" s="153">
        <f t="shared" ca="1" si="38"/>
        <v>1.2210000000000001</v>
      </c>
      <c r="J88" s="153">
        <f t="shared" ca="1" si="38"/>
        <v>-0.183</v>
      </c>
      <c r="K88" s="153">
        <f t="shared" ca="1" si="38"/>
        <v>1.903</v>
      </c>
      <c r="L88" s="153">
        <f t="shared" ca="1" si="38"/>
        <v>-8.1419999999999995</v>
      </c>
      <c r="M88" s="153">
        <f t="shared" ca="1" si="11"/>
        <v>2.8250000000000002</v>
      </c>
      <c r="N88" s="153">
        <f t="shared" ca="1" si="12"/>
        <v>-1.335</v>
      </c>
      <c r="O88" s="154">
        <f t="shared" ca="1" si="12"/>
        <v>7.7009999999999996</v>
      </c>
    </row>
    <row r="89" spans="1:15" ht="15" customHeight="1">
      <c r="A89" s="123" t="s">
        <v>113</v>
      </c>
      <c r="B89" s="124" t="s">
        <v>87</v>
      </c>
      <c r="C89" s="149"/>
      <c r="D89" s="150">
        <f t="shared" ref="D89:L89" ca="1" si="39">IF(C34="X","X",IF(D34="X","X",IF(C34&lt;&gt;0,ROUND((D34-C34)/ABS(C34)*100,3),"-")))</f>
        <v>2.121</v>
      </c>
      <c r="E89" s="150">
        <f t="shared" ca="1" si="39"/>
        <v>6.173</v>
      </c>
      <c r="F89" s="150">
        <f t="shared" ca="1" si="39"/>
        <v>4.1429999999999998</v>
      </c>
      <c r="G89" s="150">
        <f t="shared" ca="1" si="39"/>
        <v>7.585</v>
      </c>
      <c r="H89" s="150">
        <f t="shared" ca="1" si="39"/>
        <v>1.583</v>
      </c>
      <c r="I89" s="150">
        <f t="shared" ca="1" si="39"/>
        <v>2.9660000000000002</v>
      </c>
      <c r="J89" s="150">
        <f t="shared" ca="1" si="39"/>
        <v>0.35</v>
      </c>
      <c r="K89" s="150">
        <f t="shared" ca="1" si="39"/>
        <v>2.3879999999999999</v>
      </c>
      <c r="L89" s="150">
        <f t="shared" ca="1" si="39"/>
        <v>-3.9740000000000002</v>
      </c>
      <c r="M89" s="150">
        <f t="shared" ca="1" si="11"/>
        <v>3.41</v>
      </c>
      <c r="N89" s="150">
        <f t="shared" ca="1" si="12"/>
        <v>-0.72499999999999998</v>
      </c>
      <c r="O89" s="151">
        <f t="shared" ca="1" si="12"/>
        <v>4.2759999999999998</v>
      </c>
    </row>
    <row r="90" spans="1:15" ht="15" customHeight="1">
      <c r="A90" s="123" t="s">
        <v>114</v>
      </c>
      <c r="B90" s="124" t="s">
        <v>88</v>
      </c>
      <c r="C90" s="149"/>
      <c r="D90" s="150">
        <f t="shared" ref="D90:L90" ca="1" si="40">IF(C35="X","X",IF(D35="X","X",IF(C35&lt;&gt;0,ROUND((D35-C35)/ABS(C35)*100,3),"-")))</f>
        <v>-0.20799999999999999</v>
      </c>
      <c r="E90" s="150">
        <f t="shared" ca="1" si="40"/>
        <v>4.6310000000000002</v>
      </c>
      <c r="F90" s="150">
        <f t="shared" ca="1" si="40"/>
        <v>5.9580000000000002</v>
      </c>
      <c r="G90" s="150">
        <f t="shared" ca="1" si="40"/>
        <v>6.03</v>
      </c>
      <c r="H90" s="150">
        <f t="shared" ca="1" si="40"/>
        <v>5.47</v>
      </c>
      <c r="I90" s="150">
        <f t="shared" ca="1" si="40"/>
        <v>1.601</v>
      </c>
      <c r="J90" s="150">
        <f t="shared" ca="1" si="40"/>
        <v>2.2429999999999999</v>
      </c>
      <c r="K90" s="150">
        <f t="shared" ca="1" si="40"/>
        <v>2.4279999999999999</v>
      </c>
      <c r="L90" s="150">
        <f t="shared" ca="1" si="40"/>
        <v>-5.0869999999999997</v>
      </c>
      <c r="M90" s="150">
        <f t="shared" ca="1" si="11"/>
        <v>3.351</v>
      </c>
      <c r="N90" s="150">
        <f t="shared" ca="1" si="12"/>
        <v>-0.94899999999999995</v>
      </c>
      <c r="O90" s="151">
        <f t="shared" ca="1" si="12"/>
        <v>5.2619999999999996</v>
      </c>
    </row>
    <row r="91" spans="1:15" ht="15" customHeight="1">
      <c r="A91" s="123" t="s">
        <v>115</v>
      </c>
      <c r="B91" s="124" t="s">
        <v>89</v>
      </c>
      <c r="C91" s="149"/>
      <c r="D91" s="150">
        <f t="shared" ref="D91:L91" ca="1" si="41">IF(C36="X","X",IF(D36="X","X",IF(C36&lt;&gt;0,ROUND((D36-C36)/ABS(C36)*100,3),"-")))</f>
        <v>-5.2969999999999997</v>
      </c>
      <c r="E91" s="150">
        <f t="shared" ca="1" si="41"/>
        <v>13.696</v>
      </c>
      <c r="F91" s="150">
        <f t="shared" ca="1" si="41"/>
        <v>-1.655</v>
      </c>
      <c r="G91" s="150">
        <f t="shared" ca="1" si="41"/>
        <v>11.08</v>
      </c>
      <c r="H91" s="150">
        <f t="shared" ca="1" si="41"/>
        <v>-1.4730000000000001</v>
      </c>
      <c r="I91" s="150">
        <f t="shared" ca="1" si="41"/>
        <v>-1.452</v>
      </c>
      <c r="J91" s="150">
        <f t="shared" ca="1" si="41"/>
        <v>-9.7100000000000009</v>
      </c>
      <c r="K91" s="150">
        <f t="shared" ca="1" si="41"/>
        <v>3.3610000000000002</v>
      </c>
      <c r="L91" s="150">
        <f t="shared" ca="1" si="41"/>
        <v>-14.12</v>
      </c>
      <c r="M91" s="150">
        <f t="shared" ca="1" si="11"/>
        <v>11.412000000000001</v>
      </c>
      <c r="N91" s="150">
        <f t="shared" ca="1" si="12"/>
        <v>-8.1549999999999994</v>
      </c>
      <c r="O91" s="151">
        <f t="shared" ca="1" si="12"/>
        <v>7.6639999999999997</v>
      </c>
    </row>
    <row r="92" spans="1:15" ht="15" customHeight="1">
      <c r="A92" s="123" t="s">
        <v>116</v>
      </c>
      <c r="B92" s="124" t="s">
        <v>90</v>
      </c>
      <c r="C92" s="149"/>
      <c r="D92" s="150">
        <f t="shared" ref="D92:L92" ca="1" si="42">IF(C37="X","X",IF(D37="X","X",IF(C37&lt;&gt;0,ROUND((D37-C37)/ABS(C37)*100,3),"-")))</f>
        <v>0.82799999999999996</v>
      </c>
      <c r="E92" s="150">
        <f t="shared" ca="1" si="42"/>
        <v>5.62</v>
      </c>
      <c r="F92" s="150">
        <f t="shared" ca="1" si="42"/>
        <v>5.1580000000000004</v>
      </c>
      <c r="G92" s="150">
        <f t="shared" ca="1" si="42"/>
        <v>6.6950000000000003</v>
      </c>
      <c r="H92" s="150">
        <f t="shared" ca="1" si="42"/>
        <v>-3.5390000000000001</v>
      </c>
      <c r="I92" s="150">
        <f t="shared" ca="1" si="42"/>
        <v>4.8789999999999996</v>
      </c>
      <c r="J92" s="150">
        <f t="shared" ca="1" si="42"/>
        <v>16.841000000000001</v>
      </c>
      <c r="K92" s="150">
        <f t="shared" ca="1" si="42"/>
        <v>-14.414</v>
      </c>
      <c r="L92" s="150">
        <f t="shared" ca="1" si="42"/>
        <v>-11.468</v>
      </c>
      <c r="M92" s="150">
        <f t="shared" ca="1" si="11"/>
        <v>-4.3579999999999997</v>
      </c>
      <c r="N92" s="150">
        <f t="shared" ca="1" si="12"/>
        <v>6.133</v>
      </c>
      <c r="O92" s="151">
        <f t="shared" ca="1" si="12"/>
        <v>7.9050000000000002</v>
      </c>
    </row>
    <row r="93" spans="1:15" ht="15" customHeight="1">
      <c r="A93" s="123" t="s">
        <v>117</v>
      </c>
      <c r="B93" s="124" t="s">
        <v>91</v>
      </c>
      <c r="C93" s="149"/>
      <c r="D93" s="150">
        <f t="shared" ref="D93:L93" ca="1" si="43">IF(C38="X","X",IF(D38="X","X",IF(C38&lt;&gt;0,ROUND((D38-C38)/ABS(C38)*100,3),"-")))</f>
        <v>-1.679</v>
      </c>
      <c r="E93" s="150">
        <f t="shared" ca="1" si="43"/>
        <v>3.036</v>
      </c>
      <c r="F93" s="150">
        <f t="shared" ca="1" si="43"/>
        <v>1.8420000000000001</v>
      </c>
      <c r="G93" s="150">
        <f t="shared" ca="1" si="43"/>
        <v>1.0249999999999999</v>
      </c>
      <c r="H93" s="150">
        <f t="shared" ca="1" si="43"/>
        <v>-1.79</v>
      </c>
      <c r="I93" s="150">
        <f t="shared" ca="1" si="43"/>
        <v>3.9489999999999998</v>
      </c>
      <c r="J93" s="150">
        <f t="shared" ca="1" si="43"/>
        <v>-7.3639999999999999</v>
      </c>
      <c r="K93" s="150">
        <f t="shared" ca="1" si="43"/>
        <v>7.95</v>
      </c>
      <c r="L93" s="150">
        <f t="shared" ca="1" si="43"/>
        <v>-3.7410000000000001</v>
      </c>
      <c r="M93" s="150">
        <f t="shared" ca="1" si="11"/>
        <v>1.214</v>
      </c>
      <c r="N93" s="150">
        <f t="shared" ca="1" si="12"/>
        <v>-4.7389999999999999</v>
      </c>
      <c r="O93" s="151">
        <f t="shared" ca="1" si="12"/>
        <v>13.476000000000001</v>
      </c>
    </row>
    <row r="94" spans="1:15" ht="15" customHeight="1">
      <c r="A94" s="123" t="s">
        <v>118</v>
      </c>
      <c r="B94" s="124" t="s">
        <v>92</v>
      </c>
      <c r="C94" s="149"/>
      <c r="D94" s="150">
        <f t="shared" ref="D94:L94" ca="1" si="44">IF(C39="X","X",IF(D39="X","X",IF(C39&lt;&gt;0,ROUND((D39-C39)/ABS(C39)*100,3),"-")))</f>
        <v>-8.4789999999999992</v>
      </c>
      <c r="E94" s="150">
        <f t="shared" ca="1" si="44"/>
        <v>-10.476000000000001</v>
      </c>
      <c r="F94" s="150">
        <f t="shared" ca="1" si="44"/>
        <v>13.83</v>
      </c>
      <c r="G94" s="150">
        <f t="shared" ca="1" si="44"/>
        <v>-0.85</v>
      </c>
      <c r="H94" s="150">
        <f t="shared" ca="1" si="44"/>
        <v>13.452999999999999</v>
      </c>
      <c r="I94" s="150">
        <f t="shared" ca="1" si="44"/>
        <v>-3.1720000000000002</v>
      </c>
      <c r="J94" s="150">
        <f t="shared" ca="1" si="44"/>
        <v>15.679</v>
      </c>
      <c r="K94" s="150">
        <f t="shared" ca="1" si="44"/>
        <v>-18.611000000000001</v>
      </c>
      <c r="L94" s="150">
        <f t="shared" ca="1" si="44"/>
        <v>-3.3969999999999998</v>
      </c>
      <c r="M94" s="150">
        <f t="shared" ca="1" si="11"/>
        <v>-3.3450000000000002</v>
      </c>
      <c r="N94" s="150">
        <f t="shared" ca="1" si="12"/>
        <v>-8.0749999999999993</v>
      </c>
      <c r="O94" s="151">
        <f t="shared" ca="1" si="12"/>
        <v>5.5019999999999998</v>
      </c>
    </row>
    <row r="95" spans="1:15" ht="15" customHeight="1">
      <c r="A95" s="123" t="s">
        <v>119</v>
      </c>
      <c r="B95" s="124" t="s">
        <v>93</v>
      </c>
      <c r="C95" s="149"/>
      <c r="D95" s="150">
        <f t="shared" ref="D95:L95" ca="1" si="45">IF(C40="X","X",IF(D40="X","X",IF(C40&lt;&gt;0,ROUND((D40-C40)/ABS(C40)*100,3),"-")))</f>
        <v>-6.3780000000000001</v>
      </c>
      <c r="E95" s="150">
        <f t="shared" ca="1" si="45"/>
        <v>7.4669999999999996</v>
      </c>
      <c r="F95" s="150">
        <f t="shared" ca="1" si="45"/>
        <v>-5.82</v>
      </c>
      <c r="G95" s="150">
        <f t="shared" ca="1" si="45"/>
        <v>0.67100000000000004</v>
      </c>
      <c r="H95" s="150">
        <f t="shared" ca="1" si="45"/>
        <v>21.699000000000002</v>
      </c>
      <c r="I95" s="150">
        <f t="shared" ca="1" si="45"/>
        <v>-8.8759999999999994</v>
      </c>
      <c r="J95" s="150">
        <f t="shared" ca="1" si="45"/>
        <v>12.186</v>
      </c>
      <c r="K95" s="150">
        <f t="shared" ca="1" si="45"/>
        <v>-0.72699999999999998</v>
      </c>
      <c r="L95" s="150">
        <f t="shared" ca="1" si="45"/>
        <v>-19.36</v>
      </c>
      <c r="M95" s="150">
        <f t="shared" ca="1" si="11"/>
        <v>4.9450000000000003</v>
      </c>
      <c r="N95" s="150">
        <f t="shared" ca="1" si="12"/>
        <v>-10.813000000000001</v>
      </c>
      <c r="O95" s="151">
        <f t="shared" ca="1" si="12"/>
        <v>4.2619999999999996</v>
      </c>
    </row>
    <row r="96" spans="1:15" ht="15" customHeight="1">
      <c r="A96" s="123" t="s">
        <v>120</v>
      </c>
      <c r="B96" s="124" t="s">
        <v>94</v>
      </c>
      <c r="C96" s="149"/>
      <c r="D96" s="150">
        <f t="shared" ref="D96:L96" ca="1" si="46">IF(C41="X","X",IF(D41="X","X",IF(C41&lt;&gt;0,ROUND((D41-C41)/ABS(C41)*100,3),"-")))</f>
        <v>-0.91600000000000004</v>
      </c>
      <c r="E96" s="150">
        <f t="shared" ca="1" si="46"/>
        <v>0.88800000000000001</v>
      </c>
      <c r="F96" s="150">
        <f t="shared" ca="1" si="46"/>
        <v>1.3560000000000001</v>
      </c>
      <c r="G96" s="150">
        <f t="shared" ca="1" si="46"/>
        <v>-1.8440000000000001</v>
      </c>
      <c r="H96" s="150">
        <f t="shared" ca="1" si="46"/>
        <v>13.191000000000001</v>
      </c>
      <c r="I96" s="150">
        <f t="shared" ca="1" si="46"/>
        <v>-4.7530000000000001</v>
      </c>
      <c r="J96" s="150">
        <f t="shared" ca="1" si="46"/>
        <v>3.3490000000000002</v>
      </c>
      <c r="K96" s="150">
        <f t="shared" ca="1" si="46"/>
        <v>-6.9109999999999996</v>
      </c>
      <c r="L96" s="150">
        <f t="shared" ca="1" si="46"/>
        <v>-14.635999999999999</v>
      </c>
      <c r="M96" s="150">
        <f t="shared" ca="1" si="11"/>
        <v>5.8259999999999996</v>
      </c>
      <c r="N96" s="150">
        <f t="shared" ca="1" si="12"/>
        <v>-7</v>
      </c>
      <c r="O96" s="151">
        <f t="shared" ca="1" si="12"/>
        <v>2.875</v>
      </c>
    </row>
    <row r="97" spans="1:15" ht="15" customHeight="1">
      <c r="A97" s="123" t="s">
        <v>121</v>
      </c>
      <c r="B97" s="124" t="s">
        <v>95</v>
      </c>
      <c r="C97" s="149"/>
      <c r="D97" s="150">
        <f t="shared" ref="D97:L97" ca="1" si="47">IF(C42="X","X",IF(D42="X","X",IF(C42&lt;&gt;0,ROUND((D42-C42)/ABS(C42)*100,3),"-")))</f>
        <v>0.94599999999999995</v>
      </c>
      <c r="E97" s="150">
        <f t="shared" ca="1" si="47"/>
        <v>9.2929999999999993</v>
      </c>
      <c r="F97" s="150">
        <f t="shared" ca="1" si="47"/>
        <v>-12.326000000000001</v>
      </c>
      <c r="G97" s="150">
        <f t="shared" ca="1" si="47"/>
        <v>12.347</v>
      </c>
      <c r="H97" s="150">
        <f t="shared" ca="1" si="47"/>
        <v>3.7</v>
      </c>
      <c r="I97" s="150">
        <f t="shared" ca="1" si="47"/>
        <v>6.4359999999999999</v>
      </c>
      <c r="J97" s="150">
        <f t="shared" ca="1" si="47"/>
        <v>-0.46</v>
      </c>
      <c r="K97" s="150">
        <f t="shared" ca="1" si="47"/>
        <v>10.102</v>
      </c>
      <c r="L97" s="150">
        <f t="shared" ca="1" si="47"/>
        <v>-15.321999999999999</v>
      </c>
      <c r="M97" s="150">
        <f t="shared" ca="1" si="11"/>
        <v>1.4870000000000001</v>
      </c>
      <c r="N97" s="150">
        <f t="shared" ca="1" si="12"/>
        <v>-3.9780000000000002</v>
      </c>
      <c r="O97" s="151">
        <f t="shared" ca="1" si="12"/>
        <v>3.4159999999999999</v>
      </c>
    </row>
    <row r="98" spans="1:15" ht="15" customHeight="1">
      <c r="A98" s="123" t="s">
        <v>122</v>
      </c>
      <c r="B98" s="124" t="s">
        <v>96</v>
      </c>
      <c r="C98" s="149"/>
      <c r="D98" s="150">
        <f t="shared" ref="D98:L98" ca="1" si="48">IF(C43="X","X",IF(D43="X","X",IF(C43&lt;&gt;0,ROUND((D43-C43)/ABS(C43)*100,3),"-")))</f>
        <v>-2.1589999999999998</v>
      </c>
      <c r="E98" s="150">
        <f t="shared" ca="1" si="48"/>
        <v>23.751000000000001</v>
      </c>
      <c r="F98" s="150">
        <f t="shared" ca="1" si="48"/>
        <v>-6.2930000000000001</v>
      </c>
      <c r="G98" s="150">
        <f t="shared" ca="1" si="48"/>
        <v>-6.7430000000000003</v>
      </c>
      <c r="H98" s="150">
        <f t="shared" ca="1" si="48"/>
        <v>2.64</v>
      </c>
      <c r="I98" s="150">
        <f t="shared" ca="1" si="48"/>
        <v>-0.877</v>
      </c>
      <c r="J98" s="150">
        <f t="shared" ca="1" si="48"/>
        <v>-18.135999999999999</v>
      </c>
      <c r="K98" s="150">
        <f t="shared" ca="1" si="48"/>
        <v>23.379000000000001</v>
      </c>
      <c r="L98" s="150">
        <f t="shared" ca="1" si="48"/>
        <v>-5.1680000000000001</v>
      </c>
      <c r="M98" s="150">
        <f t="shared" ca="1" si="11"/>
        <v>4.0019999999999998</v>
      </c>
      <c r="N98" s="150">
        <f t="shared" ca="1" si="12"/>
        <v>-10.805</v>
      </c>
      <c r="O98" s="151">
        <f t="shared" ca="1" si="12"/>
        <v>9.7910000000000004</v>
      </c>
    </row>
    <row r="99" spans="1:15" ht="15" customHeight="1">
      <c r="A99" s="123" t="s">
        <v>123</v>
      </c>
      <c r="B99" s="124" t="s">
        <v>97</v>
      </c>
      <c r="C99" s="149"/>
      <c r="D99" s="150">
        <f t="shared" ref="D99:L99" ca="1" si="49">IF(C44="X","X",IF(D44="X","X",IF(C44&lt;&gt;0,ROUND((D44-C44)/ABS(C44)*100,3),"-")))</f>
        <v>0.94099999999999995</v>
      </c>
      <c r="E99" s="150">
        <f t="shared" ca="1" si="49"/>
        <v>4.6159999999999997</v>
      </c>
      <c r="F99" s="150">
        <f t="shared" ca="1" si="49"/>
        <v>1.097</v>
      </c>
      <c r="G99" s="150">
        <f t="shared" ca="1" si="49"/>
        <v>2.8660000000000001</v>
      </c>
      <c r="H99" s="150">
        <f t="shared" ca="1" si="49"/>
        <v>3.44</v>
      </c>
      <c r="I99" s="150">
        <f t="shared" ca="1" si="49"/>
        <v>-1.4139999999999999</v>
      </c>
      <c r="J99" s="150">
        <f t="shared" ca="1" si="49"/>
        <v>-2.38</v>
      </c>
      <c r="K99" s="150">
        <f t="shared" ca="1" si="49"/>
        <v>0.879</v>
      </c>
      <c r="L99" s="150">
        <f t="shared" ca="1" si="49"/>
        <v>-15.842000000000001</v>
      </c>
      <c r="M99" s="150">
        <f t="shared" ca="1" si="11"/>
        <v>2.9710000000000001</v>
      </c>
      <c r="N99" s="150">
        <f t="shared" ca="1" si="12"/>
        <v>-5.6529999999999996</v>
      </c>
      <c r="O99" s="151">
        <f t="shared" ca="1" si="12"/>
        <v>9.2249999999999996</v>
      </c>
    </row>
    <row r="100" spans="1:15" ht="15" customHeight="1">
      <c r="A100" s="123" t="s">
        <v>124</v>
      </c>
      <c r="B100" s="124" t="s">
        <v>98</v>
      </c>
      <c r="C100" s="149"/>
      <c r="D100" s="150">
        <f t="shared" ref="D100:L100" ca="1" si="50">IF(C45="X","X",IF(D45="X","X",IF(C45&lt;&gt;0,ROUND((D45-C45)/ABS(C45)*100,3),"-")))</f>
        <v>1.925</v>
      </c>
      <c r="E100" s="150">
        <f t="shared" ca="1" si="50"/>
        <v>5.6509999999999998</v>
      </c>
      <c r="F100" s="150">
        <f t="shared" ca="1" si="50"/>
        <v>2.1709999999999998</v>
      </c>
      <c r="G100" s="150">
        <f t="shared" ca="1" si="50"/>
        <v>6.1210000000000004</v>
      </c>
      <c r="H100" s="150">
        <f t="shared" ca="1" si="50"/>
        <v>6.3639999999999999</v>
      </c>
      <c r="I100" s="150">
        <f t="shared" ca="1" si="50"/>
        <v>4.1580000000000004</v>
      </c>
      <c r="J100" s="150">
        <f t="shared" ca="1" si="50"/>
        <v>1.2270000000000001</v>
      </c>
      <c r="K100" s="150">
        <f t="shared" ca="1" si="50"/>
        <v>3.6160000000000001</v>
      </c>
      <c r="L100" s="150">
        <f t="shared" ca="1" si="50"/>
        <v>-2.266</v>
      </c>
      <c r="M100" s="150">
        <f t="shared" ca="1" si="11"/>
        <v>4.0709999999999997</v>
      </c>
      <c r="N100" s="150">
        <f t="shared" ca="1" si="12"/>
        <v>-0.55900000000000005</v>
      </c>
      <c r="O100" s="151">
        <f t="shared" ca="1" si="12"/>
        <v>3.5430000000000001</v>
      </c>
    </row>
    <row r="101" spans="1:15" ht="15" customHeight="1">
      <c r="A101" s="131" t="s">
        <v>125</v>
      </c>
      <c r="B101" s="132" t="s">
        <v>99</v>
      </c>
      <c r="C101" s="155"/>
      <c r="D101" s="156">
        <f t="shared" ref="D101:L101" ca="1" si="51">IF(C46="X","X",IF(D46="X","X",IF(C46&lt;&gt;0,ROUND((D46-C46)/ABS(C46)*100,3),"-")))</f>
        <v>-3.8460000000000001</v>
      </c>
      <c r="E101" s="156">
        <f t="shared" ca="1" si="51"/>
        <v>11.787000000000001</v>
      </c>
      <c r="F101" s="156">
        <f t="shared" ca="1" si="51"/>
        <v>-1.7889999999999999</v>
      </c>
      <c r="G101" s="156">
        <f t="shared" ca="1" si="51"/>
        <v>11.938000000000001</v>
      </c>
      <c r="H101" s="156">
        <f t="shared" ca="1" si="51"/>
        <v>21.018000000000001</v>
      </c>
      <c r="I101" s="156">
        <f t="shared" ca="1" si="51"/>
        <v>-15.851000000000001</v>
      </c>
      <c r="J101" s="156">
        <f t="shared" ca="1" si="51"/>
        <v>-13.839</v>
      </c>
      <c r="K101" s="156">
        <f t="shared" ca="1" si="51"/>
        <v>5.5250000000000004</v>
      </c>
      <c r="L101" s="156">
        <f t="shared" ca="1" si="51"/>
        <v>-13.538</v>
      </c>
      <c r="M101" s="156">
        <f t="shared" ca="1" si="11"/>
        <v>6.4009999999999998</v>
      </c>
      <c r="N101" s="156">
        <f t="shared" ca="1" si="12"/>
        <v>-10.813000000000001</v>
      </c>
      <c r="O101" s="157">
        <f t="shared" ca="1" si="12"/>
        <v>7.5209999999999999</v>
      </c>
    </row>
    <row r="102" spans="1:15" ht="15" customHeight="1">
      <c r="A102" s="123" t="s">
        <v>126</v>
      </c>
      <c r="B102" s="124" t="s">
        <v>100</v>
      </c>
      <c r="C102" s="149"/>
      <c r="D102" s="150">
        <f t="shared" ref="D102:L102" ca="1" si="52">IF(C47="X","X",IF(D47="X","X",IF(C47&lt;&gt;0,ROUND((D47-C47)/ABS(C47)*100,3),"-")))</f>
        <v>-2.0990000000000002</v>
      </c>
      <c r="E102" s="150">
        <f t="shared" ca="1" si="52"/>
        <v>11.249000000000001</v>
      </c>
      <c r="F102" s="150">
        <f t="shared" ca="1" si="52"/>
        <v>-5.6639999999999997</v>
      </c>
      <c r="G102" s="150">
        <f t="shared" ca="1" si="52"/>
        <v>7.89</v>
      </c>
      <c r="H102" s="150">
        <f t="shared" ca="1" si="52"/>
        <v>8.1869999999999994</v>
      </c>
      <c r="I102" s="150">
        <f t="shared" ca="1" si="52"/>
        <v>-0.41299999999999998</v>
      </c>
      <c r="J102" s="150">
        <f t="shared" ca="1" si="52"/>
        <v>-7.3280000000000003</v>
      </c>
      <c r="K102" s="150">
        <f t="shared" ca="1" si="52"/>
        <v>1.6439999999999999</v>
      </c>
      <c r="L102" s="150">
        <f t="shared" ca="1" si="52"/>
        <v>-11.827999999999999</v>
      </c>
      <c r="M102" s="150">
        <f t="shared" ca="1" si="11"/>
        <v>3.9830000000000001</v>
      </c>
      <c r="N102" s="150">
        <f t="shared" ca="1" si="12"/>
        <v>-2.8180000000000001</v>
      </c>
      <c r="O102" s="151">
        <f t="shared" ca="1" si="12"/>
        <v>9.58</v>
      </c>
    </row>
    <row r="103" spans="1:15" ht="15" customHeight="1">
      <c r="A103" s="123" t="s">
        <v>127</v>
      </c>
      <c r="B103" s="124" t="s">
        <v>101</v>
      </c>
      <c r="C103" s="149"/>
      <c r="D103" s="150">
        <f t="shared" ref="D103:L103" ca="1" si="53">IF(C48="X","X",IF(D48="X","X",IF(C48&lt;&gt;0,ROUND((D48-C48)/ABS(C48)*100,3),"-")))</f>
        <v>-1.325</v>
      </c>
      <c r="E103" s="150">
        <f t="shared" ca="1" si="53"/>
        <v>13.731</v>
      </c>
      <c r="F103" s="150">
        <f t="shared" ca="1" si="53"/>
        <v>39.107999999999997</v>
      </c>
      <c r="G103" s="150">
        <f t="shared" ca="1" si="53"/>
        <v>-2.2170000000000001</v>
      </c>
      <c r="H103" s="150">
        <f t="shared" ca="1" si="53"/>
        <v>19.585000000000001</v>
      </c>
      <c r="I103" s="150">
        <f t="shared" ca="1" si="53"/>
        <v>-2.1920000000000002</v>
      </c>
      <c r="J103" s="150">
        <f t="shared" ca="1" si="53"/>
        <v>0.28899999999999998</v>
      </c>
      <c r="K103" s="150">
        <f t="shared" ca="1" si="53"/>
        <v>-5.6609999999999996</v>
      </c>
      <c r="L103" s="150">
        <f t="shared" ca="1" si="53"/>
        <v>-19.166</v>
      </c>
      <c r="M103" s="150">
        <f t="shared" ca="1" si="11"/>
        <v>6.7229999999999999</v>
      </c>
      <c r="N103" s="150">
        <f t="shared" ca="1" si="12"/>
        <v>-1.7849999999999999</v>
      </c>
      <c r="O103" s="151">
        <f t="shared" ca="1" si="12"/>
        <v>7.4429999999999996</v>
      </c>
    </row>
    <row r="104" spans="1:15" ht="15" customHeight="1">
      <c r="A104" s="119" t="s">
        <v>129</v>
      </c>
      <c r="B104" s="120" t="s">
        <v>102</v>
      </c>
      <c r="C104" s="146"/>
      <c r="D104" s="147">
        <f t="shared" ref="D104:L104" ca="1" si="54">IF(C49="X","X",IF(D49="X","X",IF(C49&lt;&gt;0,ROUND((D49-C49)/ABS(C49)*100,3),"-")))</f>
        <v>0.95399999999999996</v>
      </c>
      <c r="E104" s="147">
        <f t="shared" ca="1" si="54"/>
        <v>5.6150000000000002</v>
      </c>
      <c r="F104" s="147">
        <f t="shared" ca="1" si="54"/>
        <v>-0.28499999999999998</v>
      </c>
      <c r="G104" s="147">
        <f t="shared" ca="1" si="54"/>
        <v>6.4279999999999999</v>
      </c>
      <c r="H104" s="147">
        <f t="shared" ca="1" si="54"/>
        <v>3.8860000000000001</v>
      </c>
      <c r="I104" s="147">
        <f t="shared" ca="1" si="54"/>
        <v>2.1890000000000001</v>
      </c>
      <c r="J104" s="147">
        <f t="shared" ca="1" si="54"/>
        <v>-0.32700000000000001</v>
      </c>
      <c r="K104" s="147">
        <f t="shared" ca="1" si="54"/>
        <v>0.59099999999999997</v>
      </c>
      <c r="L104" s="147">
        <f t="shared" ca="1" si="54"/>
        <v>-9.3770000000000007</v>
      </c>
      <c r="M104" s="147">
        <f t="shared" ca="1" si="11"/>
        <v>3.4390000000000001</v>
      </c>
      <c r="N104" s="147">
        <f t="shared" ca="1" si="12"/>
        <v>-1.3320000000000001</v>
      </c>
      <c r="O104" s="148">
        <f t="shared" ca="1" si="12"/>
        <v>6.16</v>
      </c>
    </row>
    <row r="105" spans="1:15" ht="15" customHeight="1">
      <c r="A105" s="123" t="s">
        <v>36</v>
      </c>
      <c r="B105" s="124" t="s">
        <v>103</v>
      </c>
      <c r="C105" s="149"/>
      <c r="D105" s="150">
        <f t="shared" ref="D105:L105" ca="1" si="55">IF(C50="X","X",IF(D50="X","X",IF(C50&lt;&gt;0,ROUND((D50-C50)/ABS(C50)*100,3),"-")))</f>
        <v>-0.13</v>
      </c>
      <c r="E105" s="150">
        <f t="shared" ca="1" si="55"/>
        <v>3.7829999999999999</v>
      </c>
      <c r="F105" s="150">
        <f t="shared" ca="1" si="55"/>
        <v>0.126</v>
      </c>
      <c r="G105" s="150">
        <f t="shared" ca="1" si="55"/>
        <v>5.8940000000000001</v>
      </c>
      <c r="H105" s="150">
        <f t="shared" ca="1" si="55"/>
        <v>3.702</v>
      </c>
      <c r="I105" s="150">
        <f t="shared" ca="1" si="55"/>
        <v>1.9059999999999999</v>
      </c>
      <c r="J105" s="150">
        <f t="shared" ca="1" si="55"/>
        <v>0.30599999999999999</v>
      </c>
      <c r="K105" s="150">
        <f t="shared" ca="1" si="55"/>
        <v>0.69</v>
      </c>
      <c r="L105" s="150">
        <f t="shared" ca="1" si="55"/>
        <v>-5.6760000000000002</v>
      </c>
      <c r="M105" s="150">
        <f t="shared" ca="1" si="11"/>
        <v>3.363</v>
      </c>
      <c r="N105" s="150">
        <f t="shared" ca="1" si="12"/>
        <v>-0.92400000000000004</v>
      </c>
      <c r="O105" s="151">
        <f t="shared" ca="1" si="12"/>
        <v>4.2629999999999999</v>
      </c>
    </row>
    <row r="106" spans="1:15" ht="15" customHeight="1">
      <c r="A106" s="123" t="s">
        <v>37</v>
      </c>
      <c r="B106" s="124" t="s">
        <v>104</v>
      </c>
      <c r="C106" s="149"/>
      <c r="D106" s="150">
        <f t="shared" ref="D106:L106" ca="1" si="56">IF(C51="X","X",IF(D51="X","X",IF(C51&lt;&gt;0,ROUND((D51-C51)/ABS(C51)*100,3),"-")))</f>
        <v>0.58199999999999996</v>
      </c>
      <c r="E106" s="150">
        <f t="shared" ca="1" si="56"/>
        <v>5.1689999999999996</v>
      </c>
      <c r="F106" s="150">
        <f t="shared" ca="1" si="56"/>
        <v>2.4020000000000001</v>
      </c>
      <c r="G106" s="150">
        <f t="shared" ca="1" si="56"/>
        <v>6.2939999999999996</v>
      </c>
      <c r="H106" s="150">
        <f t="shared" ca="1" si="56"/>
        <v>5.181</v>
      </c>
      <c r="I106" s="150">
        <f t="shared" ca="1" si="56"/>
        <v>1.8340000000000001</v>
      </c>
      <c r="J106" s="150">
        <f t="shared" ca="1" si="56"/>
        <v>1.093</v>
      </c>
      <c r="K106" s="150">
        <f t="shared" ca="1" si="56"/>
        <v>1.81</v>
      </c>
      <c r="L106" s="150">
        <f t="shared" ca="1" si="56"/>
        <v>-5.202</v>
      </c>
      <c r="M106" s="150">
        <f t="shared" ca="1" si="11"/>
        <v>3.6070000000000002</v>
      </c>
      <c r="N106" s="150">
        <f t="shared" ca="1" si="12"/>
        <v>-0.86499999999999999</v>
      </c>
      <c r="O106" s="151">
        <f t="shared" ca="1" si="12"/>
        <v>4.7309999999999999</v>
      </c>
    </row>
    <row r="107" spans="1:15" ht="15" customHeight="1">
      <c r="A107" s="123" t="s">
        <v>130</v>
      </c>
      <c r="B107" s="124" t="s">
        <v>105</v>
      </c>
      <c r="C107" s="149"/>
      <c r="D107" s="150">
        <f t="shared" ref="D107:L107" ca="1" si="57">IF(C52="X","X",IF(D52="X","X",IF(C52&lt;&gt;0,ROUND((D52-C52)/ABS(C52)*100,3),"-")))</f>
        <v>-0.92</v>
      </c>
      <c r="E107" s="150">
        <f t="shared" ca="1" si="57"/>
        <v>4.9710000000000001</v>
      </c>
      <c r="F107" s="150">
        <f t="shared" ca="1" si="57"/>
        <v>-1.0189999999999999</v>
      </c>
      <c r="G107" s="150">
        <f t="shared" ca="1" si="57"/>
        <v>4.7910000000000004</v>
      </c>
      <c r="H107" s="150">
        <f t="shared" ca="1" si="57"/>
        <v>6.1390000000000002</v>
      </c>
      <c r="I107" s="150">
        <f t="shared" ca="1" si="57"/>
        <v>0.44800000000000001</v>
      </c>
      <c r="J107" s="150">
        <f t="shared" ca="1" si="57"/>
        <v>0.373</v>
      </c>
      <c r="K107" s="150">
        <f t="shared" ca="1" si="57"/>
        <v>0.10100000000000001</v>
      </c>
      <c r="L107" s="150">
        <f t="shared" ca="1" si="57"/>
        <v>-10.061</v>
      </c>
      <c r="M107" s="150">
        <f t="shared" ca="1" si="11"/>
        <v>4.5970000000000004</v>
      </c>
      <c r="N107" s="150">
        <f t="shared" ca="1" si="12"/>
        <v>-1.375</v>
      </c>
      <c r="O107" s="151">
        <f t="shared" ca="1" si="12"/>
        <v>5.5590000000000002</v>
      </c>
    </row>
    <row r="108" spans="1:15" ht="15" customHeight="1">
      <c r="A108" s="123" t="s">
        <v>131</v>
      </c>
      <c r="B108" s="124" t="s">
        <v>106</v>
      </c>
      <c r="C108" s="149"/>
      <c r="D108" s="150">
        <f t="shared" ref="D108:L108" ca="1" si="58">IF(C53="X","X",IF(D53="X","X",IF(C53&lt;&gt;0,ROUND((D53-C53)/ABS(C53)*100,3),"-")))</f>
        <v>-0.06</v>
      </c>
      <c r="E108" s="150">
        <f t="shared" ca="1" si="58"/>
        <v>5.1150000000000002</v>
      </c>
      <c r="F108" s="150">
        <f t="shared" ca="1" si="58"/>
        <v>-1.056</v>
      </c>
      <c r="G108" s="150">
        <f t="shared" ca="1" si="58"/>
        <v>3.0739999999999998</v>
      </c>
      <c r="H108" s="150">
        <f t="shared" ca="1" si="58"/>
        <v>7.4539999999999997</v>
      </c>
      <c r="I108" s="150">
        <f t="shared" ca="1" si="58"/>
        <v>0.93300000000000005</v>
      </c>
      <c r="J108" s="150">
        <f t="shared" ca="1" si="58"/>
        <v>-9.8000000000000004E-2</v>
      </c>
      <c r="K108" s="150">
        <f t="shared" ca="1" si="58"/>
        <v>4.9059999999999997</v>
      </c>
      <c r="L108" s="150">
        <f t="shared" ca="1" si="58"/>
        <v>-9.9280000000000008</v>
      </c>
      <c r="M108" s="150">
        <f t="shared" ca="1" si="11"/>
        <v>4.6500000000000004</v>
      </c>
      <c r="N108" s="150">
        <f t="shared" ca="1" si="12"/>
        <v>-2.468</v>
      </c>
      <c r="O108" s="151">
        <f t="shared" ca="1" si="12"/>
        <v>6.8109999999999999</v>
      </c>
    </row>
    <row r="109" spans="1:15" ht="15" customHeight="1">
      <c r="A109" s="127" t="s">
        <v>132</v>
      </c>
      <c r="B109" s="128" t="s">
        <v>107</v>
      </c>
      <c r="C109" s="152"/>
      <c r="D109" s="153">
        <f t="shared" ref="D109:L109" ca="1" si="59">IF(C54="X","X",IF(D54="X","X",IF(C54&lt;&gt;0,ROUND((D54-C54)/ABS(C54)*100,3),"-")))</f>
        <v>5.0999999999999997E-2</v>
      </c>
      <c r="E109" s="153">
        <f t="shared" ca="1" si="59"/>
        <v>7.2850000000000001</v>
      </c>
      <c r="F109" s="153">
        <f t="shared" ca="1" si="59"/>
        <v>0.89500000000000002</v>
      </c>
      <c r="G109" s="153">
        <f t="shared" ca="1" si="59"/>
        <v>5.8230000000000004</v>
      </c>
      <c r="H109" s="153">
        <f t="shared" ca="1" si="59"/>
        <v>4.4080000000000004</v>
      </c>
      <c r="I109" s="153">
        <f t="shared" ca="1" si="59"/>
        <v>0.33100000000000002</v>
      </c>
      <c r="J109" s="153">
        <f t="shared" ca="1" si="59"/>
        <v>-1.5369999999999999</v>
      </c>
      <c r="K109" s="153">
        <f t="shared" ca="1" si="59"/>
        <v>-1.6990000000000001</v>
      </c>
      <c r="L109" s="153">
        <f t="shared" ca="1" si="59"/>
        <v>-14.122999999999999</v>
      </c>
      <c r="M109" s="153">
        <f t="shared" ca="1" si="11"/>
        <v>5.694</v>
      </c>
      <c r="N109" s="153">
        <f t="shared" ca="1" si="12"/>
        <v>-2.4279999999999999</v>
      </c>
      <c r="O109" s="154">
        <f t="shared" ca="1" si="12"/>
        <v>8.2159999999999993</v>
      </c>
    </row>
    <row r="112" spans="1:15" ht="15" customHeight="1">
      <c r="A112" s="105">
        <f>A57</f>
        <v>9</v>
      </c>
      <c r="B112" s="135" t="str">
        <f>B2</f>
        <v>市町村民所得（県民所得）</v>
      </c>
      <c r="C112" s="158"/>
    </row>
    <row r="113" spans="1:15" ht="15" customHeight="1">
      <c r="A113" s="137" t="s">
        <v>174</v>
      </c>
    </row>
    <row r="114" spans="1:15" ht="15" customHeight="1">
      <c r="A114" s="138"/>
      <c r="B114" s="139"/>
      <c r="C114" s="112">
        <f>C4</f>
        <v>23</v>
      </c>
      <c r="D114" s="112">
        <f t="shared" ref="D114:L114" si="60">D4</f>
        <v>24</v>
      </c>
      <c r="E114" s="112">
        <f t="shared" si="60"/>
        <v>25</v>
      </c>
      <c r="F114" s="112">
        <f t="shared" si="60"/>
        <v>26</v>
      </c>
      <c r="G114" s="112">
        <f t="shared" si="60"/>
        <v>27</v>
      </c>
      <c r="H114" s="112">
        <f t="shared" si="60"/>
        <v>28</v>
      </c>
      <c r="I114" s="112">
        <f t="shared" si="60"/>
        <v>29</v>
      </c>
      <c r="J114" s="112">
        <f t="shared" si="60"/>
        <v>30</v>
      </c>
      <c r="K114" s="112">
        <f t="shared" si="60"/>
        <v>1</v>
      </c>
      <c r="L114" s="112">
        <f t="shared" si="60"/>
        <v>2</v>
      </c>
      <c r="M114" s="112">
        <f t="shared" ref="M114:N114" si="61">M4</f>
        <v>3</v>
      </c>
      <c r="N114" s="112">
        <f t="shared" si="61"/>
        <v>4</v>
      </c>
      <c r="O114" s="112">
        <f t="shared" ref="O114" si="62">O4</f>
        <v>5</v>
      </c>
    </row>
    <row r="115" spans="1:15" ht="15" customHeight="1">
      <c r="A115" s="140"/>
      <c r="B115" s="141"/>
      <c r="C115" s="142" t="str">
        <f t="shared" ref="C115:L116" si="63">C5</f>
        <v>平成23年度</v>
      </c>
      <c r="D115" s="142" t="str">
        <f t="shared" si="63"/>
        <v>平成24年度</v>
      </c>
      <c r="E115" s="142" t="str">
        <f t="shared" si="63"/>
        <v>平成25年度</v>
      </c>
      <c r="F115" s="142" t="str">
        <f t="shared" si="63"/>
        <v>平成26年度</v>
      </c>
      <c r="G115" s="142" t="str">
        <f t="shared" si="63"/>
        <v>平成27年度</v>
      </c>
      <c r="H115" s="142" t="str">
        <f t="shared" si="63"/>
        <v>平成28年度</v>
      </c>
      <c r="I115" s="142" t="str">
        <f t="shared" si="63"/>
        <v>平成29年度</v>
      </c>
      <c r="J115" s="142" t="str">
        <f t="shared" si="63"/>
        <v>平成30年度</v>
      </c>
      <c r="K115" s="142" t="str">
        <f t="shared" si="63"/>
        <v>令和元年度</v>
      </c>
      <c r="L115" s="142" t="str">
        <f t="shared" si="63"/>
        <v>令和２年度</v>
      </c>
      <c r="M115" s="142" t="str">
        <f t="shared" ref="M115:N115" si="64">M5</f>
        <v>令和３年度</v>
      </c>
      <c r="N115" s="142" t="str">
        <f t="shared" si="64"/>
        <v>令和４年度</v>
      </c>
      <c r="O115" s="142" t="str">
        <f t="shared" ref="O115" si="65">O5</f>
        <v>令和５年度</v>
      </c>
    </row>
    <row r="116" spans="1:15" ht="15" customHeight="1">
      <c r="A116" s="143"/>
      <c r="B116" s="144"/>
      <c r="C116" s="145">
        <f t="shared" si="63"/>
        <v>2011</v>
      </c>
      <c r="D116" s="145">
        <f t="shared" si="63"/>
        <v>2012</v>
      </c>
      <c r="E116" s="145">
        <f t="shared" si="63"/>
        <v>2013</v>
      </c>
      <c r="F116" s="145">
        <f t="shared" si="63"/>
        <v>2014</v>
      </c>
      <c r="G116" s="145">
        <f t="shared" si="63"/>
        <v>2015</v>
      </c>
      <c r="H116" s="145">
        <f t="shared" si="63"/>
        <v>2016</v>
      </c>
      <c r="I116" s="145">
        <f t="shared" si="63"/>
        <v>2017</v>
      </c>
      <c r="J116" s="145">
        <f t="shared" si="63"/>
        <v>2018</v>
      </c>
      <c r="K116" s="145">
        <f t="shared" si="63"/>
        <v>2019</v>
      </c>
      <c r="L116" s="145">
        <f t="shared" si="63"/>
        <v>2020</v>
      </c>
      <c r="M116" s="145">
        <f t="shared" ref="M116:N116" si="66">M6</f>
        <v>2021</v>
      </c>
      <c r="N116" s="145">
        <f t="shared" si="66"/>
        <v>2022</v>
      </c>
      <c r="O116" s="145">
        <f t="shared" ref="O116" si="67">O6</f>
        <v>2023</v>
      </c>
    </row>
    <row r="117" spans="1:15" ht="15" customHeight="1">
      <c r="A117" s="119" t="s">
        <v>60</v>
      </c>
      <c r="B117" s="120" t="s">
        <v>108</v>
      </c>
      <c r="C117" s="147">
        <f ca="1">IF(C7="X","X",IF(C7=0,"-",ROUND(C7/C7*100,1)))</f>
        <v>100</v>
      </c>
      <c r="D117" s="147">
        <f t="shared" ref="D117:L117" ca="1" si="68">IF(D7="X","X",IF(D7=0,"-",ROUND(D7/D7*100,1)))</f>
        <v>100</v>
      </c>
      <c r="E117" s="147">
        <f t="shared" ca="1" si="68"/>
        <v>100</v>
      </c>
      <c r="F117" s="147">
        <f t="shared" ca="1" si="68"/>
        <v>100</v>
      </c>
      <c r="G117" s="147">
        <f t="shared" ca="1" si="68"/>
        <v>100</v>
      </c>
      <c r="H117" s="147">
        <f t="shared" ca="1" si="68"/>
        <v>100</v>
      </c>
      <c r="I117" s="147">
        <f t="shared" ca="1" si="68"/>
        <v>100</v>
      </c>
      <c r="J117" s="147">
        <f t="shared" ca="1" si="68"/>
        <v>100</v>
      </c>
      <c r="K117" s="147">
        <f t="shared" ca="1" si="68"/>
        <v>100</v>
      </c>
      <c r="L117" s="147">
        <f t="shared" ca="1" si="68"/>
        <v>100</v>
      </c>
      <c r="M117" s="147">
        <f t="shared" ref="M117:N117" ca="1" si="69">IF(M7="X","X",IF(M7=0,"-",ROUND(M7/M7*100,1)))</f>
        <v>100</v>
      </c>
      <c r="N117" s="147">
        <f t="shared" ca="1" si="69"/>
        <v>100</v>
      </c>
      <c r="O117" s="148">
        <f t="shared" ref="O117" ca="1" si="70">IF(O7="X","X",IF(O7=0,"-",ROUND(O7/O7*100,1)))</f>
        <v>100</v>
      </c>
    </row>
    <row r="118" spans="1:15" ht="15" customHeight="1">
      <c r="A118" s="123" t="s">
        <v>109</v>
      </c>
      <c r="B118" s="124" t="s">
        <v>61</v>
      </c>
      <c r="C118" s="159">
        <f ca="1">IF(C8="X","X",IF(C8=0,"-",ROUND(C8/C7*100,1)))</f>
        <v>25.9</v>
      </c>
      <c r="D118" s="159">
        <f t="shared" ref="D118:L118" ca="1" si="71">IF(D8="X","X",IF(D8=0,"-",ROUND(D8/D7*100,1)))</f>
        <v>25.7</v>
      </c>
      <c r="E118" s="159">
        <f t="shared" ca="1" si="71"/>
        <v>25.8</v>
      </c>
      <c r="F118" s="159">
        <f t="shared" ca="1" si="71"/>
        <v>25.5</v>
      </c>
      <c r="G118" s="159">
        <f t="shared" ca="1" si="71"/>
        <v>25.3</v>
      </c>
      <c r="H118" s="159">
        <f t="shared" ca="1" si="71"/>
        <v>25.6</v>
      </c>
      <c r="I118" s="159">
        <f t="shared" ca="1" si="71"/>
        <v>25.4</v>
      </c>
      <c r="J118" s="159">
        <f t="shared" ca="1" si="71"/>
        <v>25.4</v>
      </c>
      <c r="K118" s="159">
        <f t="shared" ca="1" si="71"/>
        <v>25.2</v>
      </c>
      <c r="L118" s="159">
        <f t="shared" ca="1" si="71"/>
        <v>24.5</v>
      </c>
      <c r="M118" s="159">
        <f t="shared" ref="M118:N118" ca="1" si="72">IF(M8="X","X",IF(M8=0,"-",ROUND(M8/M7*100,1)))</f>
        <v>24.7</v>
      </c>
      <c r="N118" s="150">
        <f t="shared" ca="1" si="72"/>
        <v>24.6</v>
      </c>
      <c r="O118" s="151">
        <f t="shared" ref="O118" ca="1" si="73">IF(O8="X","X",IF(O8=0,"-",ROUND(O8/O7*100,1)))</f>
        <v>24.7</v>
      </c>
    </row>
    <row r="119" spans="1:15" ht="15" customHeight="1">
      <c r="A119" s="123" t="s">
        <v>14</v>
      </c>
      <c r="B119" s="124" t="s">
        <v>62</v>
      </c>
      <c r="C119" s="159">
        <f ca="1">IF(C9="X","X",IF(C9=0,"-",ROUND(C9/C7*100,1)))</f>
        <v>6.4</v>
      </c>
      <c r="D119" s="159">
        <f t="shared" ref="D119:L119" ca="1" si="74">IF(D9="X","X",IF(D9=0,"-",ROUND(D9/D7*100,1)))</f>
        <v>6.4</v>
      </c>
      <c r="E119" s="159">
        <f t="shared" ca="1" si="74"/>
        <v>6.4</v>
      </c>
      <c r="F119" s="159">
        <f t="shared" ca="1" si="74"/>
        <v>6.4</v>
      </c>
      <c r="G119" s="159">
        <f t="shared" ca="1" si="74"/>
        <v>6.3</v>
      </c>
      <c r="H119" s="159">
        <f t="shared" ca="1" si="74"/>
        <v>6.2</v>
      </c>
      <c r="I119" s="159">
        <f t="shared" ca="1" si="74"/>
        <v>6.2</v>
      </c>
      <c r="J119" s="159">
        <f t="shared" ca="1" si="74"/>
        <v>6.2</v>
      </c>
      <c r="K119" s="159">
        <f t="shared" ca="1" si="74"/>
        <v>6.2</v>
      </c>
      <c r="L119" s="159">
        <f t="shared" ca="1" si="74"/>
        <v>6.5</v>
      </c>
      <c r="M119" s="159">
        <f t="shared" ref="M119:N119" ca="1" si="75">IF(M9="X","X",IF(M9=0,"-",ROUND(M9/M7*100,1)))</f>
        <v>6.4</v>
      </c>
      <c r="N119" s="150">
        <f t="shared" ca="1" si="75"/>
        <v>6.5</v>
      </c>
      <c r="O119" s="151">
        <f t="shared" ref="O119" ca="1" si="76">IF(O9="X","X",IF(O9=0,"-",ROUND(O9/O7*100,1)))</f>
        <v>6.4</v>
      </c>
    </row>
    <row r="120" spans="1:15" ht="15" customHeight="1">
      <c r="A120" s="123" t="s">
        <v>15</v>
      </c>
      <c r="B120" s="124" t="s">
        <v>63</v>
      </c>
      <c r="C120" s="159">
        <f ca="1">IF(C10="X","X",IF(C10=0,"-",ROUND(C10/C7*100,1)))</f>
        <v>3.4</v>
      </c>
      <c r="D120" s="159">
        <f t="shared" ref="D120:L120" ca="1" si="77">IF(D10="X","X",IF(D10=0,"-",ROUND(D10/D7*100,1)))</f>
        <v>3.4</v>
      </c>
      <c r="E120" s="159">
        <f t="shared" ca="1" si="77"/>
        <v>3.5</v>
      </c>
      <c r="F120" s="159">
        <f t="shared" ca="1" si="77"/>
        <v>3.5</v>
      </c>
      <c r="G120" s="159">
        <f t="shared" ca="1" si="77"/>
        <v>3.5</v>
      </c>
      <c r="H120" s="159">
        <f t="shared" ca="1" si="77"/>
        <v>3.4</v>
      </c>
      <c r="I120" s="159">
        <f t="shared" ca="1" si="77"/>
        <v>3.4</v>
      </c>
      <c r="J120" s="159">
        <f t="shared" ca="1" si="77"/>
        <v>3.3</v>
      </c>
      <c r="K120" s="159">
        <f t="shared" ca="1" si="77"/>
        <v>3.3</v>
      </c>
      <c r="L120" s="159">
        <f t="shared" ca="1" si="77"/>
        <v>3</v>
      </c>
      <c r="M120" s="159">
        <f t="shared" ref="M120:N120" ca="1" si="78">IF(M10="X","X",IF(M10=0,"-",ROUND(M10/M7*100,1)))</f>
        <v>3.1</v>
      </c>
      <c r="N120" s="150">
        <f t="shared" ca="1" si="78"/>
        <v>3</v>
      </c>
      <c r="O120" s="151">
        <f t="shared" ref="O120" ca="1" si="79">IF(O10="X","X",IF(O10=0,"-",ROUND(O10/O7*100,1)))</f>
        <v>3.1</v>
      </c>
    </row>
    <row r="121" spans="1:15" ht="15" customHeight="1">
      <c r="A121" s="123" t="s">
        <v>16</v>
      </c>
      <c r="B121" s="124" t="s">
        <v>64</v>
      </c>
      <c r="C121" s="159">
        <f ca="1">IF(C11="X","X",IF(C11=0,"-",ROUND(C11/C7*100,1)))</f>
        <v>8.6999999999999993</v>
      </c>
      <c r="D121" s="159">
        <f t="shared" ref="D121:L121" ca="1" si="80">IF(D11="X","X",IF(D11=0,"-",ROUND(D11/D7*100,1)))</f>
        <v>8.8000000000000007</v>
      </c>
      <c r="E121" s="159">
        <f t="shared" ca="1" si="80"/>
        <v>8.8000000000000007</v>
      </c>
      <c r="F121" s="159">
        <f t="shared" ca="1" si="80"/>
        <v>8.6</v>
      </c>
      <c r="G121" s="159">
        <f t="shared" ca="1" si="80"/>
        <v>8.6</v>
      </c>
      <c r="H121" s="159">
        <f t="shared" ca="1" si="80"/>
        <v>8.5</v>
      </c>
      <c r="I121" s="159">
        <f t="shared" ca="1" si="80"/>
        <v>8.6</v>
      </c>
      <c r="J121" s="159">
        <f t="shared" ca="1" si="80"/>
        <v>8.5</v>
      </c>
      <c r="K121" s="159">
        <f t="shared" ca="1" si="80"/>
        <v>8.4</v>
      </c>
      <c r="L121" s="159">
        <f t="shared" ca="1" si="80"/>
        <v>8.4</v>
      </c>
      <c r="M121" s="159">
        <f t="shared" ref="M121:N121" ca="1" si="81">IF(M11="X","X",IF(M11=0,"-",ROUND(M11/M7*100,1)))</f>
        <v>8.4</v>
      </c>
      <c r="N121" s="150">
        <f t="shared" ca="1" si="81"/>
        <v>8.5</v>
      </c>
      <c r="O121" s="151">
        <f t="shared" ref="O121" ca="1" si="82">IF(O11="X","X",IF(O11=0,"-",ROUND(O11/O7*100,1)))</f>
        <v>8.3000000000000007</v>
      </c>
    </row>
    <row r="122" spans="1:15" ht="15" customHeight="1">
      <c r="A122" s="123" t="s">
        <v>17</v>
      </c>
      <c r="B122" s="124" t="s">
        <v>65</v>
      </c>
      <c r="C122" s="159">
        <f ca="1">IF(C12="X","X",IF(C12=0,"-",ROUND(C12/C7*100,1)))</f>
        <v>3.9</v>
      </c>
      <c r="D122" s="159">
        <f t="shared" ref="D122:L122" ca="1" si="83">IF(D12="X","X",IF(D12=0,"-",ROUND(D12/D7*100,1)))</f>
        <v>4</v>
      </c>
      <c r="E122" s="159">
        <f t="shared" ca="1" si="83"/>
        <v>4</v>
      </c>
      <c r="F122" s="159">
        <f t="shared" ca="1" si="83"/>
        <v>4</v>
      </c>
      <c r="G122" s="159">
        <f t="shared" ca="1" si="83"/>
        <v>4.0999999999999996</v>
      </c>
      <c r="H122" s="159">
        <f t="shared" ca="1" si="83"/>
        <v>4</v>
      </c>
      <c r="I122" s="159">
        <f t="shared" ca="1" si="83"/>
        <v>4.2</v>
      </c>
      <c r="J122" s="159">
        <f t="shared" ca="1" si="83"/>
        <v>4.0999999999999996</v>
      </c>
      <c r="K122" s="159">
        <f t="shared" ca="1" si="83"/>
        <v>4.0999999999999996</v>
      </c>
      <c r="L122" s="159">
        <f t="shared" ca="1" si="83"/>
        <v>4.0999999999999996</v>
      </c>
      <c r="M122" s="159">
        <f t="shared" ref="M122:N122" ca="1" si="84">IF(M12="X","X",IF(M12=0,"-",ROUND(M12/M7*100,1)))</f>
        <v>4</v>
      </c>
      <c r="N122" s="150">
        <f t="shared" ca="1" si="84"/>
        <v>4.0999999999999996</v>
      </c>
      <c r="O122" s="151">
        <f t="shared" ref="O122" ca="1" si="85">IF(O12="X","X",IF(O12=0,"-",ROUND(O12/O7*100,1)))</f>
        <v>4</v>
      </c>
    </row>
    <row r="123" spans="1:15" ht="15" customHeight="1">
      <c r="A123" s="123" t="s">
        <v>18</v>
      </c>
      <c r="B123" s="124" t="s">
        <v>66</v>
      </c>
      <c r="C123" s="159">
        <f ca="1">IF(C13="X","X",IF(C13=0,"-",ROUND(C13/C7*100,1)))</f>
        <v>3.6</v>
      </c>
      <c r="D123" s="159">
        <f t="shared" ref="D123:L123" ca="1" si="86">IF(D13="X","X",IF(D13=0,"-",ROUND(D13/D7*100,1)))</f>
        <v>3.6</v>
      </c>
      <c r="E123" s="159">
        <f t="shared" ca="1" si="86"/>
        <v>3.6</v>
      </c>
      <c r="F123" s="159">
        <f t="shared" ca="1" si="86"/>
        <v>3.7</v>
      </c>
      <c r="G123" s="159">
        <f t="shared" ca="1" si="86"/>
        <v>3.7</v>
      </c>
      <c r="H123" s="159">
        <f t="shared" ca="1" si="86"/>
        <v>3.7</v>
      </c>
      <c r="I123" s="159">
        <f t="shared" ca="1" si="86"/>
        <v>3.7</v>
      </c>
      <c r="J123" s="159">
        <f t="shared" ca="1" si="86"/>
        <v>3.6</v>
      </c>
      <c r="K123" s="159">
        <f t="shared" ca="1" si="86"/>
        <v>3.6</v>
      </c>
      <c r="L123" s="159">
        <f t="shared" ca="1" si="86"/>
        <v>3.7</v>
      </c>
      <c r="M123" s="159">
        <f t="shared" ref="M123:N123" ca="1" si="87">IF(M13="X","X",IF(M13=0,"-",ROUND(M13/M7*100,1)))</f>
        <v>3.7</v>
      </c>
      <c r="N123" s="150">
        <f t="shared" ca="1" si="87"/>
        <v>3.7</v>
      </c>
      <c r="O123" s="151">
        <f t="shared" ref="O123" ca="1" si="88">IF(O13="X","X",IF(O13=0,"-",ROUND(O13/O7*100,1)))</f>
        <v>3.7</v>
      </c>
    </row>
    <row r="124" spans="1:15" ht="15" customHeight="1">
      <c r="A124" s="123" t="s">
        <v>19</v>
      </c>
      <c r="B124" s="124" t="s">
        <v>67</v>
      </c>
      <c r="C124" s="159">
        <f ca="1">IF(C14="X","X",IF(C14=0,"-",ROUND(C14/C7*100,1)))</f>
        <v>8.6</v>
      </c>
      <c r="D124" s="159">
        <f t="shared" ref="D124:L124" ca="1" si="89">IF(D14="X","X",IF(D14=0,"-",ROUND(D14/D7*100,1)))</f>
        <v>8.6</v>
      </c>
      <c r="E124" s="159">
        <f t="shared" ca="1" si="89"/>
        <v>8.4</v>
      </c>
      <c r="F124" s="159">
        <f t="shared" ca="1" si="89"/>
        <v>8.4</v>
      </c>
      <c r="G124" s="159">
        <f t="shared" ca="1" si="89"/>
        <v>8.3000000000000007</v>
      </c>
      <c r="H124" s="159">
        <f t="shared" ca="1" si="89"/>
        <v>8.3000000000000007</v>
      </c>
      <c r="I124" s="159">
        <f t="shared" ca="1" si="89"/>
        <v>8.3000000000000007</v>
      </c>
      <c r="J124" s="159">
        <f t="shared" ca="1" si="89"/>
        <v>8.4</v>
      </c>
      <c r="K124" s="159">
        <f t="shared" ca="1" si="89"/>
        <v>8.5</v>
      </c>
      <c r="L124" s="159">
        <f t="shared" ca="1" si="89"/>
        <v>8.6999999999999993</v>
      </c>
      <c r="M124" s="159">
        <f t="shared" ref="M124:N124" ca="1" si="90">IF(M14="X","X",IF(M14=0,"-",ROUND(M14/M7*100,1)))</f>
        <v>8.8000000000000007</v>
      </c>
      <c r="N124" s="150">
        <f t="shared" ca="1" si="90"/>
        <v>8.6999999999999993</v>
      </c>
      <c r="O124" s="151">
        <f t="shared" ref="O124" ca="1" si="91">IF(O14="X","X",IF(O14=0,"-",ROUND(O14/O7*100,1)))</f>
        <v>8.6</v>
      </c>
    </row>
    <row r="125" spans="1:15" ht="15" customHeight="1">
      <c r="A125" s="123" t="s">
        <v>20</v>
      </c>
      <c r="B125" s="124" t="s">
        <v>68</v>
      </c>
      <c r="C125" s="159">
        <f ca="1">IF(C15="X","X",IF(C15=0,"-",ROUND(C15/C7*100,1)))</f>
        <v>4</v>
      </c>
      <c r="D125" s="159">
        <f t="shared" ref="D125:L125" ca="1" si="92">IF(D15="X","X",IF(D15=0,"-",ROUND(D15/D7*100,1)))</f>
        <v>4.0999999999999996</v>
      </c>
      <c r="E125" s="159">
        <f t="shared" ca="1" si="92"/>
        <v>4.0999999999999996</v>
      </c>
      <c r="F125" s="159">
        <f t="shared" ca="1" si="92"/>
        <v>4.0999999999999996</v>
      </c>
      <c r="G125" s="159">
        <f t="shared" ca="1" si="92"/>
        <v>4.0999999999999996</v>
      </c>
      <c r="H125" s="159">
        <f t="shared" ca="1" si="92"/>
        <v>4.0999999999999996</v>
      </c>
      <c r="I125" s="159">
        <f t="shared" ca="1" si="92"/>
        <v>4.2</v>
      </c>
      <c r="J125" s="159">
        <f t="shared" ca="1" si="92"/>
        <v>4.2</v>
      </c>
      <c r="K125" s="159">
        <f t="shared" ca="1" si="92"/>
        <v>4.3</v>
      </c>
      <c r="L125" s="159">
        <f t="shared" ca="1" si="92"/>
        <v>4.4000000000000004</v>
      </c>
      <c r="M125" s="159">
        <f t="shared" ref="M125:N125" ca="1" si="93">IF(M15="X","X",IF(M15=0,"-",ROUND(M15/M7*100,1)))</f>
        <v>4.4000000000000004</v>
      </c>
      <c r="N125" s="150">
        <f t="shared" ca="1" si="93"/>
        <v>4.4000000000000004</v>
      </c>
      <c r="O125" s="151">
        <f t="shared" ref="O125" ca="1" si="94">IF(O15="X","X",IF(O15=0,"-",ROUND(O15/O7*100,1)))</f>
        <v>4.4000000000000004</v>
      </c>
    </row>
    <row r="126" spans="1:15" ht="15" customHeight="1">
      <c r="A126" s="123" t="s">
        <v>21</v>
      </c>
      <c r="B126" s="124" t="s">
        <v>69</v>
      </c>
      <c r="C126" s="159">
        <f ca="1">IF(C16="X","X",IF(C16=0,"-",ROUND(C16/C7*100,1)))</f>
        <v>6.8</v>
      </c>
      <c r="D126" s="159">
        <f t="shared" ref="D126:L126" ca="1" si="95">IF(D16="X","X",IF(D16=0,"-",ROUND(D16/D7*100,1)))</f>
        <v>6.9</v>
      </c>
      <c r="E126" s="159">
        <f t="shared" ca="1" si="95"/>
        <v>6.9</v>
      </c>
      <c r="F126" s="159">
        <f t="shared" ca="1" si="95"/>
        <v>6.9</v>
      </c>
      <c r="G126" s="159">
        <f t="shared" ca="1" si="95"/>
        <v>6.9</v>
      </c>
      <c r="H126" s="159">
        <f t="shared" ca="1" si="95"/>
        <v>6.9</v>
      </c>
      <c r="I126" s="159">
        <f t="shared" ca="1" si="95"/>
        <v>6.8</v>
      </c>
      <c r="J126" s="159">
        <f t="shared" ca="1" si="95"/>
        <v>6.8</v>
      </c>
      <c r="K126" s="159">
        <f t="shared" ca="1" si="95"/>
        <v>6.7</v>
      </c>
      <c r="L126" s="159">
        <f t="shared" ca="1" si="95"/>
        <v>6.7</v>
      </c>
      <c r="M126" s="159">
        <f t="shared" ref="M126:N126" ca="1" si="96">IF(M16="X","X",IF(M16=0,"-",ROUND(M16/M7*100,1)))</f>
        <v>6.7</v>
      </c>
      <c r="N126" s="150">
        <f t="shared" ca="1" si="96"/>
        <v>6.6</v>
      </c>
      <c r="O126" s="151">
        <f t="shared" ref="O126" ca="1" si="97">IF(O16="X","X",IF(O16=0,"-",ROUND(O16/O7*100,1)))</f>
        <v>6.7</v>
      </c>
    </row>
    <row r="127" spans="1:15" ht="15" customHeight="1">
      <c r="A127" s="123" t="s">
        <v>22</v>
      </c>
      <c r="B127" s="124" t="s">
        <v>70</v>
      </c>
      <c r="C127" s="159">
        <f ca="1">IF(C17="X","X",IF(C17=0,"-",ROUND(C17/C7*100,1)))</f>
        <v>3.6</v>
      </c>
      <c r="D127" s="159">
        <f t="shared" ref="D127:L127" ca="1" si="98">IF(D17="X","X",IF(D17=0,"-",ROUND(D17/D7*100,1)))</f>
        <v>3.6</v>
      </c>
      <c r="E127" s="159">
        <f t="shared" ca="1" si="98"/>
        <v>3.6</v>
      </c>
      <c r="F127" s="159">
        <f t="shared" ca="1" si="98"/>
        <v>3.6</v>
      </c>
      <c r="G127" s="159">
        <f t="shared" ca="1" si="98"/>
        <v>3.5</v>
      </c>
      <c r="H127" s="159">
        <f t="shared" ca="1" si="98"/>
        <v>3.6</v>
      </c>
      <c r="I127" s="159">
        <f t="shared" ca="1" si="98"/>
        <v>3.6</v>
      </c>
      <c r="J127" s="159">
        <f t="shared" ca="1" si="98"/>
        <v>3.6</v>
      </c>
      <c r="K127" s="159">
        <f t="shared" ca="1" si="98"/>
        <v>3.7</v>
      </c>
      <c r="L127" s="159">
        <f t="shared" ca="1" si="98"/>
        <v>3.6</v>
      </c>
      <c r="M127" s="159">
        <f t="shared" ref="M127:N127" ca="1" si="99">IF(M17="X","X",IF(M17=0,"-",ROUND(M17/M7*100,1)))</f>
        <v>3.6</v>
      </c>
      <c r="N127" s="150">
        <f t="shared" ca="1" si="99"/>
        <v>3.6</v>
      </c>
      <c r="O127" s="151">
        <f t="shared" ref="O127" ca="1" si="100">IF(O17="X","X",IF(O17=0,"-",ROUND(O17/O7*100,1)))</f>
        <v>3.7</v>
      </c>
    </row>
    <row r="128" spans="1:15" ht="15" customHeight="1">
      <c r="A128" s="127" t="s">
        <v>23</v>
      </c>
      <c r="B128" s="128" t="s">
        <v>71</v>
      </c>
      <c r="C128" s="153">
        <f ca="1">IF(C18="X","X",IF(C18=0,"-",ROUND(C18/C7*100,1)))</f>
        <v>2.4</v>
      </c>
      <c r="D128" s="153">
        <f t="shared" ref="D128:L128" ca="1" si="101">IF(D18="X","X",IF(D18=0,"-",ROUND(D18/D7*100,1)))</f>
        <v>2.5</v>
      </c>
      <c r="E128" s="153">
        <f t="shared" ca="1" si="101"/>
        <v>2.5</v>
      </c>
      <c r="F128" s="153">
        <f t="shared" ca="1" si="101"/>
        <v>2.5</v>
      </c>
      <c r="G128" s="153">
        <f t="shared" ca="1" si="101"/>
        <v>2.6</v>
      </c>
      <c r="H128" s="153">
        <f t="shared" ca="1" si="101"/>
        <v>2.6</v>
      </c>
      <c r="I128" s="153">
        <f t="shared" ca="1" si="101"/>
        <v>2.6</v>
      </c>
      <c r="J128" s="153">
        <f t="shared" ca="1" si="101"/>
        <v>2.7</v>
      </c>
      <c r="K128" s="153">
        <f t="shared" ca="1" si="101"/>
        <v>2.7</v>
      </c>
      <c r="L128" s="153">
        <f t="shared" ca="1" si="101"/>
        <v>2.8</v>
      </c>
      <c r="M128" s="153">
        <f t="shared" ref="M128:N128" ca="1" si="102">IF(M18="X","X",IF(M18=0,"-",ROUND(M18/M7*100,1)))</f>
        <v>2.8</v>
      </c>
      <c r="N128" s="153">
        <f t="shared" ca="1" si="102"/>
        <v>2.8</v>
      </c>
      <c r="O128" s="154">
        <f t="shared" ref="O128" ca="1" si="103">IF(O18="X","X",IF(O18=0,"-",ROUND(O18/O7*100,1)))</f>
        <v>2.8</v>
      </c>
    </row>
    <row r="129" spans="1:15" ht="15" customHeight="1">
      <c r="A129" s="119" t="s">
        <v>24</v>
      </c>
      <c r="B129" s="120" t="s">
        <v>72</v>
      </c>
      <c r="C129" s="147">
        <f ca="1">IF(C19="X","X",IF(C19=0,"-",ROUND(C19/C7*100,1)))</f>
        <v>0.3</v>
      </c>
      <c r="D129" s="147">
        <f t="shared" ref="D129:L129" ca="1" si="104">IF(D19="X","X",IF(D19=0,"-",ROUND(D19/D7*100,1)))</f>
        <v>0.3</v>
      </c>
      <c r="E129" s="147">
        <f t="shared" ca="1" si="104"/>
        <v>0.3</v>
      </c>
      <c r="F129" s="147">
        <f t="shared" ca="1" si="104"/>
        <v>0.3</v>
      </c>
      <c r="G129" s="147">
        <f t="shared" ca="1" si="104"/>
        <v>0.3</v>
      </c>
      <c r="H129" s="147">
        <f t="shared" ca="1" si="104"/>
        <v>0.3</v>
      </c>
      <c r="I129" s="147">
        <f t="shared" ca="1" si="104"/>
        <v>0.3</v>
      </c>
      <c r="J129" s="147">
        <f t="shared" ca="1" si="104"/>
        <v>0.3</v>
      </c>
      <c r="K129" s="147">
        <f t="shared" ca="1" si="104"/>
        <v>0.3</v>
      </c>
      <c r="L129" s="147">
        <f t="shared" ca="1" si="104"/>
        <v>0.3</v>
      </c>
      <c r="M129" s="147">
        <f t="shared" ref="M129:N129" ca="1" si="105">IF(M19="X","X",IF(M19=0,"-",ROUND(M19/M7*100,1)))</f>
        <v>0.3</v>
      </c>
      <c r="N129" s="147">
        <f t="shared" ca="1" si="105"/>
        <v>0.3</v>
      </c>
      <c r="O129" s="148">
        <f t="shared" ref="O129" ca="1" si="106">IF(O19="X","X",IF(O19=0,"-",ROUND(O19/O7*100,1)))</f>
        <v>0.3</v>
      </c>
    </row>
    <row r="130" spans="1:15" ht="15" customHeight="1">
      <c r="A130" s="123" t="s">
        <v>25</v>
      </c>
      <c r="B130" s="124" t="s">
        <v>73</v>
      </c>
      <c r="C130" s="159">
        <f ca="1">IF(C20="X","X",IF(C20=0,"-",ROUND(C20/C7*100,1)))</f>
        <v>0.2</v>
      </c>
      <c r="D130" s="159">
        <f t="shared" ref="D130:L130" ca="1" si="107">IF(D20="X","X",IF(D20=0,"-",ROUND(D20/D7*100,1)))</f>
        <v>0.2</v>
      </c>
      <c r="E130" s="159">
        <f t="shared" ca="1" si="107"/>
        <v>0.2</v>
      </c>
      <c r="F130" s="159">
        <f t="shared" ca="1" si="107"/>
        <v>0.2</v>
      </c>
      <c r="G130" s="159">
        <f t="shared" ca="1" si="107"/>
        <v>0.2</v>
      </c>
      <c r="H130" s="159">
        <f t="shared" ca="1" si="107"/>
        <v>0.2</v>
      </c>
      <c r="I130" s="159">
        <f t="shared" ca="1" si="107"/>
        <v>0.2</v>
      </c>
      <c r="J130" s="159">
        <f t="shared" ca="1" si="107"/>
        <v>0.2</v>
      </c>
      <c r="K130" s="159">
        <f t="shared" ca="1" si="107"/>
        <v>0.2</v>
      </c>
      <c r="L130" s="159">
        <f t="shared" ca="1" si="107"/>
        <v>0.2</v>
      </c>
      <c r="M130" s="159">
        <f t="shared" ref="M130:N130" ca="1" si="108">IF(M20="X","X",IF(M20=0,"-",ROUND(M20/M7*100,1)))</f>
        <v>0.2</v>
      </c>
      <c r="N130" s="150">
        <f t="shared" ca="1" si="108"/>
        <v>0.2</v>
      </c>
      <c r="O130" s="151">
        <f t="shared" ref="O130" ca="1" si="109">IF(O20="X","X",IF(O20=0,"-",ROUND(O20/O7*100,1)))</f>
        <v>0.2</v>
      </c>
    </row>
    <row r="131" spans="1:15" ht="15" customHeight="1">
      <c r="A131" s="123" t="s">
        <v>26</v>
      </c>
      <c r="B131" s="124" t="s">
        <v>74</v>
      </c>
      <c r="C131" s="159">
        <f ca="1">IF(C21="X","X",IF(C21=0,"-",ROUND(C21/C7*100,1)))</f>
        <v>0.1</v>
      </c>
      <c r="D131" s="159">
        <f t="shared" ref="D131:L131" ca="1" si="110">IF(D21="X","X",IF(D21=0,"-",ROUND(D21/D7*100,1)))</f>
        <v>0.1</v>
      </c>
      <c r="E131" s="159">
        <f t="shared" ca="1" si="110"/>
        <v>0.2</v>
      </c>
      <c r="F131" s="159">
        <f t="shared" ca="1" si="110"/>
        <v>0.2</v>
      </c>
      <c r="G131" s="159">
        <f t="shared" ca="1" si="110"/>
        <v>0.2</v>
      </c>
      <c r="H131" s="159">
        <f t="shared" ca="1" si="110"/>
        <v>0.1</v>
      </c>
      <c r="I131" s="159">
        <f t="shared" ca="1" si="110"/>
        <v>0.1</v>
      </c>
      <c r="J131" s="159">
        <f t="shared" ca="1" si="110"/>
        <v>0.1</v>
      </c>
      <c r="K131" s="159">
        <f t="shared" ca="1" si="110"/>
        <v>0.1</v>
      </c>
      <c r="L131" s="159">
        <f t="shared" ca="1" si="110"/>
        <v>0.1</v>
      </c>
      <c r="M131" s="159">
        <f t="shared" ref="M131:N131" ca="1" si="111">IF(M21="X","X",IF(M21=0,"-",ROUND(M21/M7*100,1)))</f>
        <v>0.1</v>
      </c>
      <c r="N131" s="150">
        <f t="shared" ca="1" si="111"/>
        <v>0.1</v>
      </c>
      <c r="O131" s="151">
        <f t="shared" ref="O131" ca="1" si="112">IF(O21="X","X",IF(O21=0,"-",ROUND(O21/O7*100,1)))</f>
        <v>0.1</v>
      </c>
    </row>
    <row r="132" spans="1:15" ht="15" customHeight="1">
      <c r="A132" s="123" t="s">
        <v>27</v>
      </c>
      <c r="B132" s="124" t="s">
        <v>75</v>
      </c>
      <c r="C132" s="159">
        <f ca="1">IF(C22="X","X",IF(C22=0,"-",ROUND(C22/C7*100,1)))</f>
        <v>0.5</v>
      </c>
      <c r="D132" s="159">
        <f t="shared" ref="D132:L132" ca="1" si="113">IF(D22="X","X",IF(D22=0,"-",ROUND(D22/D7*100,1)))</f>
        <v>0.5</v>
      </c>
      <c r="E132" s="159">
        <f t="shared" ca="1" si="113"/>
        <v>0.4</v>
      </c>
      <c r="F132" s="159">
        <f t="shared" ca="1" si="113"/>
        <v>0.5</v>
      </c>
      <c r="G132" s="159">
        <f t="shared" ca="1" si="113"/>
        <v>0.5</v>
      </c>
      <c r="H132" s="159">
        <f t="shared" ca="1" si="113"/>
        <v>0.5</v>
      </c>
      <c r="I132" s="159">
        <f t="shared" ca="1" si="113"/>
        <v>0.5</v>
      </c>
      <c r="J132" s="159">
        <f t="shared" ca="1" si="113"/>
        <v>0.5</v>
      </c>
      <c r="K132" s="159">
        <f t="shared" ca="1" si="113"/>
        <v>0.5</v>
      </c>
      <c r="L132" s="159">
        <f t="shared" ca="1" si="113"/>
        <v>0.5</v>
      </c>
      <c r="M132" s="159">
        <f t="shared" ref="M132:N132" ca="1" si="114">IF(M22="X","X",IF(M22=0,"-",ROUND(M22/M7*100,1)))</f>
        <v>0.5</v>
      </c>
      <c r="N132" s="150">
        <f t="shared" ca="1" si="114"/>
        <v>0.5</v>
      </c>
      <c r="O132" s="151">
        <f t="shared" ref="O132" ca="1" si="115">IF(O22="X","X",IF(O22=0,"-",ROUND(O22/O7*100,1)))</f>
        <v>0.5</v>
      </c>
    </row>
    <row r="133" spans="1:15" ht="15" customHeight="1">
      <c r="A133" s="123" t="s">
        <v>28</v>
      </c>
      <c r="B133" s="124" t="s">
        <v>76</v>
      </c>
      <c r="C133" s="159">
        <f ca="1">IF(C23="X","X",IF(C23=0,"-",ROUND(C23/C7*100,1)))</f>
        <v>0.8</v>
      </c>
      <c r="D133" s="159">
        <f t="shared" ref="D133:L133" ca="1" si="116">IF(D23="X","X",IF(D23=0,"-",ROUND(D23/D7*100,1)))</f>
        <v>0.8</v>
      </c>
      <c r="E133" s="159">
        <f t="shared" ca="1" si="116"/>
        <v>0.9</v>
      </c>
      <c r="F133" s="159">
        <f t="shared" ca="1" si="116"/>
        <v>0.8</v>
      </c>
      <c r="G133" s="159">
        <f t="shared" ca="1" si="116"/>
        <v>0.8</v>
      </c>
      <c r="H133" s="159">
        <f t="shared" ca="1" si="116"/>
        <v>0.8</v>
      </c>
      <c r="I133" s="159">
        <f t="shared" ca="1" si="116"/>
        <v>0.8</v>
      </c>
      <c r="J133" s="159">
        <f t="shared" ca="1" si="116"/>
        <v>0.8</v>
      </c>
      <c r="K133" s="159">
        <f t="shared" ca="1" si="116"/>
        <v>0.8</v>
      </c>
      <c r="L133" s="159">
        <f t="shared" ca="1" si="116"/>
        <v>0.8</v>
      </c>
      <c r="M133" s="159">
        <f t="shared" ref="M133:N133" ca="1" si="117">IF(M23="X","X",IF(M23=0,"-",ROUND(M23/M7*100,1)))</f>
        <v>0.8</v>
      </c>
      <c r="N133" s="150">
        <f t="shared" ca="1" si="117"/>
        <v>0.8</v>
      </c>
      <c r="O133" s="151">
        <f t="shared" ref="O133" ca="1" si="118">IF(O23="X","X",IF(O23=0,"-",ROUND(O23/O7*100,1)))</f>
        <v>0.8</v>
      </c>
    </row>
    <row r="134" spans="1:15" ht="15" customHeight="1">
      <c r="A134" s="123" t="s">
        <v>29</v>
      </c>
      <c r="B134" s="124" t="s">
        <v>77</v>
      </c>
      <c r="C134" s="159">
        <f ca="1">IF(C24="X","X",IF(C24=0,"-",ROUND(C24/C7*100,1)))</f>
        <v>0.9</v>
      </c>
      <c r="D134" s="159">
        <f t="shared" ref="D134:L134" ca="1" si="119">IF(D24="X","X",IF(D24=0,"-",ROUND(D24/D7*100,1)))</f>
        <v>0.9</v>
      </c>
      <c r="E134" s="159">
        <f t="shared" ca="1" si="119"/>
        <v>0.9</v>
      </c>
      <c r="F134" s="159">
        <f t="shared" ca="1" si="119"/>
        <v>0.9</v>
      </c>
      <c r="G134" s="159">
        <f t="shared" ca="1" si="119"/>
        <v>0.9</v>
      </c>
      <c r="H134" s="159">
        <f t="shared" ca="1" si="119"/>
        <v>0.9</v>
      </c>
      <c r="I134" s="159">
        <f t="shared" ca="1" si="119"/>
        <v>0.9</v>
      </c>
      <c r="J134" s="159">
        <f t="shared" ca="1" si="119"/>
        <v>0.9</v>
      </c>
      <c r="K134" s="159">
        <f t="shared" ca="1" si="119"/>
        <v>0.9</v>
      </c>
      <c r="L134" s="159">
        <f t="shared" ca="1" si="119"/>
        <v>0.8</v>
      </c>
      <c r="M134" s="159">
        <f t="shared" ref="M134:N134" ca="1" si="120">IF(M24="X","X",IF(M24=0,"-",ROUND(M24/M7*100,1)))</f>
        <v>0.8</v>
      </c>
      <c r="N134" s="150">
        <f t="shared" ca="1" si="120"/>
        <v>0.8</v>
      </c>
      <c r="O134" s="151">
        <f t="shared" ref="O134" ca="1" si="121">IF(O24="X","X",IF(O24=0,"-",ROUND(O24/O7*100,1)))</f>
        <v>0.9</v>
      </c>
    </row>
    <row r="135" spans="1:15" ht="15" customHeight="1">
      <c r="A135" s="123" t="s">
        <v>30</v>
      </c>
      <c r="B135" s="124" t="s">
        <v>78</v>
      </c>
      <c r="C135" s="159">
        <f ca="1">IF(C25="X","X",IF(C25=0,"-",ROUND(C25/C7*100,1)))</f>
        <v>0.4</v>
      </c>
      <c r="D135" s="159">
        <f t="shared" ref="D135:L135" ca="1" si="122">IF(D25="X","X",IF(D25=0,"-",ROUND(D25/D7*100,1)))</f>
        <v>0.5</v>
      </c>
      <c r="E135" s="159">
        <f t="shared" ca="1" si="122"/>
        <v>0.4</v>
      </c>
      <c r="F135" s="159">
        <f t="shared" ca="1" si="122"/>
        <v>0.5</v>
      </c>
      <c r="G135" s="159">
        <f t="shared" ca="1" si="122"/>
        <v>0.5</v>
      </c>
      <c r="H135" s="159">
        <f t="shared" ca="1" si="122"/>
        <v>0.4</v>
      </c>
      <c r="I135" s="159">
        <f t="shared" ca="1" si="122"/>
        <v>0.5</v>
      </c>
      <c r="J135" s="159">
        <f t="shared" ca="1" si="122"/>
        <v>0.5</v>
      </c>
      <c r="K135" s="159">
        <f t="shared" ca="1" si="122"/>
        <v>0.5</v>
      </c>
      <c r="L135" s="159">
        <f t="shared" ca="1" si="122"/>
        <v>0.5</v>
      </c>
      <c r="M135" s="159">
        <f t="shared" ref="M135:N135" ca="1" si="123">IF(M25="X","X",IF(M25=0,"-",ROUND(M25/M7*100,1)))</f>
        <v>0.5</v>
      </c>
      <c r="N135" s="150">
        <f t="shared" ca="1" si="123"/>
        <v>0.5</v>
      </c>
      <c r="O135" s="151">
        <f t="shared" ref="O135" ca="1" si="124">IF(O25="X","X",IF(O25=0,"-",ROUND(O25/O7*100,1)))</f>
        <v>0.5</v>
      </c>
    </row>
    <row r="136" spans="1:15" ht="15" customHeight="1">
      <c r="A136" s="123" t="s">
        <v>31</v>
      </c>
      <c r="B136" s="124" t="s">
        <v>79</v>
      </c>
      <c r="C136" s="159">
        <f ca="1">IF(C26="X","X",IF(C26=0,"-",ROUND(C26/C7*100,1)))</f>
        <v>0.9</v>
      </c>
      <c r="D136" s="159">
        <f t="shared" ref="D136:L136" ca="1" si="125">IF(D26="X","X",IF(D26=0,"-",ROUND(D26/D7*100,1)))</f>
        <v>0.9</v>
      </c>
      <c r="E136" s="159">
        <f t="shared" ca="1" si="125"/>
        <v>0.9</v>
      </c>
      <c r="F136" s="159">
        <f t="shared" ca="1" si="125"/>
        <v>0.9</v>
      </c>
      <c r="G136" s="159">
        <f t="shared" ca="1" si="125"/>
        <v>0.9</v>
      </c>
      <c r="H136" s="159">
        <f t="shared" ca="1" si="125"/>
        <v>0.8</v>
      </c>
      <c r="I136" s="159">
        <f t="shared" ca="1" si="125"/>
        <v>0.8</v>
      </c>
      <c r="J136" s="159">
        <f t="shared" ca="1" si="125"/>
        <v>0.8</v>
      </c>
      <c r="K136" s="159">
        <f t="shared" ca="1" si="125"/>
        <v>0.8</v>
      </c>
      <c r="L136" s="159">
        <f t="shared" ca="1" si="125"/>
        <v>0.9</v>
      </c>
      <c r="M136" s="159">
        <f t="shared" ref="M136:N136" ca="1" si="126">IF(M26="X","X",IF(M26=0,"-",ROUND(M26/M7*100,1)))</f>
        <v>0.9</v>
      </c>
      <c r="N136" s="150">
        <f t="shared" ca="1" si="126"/>
        <v>0.8</v>
      </c>
      <c r="O136" s="151">
        <f t="shared" ref="O136" ca="1" si="127">IF(O26="X","X",IF(O26=0,"-",ROUND(O26/O7*100,1)))</f>
        <v>0.8</v>
      </c>
    </row>
    <row r="137" spans="1:15" ht="15" customHeight="1">
      <c r="A137" s="127" t="s">
        <v>32</v>
      </c>
      <c r="B137" s="128" t="s">
        <v>80</v>
      </c>
      <c r="C137" s="153">
        <f ca="1">IF(C27="X","X",IF(C27=0,"-",ROUND(C27/C7*100,1)))</f>
        <v>0.3</v>
      </c>
      <c r="D137" s="153">
        <f t="shared" ref="D137:L137" ca="1" si="128">IF(D27="X","X",IF(D27=0,"-",ROUND(D27/D7*100,1)))</f>
        <v>0.3</v>
      </c>
      <c r="E137" s="153">
        <f t="shared" ca="1" si="128"/>
        <v>0.3</v>
      </c>
      <c r="F137" s="153">
        <f t="shared" ca="1" si="128"/>
        <v>0.3</v>
      </c>
      <c r="G137" s="153">
        <f t="shared" ca="1" si="128"/>
        <v>0.3</v>
      </c>
      <c r="H137" s="153">
        <f t="shared" ca="1" si="128"/>
        <v>0.3</v>
      </c>
      <c r="I137" s="153">
        <f t="shared" ca="1" si="128"/>
        <v>0.3</v>
      </c>
      <c r="J137" s="153">
        <f t="shared" ca="1" si="128"/>
        <v>0.3</v>
      </c>
      <c r="K137" s="153">
        <f t="shared" ca="1" si="128"/>
        <v>0.3</v>
      </c>
      <c r="L137" s="153">
        <f t="shared" ca="1" si="128"/>
        <v>0.3</v>
      </c>
      <c r="M137" s="153">
        <f t="shared" ref="M137:N137" ca="1" si="129">IF(M27="X","X",IF(M27=0,"-",ROUND(M27/M7*100,1)))</f>
        <v>0.3</v>
      </c>
      <c r="N137" s="153">
        <f t="shared" ca="1" si="129"/>
        <v>0.3</v>
      </c>
      <c r="O137" s="154">
        <f t="shared" ref="O137" ca="1" si="130">IF(O27="X","X",IF(O27=0,"-",ROUND(O27/O7*100,1)))</f>
        <v>0.3</v>
      </c>
    </row>
    <row r="138" spans="1:15" ht="15" customHeight="1">
      <c r="A138" s="119" t="s">
        <v>33</v>
      </c>
      <c r="B138" s="120" t="s">
        <v>81</v>
      </c>
      <c r="C138" s="147">
        <f ca="1">IF(C28="X","X",IF(C28=0,"-",ROUND(C28/C7*100,1)))</f>
        <v>2.5</v>
      </c>
      <c r="D138" s="147">
        <f t="shared" ref="D138:L138" ca="1" si="131">IF(D28="X","X",IF(D28=0,"-",ROUND(D28/D7*100,1)))</f>
        <v>2.5</v>
      </c>
      <c r="E138" s="147">
        <f t="shared" ca="1" si="131"/>
        <v>2.4</v>
      </c>
      <c r="F138" s="147">
        <f t="shared" ca="1" si="131"/>
        <v>2.5</v>
      </c>
      <c r="G138" s="147">
        <f t="shared" ca="1" si="131"/>
        <v>2.5</v>
      </c>
      <c r="H138" s="147">
        <f t="shared" ca="1" si="131"/>
        <v>2.5</v>
      </c>
      <c r="I138" s="147">
        <f t="shared" ca="1" si="131"/>
        <v>2.5</v>
      </c>
      <c r="J138" s="147">
        <f t="shared" ca="1" si="131"/>
        <v>2.5</v>
      </c>
      <c r="K138" s="147">
        <f t="shared" ca="1" si="131"/>
        <v>2.5</v>
      </c>
      <c r="L138" s="147">
        <f t="shared" ca="1" si="131"/>
        <v>2.6</v>
      </c>
      <c r="M138" s="147">
        <f t="shared" ref="M138:N138" ca="1" si="132">IF(M28="X","X",IF(M28=0,"-",ROUND(M28/M7*100,1)))</f>
        <v>2.6</v>
      </c>
      <c r="N138" s="147">
        <f t="shared" ca="1" si="132"/>
        <v>2.6</v>
      </c>
      <c r="O138" s="148">
        <f t="shared" ref="O138" ca="1" si="133">IF(O28="X","X",IF(O28=0,"-",ROUND(O28/O7*100,1)))</f>
        <v>2.6</v>
      </c>
    </row>
    <row r="139" spans="1:15" ht="15" customHeight="1">
      <c r="A139" s="123" t="s">
        <v>34</v>
      </c>
      <c r="B139" s="124" t="s">
        <v>82</v>
      </c>
      <c r="C139" s="159">
        <f ca="1">IF(C29="X","X",IF(C29=0,"-",ROUND(C29/C7*100,1)))</f>
        <v>1.3</v>
      </c>
      <c r="D139" s="159">
        <f t="shared" ref="D139:L139" ca="1" si="134">IF(D29="X","X",IF(D29=0,"-",ROUND(D29/D7*100,1)))</f>
        <v>1.3</v>
      </c>
      <c r="E139" s="159">
        <f t="shared" ca="1" si="134"/>
        <v>1.3</v>
      </c>
      <c r="F139" s="159">
        <f t="shared" ca="1" si="134"/>
        <v>1.3</v>
      </c>
      <c r="G139" s="159">
        <f t="shared" ca="1" si="134"/>
        <v>1.3</v>
      </c>
      <c r="H139" s="159">
        <f t="shared" ca="1" si="134"/>
        <v>1.2</v>
      </c>
      <c r="I139" s="159">
        <f t="shared" ca="1" si="134"/>
        <v>1.2</v>
      </c>
      <c r="J139" s="159">
        <f t="shared" ca="1" si="134"/>
        <v>1.2</v>
      </c>
      <c r="K139" s="159">
        <f t="shared" ca="1" si="134"/>
        <v>1.3</v>
      </c>
      <c r="L139" s="159">
        <f t="shared" ca="1" si="134"/>
        <v>1.3</v>
      </c>
      <c r="M139" s="159">
        <f t="shared" ref="M139:N139" ca="1" si="135">IF(M29="X","X",IF(M29=0,"-",ROUND(M29/M7*100,1)))</f>
        <v>1.3</v>
      </c>
      <c r="N139" s="150">
        <f t="shared" ca="1" si="135"/>
        <v>1.3</v>
      </c>
      <c r="O139" s="151">
        <f t="shared" ref="O139" ca="1" si="136">IF(O29="X","X",IF(O29=0,"-",ROUND(O29/O7*100,1)))</f>
        <v>1.3</v>
      </c>
    </row>
    <row r="140" spans="1:15" ht="15" customHeight="1">
      <c r="A140" s="123" t="s">
        <v>35</v>
      </c>
      <c r="B140" s="124" t="s">
        <v>83</v>
      </c>
      <c r="C140" s="159">
        <f ca="1">IF(C30="X","X",IF(C30=0,"-",ROUND(C30/C7*100,1)))</f>
        <v>2.2999999999999998</v>
      </c>
      <c r="D140" s="159">
        <f t="shared" ref="D140:L140" ca="1" si="137">IF(D30="X","X",IF(D30=0,"-",ROUND(D30/D7*100,1)))</f>
        <v>2.2999999999999998</v>
      </c>
      <c r="E140" s="159">
        <f t="shared" ca="1" si="137"/>
        <v>2.2999999999999998</v>
      </c>
      <c r="F140" s="159">
        <f t="shared" ca="1" si="137"/>
        <v>2.2999999999999998</v>
      </c>
      <c r="G140" s="159">
        <f t="shared" ca="1" si="137"/>
        <v>2.2999999999999998</v>
      </c>
      <c r="H140" s="159">
        <f t="shared" ca="1" si="137"/>
        <v>2.2999999999999998</v>
      </c>
      <c r="I140" s="159">
        <f t="shared" ca="1" si="137"/>
        <v>2.2999999999999998</v>
      </c>
      <c r="J140" s="159">
        <f t="shared" ca="1" si="137"/>
        <v>2.2999999999999998</v>
      </c>
      <c r="K140" s="159">
        <f t="shared" ca="1" si="137"/>
        <v>2.2999999999999998</v>
      </c>
      <c r="L140" s="159">
        <f t="shared" ca="1" si="137"/>
        <v>2.2999999999999998</v>
      </c>
      <c r="M140" s="159">
        <f t="shared" ref="M140:N140" ca="1" si="138">IF(M30="X","X",IF(M30=0,"-",ROUND(M30/M7*100,1)))</f>
        <v>2.2999999999999998</v>
      </c>
      <c r="N140" s="150">
        <f t="shared" ca="1" si="138"/>
        <v>2.2999999999999998</v>
      </c>
      <c r="O140" s="151">
        <f t="shared" ref="O140" ca="1" si="139">IF(O30="X","X",IF(O30=0,"-",ROUND(O30/O7*100,1)))</f>
        <v>2.2999999999999998</v>
      </c>
    </row>
    <row r="141" spans="1:15" ht="15" customHeight="1">
      <c r="A141" s="123" t="s">
        <v>110</v>
      </c>
      <c r="B141" s="124" t="s">
        <v>84</v>
      </c>
      <c r="C141" s="159">
        <f ca="1">IF(C31="X","X",IF(C31=0,"-",ROUND(C31/C7*100,1)))</f>
        <v>1.1000000000000001</v>
      </c>
      <c r="D141" s="159">
        <f t="shared" ref="D141:L141" ca="1" si="140">IF(D31="X","X",IF(D31=0,"-",ROUND(D31/D7*100,1)))</f>
        <v>1.1000000000000001</v>
      </c>
      <c r="E141" s="159">
        <f t="shared" ca="1" si="140"/>
        <v>1.1000000000000001</v>
      </c>
      <c r="F141" s="159">
        <f t="shared" ca="1" si="140"/>
        <v>1.1000000000000001</v>
      </c>
      <c r="G141" s="159">
        <f t="shared" ca="1" si="140"/>
        <v>1.1000000000000001</v>
      </c>
      <c r="H141" s="159">
        <f t="shared" ca="1" si="140"/>
        <v>1.1000000000000001</v>
      </c>
      <c r="I141" s="159">
        <f t="shared" ca="1" si="140"/>
        <v>1.1000000000000001</v>
      </c>
      <c r="J141" s="159">
        <f t="shared" ca="1" si="140"/>
        <v>1.2</v>
      </c>
      <c r="K141" s="159">
        <f t="shared" ca="1" si="140"/>
        <v>1.2</v>
      </c>
      <c r="L141" s="159">
        <f t="shared" ca="1" si="140"/>
        <v>1.2</v>
      </c>
      <c r="M141" s="159">
        <f t="shared" ref="M141:N141" ca="1" si="141">IF(M31="X","X",IF(M31=0,"-",ROUND(M31/M7*100,1)))</f>
        <v>1.3</v>
      </c>
      <c r="N141" s="150">
        <f t="shared" ca="1" si="141"/>
        <v>1.3</v>
      </c>
      <c r="O141" s="151">
        <f t="shared" ref="O141" ca="1" si="142">IF(O31="X","X",IF(O31=0,"-",ROUND(O31/O7*100,1)))</f>
        <v>1.2</v>
      </c>
    </row>
    <row r="142" spans="1:15" ht="15" customHeight="1">
      <c r="A142" s="123" t="s">
        <v>111</v>
      </c>
      <c r="B142" s="124" t="s">
        <v>85</v>
      </c>
      <c r="C142" s="159">
        <f ca="1">IF(C32="X","X",IF(C32=0,"-",ROUND(C32/C7*100,1)))</f>
        <v>1.3</v>
      </c>
      <c r="D142" s="159">
        <f t="shared" ref="D142:L142" ca="1" si="143">IF(D32="X","X",IF(D32=0,"-",ROUND(D32/D7*100,1)))</f>
        <v>1.4</v>
      </c>
      <c r="E142" s="159">
        <f t="shared" ca="1" si="143"/>
        <v>1.4</v>
      </c>
      <c r="F142" s="159">
        <f t="shared" ca="1" si="143"/>
        <v>1.5</v>
      </c>
      <c r="G142" s="159">
        <f t="shared" ca="1" si="143"/>
        <v>1.6</v>
      </c>
      <c r="H142" s="159">
        <f t="shared" ca="1" si="143"/>
        <v>1.5</v>
      </c>
      <c r="I142" s="159">
        <f t="shared" ca="1" si="143"/>
        <v>1.6</v>
      </c>
      <c r="J142" s="159">
        <f t="shared" ca="1" si="143"/>
        <v>1.6</v>
      </c>
      <c r="K142" s="159">
        <f t="shared" ca="1" si="143"/>
        <v>1.6</v>
      </c>
      <c r="L142" s="159">
        <f t="shared" ca="1" si="143"/>
        <v>1.6</v>
      </c>
      <c r="M142" s="159">
        <f t="shared" ref="M142:N142" ca="1" si="144">IF(M32="X","X",IF(M32=0,"-",ROUND(M32/M7*100,1)))</f>
        <v>1.6</v>
      </c>
      <c r="N142" s="150">
        <f t="shared" ca="1" si="144"/>
        <v>1.6</v>
      </c>
      <c r="O142" s="151">
        <f t="shared" ref="O142" ca="1" si="145">IF(O32="X","X",IF(O32=0,"-",ROUND(O32/O7*100,1)))</f>
        <v>1.6</v>
      </c>
    </row>
    <row r="143" spans="1:15" ht="15" customHeight="1">
      <c r="A143" s="127" t="s">
        <v>112</v>
      </c>
      <c r="B143" s="128" t="s">
        <v>86</v>
      </c>
      <c r="C143" s="153">
        <f ca="1">IF(C33="X","X",IF(C33=0,"-",ROUND(C33/C7*100,1)))</f>
        <v>2.6</v>
      </c>
      <c r="D143" s="153">
        <f t="shared" ref="D143:L143" ca="1" si="146">IF(D33="X","X",IF(D33=0,"-",ROUND(D33/D7*100,1)))</f>
        <v>2.4</v>
      </c>
      <c r="E143" s="153">
        <f t="shared" ca="1" si="146"/>
        <v>2.2999999999999998</v>
      </c>
      <c r="F143" s="153">
        <f t="shared" ca="1" si="146"/>
        <v>2.2999999999999998</v>
      </c>
      <c r="G143" s="153">
        <f t="shared" ca="1" si="146"/>
        <v>2.5</v>
      </c>
      <c r="H143" s="153">
        <f t="shared" ca="1" si="146"/>
        <v>2.4</v>
      </c>
      <c r="I143" s="153">
        <f t="shared" ca="1" si="146"/>
        <v>2.4</v>
      </c>
      <c r="J143" s="153">
        <f t="shared" ca="1" si="146"/>
        <v>2.4</v>
      </c>
      <c r="K143" s="153">
        <f t="shared" ca="1" si="146"/>
        <v>2.4</v>
      </c>
      <c r="L143" s="153">
        <f t="shared" ca="1" si="146"/>
        <v>2.4</v>
      </c>
      <c r="M143" s="153">
        <f t="shared" ref="M143:N143" ca="1" si="147">IF(M33="X","X",IF(M33=0,"-",ROUND(M33/M7*100,1)))</f>
        <v>2.2999999999999998</v>
      </c>
      <c r="N143" s="153">
        <f t="shared" ca="1" si="147"/>
        <v>2.2999999999999998</v>
      </c>
      <c r="O143" s="154">
        <f t="shared" ref="O143" ca="1" si="148">IF(O33="X","X",IF(O33=0,"-",ROUND(O33/O7*100,1)))</f>
        <v>2.4</v>
      </c>
    </row>
    <row r="144" spans="1:15" ht="15" customHeight="1">
      <c r="A144" s="119" t="s">
        <v>113</v>
      </c>
      <c r="B144" s="120" t="s">
        <v>87</v>
      </c>
      <c r="C144" s="147">
        <f ca="1">IF(C34="X","X",IF(C34=0,"-",ROUND(C34/C7*100,1)))</f>
        <v>1.1000000000000001</v>
      </c>
      <c r="D144" s="147">
        <f t="shared" ref="D144:L144" ca="1" si="149">IF(D34="X","X",IF(D34=0,"-",ROUND(D34/D7*100,1)))</f>
        <v>1.1000000000000001</v>
      </c>
      <c r="E144" s="147">
        <f t="shared" ca="1" si="149"/>
        <v>1.1000000000000001</v>
      </c>
      <c r="F144" s="147">
        <f t="shared" ca="1" si="149"/>
        <v>1.2</v>
      </c>
      <c r="G144" s="147">
        <f t="shared" ca="1" si="149"/>
        <v>1.2</v>
      </c>
      <c r="H144" s="147">
        <f t="shared" ca="1" si="149"/>
        <v>1.2</v>
      </c>
      <c r="I144" s="147">
        <f t="shared" ca="1" si="149"/>
        <v>1.2</v>
      </c>
      <c r="J144" s="147">
        <f t="shared" ca="1" si="149"/>
        <v>1.2</v>
      </c>
      <c r="K144" s="147">
        <f t="shared" ca="1" si="149"/>
        <v>1.2</v>
      </c>
      <c r="L144" s="147">
        <f t="shared" ca="1" si="149"/>
        <v>1.3</v>
      </c>
      <c r="M144" s="147">
        <f t="shared" ref="M144:N144" ca="1" si="150">IF(M34="X","X",IF(M34=0,"-",ROUND(M34/M7*100,1)))</f>
        <v>1.3</v>
      </c>
      <c r="N144" s="147">
        <f t="shared" ca="1" si="150"/>
        <v>1.3</v>
      </c>
      <c r="O144" s="148">
        <f t="shared" ref="O144" ca="1" si="151">IF(O34="X","X",IF(O34=0,"-",ROUND(O34/O7*100,1)))</f>
        <v>1.3</v>
      </c>
    </row>
    <row r="145" spans="1:15" ht="15" customHeight="1">
      <c r="A145" s="123" t="s">
        <v>114</v>
      </c>
      <c r="B145" s="124" t="s">
        <v>88</v>
      </c>
      <c r="C145" s="159">
        <f ca="1">IF(C35="X","X",IF(C35=0,"-",ROUND(C35/C7*100,1)))</f>
        <v>2.5</v>
      </c>
      <c r="D145" s="159">
        <f t="shared" ref="D145:L145" ca="1" si="152">IF(D35="X","X",IF(D35=0,"-",ROUND(D35/D7*100,1)))</f>
        <v>2.5</v>
      </c>
      <c r="E145" s="159">
        <f t="shared" ca="1" si="152"/>
        <v>2.5</v>
      </c>
      <c r="F145" s="159">
        <f t="shared" ca="1" si="152"/>
        <v>2.6</v>
      </c>
      <c r="G145" s="159">
        <f t="shared" ca="1" si="152"/>
        <v>2.6</v>
      </c>
      <c r="H145" s="159">
        <f t="shared" ca="1" si="152"/>
        <v>2.7</v>
      </c>
      <c r="I145" s="159">
        <f t="shared" ca="1" si="152"/>
        <v>2.7</v>
      </c>
      <c r="J145" s="159">
        <f t="shared" ca="1" si="152"/>
        <v>2.7</v>
      </c>
      <c r="K145" s="159">
        <f t="shared" ca="1" si="152"/>
        <v>2.8</v>
      </c>
      <c r="L145" s="159">
        <f t="shared" ca="1" si="152"/>
        <v>2.8</v>
      </c>
      <c r="M145" s="159">
        <f t="shared" ref="M145:N145" ca="1" si="153">IF(M35="X","X",IF(M35=0,"-",ROUND(M35/M7*100,1)))</f>
        <v>2.8</v>
      </c>
      <c r="N145" s="150">
        <f t="shared" ca="1" si="153"/>
        <v>2.8</v>
      </c>
      <c r="O145" s="151">
        <f t="shared" ref="O145" ca="1" si="154">IF(O35="X","X",IF(O35=0,"-",ROUND(O35/O7*100,1)))</f>
        <v>2.8</v>
      </c>
    </row>
    <row r="146" spans="1:15" ht="15" customHeight="1">
      <c r="A146" s="123" t="s">
        <v>115</v>
      </c>
      <c r="B146" s="124" t="s">
        <v>89</v>
      </c>
      <c r="C146" s="159">
        <f ca="1">IF(C36="X","X",IF(C36=0,"-",ROUND(C36/C7*100,1)))</f>
        <v>0.1</v>
      </c>
      <c r="D146" s="159">
        <f t="shared" ref="D146:L146" ca="1" si="155">IF(D36="X","X",IF(D36=0,"-",ROUND(D36/D7*100,1)))</f>
        <v>0.1</v>
      </c>
      <c r="E146" s="159">
        <f t="shared" ca="1" si="155"/>
        <v>0.1</v>
      </c>
      <c r="F146" s="159">
        <f t="shared" ca="1" si="155"/>
        <v>0.1</v>
      </c>
      <c r="G146" s="159">
        <f t="shared" ca="1" si="155"/>
        <v>0.1</v>
      </c>
      <c r="H146" s="159">
        <f t="shared" ca="1" si="155"/>
        <v>0.1</v>
      </c>
      <c r="I146" s="159">
        <f t="shared" ca="1" si="155"/>
        <v>0.1</v>
      </c>
      <c r="J146" s="159">
        <f t="shared" ca="1" si="155"/>
        <v>0.1</v>
      </c>
      <c r="K146" s="159">
        <f t="shared" ca="1" si="155"/>
        <v>0.1</v>
      </c>
      <c r="L146" s="159">
        <f t="shared" ca="1" si="155"/>
        <v>0.1</v>
      </c>
      <c r="M146" s="159">
        <f t="shared" ref="M146:N146" ca="1" si="156">IF(M36="X","X",IF(M36=0,"-",ROUND(M36/M7*100,1)))</f>
        <v>0.1</v>
      </c>
      <c r="N146" s="150">
        <f t="shared" ca="1" si="156"/>
        <v>0.1</v>
      </c>
      <c r="O146" s="151">
        <f t="shared" ref="O146" ca="1" si="157">IF(O36="X","X",IF(O36=0,"-",ROUND(O36/O7*100,1)))</f>
        <v>0.1</v>
      </c>
    </row>
    <row r="147" spans="1:15" ht="15" customHeight="1">
      <c r="A147" s="123" t="s">
        <v>116</v>
      </c>
      <c r="B147" s="124" t="s">
        <v>90</v>
      </c>
      <c r="C147" s="159">
        <f ca="1">IF(C37="X","X",IF(C37=0,"-",ROUND(C37/C7*100,1)))</f>
        <v>0.1</v>
      </c>
      <c r="D147" s="159">
        <f t="shared" ref="D147:L147" ca="1" si="158">IF(D37="X","X",IF(D37=0,"-",ROUND(D37/D7*100,1)))</f>
        <v>0.1</v>
      </c>
      <c r="E147" s="159">
        <f t="shared" ca="1" si="158"/>
        <v>0.1</v>
      </c>
      <c r="F147" s="159">
        <f t="shared" ca="1" si="158"/>
        <v>0.1</v>
      </c>
      <c r="G147" s="159">
        <f t="shared" ca="1" si="158"/>
        <v>0.1</v>
      </c>
      <c r="H147" s="159">
        <f t="shared" ca="1" si="158"/>
        <v>0.1</v>
      </c>
      <c r="I147" s="159">
        <f t="shared" ca="1" si="158"/>
        <v>0.1</v>
      </c>
      <c r="J147" s="159">
        <f t="shared" ca="1" si="158"/>
        <v>0.1</v>
      </c>
      <c r="K147" s="159">
        <f t="shared" ca="1" si="158"/>
        <v>0.1</v>
      </c>
      <c r="L147" s="159">
        <f t="shared" ca="1" si="158"/>
        <v>0.1</v>
      </c>
      <c r="M147" s="159">
        <f t="shared" ref="M147:N147" ca="1" si="159">IF(M37="X","X",IF(M37=0,"-",ROUND(M37/M7*100,1)))</f>
        <v>0.1</v>
      </c>
      <c r="N147" s="150">
        <f t="shared" ca="1" si="159"/>
        <v>0.1</v>
      </c>
      <c r="O147" s="151">
        <f t="shared" ref="O147" ca="1" si="160">IF(O37="X","X",IF(O37=0,"-",ROUND(O37/O7*100,1)))</f>
        <v>0.1</v>
      </c>
    </row>
    <row r="148" spans="1:15" ht="15" customHeight="1">
      <c r="A148" s="123" t="s">
        <v>117</v>
      </c>
      <c r="B148" s="124" t="s">
        <v>91</v>
      </c>
      <c r="C148" s="159">
        <f ca="1">IF(C38="X","X",IF(C38=0,"-",ROUND(C38/C7*100,1)))</f>
        <v>0.1</v>
      </c>
      <c r="D148" s="159">
        <f t="shared" ref="D148:L148" ca="1" si="161">IF(D38="X","X",IF(D38=0,"-",ROUND(D38/D7*100,1)))</f>
        <v>0.1</v>
      </c>
      <c r="E148" s="159">
        <f t="shared" ca="1" si="161"/>
        <v>0.1</v>
      </c>
      <c r="F148" s="159">
        <f t="shared" ca="1" si="161"/>
        <v>0.1</v>
      </c>
      <c r="G148" s="159">
        <f t="shared" ca="1" si="161"/>
        <v>0.1</v>
      </c>
      <c r="H148" s="159">
        <f t="shared" ca="1" si="161"/>
        <v>0</v>
      </c>
      <c r="I148" s="159">
        <f t="shared" ca="1" si="161"/>
        <v>0.1</v>
      </c>
      <c r="J148" s="159">
        <f t="shared" ca="1" si="161"/>
        <v>0</v>
      </c>
      <c r="K148" s="159">
        <f t="shared" ca="1" si="161"/>
        <v>0.1</v>
      </c>
      <c r="L148" s="159">
        <f t="shared" ca="1" si="161"/>
        <v>0.1</v>
      </c>
      <c r="M148" s="159">
        <f t="shared" ref="M148:N148" ca="1" si="162">IF(M38="X","X",IF(M38=0,"-",ROUND(M38/M7*100,1)))</f>
        <v>0.1</v>
      </c>
      <c r="N148" s="150">
        <f t="shared" ca="1" si="162"/>
        <v>0</v>
      </c>
      <c r="O148" s="151">
        <f t="shared" ref="O148" ca="1" si="163">IF(O38="X","X",IF(O38=0,"-",ROUND(O38/O7*100,1)))</f>
        <v>0.1</v>
      </c>
    </row>
    <row r="149" spans="1:15" ht="15" customHeight="1">
      <c r="A149" s="123" t="s">
        <v>118</v>
      </c>
      <c r="B149" s="124" t="s">
        <v>92</v>
      </c>
      <c r="C149" s="159">
        <f ca="1">IF(C39="X","X",IF(C39=0,"-",ROUND(C39/C7*100,1)))</f>
        <v>0</v>
      </c>
      <c r="D149" s="159">
        <f t="shared" ref="D149:L149" ca="1" si="164">IF(D39="X","X",IF(D39=0,"-",ROUND(D39/D7*100,1)))</f>
        <v>0</v>
      </c>
      <c r="E149" s="159">
        <f t="shared" ca="1" si="164"/>
        <v>0</v>
      </c>
      <c r="F149" s="159">
        <f t="shared" ca="1" si="164"/>
        <v>0</v>
      </c>
      <c r="G149" s="159">
        <f t="shared" ca="1" si="164"/>
        <v>0</v>
      </c>
      <c r="H149" s="159">
        <f t="shared" ca="1" si="164"/>
        <v>0</v>
      </c>
      <c r="I149" s="159">
        <f t="shared" ca="1" si="164"/>
        <v>0</v>
      </c>
      <c r="J149" s="159">
        <f t="shared" ca="1" si="164"/>
        <v>0</v>
      </c>
      <c r="K149" s="159">
        <f t="shared" ca="1" si="164"/>
        <v>0</v>
      </c>
      <c r="L149" s="159">
        <f t="shared" ca="1" si="164"/>
        <v>0</v>
      </c>
      <c r="M149" s="159">
        <f t="shared" ref="M149:N149" ca="1" si="165">IF(M39="X","X",IF(M39=0,"-",ROUND(M39/M7*100,1)))</f>
        <v>0</v>
      </c>
      <c r="N149" s="150">
        <f t="shared" ca="1" si="165"/>
        <v>0</v>
      </c>
      <c r="O149" s="151">
        <f t="shared" ref="O149" ca="1" si="166">IF(O39="X","X",IF(O39=0,"-",ROUND(O39/O7*100,1)))</f>
        <v>0</v>
      </c>
    </row>
    <row r="150" spans="1:15" ht="15" customHeight="1">
      <c r="A150" s="123" t="s">
        <v>119</v>
      </c>
      <c r="B150" s="124" t="s">
        <v>93</v>
      </c>
      <c r="C150" s="159">
        <f ca="1">IF(C40="X","X",IF(C40=0,"-",ROUND(C40/C7*100,1)))</f>
        <v>0.2</v>
      </c>
      <c r="D150" s="159">
        <f t="shared" ref="D150:L150" ca="1" si="167">IF(D40="X","X",IF(D40=0,"-",ROUND(D40/D7*100,1)))</f>
        <v>0.1</v>
      </c>
      <c r="E150" s="159">
        <f t="shared" ca="1" si="167"/>
        <v>0.1</v>
      </c>
      <c r="F150" s="159">
        <f t="shared" ca="1" si="167"/>
        <v>0.1</v>
      </c>
      <c r="G150" s="159">
        <f t="shared" ca="1" si="167"/>
        <v>0.1</v>
      </c>
      <c r="H150" s="159">
        <f t="shared" ca="1" si="167"/>
        <v>0.2</v>
      </c>
      <c r="I150" s="159">
        <f t="shared" ca="1" si="167"/>
        <v>0.1</v>
      </c>
      <c r="J150" s="159">
        <f t="shared" ca="1" si="167"/>
        <v>0.2</v>
      </c>
      <c r="K150" s="159">
        <f t="shared" ca="1" si="167"/>
        <v>0.2</v>
      </c>
      <c r="L150" s="159">
        <f t="shared" ca="1" si="167"/>
        <v>0.1</v>
      </c>
      <c r="M150" s="159">
        <f t="shared" ref="M150:N150" ca="1" si="168">IF(M40="X","X",IF(M40=0,"-",ROUND(M40/M7*100,1)))</f>
        <v>0.1</v>
      </c>
      <c r="N150" s="150">
        <f t="shared" ca="1" si="168"/>
        <v>0.1</v>
      </c>
      <c r="O150" s="151">
        <f t="shared" ref="O150" ca="1" si="169">IF(O40="X","X",IF(O40=0,"-",ROUND(O40/O7*100,1)))</f>
        <v>0.1</v>
      </c>
    </row>
    <row r="151" spans="1:15" ht="15" customHeight="1">
      <c r="A151" s="123" t="s">
        <v>120</v>
      </c>
      <c r="B151" s="124" t="s">
        <v>94</v>
      </c>
      <c r="C151" s="159">
        <f ca="1">IF(C41="X","X",IF(C41=0,"-",ROUND(C41/C7*100,1)))</f>
        <v>0.1</v>
      </c>
      <c r="D151" s="159">
        <f t="shared" ref="D151:L151" ca="1" si="170">IF(D41="X","X",IF(D41=0,"-",ROUND(D41/D7*100,1)))</f>
        <v>0.1</v>
      </c>
      <c r="E151" s="159">
        <f t="shared" ca="1" si="170"/>
        <v>0.1</v>
      </c>
      <c r="F151" s="159">
        <f t="shared" ca="1" si="170"/>
        <v>0.1</v>
      </c>
      <c r="G151" s="159">
        <f t="shared" ca="1" si="170"/>
        <v>0.1</v>
      </c>
      <c r="H151" s="159">
        <f t="shared" ca="1" si="170"/>
        <v>0.1</v>
      </c>
      <c r="I151" s="159">
        <f t="shared" ca="1" si="170"/>
        <v>0.1</v>
      </c>
      <c r="J151" s="159">
        <f t="shared" ca="1" si="170"/>
        <v>0.1</v>
      </c>
      <c r="K151" s="159">
        <f t="shared" ca="1" si="170"/>
        <v>0.1</v>
      </c>
      <c r="L151" s="159">
        <f t="shared" ca="1" si="170"/>
        <v>0.1</v>
      </c>
      <c r="M151" s="159">
        <f t="shared" ref="M151:N151" ca="1" si="171">IF(M41="X","X",IF(M41=0,"-",ROUND(M41/M7*100,1)))</f>
        <v>0.1</v>
      </c>
      <c r="N151" s="150">
        <f t="shared" ca="1" si="171"/>
        <v>0.1</v>
      </c>
      <c r="O151" s="151">
        <f t="shared" ref="O151" ca="1" si="172">IF(O41="X","X",IF(O41=0,"-",ROUND(O41/O7*100,1)))</f>
        <v>0.1</v>
      </c>
    </row>
    <row r="152" spans="1:15" ht="15" customHeight="1">
      <c r="A152" s="123" t="s">
        <v>121</v>
      </c>
      <c r="B152" s="124" t="s">
        <v>95</v>
      </c>
      <c r="C152" s="159">
        <f ca="1">IF(C42="X","X",IF(C42=0,"-",ROUND(C42/C7*100,1)))</f>
        <v>0.1</v>
      </c>
      <c r="D152" s="159">
        <f t="shared" ref="D152:L152" ca="1" si="173">IF(D42="X","X",IF(D42=0,"-",ROUND(D42/D7*100,1)))</f>
        <v>0.1</v>
      </c>
      <c r="E152" s="159">
        <f t="shared" ca="1" si="173"/>
        <v>0.1</v>
      </c>
      <c r="F152" s="159">
        <f t="shared" ca="1" si="173"/>
        <v>0.1</v>
      </c>
      <c r="G152" s="159">
        <f t="shared" ca="1" si="173"/>
        <v>0.1</v>
      </c>
      <c r="H152" s="159">
        <f t="shared" ca="1" si="173"/>
        <v>0.1</v>
      </c>
      <c r="I152" s="159">
        <f t="shared" ca="1" si="173"/>
        <v>0.1</v>
      </c>
      <c r="J152" s="159">
        <f t="shared" ca="1" si="173"/>
        <v>0.1</v>
      </c>
      <c r="K152" s="159">
        <f t="shared" ca="1" si="173"/>
        <v>0.1</v>
      </c>
      <c r="L152" s="159">
        <f t="shared" ca="1" si="173"/>
        <v>0.1</v>
      </c>
      <c r="M152" s="159">
        <f t="shared" ref="M152:N152" ca="1" si="174">IF(M42="X","X",IF(M42=0,"-",ROUND(M42/M7*100,1)))</f>
        <v>0.1</v>
      </c>
      <c r="N152" s="150">
        <f t="shared" ca="1" si="174"/>
        <v>0.1</v>
      </c>
      <c r="O152" s="151">
        <f t="shared" ref="O152" ca="1" si="175">IF(O42="X","X",IF(O42=0,"-",ROUND(O42/O7*100,1)))</f>
        <v>0.1</v>
      </c>
    </row>
    <row r="153" spans="1:15" ht="15" customHeight="1">
      <c r="A153" s="123" t="s">
        <v>122</v>
      </c>
      <c r="B153" s="124" t="s">
        <v>96</v>
      </c>
      <c r="C153" s="159">
        <f ca="1">IF(C43="X","X",IF(C43=0,"-",ROUND(C43/C7*100,1)))</f>
        <v>0.1</v>
      </c>
      <c r="D153" s="159">
        <f t="shared" ref="D153:L153" ca="1" si="176">IF(D43="X","X",IF(D43=0,"-",ROUND(D43/D7*100,1)))</f>
        <v>0.1</v>
      </c>
      <c r="E153" s="159">
        <f t="shared" ca="1" si="176"/>
        <v>0.1</v>
      </c>
      <c r="F153" s="159">
        <f t="shared" ca="1" si="176"/>
        <v>0.1</v>
      </c>
      <c r="G153" s="159">
        <f t="shared" ca="1" si="176"/>
        <v>0.1</v>
      </c>
      <c r="H153" s="159">
        <f t="shared" ca="1" si="176"/>
        <v>0.1</v>
      </c>
      <c r="I153" s="159">
        <f t="shared" ca="1" si="176"/>
        <v>0.1</v>
      </c>
      <c r="J153" s="159">
        <f t="shared" ca="1" si="176"/>
        <v>0.1</v>
      </c>
      <c r="K153" s="159">
        <f t="shared" ca="1" si="176"/>
        <v>0.1</v>
      </c>
      <c r="L153" s="159">
        <f t="shared" ca="1" si="176"/>
        <v>0.1</v>
      </c>
      <c r="M153" s="159">
        <f t="shared" ref="M153:N153" ca="1" si="177">IF(M43="X","X",IF(M43=0,"-",ROUND(M43/M7*100,1)))</f>
        <v>0.1</v>
      </c>
      <c r="N153" s="150">
        <f t="shared" ca="1" si="177"/>
        <v>0.1</v>
      </c>
      <c r="O153" s="151">
        <f t="shared" ref="O153" ca="1" si="178">IF(O43="X","X",IF(O43=0,"-",ROUND(O43/O7*100,1)))</f>
        <v>0.1</v>
      </c>
    </row>
    <row r="154" spans="1:15" ht="15" customHeight="1">
      <c r="A154" s="123" t="s">
        <v>123</v>
      </c>
      <c r="B154" s="124" t="s">
        <v>97</v>
      </c>
      <c r="C154" s="159">
        <f ca="1">IF(C44="X","X",IF(C44=0,"-",ROUND(C44/C7*100,1)))</f>
        <v>0.5</v>
      </c>
      <c r="D154" s="159">
        <f t="shared" ref="D154:L154" ca="1" si="179">IF(D44="X","X",IF(D44=0,"-",ROUND(D44/D7*100,1)))</f>
        <v>0.5</v>
      </c>
      <c r="E154" s="159">
        <f t="shared" ca="1" si="179"/>
        <v>0.5</v>
      </c>
      <c r="F154" s="159">
        <f t="shared" ca="1" si="179"/>
        <v>0.5</v>
      </c>
      <c r="G154" s="159">
        <f t="shared" ca="1" si="179"/>
        <v>0.5</v>
      </c>
      <c r="H154" s="159">
        <f t="shared" ca="1" si="179"/>
        <v>0.5</v>
      </c>
      <c r="I154" s="159">
        <f t="shared" ca="1" si="179"/>
        <v>0.5</v>
      </c>
      <c r="J154" s="159">
        <f t="shared" ca="1" si="179"/>
        <v>0.5</v>
      </c>
      <c r="K154" s="159">
        <f t="shared" ca="1" si="179"/>
        <v>0.5</v>
      </c>
      <c r="L154" s="159">
        <f t="shared" ca="1" si="179"/>
        <v>0.4</v>
      </c>
      <c r="M154" s="159">
        <f t="shared" ref="M154:N154" ca="1" si="180">IF(M44="X","X",IF(M44=0,"-",ROUND(M44/M7*100,1)))</f>
        <v>0.4</v>
      </c>
      <c r="N154" s="150">
        <f t="shared" ca="1" si="180"/>
        <v>0.4</v>
      </c>
      <c r="O154" s="151">
        <f t="shared" ref="O154" ca="1" si="181">IF(O44="X","X",IF(O44=0,"-",ROUND(O44/O7*100,1)))</f>
        <v>0.4</v>
      </c>
    </row>
    <row r="155" spans="1:15" ht="15" customHeight="1">
      <c r="A155" s="127" t="s">
        <v>124</v>
      </c>
      <c r="B155" s="128" t="s">
        <v>98</v>
      </c>
      <c r="C155" s="153">
        <f ca="1">IF(C45="X","X",IF(C45=0,"-",ROUND(C45/C7*100,1)))</f>
        <v>1.7</v>
      </c>
      <c r="D155" s="153">
        <f t="shared" ref="D155:L155" ca="1" si="182">IF(D45="X","X",IF(D45=0,"-",ROUND(D45/D7*100,1)))</f>
        <v>1.7</v>
      </c>
      <c r="E155" s="153">
        <f t="shared" ca="1" si="182"/>
        <v>1.8</v>
      </c>
      <c r="F155" s="153">
        <f t="shared" ca="1" si="182"/>
        <v>1.8</v>
      </c>
      <c r="G155" s="153">
        <f t="shared" ca="1" si="182"/>
        <v>1.8</v>
      </c>
      <c r="H155" s="153">
        <f t="shared" ca="1" si="182"/>
        <v>1.8</v>
      </c>
      <c r="I155" s="153">
        <f t="shared" ca="1" si="182"/>
        <v>1.9</v>
      </c>
      <c r="J155" s="153">
        <f t="shared" ca="1" si="182"/>
        <v>1.9</v>
      </c>
      <c r="K155" s="153">
        <f t="shared" ca="1" si="182"/>
        <v>2</v>
      </c>
      <c r="L155" s="153">
        <f t="shared" ca="1" si="182"/>
        <v>2.1</v>
      </c>
      <c r="M155" s="153">
        <f t="shared" ref="M155:N155" ca="1" si="183">IF(M45="X","X",IF(M45=0,"-",ROUND(M45/M7*100,1)))</f>
        <v>2.1</v>
      </c>
      <c r="N155" s="153">
        <f t="shared" ca="1" si="183"/>
        <v>2.1</v>
      </c>
      <c r="O155" s="154">
        <f t="shared" ref="O155" ca="1" si="184">IF(O45="X","X",IF(O45=0,"-",ROUND(O45/O7*100,1)))</f>
        <v>2.1</v>
      </c>
    </row>
    <row r="156" spans="1:15" ht="15" customHeight="1">
      <c r="A156" s="131" t="s">
        <v>125</v>
      </c>
      <c r="B156" s="132" t="s">
        <v>99</v>
      </c>
      <c r="C156" s="156">
        <f ca="1">IF(C46="X","X",IF(C46=0,"-",ROUND(C46/C7*100,1)))</f>
        <v>0.1</v>
      </c>
      <c r="D156" s="156">
        <f t="shared" ref="D156:L156" ca="1" si="185">IF(D46="X","X",IF(D46=0,"-",ROUND(D46/D7*100,1)))</f>
        <v>0.1</v>
      </c>
      <c r="E156" s="156">
        <f t="shared" ca="1" si="185"/>
        <v>0.1</v>
      </c>
      <c r="F156" s="156">
        <f t="shared" ca="1" si="185"/>
        <v>0.1</v>
      </c>
      <c r="G156" s="156">
        <f t="shared" ca="1" si="185"/>
        <v>0.1</v>
      </c>
      <c r="H156" s="156">
        <f t="shared" ca="1" si="185"/>
        <v>0.1</v>
      </c>
      <c r="I156" s="156">
        <f t="shared" ca="1" si="185"/>
        <v>0.1</v>
      </c>
      <c r="J156" s="156">
        <f t="shared" ca="1" si="185"/>
        <v>0.1</v>
      </c>
      <c r="K156" s="156">
        <f t="shared" ca="1" si="185"/>
        <v>0.1</v>
      </c>
      <c r="L156" s="156">
        <f t="shared" ca="1" si="185"/>
        <v>0.1</v>
      </c>
      <c r="M156" s="156">
        <f t="shared" ref="M156:N156" ca="1" si="186">IF(M46="X","X",IF(M46=0,"-",ROUND(M46/M7*100,1)))</f>
        <v>0.1</v>
      </c>
      <c r="N156" s="156">
        <f t="shared" ca="1" si="186"/>
        <v>0.1</v>
      </c>
      <c r="O156" s="157">
        <f t="shared" ref="O156" ca="1" si="187">IF(O46="X","X",IF(O46=0,"-",ROUND(O46/O7*100,1)))</f>
        <v>0.1</v>
      </c>
    </row>
    <row r="157" spans="1:15" ht="15" customHeight="1">
      <c r="A157" s="119" t="s">
        <v>126</v>
      </c>
      <c r="B157" s="120" t="s">
        <v>100</v>
      </c>
      <c r="C157" s="147">
        <f ca="1">IF(C47="X","X",IF(C47=0,"-",ROUND(C47/C7*100,1)))</f>
        <v>0.3</v>
      </c>
      <c r="D157" s="147">
        <f t="shared" ref="D157:L157" ca="1" si="188">IF(D47="X","X",IF(D47=0,"-",ROUND(D47/D7*100,1)))</f>
        <v>0.3</v>
      </c>
      <c r="E157" s="147">
        <f t="shared" ca="1" si="188"/>
        <v>0.3</v>
      </c>
      <c r="F157" s="147">
        <f t="shared" ca="1" si="188"/>
        <v>0.3</v>
      </c>
      <c r="G157" s="147">
        <f t="shared" ca="1" si="188"/>
        <v>0.3</v>
      </c>
      <c r="H157" s="147">
        <f t="shared" ca="1" si="188"/>
        <v>0.3</v>
      </c>
      <c r="I157" s="147">
        <f t="shared" ca="1" si="188"/>
        <v>0.3</v>
      </c>
      <c r="J157" s="147">
        <f t="shared" ca="1" si="188"/>
        <v>0.3</v>
      </c>
      <c r="K157" s="147">
        <f t="shared" ca="1" si="188"/>
        <v>0.3</v>
      </c>
      <c r="L157" s="147">
        <f t="shared" ca="1" si="188"/>
        <v>0.3</v>
      </c>
      <c r="M157" s="147">
        <f t="shared" ref="M157:N157" ca="1" si="189">IF(M47="X","X",IF(M47=0,"-",ROUND(M47/M7*100,1)))</f>
        <v>0.3</v>
      </c>
      <c r="N157" s="147">
        <f t="shared" ca="1" si="189"/>
        <v>0.3</v>
      </c>
      <c r="O157" s="148">
        <f t="shared" ref="O157" ca="1" si="190">IF(O47="X","X",IF(O47=0,"-",ROUND(O47/O7*100,1)))</f>
        <v>0.3</v>
      </c>
    </row>
    <row r="158" spans="1:15" ht="15" customHeight="1">
      <c r="A158" s="127" t="s">
        <v>127</v>
      </c>
      <c r="B158" s="128" t="s">
        <v>101</v>
      </c>
      <c r="C158" s="153">
        <f ca="1">IF(C48="X","X",IF(C48=0,"-",ROUND(C48/C7*100,1)))</f>
        <v>0.1</v>
      </c>
      <c r="D158" s="153">
        <f t="shared" ref="D158:L158" ca="1" si="191">IF(D48="X","X",IF(D48=0,"-",ROUND(D48/D7*100,1)))</f>
        <v>0.1</v>
      </c>
      <c r="E158" s="153">
        <f t="shared" ca="1" si="191"/>
        <v>0.2</v>
      </c>
      <c r="F158" s="153">
        <f t="shared" ca="1" si="191"/>
        <v>0.2</v>
      </c>
      <c r="G158" s="153">
        <f t="shared" ca="1" si="191"/>
        <v>0.2</v>
      </c>
      <c r="H158" s="153">
        <f t="shared" ca="1" si="191"/>
        <v>0.2</v>
      </c>
      <c r="I158" s="153">
        <f t="shared" ca="1" si="191"/>
        <v>0.2</v>
      </c>
      <c r="J158" s="153">
        <f t="shared" ca="1" si="191"/>
        <v>0.2</v>
      </c>
      <c r="K158" s="153">
        <f t="shared" ca="1" si="191"/>
        <v>0.2</v>
      </c>
      <c r="L158" s="153">
        <f t="shared" ca="1" si="191"/>
        <v>0.2</v>
      </c>
      <c r="M158" s="153">
        <f t="shared" ref="M158:N158" ca="1" si="192">IF(M48="X","X",IF(M48=0,"-",ROUND(M48/M7*100,1)))</f>
        <v>0.2</v>
      </c>
      <c r="N158" s="153">
        <f t="shared" ca="1" si="192"/>
        <v>0.2</v>
      </c>
      <c r="O158" s="154">
        <f t="shared" ref="O158" ca="1" si="193">IF(O48="X","X",IF(O48=0,"-",ROUND(O48/O7*100,1)))</f>
        <v>0.2</v>
      </c>
    </row>
    <row r="159" spans="1:15" ht="15" customHeight="1">
      <c r="A159" s="119" t="s">
        <v>129</v>
      </c>
      <c r="B159" s="120" t="s">
        <v>102</v>
      </c>
      <c r="C159" s="147">
        <f ca="1">IF(C49="X","X",IF(C49=0,"-",ROUND(C49/C7*100,1)))</f>
        <v>8.6</v>
      </c>
      <c r="D159" s="147">
        <f t="shared" ref="D159:L159" ca="1" si="194">IF(D49="X","X",IF(D49=0,"-",ROUND(D49/D7*100,1)))</f>
        <v>8.6</v>
      </c>
      <c r="E159" s="147">
        <f t="shared" ca="1" si="194"/>
        <v>8.6999999999999993</v>
      </c>
      <c r="F159" s="147">
        <f t="shared" ca="1" si="194"/>
        <v>8.6999999999999993</v>
      </c>
      <c r="G159" s="147">
        <f t="shared" ca="1" si="194"/>
        <v>8.8000000000000007</v>
      </c>
      <c r="H159" s="147">
        <f t="shared" ca="1" si="194"/>
        <v>8.6999999999999993</v>
      </c>
      <c r="I159" s="147">
        <f t="shared" ca="1" si="194"/>
        <v>8.6999999999999993</v>
      </c>
      <c r="J159" s="147">
        <f t="shared" ca="1" si="194"/>
        <v>8.6999999999999993</v>
      </c>
      <c r="K159" s="147">
        <f t="shared" ca="1" si="194"/>
        <v>8.6999999999999993</v>
      </c>
      <c r="L159" s="147">
        <f t="shared" ca="1" si="194"/>
        <v>8.5</v>
      </c>
      <c r="M159" s="147">
        <f t="shared" ref="M159:N159" ca="1" si="195">IF(M49="X","X",IF(M49=0,"-",ROUND(M49/M7*100,1)))</f>
        <v>8.5</v>
      </c>
      <c r="N159" s="147">
        <f t="shared" ca="1" si="195"/>
        <v>8.5</v>
      </c>
      <c r="O159" s="148">
        <f t="shared" ref="O159" ca="1" si="196">IF(O49="X","X",IF(O49=0,"-",ROUND(O49/O7*100,1)))</f>
        <v>8.5</v>
      </c>
    </row>
    <row r="160" spans="1:15" ht="15" customHeight="1">
      <c r="A160" s="123" t="s">
        <v>36</v>
      </c>
      <c r="B160" s="124" t="s">
        <v>103</v>
      </c>
      <c r="C160" s="159">
        <f ca="1">IF(C50="X","X",IF(C50=0,"-",ROUND(C50/C7*100,1)))</f>
        <v>41.6</v>
      </c>
      <c r="D160" s="159">
        <f t="shared" ref="D160:L160" ca="1" si="197">IF(D50="X","X",IF(D50=0,"-",ROUND(D50/D7*100,1)))</f>
        <v>41.6</v>
      </c>
      <c r="E160" s="159">
        <f t="shared" ca="1" si="197"/>
        <v>41.2</v>
      </c>
      <c r="F160" s="159">
        <f t="shared" ca="1" si="197"/>
        <v>41.2</v>
      </c>
      <c r="G160" s="159">
        <f t="shared" ca="1" si="197"/>
        <v>41.3</v>
      </c>
      <c r="H160" s="159">
        <f t="shared" ca="1" si="197"/>
        <v>40.9</v>
      </c>
      <c r="I160" s="159">
        <f t="shared" ca="1" si="197"/>
        <v>41.1</v>
      </c>
      <c r="J160" s="159">
        <f t="shared" ca="1" si="197"/>
        <v>41.1</v>
      </c>
      <c r="K160" s="159">
        <f t="shared" ca="1" si="197"/>
        <v>41.1</v>
      </c>
      <c r="L160" s="159">
        <f t="shared" ca="1" si="197"/>
        <v>41.9</v>
      </c>
      <c r="M160" s="159">
        <f t="shared" ref="M160:N160" ca="1" si="198">IF(M50="X","X",IF(M50=0,"-",ROUND(M50/M7*100,1)))</f>
        <v>41.7</v>
      </c>
      <c r="N160" s="150">
        <f t="shared" ca="1" si="198"/>
        <v>41.8</v>
      </c>
      <c r="O160" s="151">
        <f t="shared" ref="O160" ca="1" si="199">IF(O50="X","X",IF(O50=0,"-",ROUND(O50/O7*100,1)))</f>
        <v>41.5</v>
      </c>
    </row>
    <row r="161" spans="1:15" ht="15" customHeight="1">
      <c r="A161" s="123" t="s">
        <v>37</v>
      </c>
      <c r="B161" s="124" t="s">
        <v>104</v>
      </c>
      <c r="C161" s="159">
        <f ca="1">IF(C51="X","X",IF(C51=0,"-",ROUND(C51/C7*100,1)))</f>
        <v>16.399999999999999</v>
      </c>
      <c r="D161" s="159">
        <f t="shared" ref="D161:L161" ca="1" si="200">IF(D51="X","X",IF(D51=0,"-",ROUND(D51/D7*100,1)))</f>
        <v>16.5</v>
      </c>
      <c r="E161" s="159">
        <f t="shared" ca="1" si="200"/>
        <v>16.600000000000001</v>
      </c>
      <c r="F161" s="159">
        <f t="shared" ca="1" si="200"/>
        <v>17</v>
      </c>
      <c r="G161" s="159">
        <f t="shared" ca="1" si="200"/>
        <v>17.100000000000001</v>
      </c>
      <c r="H161" s="159">
        <f t="shared" ca="1" si="200"/>
        <v>17.100000000000001</v>
      </c>
      <c r="I161" s="159">
        <f t="shared" ca="1" si="200"/>
        <v>17.2</v>
      </c>
      <c r="J161" s="159">
        <f t="shared" ca="1" si="200"/>
        <v>17.3</v>
      </c>
      <c r="K161" s="159">
        <f t="shared" ca="1" si="200"/>
        <v>17.5</v>
      </c>
      <c r="L161" s="159">
        <f t="shared" ca="1" si="200"/>
        <v>17.899999999999999</v>
      </c>
      <c r="M161" s="159">
        <f t="shared" ref="M161:N161" ca="1" si="201">IF(M51="X","X",IF(M51=0,"-",ROUND(M51/M7*100,1)))</f>
        <v>17.899999999999999</v>
      </c>
      <c r="N161" s="150">
        <f t="shared" ca="1" si="201"/>
        <v>18</v>
      </c>
      <c r="O161" s="151">
        <f t="shared" ref="O161" ca="1" si="202">IF(O51="X","X",IF(O51=0,"-",ROUND(O51/O7*100,1)))</f>
        <v>17.899999999999999</v>
      </c>
    </row>
    <row r="162" spans="1:15" ht="15" customHeight="1">
      <c r="A162" s="123" t="s">
        <v>130</v>
      </c>
      <c r="B162" s="124" t="s">
        <v>105</v>
      </c>
      <c r="C162" s="159">
        <f ca="1">IF(C52="X","X",IF(C52=0,"-",ROUND(C52/C7*100,1)))</f>
        <v>25.9</v>
      </c>
      <c r="D162" s="159">
        <f t="shared" ref="D162:L162" ca="1" si="203">IF(D52="X","X",IF(D52=0,"-",ROUND(D52/D7*100,1)))</f>
        <v>25.7</v>
      </c>
      <c r="E162" s="159">
        <f t="shared" ca="1" si="203"/>
        <v>25.8</v>
      </c>
      <c r="F162" s="159">
        <f t="shared" ca="1" si="203"/>
        <v>25.5</v>
      </c>
      <c r="G162" s="159">
        <f t="shared" ca="1" si="203"/>
        <v>25.3</v>
      </c>
      <c r="H162" s="159">
        <f t="shared" ca="1" si="203"/>
        <v>25.6</v>
      </c>
      <c r="I162" s="159">
        <f t="shared" ca="1" si="203"/>
        <v>25.4</v>
      </c>
      <c r="J162" s="159">
        <f t="shared" ca="1" si="203"/>
        <v>25.4</v>
      </c>
      <c r="K162" s="159">
        <f t="shared" ca="1" si="203"/>
        <v>25.2</v>
      </c>
      <c r="L162" s="159">
        <f t="shared" ca="1" si="203"/>
        <v>24.5</v>
      </c>
      <c r="M162" s="159">
        <f t="shared" ref="M162:N162" ca="1" si="204">IF(M52="X","X",IF(M52=0,"-",ROUND(M52/M7*100,1)))</f>
        <v>24.7</v>
      </c>
      <c r="N162" s="150">
        <f t="shared" ca="1" si="204"/>
        <v>24.6</v>
      </c>
      <c r="O162" s="151">
        <f t="shared" ref="O162" ca="1" si="205">IF(O52="X","X",IF(O52=0,"-",ROUND(O52/O7*100,1)))</f>
        <v>24.7</v>
      </c>
    </row>
    <row r="163" spans="1:15" ht="15" customHeight="1">
      <c r="A163" s="123" t="s">
        <v>131</v>
      </c>
      <c r="B163" s="124" t="s">
        <v>106</v>
      </c>
      <c r="C163" s="159">
        <f ca="1">IF(C53="X","X",IF(C53=0,"-",ROUND(C53/C7*100,1)))</f>
        <v>3.7</v>
      </c>
      <c r="D163" s="159">
        <f t="shared" ref="D163:L163" ca="1" si="206">IF(D53="X","X",IF(D53=0,"-",ROUND(D53/D7*100,1)))</f>
        <v>3.7</v>
      </c>
      <c r="E163" s="159">
        <f t="shared" ca="1" si="206"/>
        <v>3.7</v>
      </c>
      <c r="F163" s="159">
        <f t="shared" ca="1" si="206"/>
        <v>3.7</v>
      </c>
      <c r="G163" s="159">
        <f t="shared" ca="1" si="206"/>
        <v>3.6</v>
      </c>
      <c r="H163" s="159">
        <f t="shared" ca="1" si="206"/>
        <v>3.7</v>
      </c>
      <c r="I163" s="159">
        <f t="shared" ca="1" si="206"/>
        <v>3.7</v>
      </c>
      <c r="J163" s="159">
        <f t="shared" ca="1" si="206"/>
        <v>3.6</v>
      </c>
      <c r="K163" s="159">
        <f t="shared" ca="1" si="206"/>
        <v>3.8</v>
      </c>
      <c r="L163" s="159">
        <f t="shared" ca="1" si="206"/>
        <v>3.7</v>
      </c>
      <c r="M163" s="159">
        <f t="shared" ref="M163:N163" ca="1" si="207">IF(M53="X","X",IF(M53=0,"-",ROUND(M53/M7*100,1)))</f>
        <v>3.7</v>
      </c>
      <c r="N163" s="150">
        <f t="shared" ca="1" si="207"/>
        <v>3.7</v>
      </c>
      <c r="O163" s="151">
        <f t="shared" ref="O163" ca="1" si="208">IF(O53="X","X",IF(O53=0,"-",ROUND(O53/O7*100,1)))</f>
        <v>3.7</v>
      </c>
    </row>
    <row r="164" spans="1:15" ht="15" customHeight="1">
      <c r="A164" s="127" t="s">
        <v>132</v>
      </c>
      <c r="B164" s="128" t="s">
        <v>107</v>
      </c>
      <c r="C164" s="153">
        <f ca="1">IF(C54="X","X",IF(C54=0,"-",ROUND(C54/C7*100,1)))</f>
        <v>3.9</v>
      </c>
      <c r="D164" s="153">
        <f t="shared" ref="D164:L164" ca="1" si="209">IF(D54="X","X",IF(D54=0,"-",ROUND(D54/D7*100,1)))</f>
        <v>3.9</v>
      </c>
      <c r="E164" s="153">
        <f t="shared" ca="1" si="209"/>
        <v>4</v>
      </c>
      <c r="F164" s="153">
        <f t="shared" ca="1" si="209"/>
        <v>4</v>
      </c>
      <c r="G164" s="153">
        <f t="shared" ca="1" si="209"/>
        <v>4</v>
      </c>
      <c r="H164" s="153">
        <f t="shared" ca="1" si="209"/>
        <v>4</v>
      </c>
      <c r="I164" s="153">
        <f t="shared" ca="1" si="209"/>
        <v>3.9</v>
      </c>
      <c r="J164" s="153">
        <f t="shared" ca="1" si="209"/>
        <v>3.9</v>
      </c>
      <c r="K164" s="153">
        <f t="shared" ca="1" si="209"/>
        <v>3.8</v>
      </c>
      <c r="L164" s="153">
        <f t="shared" ca="1" si="209"/>
        <v>3.5</v>
      </c>
      <c r="M164" s="153">
        <f t="shared" ref="M164:N164" ca="1" si="210">IF(M54="X","X",IF(M54=0,"-",ROUND(M54/M7*100,1)))</f>
        <v>3.6</v>
      </c>
      <c r="N164" s="153">
        <f t="shared" ca="1" si="210"/>
        <v>3.5</v>
      </c>
      <c r="O164" s="154">
        <f t="shared" ref="O164" ca="1" si="211">IF(O54="X","X",IF(O54=0,"-",ROUND(O54/O7*100,1)))</f>
        <v>3.6</v>
      </c>
    </row>
  </sheetData>
  <sheetProtection algorithmName="SHA-512" hashValue="5di9YiMhwzx2hlu3y5NKhuYKMC976YEXZYSKPoc3gB51JZEqJO3Af4FtEArqiZxtRGqN2xw2eeOK2WKaAlgITg==" saltValue="BeMK+fdRTZYmPFY1togp6Q==" spinCount="100000" sheet="1" objects="1" scenarios="1"/>
  <mergeCells count="1">
    <mergeCell ref="B2:C2"/>
  </mergeCells>
  <phoneticPr fontId="1"/>
  <pageMargins left="0.7" right="0.7" top="0.75" bottom="0.75" header="0.3" footer="0.3"/>
  <pageSetup paperSize="9" scale="48" orientation="landscape" r:id="rId1"/>
  <rowBreaks count="2" manualBreakCount="2">
    <brk id="55" max="14" man="1"/>
    <brk id="110" max="1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2140E2-A1FB-4AF7-BCA5-B7E918E34F78}">
          <x14:formula1>
            <xm:f>コード表!$B$69:$B$77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6823-F1DB-4A42-835E-6E2911285772}">
  <sheetPr>
    <pageSetUpPr fitToPage="1"/>
  </sheetPr>
  <dimension ref="A1:O47"/>
  <sheetViews>
    <sheetView showGridLines="0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/>
    </sheetView>
  </sheetViews>
  <sheetFormatPr defaultColWidth="12.58203125" defaultRowHeight="15" customHeight="1"/>
  <cols>
    <col min="1" max="1" width="4.83203125" style="104" customWidth="1"/>
    <col min="2" max="2" width="14.5" style="104" customWidth="1"/>
    <col min="3" max="16384" width="12.58203125" style="104"/>
  </cols>
  <sheetData>
    <row r="1" spans="1:15" ht="15" customHeight="1">
      <c r="A1" s="103" t="str">
        <f ca="1">RIGHT(CELL("filename",A1),LEN(CELL("filename",A1))-FIND("]",CELL("filename",A1)))</f>
        <v>市町村別〔組替表〕</v>
      </c>
      <c r="B1" s="103"/>
    </row>
    <row r="2" spans="1:15" ht="15" customHeight="1">
      <c r="A2" s="105" t="str">
        <f>INDEX(コード表!B91:D138,MATCH(市町村別〔組替表〕!B2,コード表!B91:B138,0),2)</f>
        <v>01</v>
      </c>
      <c r="B2" s="160" t="s">
        <v>61</v>
      </c>
      <c r="C2" s="161"/>
      <c r="D2" s="106" t="s">
        <v>166</v>
      </c>
    </row>
    <row r="3" spans="1:15" ht="15" customHeight="1">
      <c r="A3" s="107" t="s">
        <v>3</v>
      </c>
      <c r="B3" s="108"/>
    </row>
    <row r="4" spans="1:15" ht="15" customHeight="1">
      <c r="A4" s="109"/>
      <c r="B4" s="110"/>
      <c r="C4" s="111">
        <v>23</v>
      </c>
      <c r="D4" s="112">
        <f>C4+1</f>
        <v>24</v>
      </c>
      <c r="E4" s="112">
        <f t="shared" ref="E4:I4" si="0">D4+1</f>
        <v>25</v>
      </c>
      <c r="F4" s="112">
        <f t="shared" si="0"/>
        <v>26</v>
      </c>
      <c r="G4" s="112">
        <f t="shared" si="0"/>
        <v>27</v>
      </c>
      <c r="H4" s="112">
        <f t="shared" si="0"/>
        <v>28</v>
      </c>
      <c r="I4" s="112">
        <f t="shared" si="0"/>
        <v>29</v>
      </c>
      <c r="J4" s="112">
        <f>I4+1</f>
        <v>30</v>
      </c>
      <c r="K4" s="111">
        <v>1</v>
      </c>
      <c r="L4" s="112">
        <f>K4+1</f>
        <v>2</v>
      </c>
      <c r="M4" s="112">
        <f t="shared" ref="M4:O4" si="1">L4+1</f>
        <v>3</v>
      </c>
      <c r="N4" s="112">
        <f t="shared" si="1"/>
        <v>4</v>
      </c>
      <c r="O4" s="112">
        <f t="shared" si="1"/>
        <v>5</v>
      </c>
    </row>
    <row r="5" spans="1:15" ht="15" customHeight="1">
      <c r="A5" s="113"/>
      <c r="B5" s="114"/>
      <c r="C5" s="115" t="s">
        <v>5</v>
      </c>
      <c r="D5" s="115" t="s">
        <v>6</v>
      </c>
      <c r="E5" s="115" t="s">
        <v>7</v>
      </c>
      <c r="F5" s="115" t="s">
        <v>8</v>
      </c>
      <c r="G5" s="115" t="s">
        <v>9</v>
      </c>
      <c r="H5" s="115" t="s">
        <v>10</v>
      </c>
      <c r="I5" s="115" t="s">
        <v>11</v>
      </c>
      <c r="J5" s="115" t="s">
        <v>12</v>
      </c>
      <c r="K5" s="115" t="s">
        <v>1</v>
      </c>
      <c r="L5" s="115" t="s">
        <v>2</v>
      </c>
      <c r="M5" s="115" t="s">
        <v>0</v>
      </c>
      <c r="N5" s="115" t="s">
        <v>178</v>
      </c>
      <c r="O5" s="115" t="s">
        <v>181</v>
      </c>
    </row>
    <row r="6" spans="1:15" ht="15" customHeight="1">
      <c r="A6" s="116"/>
      <c r="B6" s="117"/>
      <c r="C6" s="118">
        <v>2011</v>
      </c>
      <c r="D6" s="118">
        <v>2012</v>
      </c>
      <c r="E6" s="118">
        <v>2013</v>
      </c>
      <c r="F6" s="118">
        <v>2014</v>
      </c>
      <c r="G6" s="118">
        <v>2015</v>
      </c>
      <c r="H6" s="118">
        <v>2016</v>
      </c>
      <c r="I6" s="118">
        <v>2017</v>
      </c>
      <c r="J6" s="118">
        <v>2018</v>
      </c>
      <c r="K6" s="118">
        <v>2019</v>
      </c>
      <c r="L6" s="118">
        <v>2020</v>
      </c>
      <c r="M6" s="118">
        <v>2021</v>
      </c>
      <c r="N6" s="118">
        <v>2022</v>
      </c>
      <c r="O6" s="118">
        <v>2023</v>
      </c>
    </row>
    <row r="7" spans="1:15" ht="15" customHeight="1">
      <c r="A7" s="123" t="s">
        <v>13</v>
      </c>
      <c r="B7" s="104" t="s">
        <v>142</v>
      </c>
      <c r="C7" s="125" cm="1">
        <f t="array" aca="1" ref="C7" ca="1">INDIRECT("'"&amp;コード表!$C$3&amp;"'!"&amp;コード表!$D69&amp;コード表!C$88)</f>
        <v>501963</v>
      </c>
      <c r="D7" s="125" cm="1">
        <f t="array" aca="1" ref="D7" ca="1">INDIRECT("'"&amp;コード表!$C$3&amp;"'!"&amp;コード表!$D69&amp;コード表!D$88)</f>
        <v>498887</v>
      </c>
      <c r="E7" s="125" cm="1">
        <f t="array" aca="1" ref="E7" ca="1">INDIRECT("'"&amp;コード表!$C$3&amp;"'!"&amp;コード表!$D69&amp;コード表!E$88)</f>
        <v>502582</v>
      </c>
      <c r="F7" s="125" cm="1">
        <f t="array" aca="1" ref="F7" ca="1">INDIRECT("'"&amp;コード表!$C$3&amp;"'!"&amp;コード表!$D69&amp;コード表!F$88)</f>
        <v>525153</v>
      </c>
      <c r="G7" s="125" cm="1">
        <f t="array" aca="1" ref="G7" ca="1">INDIRECT("'"&amp;コード表!$C$3&amp;"'!"&amp;コード表!$D69&amp;コード表!G$88)</f>
        <v>550015</v>
      </c>
      <c r="H7" s="125" cm="1">
        <f t="array" aca="1" ref="H7" ca="1">INDIRECT("'"&amp;コード表!$C$3&amp;"'!"&amp;コード表!$D69&amp;コード表!H$88)</f>
        <v>571005</v>
      </c>
      <c r="I7" s="125" cm="1">
        <f t="array" aca="1" ref="I7" ca="1">INDIRECT("'"&amp;コード表!$C$3&amp;"'!"&amp;コード表!$D69&amp;コード表!I$88)</f>
        <v>585677</v>
      </c>
      <c r="J7" s="125" cm="1">
        <f t="array" aca="1" ref="J7" ca="1">INDIRECT("'"&amp;コード表!$C$3&amp;"'!"&amp;コード表!$D69&amp;コード表!J$88)</f>
        <v>596464</v>
      </c>
      <c r="K7" s="125" cm="1">
        <f t="array" aca="1" ref="K7" ca="1">INDIRECT("'"&amp;コード表!$C$3&amp;"'!"&amp;コード表!$D69&amp;コード表!K$88)</f>
        <v>609800</v>
      </c>
      <c r="L7" s="125" cm="1">
        <f t="array" aca="1" ref="L7" ca="1">INDIRECT("'"&amp;コード表!$C$3&amp;"'!"&amp;コード表!$D69&amp;コード表!L$88)</f>
        <v>602335</v>
      </c>
      <c r="M7" s="125" cm="1">
        <f t="array" aca="1" ref="M7" ca="1">INDIRECT("'"&amp;コード表!$C$3&amp;"'!"&amp;コード表!$D69&amp;コード表!M$88)</f>
        <v>632164</v>
      </c>
      <c r="N7" s="125" cm="1">
        <f t="array" aca="1" ref="N7" ca="1">INDIRECT("'"&amp;コード表!$C$3&amp;"'!"&amp;コード表!$D69&amp;コード表!N$88)</f>
        <v>632171</v>
      </c>
      <c r="O7" s="122" cm="1">
        <f t="array" aca="1" ref="O7" ca="1">INDIRECT("'"&amp;コード表!$C$3&amp;"'!"&amp;コード表!$D69&amp;コード表!O$88)</f>
        <v>644100</v>
      </c>
    </row>
    <row r="8" spans="1:15" ht="15" customHeight="1">
      <c r="A8" s="123" t="s">
        <v>14</v>
      </c>
      <c r="B8" s="104" t="s">
        <v>52</v>
      </c>
      <c r="C8" s="125" cm="1">
        <f t="array" aca="1" ref="C8" ca="1">INDIRECT("'"&amp;コード表!$C$3&amp;"'!"&amp;コード表!$D70&amp;コード表!C$88)</f>
        <v>428808</v>
      </c>
      <c r="D8" s="125" cm="1">
        <f t="array" aca="1" ref="D8" ca="1">INDIRECT("'"&amp;コード表!$C$3&amp;"'!"&amp;コード表!$D70&amp;コード表!D$88)</f>
        <v>425380</v>
      </c>
      <c r="E8" s="125" cm="1">
        <f t="array" aca="1" ref="E8" ca="1">INDIRECT("'"&amp;コード表!$C$3&amp;"'!"&amp;コード表!$D70&amp;コード表!E$88)</f>
        <v>429128</v>
      </c>
      <c r="F8" s="125" cm="1">
        <f t="array" aca="1" ref="F8" ca="1">INDIRECT("'"&amp;コード表!$C$3&amp;"'!"&amp;コード表!$D70&amp;コード表!F$88)</f>
        <v>451020</v>
      </c>
      <c r="G8" s="125" cm="1">
        <f t="array" aca="1" ref="G8" ca="1">INDIRECT("'"&amp;コード表!$C$3&amp;"'!"&amp;コード表!$D70&amp;コード表!G$88)</f>
        <v>473107</v>
      </c>
      <c r="H8" s="125" cm="1">
        <f t="array" aca="1" ref="H8" ca="1">INDIRECT("'"&amp;コード表!$C$3&amp;"'!"&amp;コード表!$D70&amp;コード表!H$88)</f>
        <v>491510</v>
      </c>
      <c r="I8" s="125" cm="1">
        <f t="array" aca="1" ref="I8" ca="1">INDIRECT("'"&amp;コード表!$C$3&amp;"'!"&amp;コード表!$D70&amp;コード表!I$88)</f>
        <v>503508</v>
      </c>
      <c r="J8" s="125" cm="1">
        <f t="array" aca="1" ref="J8" ca="1">INDIRECT("'"&amp;コード表!$C$3&amp;"'!"&amp;コード表!$D70&amp;コード表!J$88)</f>
        <v>510284</v>
      </c>
      <c r="K8" s="125" cm="1">
        <f t="array" aca="1" ref="K8" ca="1">INDIRECT("'"&amp;コード表!$C$3&amp;"'!"&amp;コード表!$D70&amp;コード表!K$88)</f>
        <v>521048</v>
      </c>
      <c r="L8" s="125" cm="1">
        <f t="array" aca="1" ref="L8" ca="1">INDIRECT("'"&amp;コード表!$C$3&amp;"'!"&amp;コード表!$D70&amp;コード表!L$88)</f>
        <v>514754</v>
      </c>
      <c r="M8" s="125" cm="1">
        <f t="array" aca="1" ref="M8" ca="1">INDIRECT("'"&amp;コード表!$C$3&amp;"'!"&amp;コード表!$D70&amp;コード表!M$88)</f>
        <v>539907</v>
      </c>
      <c r="N8" s="125" cm="1">
        <f t="array" aca="1" ref="N8" ca="1">INDIRECT("'"&amp;コード表!$C$3&amp;"'!"&amp;コード表!$D70&amp;コード表!N$88)</f>
        <v>537627</v>
      </c>
      <c r="O8" s="126" cm="1">
        <f t="array" aca="1" ref="O8" ca="1">INDIRECT("'"&amp;コード表!$C$3&amp;"'!"&amp;コード表!$D70&amp;コード表!O$88)</f>
        <v>549000</v>
      </c>
    </row>
    <row r="9" spans="1:15" ht="15" customHeight="1">
      <c r="A9" s="123" t="s">
        <v>15</v>
      </c>
      <c r="B9" s="104" t="s">
        <v>144</v>
      </c>
      <c r="C9" s="125" cm="1">
        <f t="array" aca="1" ref="C9" ca="1">INDIRECT("'"&amp;コード表!$C$3&amp;"'!"&amp;コード表!$D71&amp;コード表!C$88)</f>
        <v>73155</v>
      </c>
      <c r="D9" s="125" cm="1">
        <f t="array" aca="1" ref="D9" ca="1">INDIRECT("'"&amp;コード表!$C$3&amp;"'!"&amp;コード表!$D71&amp;コード表!D$88)</f>
        <v>73507</v>
      </c>
      <c r="E9" s="125" cm="1">
        <f t="array" aca="1" ref="E9" ca="1">INDIRECT("'"&amp;コード表!$C$3&amp;"'!"&amp;コード表!$D71&amp;コード表!E$88)</f>
        <v>73454</v>
      </c>
      <c r="F9" s="125" cm="1">
        <f t="array" aca="1" ref="F9" ca="1">INDIRECT("'"&amp;コード表!$C$3&amp;"'!"&amp;コード表!$D71&amp;コード表!F$88)</f>
        <v>74133</v>
      </c>
      <c r="G9" s="125" cm="1">
        <f t="array" aca="1" ref="G9" ca="1">INDIRECT("'"&amp;コード表!$C$3&amp;"'!"&amp;コード表!$D71&amp;コード表!G$88)</f>
        <v>76908</v>
      </c>
      <c r="H9" s="125" cm="1">
        <f t="array" aca="1" ref="H9" ca="1">INDIRECT("'"&amp;コード表!$C$3&amp;"'!"&amp;コード表!$D71&amp;コード表!H$88)</f>
        <v>79495</v>
      </c>
      <c r="I9" s="125" cm="1">
        <f t="array" aca="1" ref="I9" ca="1">INDIRECT("'"&amp;コード表!$C$3&amp;"'!"&amp;コード表!$D71&amp;コード表!I$88)</f>
        <v>82169</v>
      </c>
      <c r="J9" s="125" cm="1">
        <f t="array" aca="1" ref="J9" ca="1">INDIRECT("'"&amp;コード表!$C$3&amp;"'!"&amp;コード表!$D71&amp;コード表!J$88)</f>
        <v>86180</v>
      </c>
      <c r="K9" s="125" cm="1">
        <f t="array" aca="1" ref="K9" ca="1">INDIRECT("'"&amp;コード表!$C$3&amp;"'!"&amp;コード表!$D71&amp;コード表!K$88)</f>
        <v>88752</v>
      </c>
      <c r="L9" s="125" cm="1">
        <f t="array" aca="1" ref="L9" ca="1">INDIRECT("'"&amp;コード表!$C$3&amp;"'!"&amp;コード表!$D71&amp;コード表!L$88)</f>
        <v>87581</v>
      </c>
      <c r="M9" s="125" cm="1">
        <f t="array" aca="1" ref="M9" ca="1">INDIRECT("'"&amp;コード表!$C$3&amp;"'!"&amp;コード表!$D71&amp;コード表!M$88)</f>
        <v>92257</v>
      </c>
      <c r="N9" s="125" cm="1">
        <f t="array" aca="1" ref="N9" ca="1">INDIRECT("'"&amp;コード表!$C$3&amp;"'!"&amp;コード表!$D71&amp;コード表!N$88)</f>
        <v>94544</v>
      </c>
      <c r="O9" s="126" cm="1">
        <f t="array" aca="1" ref="O9" ca="1">INDIRECT("'"&amp;コード表!$C$3&amp;"'!"&amp;コード表!$D71&amp;コード表!O$88)</f>
        <v>95100</v>
      </c>
    </row>
    <row r="10" spans="1:15" ht="15" customHeight="1">
      <c r="A10" s="123" t="s">
        <v>16</v>
      </c>
      <c r="B10" s="104" t="s">
        <v>145</v>
      </c>
      <c r="C10" s="125" cm="1">
        <f t="array" aca="1" ref="C10" ca="1">INDIRECT("'"&amp;コード表!$C$3&amp;"'!"&amp;コード表!$D72&amp;コード表!C$88)</f>
        <v>51401</v>
      </c>
      <c r="D10" s="125" cm="1">
        <f t="array" aca="1" ref="D10" ca="1">INDIRECT("'"&amp;コード表!$C$3&amp;"'!"&amp;コード表!$D72&amp;コード表!D$88)</f>
        <v>50008</v>
      </c>
      <c r="E10" s="125" cm="1">
        <f t="array" aca="1" ref="E10" ca="1">INDIRECT("'"&amp;コード表!$C$3&amp;"'!"&amp;コード表!$D72&amp;コード表!E$88)</f>
        <v>49047</v>
      </c>
      <c r="F10" s="125" cm="1">
        <f t="array" aca="1" ref="F10" ca="1">INDIRECT("'"&amp;コード表!$C$3&amp;"'!"&amp;コード表!$D72&amp;コード表!F$88)</f>
        <v>51798</v>
      </c>
      <c r="G10" s="125" cm="1">
        <f t="array" aca="1" ref="G10" ca="1">INDIRECT("'"&amp;コード表!$C$3&amp;"'!"&amp;コード表!$D72&amp;コード表!G$88)</f>
        <v>51351</v>
      </c>
      <c r="H10" s="125" cm="1">
        <f t="array" aca="1" ref="H10" ca="1">INDIRECT("'"&amp;コード表!$C$3&amp;"'!"&amp;コード表!$D72&amp;コード表!H$88)</f>
        <v>53563</v>
      </c>
      <c r="I10" s="125" cm="1">
        <f t="array" aca="1" ref="I10" ca="1">INDIRECT("'"&amp;コード表!$C$3&amp;"'!"&amp;コード表!$D72&amp;コード表!I$88)</f>
        <v>47671</v>
      </c>
      <c r="J10" s="125" cm="1">
        <f t="array" aca="1" ref="J10" ca="1">INDIRECT("'"&amp;コード表!$C$3&amp;"'!"&amp;コード表!$D72&amp;コード表!J$88)</f>
        <v>53994</v>
      </c>
      <c r="K10" s="125" cm="1">
        <f t="array" aca="1" ref="K10" ca="1">INDIRECT("'"&amp;コード表!$C$3&amp;"'!"&amp;コード表!$D72&amp;コード表!K$88)</f>
        <v>54700</v>
      </c>
      <c r="L10" s="125" cm="1">
        <f t="array" aca="1" ref="L10" ca="1">INDIRECT("'"&amp;コード表!$C$3&amp;"'!"&amp;コード表!$D72&amp;コード表!L$88)</f>
        <v>56047</v>
      </c>
      <c r="M10" s="125" cm="1">
        <f t="array" aca="1" ref="M10" ca="1">INDIRECT("'"&amp;コード表!$C$3&amp;"'!"&amp;コード表!$D72&amp;コード表!M$88)</f>
        <v>56631</v>
      </c>
      <c r="N10" s="125" cm="1">
        <f t="array" aca="1" ref="N10" ca="1">INDIRECT("'"&amp;コード表!$C$3&amp;"'!"&amp;コード表!$D72&amp;コード表!N$88)</f>
        <v>59378</v>
      </c>
      <c r="O10" s="126" cm="1">
        <f t="array" aca="1" ref="O10" ca="1">INDIRECT("'"&amp;コード表!$C$3&amp;"'!"&amp;コード表!$D72&amp;コード表!O$88)</f>
        <v>61085</v>
      </c>
    </row>
    <row r="11" spans="1:15" ht="15" customHeight="1">
      <c r="A11" s="123" t="s">
        <v>17</v>
      </c>
      <c r="B11" s="104" t="s">
        <v>146</v>
      </c>
      <c r="C11" s="125" cm="1">
        <f t="array" aca="1" ref="C11" ca="1">INDIRECT("'"&amp;コード表!$C$3&amp;"'!"&amp;コード表!$D73&amp;コード表!C$88)</f>
        <v>189576</v>
      </c>
      <c r="D11" s="125" cm="1">
        <f t="array" aca="1" ref="D11" ca="1">INDIRECT("'"&amp;コード表!$C$3&amp;"'!"&amp;コード表!$D73&amp;コード表!D$88)</f>
        <v>187208</v>
      </c>
      <c r="E11" s="125" cm="1">
        <f t="array" aca="1" ref="E11" ca="1">INDIRECT("'"&amp;コード表!$C$3&amp;"'!"&amp;コード表!$D73&amp;コード表!E$88)</f>
        <v>221068</v>
      </c>
      <c r="F11" s="125" cm="1">
        <f t="array" aca="1" ref="F11" ca="1">INDIRECT("'"&amp;コード表!$C$3&amp;"'!"&amp;コード表!$D73&amp;コード表!F$88)</f>
        <v>187870</v>
      </c>
      <c r="G11" s="125" cm="1">
        <f t="array" aca="1" ref="G11" ca="1">INDIRECT("'"&amp;コード表!$C$3&amp;"'!"&amp;コード表!$D73&amp;コード表!G$88)</f>
        <v>200101</v>
      </c>
      <c r="H11" s="125" cm="1">
        <f t="array" aca="1" ref="H11" ca="1">INDIRECT("'"&amp;コード表!$C$3&amp;"'!"&amp;コード表!$D73&amp;コード表!H$88)</f>
        <v>226103</v>
      </c>
      <c r="I11" s="125" cm="1">
        <f t="array" aca="1" ref="I11" ca="1">INDIRECT("'"&amp;コード表!$C$3&amp;"'!"&amp;コード表!$D73&amp;コード表!I$88)</f>
        <v>221138</v>
      </c>
      <c r="J11" s="125" cm="1">
        <f t="array" aca="1" ref="J11" ca="1">INDIRECT("'"&amp;コード表!$C$3&amp;"'!"&amp;コード表!$D73&amp;コード表!J$88)</f>
        <v>207219</v>
      </c>
      <c r="K11" s="125" cm="1">
        <f t="array" aca="1" ref="K11" ca="1">INDIRECT("'"&amp;コード表!$C$3&amp;"'!"&amp;コード表!$D73&amp;コード表!K$88)</f>
        <v>194041</v>
      </c>
      <c r="L11" s="125" cm="1">
        <f t="array" aca="1" ref="L11" ca="1">INDIRECT("'"&amp;コード表!$C$3&amp;"'!"&amp;コード表!$D73&amp;コード表!L$88)</f>
        <v>113782</v>
      </c>
      <c r="M11" s="125" cm="1">
        <f t="array" aca="1" ref="M11" ca="1">INDIRECT("'"&amp;コード表!$C$3&amp;"'!"&amp;コード表!$D73&amp;コード表!M$88)</f>
        <v>118863</v>
      </c>
      <c r="N11" s="125" cm="1">
        <f t="array" aca="1" ref="N11" ca="1">INDIRECT("'"&amp;コード表!$C$3&amp;"'!"&amp;コード表!$D73&amp;コード表!N$88)</f>
        <v>105003</v>
      </c>
      <c r="O11" s="126" cm="1">
        <f t="array" aca="1" ref="O11" ca="1">INDIRECT("'"&amp;コード表!$C$3&amp;"'!"&amp;コード表!$D73&amp;コード表!O$88)</f>
        <v>135647</v>
      </c>
    </row>
    <row r="12" spans="1:15" ht="15" customHeight="1">
      <c r="A12" s="123" t="s">
        <v>18</v>
      </c>
      <c r="B12" s="104" t="s">
        <v>168</v>
      </c>
      <c r="C12" s="125" cm="1">
        <f t="array" aca="1" ref="C12" ca="1">INDIRECT("'"&amp;コード表!$C$3&amp;"'!"&amp;コード表!$D74&amp;コード表!C$88)</f>
        <v>129292</v>
      </c>
      <c r="D12" s="125" cm="1">
        <f t="array" aca="1" ref="D12" ca="1">INDIRECT("'"&amp;コード表!$C$3&amp;"'!"&amp;コード表!$D74&amp;コード表!D$88)</f>
        <v>126228</v>
      </c>
      <c r="E12" s="125" cm="1">
        <f t="array" aca="1" ref="E12" ca="1">INDIRECT("'"&amp;コード表!$C$3&amp;"'!"&amp;コード表!$D74&amp;コード表!E$88)</f>
        <v>155874</v>
      </c>
      <c r="F12" s="125" cm="1">
        <f t="array" aca="1" ref="F12" ca="1">INDIRECT("'"&amp;コード表!$C$3&amp;"'!"&amp;コード表!$D74&amp;コード表!F$88)</f>
        <v>129419</v>
      </c>
      <c r="G12" s="125" cm="1">
        <f t="array" aca="1" ref="G12" ca="1">INDIRECT("'"&amp;コード表!$C$3&amp;"'!"&amp;コード表!$D74&amp;コード表!G$88)</f>
        <v>134055</v>
      </c>
      <c r="H12" s="125" cm="1">
        <f t="array" aca="1" ref="H12" ca="1">INDIRECT("'"&amp;コード表!$C$3&amp;"'!"&amp;コード表!$D74&amp;コード表!H$88)</f>
        <v>155334</v>
      </c>
      <c r="I12" s="125" cm="1">
        <f t="array" aca="1" ref="I12" ca="1">INDIRECT("'"&amp;コード表!$C$3&amp;"'!"&amp;コード表!$D74&amp;コード表!I$88)</f>
        <v>155125</v>
      </c>
      <c r="J12" s="125" cm="1">
        <f t="array" aca="1" ref="J12" ca="1">INDIRECT("'"&amp;コード表!$C$3&amp;"'!"&amp;コード表!$D74&amp;コード表!J$88)</f>
        <v>139998</v>
      </c>
      <c r="K12" s="125" cm="1">
        <f t="array" aca="1" ref="K12" ca="1">INDIRECT("'"&amp;コード表!$C$3&amp;"'!"&amp;コード表!$D74&amp;コード表!K$88)</f>
        <v>127228</v>
      </c>
      <c r="L12" s="125" cm="1">
        <f t="array" aca="1" ref="L12" ca="1">INDIRECT("'"&amp;コード表!$C$3&amp;"'!"&amp;コード表!$D74&amp;コード表!L$88)</f>
        <v>49600</v>
      </c>
      <c r="M12" s="125" cm="1">
        <f t="array" aca="1" ref="M12" ca="1">INDIRECT("'"&amp;コード表!$C$3&amp;"'!"&amp;コード表!$D74&amp;コード表!M$88)</f>
        <v>39534</v>
      </c>
      <c r="N12" s="125" cm="1">
        <f t="array" aca="1" ref="N12" ca="1">INDIRECT("'"&amp;コード表!$C$3&amp;"'!"&amp;コード表!$D74&amp;コード表!N$88)</f>
        <v>42386</v>
      </c>
      <c r="O12" s="126" cm="1">
        <f t="array" aca="1" ref="O12" ca="1">INDIRECT("'"&amp;コード表!$C$3&amp;"'!"&amp;コード表!$D74&amp;コード表!O$88)</f>
        <v>72797</v>
      </c>
    </row>
    <row r="13" spans="1:15" ht="15" customHeight="1">
      <c r="A13" s="123" t="s">
        <v>19</v>
      </c>
      <c r="B13" s="104" t="s">
        <v>169</v>
      </c>
      <c r="C13" s="125" cm="1">
        <f t="array" aca="1" ref="C13" ca="1">INDIRECT("'"&amp;コード表!$C$3&amp;"'!"&amp;コード表!$D75&amp;コード表!C$88)</f>
        <v>93</v>
      </c>
      <c r="D13" s="125" cm="1">
        <f t="array" aca="1" ref="D13" ca="1">INDIRECT("'"&amp;コード表!$C$3&amp;"'!"&amp;コード表!$D75&amp;コード表!D$88)</f>
        <v>954</v>
      </c>
      <c r="E13" s="125" cm="1">
        <f t="array" aca="1" ref="E13" ca="1">INDIRECT("'"&amp;コード表!$C$3&amp;"'!"&amp;コード表!$D75&amp;コード表!E$88)</f>
        <v>1184</v>
      </c>
      <c r="F13" s="125" cm="1">
        <f t="array" aca="1" ref="F13" ca="1">INDIRECT("'"&amp;コード表!$C$3&amp;"'!"&amp;コード表!$D75&amp;コード表!F$88)</f>
        <v>-1059</v>
      </c>
      <c r="G13" s="125" cm="1">
        <f t="array" aca="1" ref="G13" ca="1">INDIRECT("'"&amp;コード表!$C$3&amp;"'!"&amp;コード表!$D75&amp;コード表!G$88)</f>
        <v>2380</v>
      </c>
      <c r="H13" s="125" cm="1">
        <f t="array" aca="1" ref="H13" ca="1">INDIRECT("'"&amp;コード表!$C$3&amp;"'!"&amp;コード表!$D75&amp;コード表!H$88)</f>
        <v>8444</v>
      </c>
      <c r="I13" s="125" cm="1">
        <f t="array" aca="1" ref="I13" ca="1">INDIRECT("'"&amp;コード表!$C$3&amp;"'!"&amp;コード表!$D75&amp;コード表!I$88)</f>
        <v>1428</v>
      </c>
      <c r="J13" s="125" cm="1">
        <f t="array" aca="1" ref="J13" ca="1">INDIRECT("'"&amp;コード表!$C$3&amp;"'!"&amp;コード表!$D75&amp;コード表!J$88)</f>
        <v>42</v>
      </c>
      <c r="K13" s="125" cm="1">
        <f t="array" aca="1" ref="K13" ca="1">INDIRECT("'"&amp;コード表!$C$3&amp;"'!"&amp;コード表!$D75&amp;コード表!K$88)</f>
        <v>435</v>
      </c>
      <c r="L13" s="125" cm="1">
        <f t="array" aca="1" ref="L13" ca="1">INDIRECT("'"&amp;コード表!$C$3&amp;"'!"&amp;コード表!$D75&amp;コード表!L$88)</f>
        <v>-2106</v>
      </c>
      <c r="M13" s="125" cm="1">
        <f t="array" aca="1" ref="M13" ca="1">INDIRECT("'"&amp;コード表!$C$3&amp;"'!"&amp;コード表!$D75&amp;コード表!M$88)</f>
        <v>1908</v>
      </c>
      <c r="N13" s="125" cm="1">
        <f t="array" aca="1" ref="N13" ca="1">INDIRECT("'"&amp;コード表!$C$3&amp;"'!"&amp;コード表!$D75&amp;コード表!N$88)</f>
        <v>-2588</v>
      </c>
      <c r="O13" s="126" cm="1">
        <f t="array" aca="1" ref="O13" ca="1">INDIRECT("'"&amp;コード表!$C$3&amp;"'!"&amp;コード表!$D75&amp;コード表!O$88)</f>
        <v>-6707</v>
      </c>
    </row>
    <row r="14" spans="1:15" ht="15" customHeight="1" thickBot="1">
      <c r="A14" s="123" t="s">
        <v>20</v>
      </c>
      <c r="B14" s="104" t="s">
        <v>170</v>
      </c>
      <c r="C14" s="125" cm="1">
        <f t="array" aca="1" ref="C14" ca="1">INDIRECT("'"&amp;コード表!$C$3&amp;"'!"&amp;コード表!$D76&amp;コード表!C$88)</f>
        <v>60191</v>
      </c>
      <c r="D14" s="125" cm="1">
        <f t="array" aca="1" ref="D14" ca="1">INDIRECT("'"&amp;コード表!$C$3&amp;"'!"&amp;コード表!$D76&amp;コード表!D$88)</f>
        <v>60026</v>
      </c>
      <c r="E14" s="125" cm="1">
        <f t="array" aca="1" ref="E14" ca="1">INDIRECT("'"&amp;コード表!$C$3&amp;"'!"&amp;コード表!$D76&amp;コード表!E$88)</f>
        <v>64010</v>
      </c>
      <c r="F14" s="125" cm="1">
        <f t="array" aca="1" ref="F14" ca="1">INDIRECT("'"&amp;コード表!$C$3&amp;"'!"&amp;コード表!$D76&amp;コード表!F$88)</f>
        <v>59510</v>
      </c>
      <c r="G14" s="125" cm="1">
        <f t="array" aca="1" ref="G14" ca="1">INDIRECT("'"&amp;コード表!$C$3&amp;"'!"&amp;コード表!$D76&amp;コード表!G$88)</f>
        <v>63666</v>
      </c>
      <c r="H14" s="125" cm="1">
        <f t="array" aca="1" ref="H14" ca="1">INDIRECT("'"&amp;コード表!$C$3&amp;"'!"&amp;コード表!$D76&amp;コード表!H$88)</f>
        <v>62325</v>
      </c>
      <c r="I14" s="125" cm="1">
        <f t="array" aca="1" ref="I14" ca="1">INDIRECT("'"&amp;コード表!$C$3&amp;"'!"&amp;コード表!$D76&amp;コード表!I$88)</f>
        <v>64585</v>
      </c>
      <c r="J14" s="125" cm="1">
        <f t="array" aca="1" ref="J14" ca="1">INDIRECT("'"&amp;コード表!$C$3&amp;"'!"&amp;コード表!$D76&amp;コード表!J$88)</f>
        <v>67179</v>
      </c>
      <c r="K14" s="125" cm="1">
        <f t="array" aca="1" ref="K14" ca="1">INDIRECT("'"&amp;コード表!$C$3&amp;"'!"&amp;コード表!$D76&amp;コード表!K$88)</f>
        <v>66378</v>
      </c>
      <c r="L14" s="125" cm="1">
        <f t="array" aca="1" ref="L14" ca="1">INDIRECT("'"&amp;コード表!$C$3&amp;"'!"&amp;コード表!$D76&amp;コード表!L$88)</f>
        <v>66288</v>
      </c>
      <c r="M14" s="125" cm="1">
        <f t="array" aca="1" ref="M14" ca="1">INDIRECT("'"&amp;コード表!$C$3&amp;"'!"&amp;コード表!$D76&amp;コード表!M$88)</f>
        <v>77421</v>
      </c>
      <c r="N14" s="125" cm="1">
        <f t="array" aca="1" ref="N14" ca="1">INDIRECT("'"&amp;コード表!$C$3&amp;"'!"&amp;コード表!$D76&amp;コード表!N$88)</f>
        <v>65205</v>
      </c>
      <c r="O14" s="126" cm="1">
        <f t="array" aca="1" ref="O14" ca="1">INDIRECT("'"&amp;コード表!$C$3&amp;"'!"&amp;コード表!$D76&amp;コード表!O$88)</f>
        <v>69557</v>
      </c>
    </row>
    <row r="15" spans="1:15" ht="15" customHeight="1" thickTop="1">
      <c r="A15" s="162" t="s">
        <v>21</v>
      </c>
      <c r="B15" s="163" t="str">
        <f>IF(B2=コード表!B91,"県民所得","市町村民所得")</f>
        <v>市町村民所得</v>
      </c>
      <c r="C15" s="164" cm="1">
        <f t="array" aca="1" ref="C15" ca="1">INDIRECT("'"&amp;コード表!$C$3&amp;"'!"&amp;コード表!$D77&amp;コード表!C$88)</f>
        <v>742940</v>
      </c>
      <c r="D15" s="164" cm="1">
        <f t="array" aca="1" ref="D15" ca="1">INDIRECT("'"&amp;コード表!$C$3&amp;"'!"&amp;コード表!$D77&amp;コード表!D$88)</f>
        <v>736103</v>
      </c>
      <c r="E15" s="164" cm="1">
        <f t="array" aca="1" ref="E15" ca="1">INDIRECT("'"&amp;コード表!$C$3&amp;"'!"&amp;コード表!$D77&amp;コード表!E$88)</f>
        <v>772697</v>
      </c>
      <c r="F15" s="164" cm="1">
        <f t="array" aca="1" ref="F15" ca="1">INDIRECT("'"&amp;コード表!$C$3&amp;"'!"&amp;コード表!$D77&amp;コード表!F$88)</f>
        <v>764821</v>
      </c>
      <c r="G15" s="164" cm="1">
        <f t="array" aca="1" ref="G15" ca="1">INDIRECT("'"&amp;コード表!$C$3&amp;"'!"&amp;コード表!$D77&amp;コード表!G$88)</f>
        <v>801467</v>
      </c>
      <c r="H15" s="164" cm="1">
        <f t="array" aca="1" ref="H15" ca="1">INDIRECT("'"&amp;コード表!$C$3&amp;"'!"&amp;コード表!$D77&amp;コード表!H$88)</f>
        <v>850671</v>
      </c>
      <c r="I15" s="164" cm="1">
        <f t="array" aca="1" ref="I15" ca="1">INDIRECT("'"&amp;コード表!$C$3&amp;"'!"&amp;コード表!$D77&amp;コード表!I$88)</f>
        <v>854486</v>
      </c>
      <c r="J15" s="164" cm="1">
        <f t="array" aca="1" ref="J15" ca="1">INDIRECT("'"&amp;コード表!$C$3&amp;"'!"&amp;コード表!$D77&amp;コード表!J$88)</f>
        <v>857677</v>
      </c>
      <c r="K15" s="164" cm="1">
        <f t="array" aca="1" ref="K15" ca="1">INDIRECT("'"&amp;コード表!$C$3&amp;"'!"&amp;コード表!$D77&amp;コード表!K$88)</f>
        <v>858541</v>
      </c>
      <c r="L15" s="164" cm="1">
        <f t="array" aca="1" ref="L15" ca="1">INDIRECT("'"&amp;コード表!$C$3&amp;"'!"&amp;コード表!$D77&amp;コード表!L$88)</f>
        <v>772164</v>
      </c>
      <c r="M15" s="164" cm="1">
        <f t="array" aca="1" ref="M15" ca="1">INDIRECT("'"&amp;コード表!$C$3&amp;"'!"&amp;コード表!$D77&amp;コード表!M$88)</f>
        <v>807658</v>
      </c>
      <c r="N15" s="164" cm="1">
        <f t="array" aca="1" ref="N15" ca="1">INDIRECT("'"&amp;コード表!$C$3&amp;"'!"&amp;コード表!$D77&amp;コード表!N$88)</f>
        <v>796552</v>
      </c>
      <c r="O15" s="165" cm="1">
        <f t="array" aca="1" ref="O15" ca="1">INDIRECT("'"&amp;コード表!$C$3&amp;"'!"&amp;コード表!$D77&amp;コード表!O$88)</f>
        <v>840832</v>
      </c>
    </row>
    <row r="18" spans="1:15" ht="15" customHeight="1">
      <c r="A18" s="105" t="str">
        <f>A2</f>
        <v>01</v>
      </c>
      <c r="B18" s="135" t="str">
        <f>B2</f>
        <v>那 覇 市</v>
      </c>
      <c r="C18" s="166"/>
    </row>
    <row r="19" spans="1:15" ht="15" customHeight="1">
      <c r="A19" s="167" t="s">
        <v>38</v>
      </c>
      <c r="B19" s="103"/>
      <c r="C19" s="108"/>
    </row>
    <row r="20" spans="1:15" ht="15" customHeight="1">
      <c r="A20" s="138"/>
      <c r="B20" s="139"/>
      <c r="C20" s="112">
        <f>C4</f>
        <v>23</v>
      </c>
      <c r="D20" s="112">
        <f t="shared" ref="D20:L20" si="2">D4</f>
        <v>24</v>
      </c>
      <c r="E20" s="112">
        <f t="shared" si="2"/>
        <v>25</v>
      </c>
      <c r="F20" s="112">
        <f t="shared" si="2"/>
        <v>26</v>
      </c>
      <c r="G20" s="112">
        <f t="shared" si="2"/>
        <v>27</v>
      </c>
      <c r="H20" s="112">
        <f t="shared" si="2"/>
        <v>28</v>
      </c>
      <c r="I20" s="112">
        <f t="shared" si="2"/>
        <v>29</v>
      </c>
      <c r="J20" s="112">
        <f t="shared" si="2"/>
        <v>30</v>
      </c>
      <c r="K20" s="112">
        <f t="shared" si="2"/>
        <v>1</v>
      </c>
      <c r="L20" s="112">
        <f t="shared" si="2"/>
        <v>2</v>
      </c>
      <c r="M20" s="112">
        <f t="shared" ref="M20:N20" si="3">M4</f>
        <v>3</v>
      </c>
      <c r="N20" s="112">
        <f t="shared" si="3"/>
        <v>4</v>
      </c>
      <c r="O20" s="112">
        <f t="shared" ref="O20" si="4">O4</f>
        <v>5</v>
      </c>
    </row>
    <row r="21" spans="1:15" ht="15" customHeight="1">
      <c r="A21" s="140"/>
      <c r="B21" s="141"/>
      <c r="C21" s="142" t="str">
        <f t="shared" ref="C21:L22" si="5">C5</f>
        <v>平成23年度</v>
      </c>
      <c r="D21" s="142" t="str">
        <f t="shared" si="5"/>
        <v>平成24年度</v>
      </c>
      <c r="E21" s="142" t="str">
        <f t="shared" si="5"/>
        <v>平成25年度</v>
      </c>
      <c r="F21" s="142" t="str">
        <f t="shared" si="5"/>
        <v>平成26年度</v>
      </c>
      <c r="G21" s="142" t="str">
        <f t="shared" si="5"/>
        <v>平成27年度</v>
      </c>
      <c r="H21" s="142" t="str">
        <f t="shared" si="5"/>
        <v>平成28年度</v>
      </c>
      <c r="I21" s="142" t="str">
        <f t="shared" si="5"/>
        <v>平成29年度</v>
      </c>
      <c r="J21" s="142" t="str">
        <f t="shared" si="5"/>
        <v>平成30年度</v>
      </c>
      <c r="K21" s="142" t="str">
        <f t="shared" si="5"/>
        <v>令和元年度</v>
      </c>
      <c r="L21" s="142" t="str">
        <f t="shared" si="5"/>
        <v>令和２年度</v>
      </c>
      <c r="M21" s="142" t="str">
        <f t="shared" ref="M21:N21" si="6">M5</f>
        <v>令和３年度</v>
      </c>
      <c r="N21" s="142" t="str">
        <f t="shared" si="6"/>
        <v>令和４年度</v>
      </c>
      <c r="O21" s="142" t="str">
        <f t="shared" ref="O21" si="7">O5</f>
        <v>令和５年度</v>
      </c>
    </row>
    <row r="22" spans="1:15" ht="15" customHeight="1">
      <c r="A22" s="143"/>
      <c r="B22" s="144"/>
      <c r="C22" s="145">
        <f t="shared" si="5"/>
        <v>2011</v>
      </c>
      <c r="D22" s="145">
        <f t="shared" si="5"/>
        <v>2012</v>
      </c>
      <c r="E22" s="145">
        <f t="shared" si="5"/>
        <v>2013</v>
      </c>
      <c r="F22" s="145">
        <f t="shared" si="5"/>
        <v>2014</v>
      </c>
      <c r="G22" s="145">
        <f t="shared" si="5"/>
        <v>2015</v>
      </c>
      <c r="H22" s="145">
        <f t="shared" si="5"/>
        <v>2016</v>
      </c>
      <c r="I22" s="145">
        <f t="shared" si="5"/>
        <v>2017</v>
      </c>
      <c r="J22" s="145">
        <f t="shared" si="5"/>
        <v>2018</v>
      </c>
      <c r="K22" s="145">
        <f t="shared" si="5"/>
        <v>2019</v>
      </c>
      <c r="L22" s="145">
        <f t="shared" si="5"/>
        <v>2020</v>
      </c>
      <c r="M22" s="145">
        <f t="shared" ref="M22:N22" si="8">M6</f>
        <v>2021</v>
      </c>
      <c r="N22" s="145">
        <f t="shared" si="8"/>
        <v>2022</v>
      </c>
      <c r="O22" s="145">
        <f t="shared" ref="O22" si="9">O6</f>
        <v>2023</v>
      </c>
    </row>
    <row r="23" spans="1:15" ht="15" customHeight="1">
      <c r="A23" s="119" t="s">
        <v>13</v>
      </c>
      <c r="B23" s="168" t="s">
        <v>142</v>
      </c>
      <c r="C23" s="146"/>
      <c r="D23" s="147">
        <f ca="1">IF(C7="X","X",IF(D7="X","X",IF(C7&lt;&gt;0,ROUND((D7-C7)/ABS(C7)*100,3),"-")))</f>
        <v>-0.61299999999999999</v>
      </c>
      <c r="E23" s="147">
        <f t="shared" ref="E23:L23" ca="1" si="10">IF(D7="X","X",IF(E7="X","X",IF(D7&lt;&gt;0,ROUND((E7-D7)/ABS(D7)*100,3),"-")))</f>
        <v>0.74099999999999999</v>
      </c>
      <c r="F23" s="147">
        <f t="shared" ca="1" si="10"/>
        <v>4.4909999999999997</v>
      </c>
      <c r="G23" s="147">
        <f t="shared" ca="1" si="10"/>
        <v>4.734</v>
      </c>
      <c r="H23" s="147">
        <f t="shared" ca="1" si="10"/>
        <v>3.8159999999999998</v>
      </c>
      <c r="I23" s="147">
        <f t="shared" ca="1" si="10"/>
        <v>2.57</v>
      </c>
      <c r="J23" s="147">
        <f t="shared" ca="1" si="10"/>
        <v>1.8420000000000001</v>
      </c>
      <c r="K23" s="147">
        <f t="shared" ca="1" si="10"/>
        <v>2.2360000000000002</v>
      </c>
      <c r="L23" s="147">
        <f t="shared" ca="1" si="10"/>
        <v>-1.224</v>
      </c>
      <c r="M23" s="147">
        <f t="shared" ref="M23:M31" ca="1" si="11">IF(L7="X","X",IF(M7="X","X",IF(L7&lt;&gt;0,ROUND((M7-L7)/ABS(L7)*100,3),"-")))</f>
        <v>4.952</v>
      </c>
      <c r="N23" s="147">
        <f t="shared" ref="N23:O31" ca="1" si="12">IF(M7="X","X",IF(N7="X","X",IF(M7&lt;&gt;0,ROUND((N7-M7)/ABS(M7)*100,3),"-")))</f>
        <v>1E-3</v>
      </c>
      <c r="O23" s="148">
        <f t="shared" ca="1" si="12"/>
        <v>1.887</v>
      </c>
    </row>
    <row r="24" spans="1:15" ht="15" customHeight="1">
      <c r="A24" s="123" t="s">
        <v>14</v>
      </c>
      <c r="B24" s="104" t="s">
        <v>52</v>
      </c>
      <c r="C24" s="149"/>
      <c r="D24" s="150">
        <f t="shared" ref="D24:L24" ca="1" si="13">IF(C8="X","X",IF(D8="X","X",IF(C8&lt;&gt;0,ROUND((D8-C8)/ABS(C8)*100,3),"-")))</f>
        <v>-0.79900000000000004</v>
      </c>
      <c r="E24" s="150">
        <f t="shared" ca="1" si="13"/>
        <v>0.88100000000000001</v>
      </c>
      <c r="F24" s="150">
        <f t="shared" ca="1" si="13"/>
        <v>5.1020000000000003</v>
      </c>
      <c r="G24" s="150">
        <f t="shared" ca="1" si="13"/>
        <v>4.8970000000000002</v>
      </c>
      <c r="H24" s="150">
        <f t="shared" ca="1" si="13"/>
        <v>3.89</v>
      </c>
      <c r="I24" s="150">
        <f t="shared" ca="1" si="13"/>
        <v>2.4409999999999998</v>
      </c>
      <c r="J24" s="150">
        <f t="shared" ca="1" si="13"/>
        <v>1.3460000000000001</v>
      </c>
      <c r="K24" s="150">
        <f t="shared" ca="1" si="13"/>
        <v>2.109</v>
      </c>
      <c r="L24" s="150">
        <f t="shared" ca="1" si="13"/>
        <v>-1.208</v>
      </c>
      <c r="M24" s="150">
        <f t="shared" ca="1" si="11"/>
        <v>4.8860000000000001</v>
      </c>
      <c r="N24" s="150">
        <f t="shared" ca="1" si="12"/>
        <v>-0.42199999999999999</v>
      </c>
      <c r="O24" s="151">
        <f t="shared" ca="1" si="12"/>
        <v>2.1150000000000002</v>
      </c>
    </row>
    <row r="25" spans="1:15" ht="15" customHeight="1">
      <c r="A25" s="123" t="s">
        <v>15</v>
      </c>
      <c r="B25" s="104" t="s">
        <v>144</v>
      </c>
      <c r="C25" s="149"/>
      <c r="D25" s="150">
        <f t="shared" ref="D25:L25" ca="1" si="14">IF(C9="X","X",IF(D9="X","X",IF(C9&lt;&gt;0,ROUND((D9-C9)/ABS(C9)*100,3),"-")))</f>
        <v>0.48099999999999998</v>
      </c>
      <c r="E25" s="150">
        <f t="shared" ca="1" si="14"/>
        <v>-7.1999999999999995E-2</v>
      </c>
      <c r="F25" s="150">
        <f t="shared" ca="1" si="14"/>
        <v>0.92400000000000004</v>
      </c>
      <c r="G25" s="150">
        <f t="shared" ca="1" si="14"/>
        <v>3.7429999999999999</v>
      </c>
      <c r="H25" s="150">
        <f t="shared" ca="1" si="14"/>
        <v>3.3639999999999999</v>
      </c>
      <c r="I25" s="150">
        <f t="shared" ca="1" si="14"/>
        <v>3.3639999999999999</v>
      </c>
      <c r="J25" s="150">
        <f t="shared" ca="1" si="14"/>
        <v>4.8810000000000002</v>
      </c>
      <c r="K25" s="150">
        <f t="shared" ca="1" si="14"/>
        <v>2.984</v>
      </c>
      <c r="L25" s="150">
        <f t="shared" ca="1" si="14"/>
        <v>-1.319</v>
      </c>
      <c r="M25" s="150">
        <f t="shared" ca="1" si="11"/>
        <v>5.3390000000000004</v>
      </c>
      <c r="N25" s="150">
        <f t="shared" ca="1" si="12"/>
        <v>2.4790000000000001</v>
      </c>
      <c r="O25" s="151">
        <f t="shared" ca="1" si="12"/>
        <v>0.58799999999999997</v>
      </c>
    </row>
    <row r="26" spans="1:15" ht="15" customHeight="1">
      <c r="A26" s="123" t="s">
        <v>16</v>
      </c>
      <c r="B26" s="104" t="s">
        <v>145</v>
      </c>
      <c r="C26" s="149"/>
      <c r="D26" s="150">
        <f t="shared" ref="D26:L26" ca="1" si="15">IF(C10="X","X",IF(D10="X","X",IF(C10&lt;&gt;0,ROUND((D10-C10)/ABS(C10)*100,3),"-")))</f>
        <v>-2.71</v>
      </c>
      <c r="E26" s="150">
        <f t="shared" ca="1" si="15"/>
        <v>-1.9219999999999999</v>
      </c>
      <c r="F26" s="150">
        <f t="shared" ca="1" si="15"/>
        <v>5.609</v>
      </c>
      <c r="G26" s="150">
        <f t="shared" ca="1" si="15"/>
        <v>-0.86299999999999999</v>
      </c>
      <c r="H26" s="150">
        <f t="shared" ca="1" si="15"/>
        <v>4.3079999999999998</v>
      </c>
      <c r="I26" s="150">
        <f t="shared" ca="1" si="15"/>
        <v>-11</v>
      </c>
      <c r="J26" s="150">
        <f t="shared" ca="1" si="15"/>
        <v>13.263999999999999</v>
      </c>
      <c r="K26" s="150">
        <f t="shared" ca="1" si="15"/>
        <v>1.3080000000000001</v>
      </c>
      <c r="L26" s="150">
        <f t="shared" ca="1" si="15"/>
        <v>2.4630000000000001</v>
      </c>
      <c r="M26" s="150">
        <f t="shared" ca="1" si="11"/>
        <v>1.042</v>
      </c>
      <c r="N26" s="150">
        <f t="shared" ca="1" si="12"/>
        <v>4.851</v>
      </c>
      <c r="O26" s="151">
        <f t="shared" ca="1" si="12"/>
        <v>2.875</v>
      </c>
    </row>
    <row r="27" spans="1:15" ht="15" customHeight="1">
      <c r="A27" s="123" t="s">
        <v>17</v>
      </c>
      <c r="B27" s="104" t="s">
        <v>146</v>
      </c>
      <c r="C27" s="149"/>
      <c r="D27" s="150">
        <f t="shared" ref="D27:L27" ca="1" si="16">IF(C11="X","X",IF(D11="X","X",IF(C11&lt;&gt;0,ROUND((D11-C11)/ABS(C11)*100,3),"-")))</f>
        <v>-1.2490000000000001</v>
      </c>
      <c r="E27" s="150">
        <f t="shared" ca="1" si="16"/>
        <v>18.087</v>
      </c>
      <c r="F27" s="150">
        <f t="shared" ca="1" si="16"/>
        <v>-15.016999999999999</v>
      </c>
      <c r="G27" s="150">
        <f t="shared" ca="1" si="16"/>
        <v>6.51</v>
      </c>
      <c r="H27" s="150">
        <f t="shared" ca="1" si="16"/>
        <v>12.994</v>
      </c>
      <c r="I27" s="150">
        <f t="shared" ca="1" si="16"/>
        <v>-2.1960000000000002</v>
      </c>
      <c r="J27" s="150">
        <f t="shared" ca="1" si="16"/>
        <v>-6.2939999999999996</v>
      </c>
      <c r="K27" s="150">
        <f t="shared" ca="1" si="16"/>
        <v>-6.359</v>
      </c>
      <c r="L27" s="150">
        <f t="shared" ca="1" si="16"/>
        <v>-41.362000000000002</v>
      </c>
      <c r="M27" s="150">
        <f t="shared" ca="1" si="11"/>
        <v>4.4660000000000002</v>
      </c>
      <c r="N27" s="150">
        <f t="shared" ca="1" si="12"/>
        <v>-11.66</v>
      </c>
      <c r="O27" s="151">
        <f t="shared" ca="1" si="12"/>
        <v>29.184000000000001</v>
      </c>
    </row>
    <row r="28" spans="1:15" ht="15" customHeight="1">
      <c r="A28" s="123" t="s">
        <v>18</v>
      </c>
      <c r="B28" s="104" t="s">
        <v>168</v>
      </c>
      <c r="C28" s="149"/>
      <c r="D28" s="150">
        <f t="shared" ref="D28:L28" ca="1" si="17">IF(C12="X","X",IF(D12="X","X",IF(C12&lt;&gt;0,ROUND((D12-C12)/ABS(C12)*100,3),"-")))</f>
        <v>-2.37</v>
      </c>
      <c r="E28" s="150">
        <f t="shared" ca="1" si="17"/>
        <v>23.486000000000001</v>
      </c>
      <c r="F28" s="150">
        <f t="shared" ca="1" si="17"/>
        <v>-16.972000000000001</v>
      </c>
      <c r="G28" s="150">
        <f t="shared" ca="1" si="17"/>
        <v>3.5819999999999999</v>
      </c>
      <c r="H28" s="150">
        <f t="shared" ca="1" si="17"/>
        <v>15.872999999999999</v>
      </c>
      <c r="I28" s="150">
        <f t="shared" ca="1" si="17"/>
        <v>-0.13500000000000001</v>
      </c>
      <c r="J28" s="150">
        <f t="shared" ca="1" si="17"/>
        <v>-9.7509999999999994</v>
      </c>
      <c r="K28" s="150">
        <f t="shared" ca="1" si="17"/>
        <v>-9.1219999999999999</v>
      </c>
      <c r="L28" s="150">
        <f t="shared" ca="1" si="17"/>
        <v>-61.015000000000001</v>
      </c>
      <c r="M28" s="150">
        <f t="shared" ca="1" si="11"/>
        <v>-20.294</v>
      </c>
      <c r="N28" s="150">
        <f t="shared" ca="1" si="12"/>
        <v>7.2140000000000004</v>
      </c>
      <c r="O28" s="151">
        <f t="shared" ca="1" si="12"/>
        <v>71.748000000000005</v>
      </c>
    </row>
    <row r="29" spans="1:15" ht="15" customHeight="1">
      <c r="A29" s="123" t="s">
        <v>19</v>
      </c>
      <c r="B29" s="104" t="s">
        <v>169</v>
      </c>
      <c r="C29" s="149"/>
      <c r="D29" s="150">
        <f t="shared" ref="D29:L29" ca="1" si="18">IF(C13="X","X",IF(D13="X","X",IF(C13&lt;&gt;0,ROUND((D13-C13)/ABS(C13)*100,3),"-")))</f>
        <v>925.80600000000004</v>
      </c>
      <c r="E29" s="150">
        <f t="shared" ca="1" si="18"/>
        <v>24.109000000000002</v>
      </c>
      <c r="F29" s="150">
        <f t="shared" ca="1" si="18"/>
        <v>-189.44300000000001</v>
      </c>
      <c r="G29" s="150">
        <f t="shared" ca="1" si="18"/>
        <v>324.74</v>
      </c>
      <c r="H29" s="150">
        <f t="shared" ca="1" si="18"/>
        <v>254.79</v>
      </c>
      <c r="I29" s="150">
        <f t="shared" ca="1" si="18"/>
        <v>-83.088999999999999</v>
      </c>
      <c r="J29" s="150">
        <f t="shared" ca="1" si="18"/>
        <v>-97.058999999999997</v>
      </c>
      <c r="K29" s="150">
        <f t="shared" ca="1" si="18"/>
        <v>935.71400000000006</v>
      </c>
      <c r="L29" s="150">
        <f t="shared" ca="1" si="18"/>
        <v>-584.13800000000003</v>
      </c>
      <c r="M29" s="150">
        <f t="shared" ca="1" si="11"/>
        <v>190.59800000000001</v>
      </c>
      <c r="N29" s="150">
        <f t="shared" ca="1" si="12"/>
        <v>-235.63900000000001</v>
      </c>
      <c r="O29" s="151">
        <f t="shared" ca="1" si="12"/>
        <v>-159.15799999999999</v>
      </c>
    </row>
    <row r="30" spans="1:15" ht="15" customHeight="1" thickBot="1">
      <c r="A30" s="123" t="s">
        <v>20</v>
      </c>
      <c r="B30" s="104" t="s">
        <v>170</v>
      </c>
      <c r="C30" s="149"/>
      <c r="D30" s="150">
        <f t="shared" ref="D30:L30" ca="1" si="19">IF(C14="X","X",IF(D14="X","X",IF(C14&lt;&gt;0,ROUND((D14-C14)/ABS(C14)*100,3),"-")))</f>
        <v>-0.27400000000000002</v>
      </c>
      <c r="E30" s="150">
        <f t="shared" ca="1" si="19"/>
        <v>6.6369999999999996</v>
      </c>
      <c r="F30" s="150">
        <f t="shared" ca="1" si="19"/>
        <v>-7.03</v>
      </c>
      <c r="G30" s="150">
        <f t="shared" ca="1" si="19"/>
        <v>6.984</v>
      </c>
      <c r="H30" s="150">
        <f t="shared" ca="1" si="19"/>
        <v>-2.1059999999999999</v>
      </c>
      <c r="I30" s="150">
        <f t="shared" ca="1" si="19"/>
        <v>3.6259999999999999</v>
      </c>
      <c r="J30" s="150">
        <f t="shared" ca="1" si="19"/>
        <v>4.016</v>
      </c>
      <c r="K30" s="150">
        <f t="shared" ca="1" si="19"/>
        <v>-1.1919999999999999</v>
      </c>
      <c r="L30" s="150">
        <f t="shared" ca="1" si="19"/>
        <v>-0.13600000000000001</v>
      </c>
      <c r="M30" s="150">
        <f t="shared" ca="1" si="11"/>
        <v>16.795000000000002</v>
      </c>
      <c r="N30" s="150">
        <f t="shared" ca="1" si="12"/>
        <v>-15.779</v>
      </c>
      <c r="O30" s="151">
        <f t="shared" ca="1" si="12"/>
        <v>6.6740000000000004</v>
      </c>
    </row>
    <row r="31" spans="1:15" ht="15" customHeight="1" thickTop="1">
      <c r="A31" s="162" t="s">
        <v>21</v>
      </c>
      <c r="B31" s="163" t="str">
        <f>B15</f>
        <v>市町村民所得</v>
      </c>
      <c r="C31" s="169"/>
      <c r="D31" s="170">
        <f t="shared" ref="D31:L31" ca="1" si="20">IF(C15="X","X",IF(D15="X","X",IF(C15&lt;&gt;0,ROUND((D15-C15)/ABS(C15)*100,3),"-")))</f>
        <v>-0.92</v>
      </c>
      <c r="E31" s="170">
        <f t="shared" ca="1" si="20"/>
        <v>4.9710000000000001</v>
      </c>
      <c r="F31" s="170">
        <f t="shared" ca="1" si="20"/>
        <v>-1.0189999999999999</v>
      </c>
      <c r="G31" s="170">
        <f t="shared" ca="1" si="20"/>
        <v>4.7910000000000004</v>
      </c>
      <c r="H31" s="170">
        <f t="shared" ca="1" si="20"/>
        <v>6.1390000000000002</v>
      </c>
      <c r="I31" s="170">
        <f t="shared" ca="1" si="20"/>
        <v>0.44800000000000001</v>
      </c>
      <c r="J31" s="170">
        <f t="shared" ca="1" si="20"/>
        <v>0.373</v>
      </c>
      <c r="K31" s="170">
        <f t="shared" ca="1" si="20"/>
        <v>0.10100000000000001</v>
      </c>
      <c r="L31" s="170">
        <f t="shared" ca="1" si="20"/>
        <v>-10.061</v>
      </c>
      <c r="M31" s="170">
        <f t="shared" ca="1" si="11"/>
        <v>4.5970000000000004</v>
      </c>
      <c r="N31" s="170">
        <f t="shared" ca="1" si="12"/>
        <v>-1.375</v>
      </c>
      <c r="O31" s="171">
        <f t="shared" ca="1" si="12"/>
        <v>5.5590000000000002</v>
      </c>
    </row>
    <row r="34" spans="1:15" ht="15" customHeight="1">
      <c r="A34" s="105" t="str">
        <f>A18</f>
        <v>01</v>
      </c>
      <c r="B34" s="135" t="str">
        <f>B18</f>
        <v>那 覇 市</v>
      </c>
      <c r="C34" s="158"/>
    </row>
    <row r="35" spans="1:15" ht="15" customHeight="1">
      <c r="A35" s="137" t="s">
        <v>4</v>
      </c>
    </row>
    <row r="36" spans="1:15" ht="15" customHeight="1">
      <c r="A36" s="172"/>
      <c r="B36" s="139"/>
      <c r="C36" s="112">
        <f>C4</f>
        <v>23</v>
      </c>
      <c r="D36" s="112">
        <f t="shared" ref="D36:L36" si="21">D4</f>
        <v>24</v>
      </c>
      <c r="E36" s="112">
        <f t="shared" si="21"/>
        <v>25</v>
      </c>
      <c r="F36" s="112">
        <f t="shared" si="21"/>
        <v>26</v>
      </c>
      <c r="G36" s="112">
        <f t="shared" si="21"/>
        <v>27</v>
      </c>
      <c r="H36" s="112">
        <f t="shared" si="21"/>
        <v>28</v>
      </c>
      <c r="I36" s="112">
        <f t="shared" si="21"/>
        <v>29</v>
      </c>
      <c r="J36" s="112">
        <f t="shared" si="21"/>
        <v>30</v>
      </c>
      <c r="K36" s="112">
        <f t="shared" si="21"/>
        <v>1</v>
      </c>
      <c r="L36" s="112">
        <f t="shared" si="21"/>
        <v>2</v>
      </c>
      <c r="M36" s="112">
        <f t="shared" ref="M36:N36" si="22">M4</f>
        <v>3</v>
      </c>
      <c r="N36" s="112">
        <f t="shared" si="22"/>
        <v>4</v>
      </c>
      <c r="O36" s="112">
        <f t="shared" ref="O36" si="23">O4</f>
        <v>5</v>
      </c>
    </row>
    <row r="37" spans="1:15" ht="15" customHeight="1">
      <c r="A37" s="173"/>
      <c r="B37" s="141"/>
      <c r="C37" s="142" t="str">
        <f t="shared" ref="C37:L38" si="24">C5</f>
        <v>平成23年度</v>
      </c>
      <c r="D37" s="142" t="str">
        <f t="shared" si="24"/>
        <v>平成24年度</v>
      </c>
      <c r="E37" s="142" t="str">
        <f t="shared" si="24"/>
        <v>平成25年度</v>
      </c>
      <c r="F37" s="142" t="str">
        <f t="shared" si="24"/>
        <v>平成26年度</v>
      </c>
      <c r="G37" s="142" t="str">
        <f t="shared" si="24"/>
        <v>平成27年度</v>
      </c>
      <c r="H37" s="142" t="str">
        <f t="shared" si="24"/>
        <v>平成28年度</v>
      </c>
      <c r="I37" s="142" t="str">
        <f t="shared" si="24"/>
        <v>平成29年度</v>
      </c>
      <c r="J37" s="142" t="str">
        <f t="shared" si="24"/>
        <v>平成30年度</v>
      </c>
      <c r="K37" s="142" t="str">
        <f t="shared" si="24"/>
        <v>令和元年度</v>
      </c>
      <c r="L37" s="142" t="str">
        <f t="shared" si="24"/>
        <v>令和２年度</v>
      </c>
      <c r="M37" s="142" t="str">
        <f t="shared" ref="M37:N37" si="25">M5</f>
        <v>令和３年度</v>
      </c>
      <c r="N37" s="142" t="str">
        <f t="shared" si="25"/>
        <v>令和４年度</v>
      </c>
      <c r="O37" s="142" t="str">
        <f t="shared" ref="O37" si="26">O5</f>
        <v>令和５年度</v>
      </c>
    </row>
    <row r="38" spans="1:15" ht="15" customHeight="1">
      <c r="A38" s="174"/>
      <c r="B38" s="144"/>
      <c r="C38" s="145">
        <f t="shared" si="24"/>
        <v>2011</v>
      </c>
      <c r="D38" s="145">
        <f t="shared" si="24"/>
        <v>2012</v>
      </c>
      <c r="E38" s="145">
        <f t="shared" si="24"/>
        <v>2013</v>
      </c>
      <c r="F38" s="145">
        <f t="shared" si="24"/>
        <v>2014</v>
      </c>
      <c r="G38" s="145">
        <f t="shared" si="24"/>
        <v>2015</v>
      </c>
      <c r="H38" s="145">
        <f t="shared" si="24"/>
        <v>2016</v>
      </c>
      <c r="I38" s="145">
        <f t="shared" si="24"/>
        <v>2017</v>
      </c>
      <c r="J38" s="145">
        <f t="shared" si="24"/>
        <v>2018</v>
      </c>
      <c r="K38" s="145">
        <f t="shared" si="24"/>
        <v>2019</v>
      </c>
      <c r="L38" s="145">
        <f t="shared" si="24"/>
        <v>2020</v>
      </c>
      <c r="M38" s="145">
        <f t="shared" ref="M38:N38" si="27">M6</f>
        <v>2021</v>
      </c>
      <c r="N38" s="145">
        <f t="shared" si="27"/>
        <v>2022</v>
      </c>
      <c r="O38" s="145">
        <f t="shared" ref="O38" si="28">O6</f>
        <v>2023</v>
      </c>
    </row>
    <row r="39" spans="1:15" ht="15" customHeight="1">
      <c r="A39" s="119" t="s">
        <v>13</v>
      </c>
      <c r="B39" s="168" t="s">
        <v>142</v>
      </c>
      <c r="C39" s="147">
        <f ca="1">IF(C7="X","X",IF(C7=0,"-",ROUND(C7/C$15*100,1)))</f>
        <v>67.599999999999994</v>
      </c>
      <c r="D39" s="147">
        <f t="shared" ref="D39:L39" ca="1" si="29">IF(D7="X","X",IF(D7=0,"-",ROUND(D7/D$15*100,1)))</f>
        <v>67.8</v>
      </c>
      <c r="E39" s="147">
        <f t="shared" ca="1" si="29"/>
        <v>65</v>
      </c>
      <c r="F39" s="147">
        <f t="shared" ca="1" si="29"/>
        <v>68.7</v>
      </c>
      <c r="G39" s="147">
        <f t="shared" ca="1" si="29"/>
        <v>68.599999999999994</v>
      </c>
      <c r="H39" s="147">
        <f t="shared" ca="1" si="29"/>
        <v>67.099999999999994</v>
      </c>
      <c r="I39" s="147">
        <f t="shared" ca="1" si="29"/>
        <v>68.5</v>
      </c>
      <c r="J39" s="147">
        <f t="shared" ca="1" si="29"/>
        <v>69.5</v>
      </c>
      <c r="K39" s="147">
        <f t="shared" ca="1" si="29"/>
        <v>71</v>
      </c>
      <c r="L39" s="147">
        <f t="shared" ca="1" si="29"/>
        <v>78</v>
      </c>
      <c r="M39" s="147">
        <f t="shared" ref="M39:N39" ca="1" si="30">IF(M7="X","X",IF(M7=0,"-",ROUND(M7/M$15*100,1)))</f>
        <v>78.3</v>
      </c>
      <c r="N39" s="147">
        <f t="shared" ca="1" si="30"/>
        <v>79.400000000000006</v>
      </c>
      <c r="O39" s="148">
        <f t="shared" ref="O39" ca="1" si="31">IF(O7="X","X",IF(O7=0,"-",ROUND(O7/O$15*100,1)))</f>
        <v>76.599999999999994</v>
      </c>
    </row>
    <row r="40" spans="1:15" ht="15" customHeight="1">
      <c r="A40" s="123" t="s">
        <v>14</v>
      </c>
      <c r="B40" s="104" t="s">
        <v>52</v>
      </c>
      <c r="C40" s="150">
        <f t="shared" ref="C40:L40" ca="1" si="32">IF(C8="X","X",IF(C8=0,"-",ROUND(C8/C$15*100,1)))</f>
        <v>57.7</v>
      </c>
      <c r="D40" s="150">
        <f t="shared" ca="1" si="32"/>
        <v>57.8</v>
      </c>
      <c r="E40" s="150">
        <f t="shared" ca="1" si="32"/>
        <v>55.5</v>
      </c>
      <c r="F40" s="150">
        <f t="shared" ca="1" si="32"/>
        <v>59</v>
      </c>
      <c r="G40" s="150">
        <f t="shared" ca="1" si="32"/>
        <v>59</v>
      </c>
      <c r="H40" s="150">
        <f t="shared" ca="1" si="32"/>
        <v>57.8</v>
      </c>
      <c r="I40" s="150">
        <f t="shared" ca="1" si="32"/>
        <v>58.9</v>
      </c>
      <c r="J40" s="150">
        <f t="shared" ca="1" si="32"/>
        <v>59.5</v>
      </c>
      <c r="K40" s="150">
        <f t="shared" ca="1" si="32"/>
        <v>60.7</v>
      </c>
      <c r="L40" s="150">
        <f t="shared" ca="1" si="32"/>
        <v>66.7</v>
      </c>
      <c r="M40" s="150">
        <f t="shared" ref="M40:N40" ca="1" si="33">IF(M8="X","X",IF(M8=0,"-",ROUND(M8/M$15*100,1)))</f>
        <v>66.8</v>
      </c>
      <c r="N40" s="150">
        <f t="shared" ca="1" si="33"/>
        <v>67.5</v>
      </c>
      <c r="O40" s="151">
        <f t="shared" ref="O40" ca="1" si="34">IF(O8="X","X",IF(O8=0,"-",ROUND(O8/O$15*100,1)))</f>
        <v>65.3</v>
      </c>
    </row>
    <row r="41" spans="1:15" ht="15" customHeight="1">
      <c r="A41" s="123" t="s">
        <v>15</v>
      </c>
      <c r="B41" s="104" t="s">
        <v>144</v>
      </c>
      <c r="C41" s="150">
        <f t="shared" ref="C41:L41" ca="1" si="35">IF(C9="X","X",IF(C9=0,"-",ROUND(C9/C$15*100,1)))</f>
        <v>9.8000000000000007</v>
      </c>
      <c r="D41" s="150">
        <f t="shared" ca="1" si="35"/>
        <v>10</v>
      </c>
      <c r="E41" s="150">
        <f t="shared" ca="1" si="35"/>
        <v>9.5</v>
      </c>
      <c r="F41" s="150">
        <f t="shared" ca="1" si="35"/>
        <v>9.6999999999999993</v>
      </c>
      <c r="G41" s="150">
        <f t="shared" ca="1" si="35"/>
        <v>9.6</v>
      </c>
      <c r="H41" s="150">
        <f t="shared" ca="1" si="35"/>
        <v>9.3000000000000007</v>
      </c>
      <c r="I41" s="150">
        <f t="shared" ca="1" si="35"/>
        <v>9.6</v>
      </c>
      <c r="J41" s="150">
        <f t="shared" ca="1" si="35"/>
        <v>10</v>
      </c>
      <c r="K41" s="150">
        <f t="shared" ca="1" si="35"/>
        <v>10.3</v>
      </c>
      <c r="L41" s="150">
        <f t="shared" ca="1" si="35"/>
        <v>11.3</v>
      </c>
      <c r="M41" s="150">
        <f t="shared" ref="M41:N41" ca="1" si="36">IF(M9="X","X",IF(M9=0,"-",ROUND(M9/M$15*100,1)))</f>
        <v>11.4</v>
      </c>
      <c r="N41" s="150">
        <f t="shared" ca="1" si="36"/>
        <v>11.9</v>
      </c>
      <c r="O41" s="151">
        <f t="shared" ref="O41" ca="1" si="37">IF(O9="X","X",IF(O9=0,"-",ROUND(O9/O$15*100,1)))</f>
        <v>11.3</v>
      </c>
    </row>
    <row r="42" spans="1:15" ht="15" customHeight="1">
      <c r="A42" s="123" t="s">
        <v>16</v>
      </c>
      <c r="B42" s="104" t="s">
        <v>145</v>
      </c>
      <c r="C42" s="150">
        <f t="shared" ref="C42:L42" ca="1" si="38">IF(C10="X","X",IF(C10=0,"-",ROUND(C10/C$15*100,1)))</f>
        <v>6.9</v>
      </c>
      <c r="D42" s="150">
        <f t="shared" ca="1" si="38"/>
        <v>6.8</v>
      </c>
      <c r="E42" s="150">
        <f t="shared" ca="1" si="38"/>
        <v>6.3</v>
      </c>
      <c r="F42" s="150">
        <f t="shared" ca="1" si="38"/>
        <v>6.8</v>
      </c>
      <c r="G42" s="150">
        <f t="shared" ca="1" si="38"/>
        <v>6.4</v>
      </c>
      <c r="H42" s="150">
        <f t="shared" ca="1" si="38"/>
        <v>6.3</v>
      </c>
      <c r="I42" s="150">
        <f t="shared" ca="1" si="38"/>
        <v>5.6</v>
      </c>
      <c r="J42" s="150">
        <f t="shared" ca="1" si="38"/>
        <v>6.3</v>
      </c>
      <c r="K42" s="150">
        <f t="shared" ca="1" si="38"/>
        <v>6.4</v>
      </c>
      <c r="L42" s="150">
        <f t="shared" ca="1" si="38"/>
        <v>7.3</v>
      </c>
      <c r="M42" s="150">
        <f t="shared" ref="M42:N42" ca="1" si="39">IF(M10="X","X",IF(M10=0,"-",ROUND(M10/M$15*100,1)))</f>
        <v>7</v>
      </c>
      <c r="N42" s="150">
        <f t="shared" ca="1" si="39"/>
        <v>7.5</v>
      </c>
      <c r="O42" s="151">
        <f t="shared" ref="O42" ca="1" si="40">IF(O10="X","X",IF(O10=0,"-",ROUND(O10/O$15*100,1)))</f>
        <v>7.3</v>
      </c>
    </row>
    <row r="43" spans="1:15" ht="15" customHeight="1">
      <c r="A43" s="123" t="s">
        <v>17</v>
      </c>
      <c r="B43" s="104" t="s">
        <v>146</v>
      </c>
      <c r="C43" s="150">
        <f t="shared" ref="C43:L43" ca="1" si="41">IF(C11="X","X",IF(C11=0,"-",ROUND(C11/C$15*100,1)))</f>
        <v>25.5</v>
      </c>
      <c r="D43" s="150">
        <f t="shared" ca="1" si="41"/>
        <v>25.4</v>
      </c>
      <c r="E43" s="150">
        <f t="shared" ca="1" si="41"/>
        <v>28.6</v>
      </c>
      <c r="F43" s="150">
        <f t="shared" ca="1" si="41"/>
        <v>24.6</v>
      </c>
      <c r="G43" s="150">
        <f t="shared" ca="1" si="41"/>
        <v>25</v>
      </c>
      <c r="H43" s="150">
        <f t="shared" ca="1" si="41"/>
        <v>26.6</v>
      </c>
      <c r="I43" s="150">
        <f t="shared" ca="1" si="41"/>
        <v>25.9</v>
      </c>
      <c r="J43" s="150">
        <f t="shared" ca="1" si="41"/>
        <v>24.2</v>
      </c>
      <c r="K43" s="150">
        <f t="shared" ca="1" si="41"/>
        <v>22.6</v>
      </c>
      <c r="L43" s="150">
        <f t="shared" ca="1" si="41"/>
        <v>14.7</v>
      </c>
      <c r="M43" s="150">
        <f t="shared" ref="M43:N43" ca="1" si="42">IF(M11="X","X",IF(M11=0,"-",ROUND(M11/M$15*100,1)))</f>
        <v>14.7</v>
      </c>
      <c r="N43" s="150">
        <f t="shared" ca="1" si="42"/>
        <v>13.2</v>
      </c>
      <c r="O43" s="151">
        <f t="shared" ref="O43" ca="1" si="43">IF(O11="X","X",IF(O11=0,"-",ROUND(O11/O$15*100,1)))</f>
        <v>16.100000000000001</v>
      </c>
    </row>
    <row r="44" spans="1:15" ht="15" customHeight="1">
      <c r="A44" s="123" t="s">
        <v>18</v>
      </c>
      <c r="B44" s="104" t="s">
        <v>168</v>
      </c>
      <c r="C44" s="150">
        <f t="shared" ref="C44:L44" ca="1" si="44">IF(C12="X","X",IF(C12=0,"-",ROUND(C12/C$15*100,1)))</f>
        <v>17.399999999999999</v>
      </c>
      <c r="D44" s="150">
        <f t="shared" ca="1" si="44"/>
        <v>17.100000000000001</v>
      </c>
      <c r="E44" s="150">
        <f t="shared" ca="1" si="44"/>
        <v>20.2</v>
      </c>
      <c r="F44" s="150">
        <f t="shared" ca="1" si="44"/>
        <v>16.899999999999999</v>
      </c>
      <c r="G44" s="150">
        <f t="shared" ca="1" si="44"/>
        <v>16.7</v>
      </c>
      <c r="H44" s="150">
        <f t="shared" ca="1" si="44"/>
        <v>18.3</v>
      </c>
      <c r="I44" s="150">
        <f t="shared" ca="1" si="44"/>
        <v>18.2</v>
      </c>
      <c r="J44" s="150">
        <f t="shared" ca="1" si="44"/>
        <v>16.3</v>
      </c>
      <c r="K44" s="150">
        <f t="shared" ca="1" si="44"/>
        <v>14.8</v>
      </c>
      <c r="L44" s="150">
        <f t="shared" ca="1" si="44"/>
        <v>6.4</v>
      </c>
      <c r="M44" s="150">
        <f t="shared" ref="M44:N44" ca="1" si="45">IF(M12="X","X",IF(M12=0,"-",ROUND(M12/M$15*100,1)))</f>
        <v>4.9000000000000004</v>
      </c>
      <c r="N44" s="150">
        <f t="shared" ca="1" si="45"/>
        <v>5.3</v>
      </c>
      <c r="O44" s="151">
        <f t="shared" ref="O44" ca="1" si="46">IF(O12="X","X",IF(O12=0,"-",ROUND(O12/O$15*100,1)))</f>
        <v>8.6999999999999993</v>
      </c>
    </row>
    <row r="45" spans="1:15" ht="15" customHeight="1">
      <c r="A45" s="123" t="s">
        <v>19</v>
      </c>
      <c r="B45" s="104" t="s">
        <v>169</v>
      </c>
      <c r="C45" s="150">
        <f t="shared" ref="C45:L45" ca="1" si="47">IF(C13="X","X",IF(C13=0,"-",ROUND(C13/C$15*100,1)))</f>
        <v>0</v>
      </c>
      <c r="D45" s="150">
        <f t="shared" ca="1" si="47"/>
        <v>0.1</v>
      </c>
      <c r="E45" s="150">
        <f t="shared" ca="1" si="47"/>
        <v>0.2</v>
      </c>
      <c r="F45" s="150">
        <f t="shared" ca="1" si="47"/>
        <v>-0.1</v>
      </c>
      <c r="G45" s="150">
        <f t="shared" ca="1" si="47"/>
        <v>0.3</v>
      </c>
      <c r="H45" s="150">
        <f t="shared" ca="1" si="47"/>
        <v>1</v>
      </c>
      <c r="I45" s="150">
        <f t="shared" ca="1" si="47"/>
        <v>0.2</v>
      </c>
      <c r="J45" s="150">
        <f t="shared" ca="1" si="47"/>
        <v>0</v>
      </c>
      <c r="K45" s="150">
        <f t="shared" ca="1" si="47"/>
        <v>0.1</v>
      </c>
      <c r="L45" s="150">
        <f t="shared" ca="1" si="47"/>
        <v>-0.3</v>
      </c>
      <c r="M45" s="150">
        <f t="shared" ref="M45:N45" ca="1" si="48">IF(M13="X","X",IF(M13=0,"-",ROUND(M13/M$15*100,1)))</f>
        <v>0.2</v>
      </c>
      <c r="N45" s="150">
        <f t="shared" ca="1" si="48"/>
        <v>-0.3</v>
      </c>
      <c r="O45" s="151">
        <f t="shared" ref="O45" ca="1" si="49">IF(O13="X","X",IF(O13=0,"-",ROUND(O13/O$15*100,1)))</f>
        <v>-0.8</v>
      </c>
    </row>
    <row r="46" spans="1:15" ht="15" customHeight="1" thickBot="1">
      <c r="A46" s="123" t="s">
        <v>20</v>
      </c>
      <c r="B46" s="104" t="s">
        <v>170</v>
      </c>
      <c r="C46" s="150">
        <f t="shared" ref="C46:L46" ca="1" si="50">IF(C14="X","X",IF(C14=0,"-",ROUND(C14/C$15*100,1)))</f>
        <v>8.1</v>
      </c>
      <c r="D46" s="150">
        <f t="shared" ca="1" si="50"/>
        <v>8.1999999999999993</v>
      </c>
      <c r="E46" s="150">
        <f t="shared" ca="1" si="50"/>
        <v>8.3000000000000007</v>
      </c>
      <c r="F46" s="150">
        <f t="shared" ca="1" si="50"/>
        <v>7.8</v>
      </c>
      <c r="G46" s="150">
        <f t="shared" ca="1" si="50"/>
        <v>7.9</v>
      </c>
      <c r="H46" s="150">
        <f t="shared" ca="1" si="50"/>
        <v>7.3</v>
      </c>
      <c r="I46" s="150">
        <f t="shared" ca="1" si="50"/>
        <v>7.6</v>
      </c>
      <c r="J46" s="150">
        <f t="shared" ca="1" si="50"/>
        <v>7.8</v>
      </c>
      <c r="K46" s="150">
        <f t="shared" ca="1" si="50"/>
        <v>7.7</v>
      </c>
      <c r="L46" s="150">
        <f t="shared" ca="1" si="50"/>
        <v>8.6</v>
      </c>
      <c r="M46" s="150">
        <f t="shared" ref="M46:N46" ca="1" si="51">IF(M14="X","X",IF(M14=0,"-",ROUND(M14/M$15*100,1)))</f>
        <v>9.6</v>
      </c>
      <c r="N46" s="150">
        <f t="shared" ca="1" si="51"/>
        <v>8.1999999999999993</v>
      </c>
      <c r="O46" s="151">
        <f t="shared" ref="O46" ca="1" si="52">IF(O14="X","X",IF(O14=0,"-",ROUND(O14/O$15*100,1)))</f>
        <v>8.3000000000000007</v>
      </c>
    </row>
    <row r="47" spans="1:15" ht="15" customHeight="1" thickTop="1">
      <c r="A47" s="162" t="s">
        <v>21</v>
      </c>
      <c r="B47" s="163" t="str">
        <f>B15</f>
        <v>市町村民所得</v>
      </c>
      <c r="C47" s="170">
        <f t="shared" ref="C47:L47" ca="1" si="53">IF(C15="X","X",IF(C15=0,"-",ROUND(C15/C$15*100,1)))</f>
        <v>100</v>
      </c>
      <c r="D47" s="170">
        <f t="shared" ca="1" si="53"/>
        <v>100</v>
      </c>
      <c r="E47" s="170">
        <f t="shared" ca="1" si="53"/>
        <v>100</v>
      </c>
      <c r="F47" s="170">
        <f t="shared" ca="1" si="53"/>
        <v>100</v>
      </c>
      <c r="G47" s="170">
        <f t="shared" ca="1" si="53"/>
        <v>100</v>
      </c>
      <c r="H47" s="170">
        <f t="shared" ca="1" si="53"/>
        <v>100</v>
      </c>
      <c r="I47" s="170">
        <f t="shared" ca="1" si="53"/>
        <v>100</v>
      </c>
      <c r="J47" s="170">
        <f t="shared" ca="1" si="53"/>
        <v>100</v>
      </c>
      <c r="K47" s="170">
        <f t="shared" ca="1" si="53"/>
        <v>100</v>
      </c>
      <c r="L47" s="170">
        <f t="shared" ca="1" si="53"/>
        <v>100</v>
      </c>
      <c r="M47" s="170">
        <f t="shared" ref="M47:N47" ca="1" si="54">IF(M15="X","X",IF(M15=0,"-",ROUND(M15/M$15*100,1)))</f>
        <v>100</v>
      </c>
      <c r="N47" s="170">
        <f t="shared" ca="1" si="54"/>
        <v>100</v>
      </c>
      <c r="O47" s="171">
        <f t="shared" ref="O47" ca="1" si="55">IF(O15="X","X",IF(O15=0,"-",ROUND(O15/O$15*100,1)))</f>
        <v>100</v>
      </c>
    </row>
  </sheetData>
  <sheetProtection algorithmName="SHA-512" hashValue="KAZUbgQDLEeG9mur/w/hOPz0cAxg2JKPKOg3l+NzICuClyX766XH6VtRFvosomBKu1CAJ5c3rI8rHLgZKHnd4Q==" saltValue="gCf6aktgo1v6Eo8ivnK/Qg==" spinCount="100000" sheet="1" objects="1" scenarios="1"/>
  <mergeCells count="1">
    <mergeCell ref="B2:C2"/>
  </mergeCells>
  <phoneticPr fontId="1"/>
  <pageMargins left="0.7" right="0.7" top="0.75" bottom="0.75" header="0.3" footer="0.3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222EEA-525F-4648-90EB-7BA1718A2EC9}">
          <x14:formula1>
            <xm:f>コード表!$B$91:$B$138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EFB8-820C-44D5-82E8-4F36DB597371}">
  <dimension ref="A1:P138"/>
  <sheetViews>
    <sheetView showGridLines="0" view="pageBreakPreview" topLeftCell="A97" zoomScale="55" zoomScaleNormal="100" zoomScaleSheetLayoutView="55" workbookViewId="0">
      <selection activeCell="C72" sqref="C72"/>
    </sheetView>
  </sheetViews>
  <sheetFormatPr defaultColWidth="12.58203125" defaultRowHeight="16.5" customHeight="1"/>
  <cols>
    <col min="1" max="1" width="3.58203125" style="2" customWidth="1"/>
    <col min="2" max="2" width="20.33203125" style="2" customWidth="1"/>
    <col min="3" max="15" width="11.58203125" style="2" customWidth="1"/>
    <col min="16" max="17" width="10.58203125" style="2" customWidth="1"/>
    <col min="18" max="16384" width="12.58203125" style="2"/>
  </cols>
  <sheetData>
    <row r="1" spans="1:15" ht="16.5" customHeight="1">
      <c r="A1" s="75" t="s">
        <v>139</v>
      </c>
      <c r="B1" s="18"/>
    </row>
    <row r="3" spans="1:15" ht="16.5" customHeight="1">
      <c r="B3" s="1" t="s">
        <v>48</v>
      </c>
      <c r="C3" s="74" t="str">
        <f ca="1">市町村民所得〔統計表〕!A1</f>
        <v>市町村民所得〔統計表〕</v>
      </c>
      <c r="D3" s="15"/>
    </row>
    <row r="5" spans="1:15" ht="16.5" customHeight="1" thickBot="1">
      <c r="B5" s="1" t="s">
        <v>175</v>
      </c>
    </row>
    <row r="6" spans="1:15" ht="16.5" customHeight="1">
      <c r="C6" s="81">
        <v>6</v>
      </c>
      <c r="D6" s="19" t="str">
        <f ca="1">"　←"&amp;$C$3</f>
        <v>　←市町村民所得〔統計表〕</v>
      </c>
      <c r="F6" s="2" t="s">
        <v>154</v>
      </c>
    </row>
    <row r="7" spans="1:15" ht="16.5" customHeight="1" thickBot="1">
      <c r="C7" s="82">
        <v>60</v>
      </c>
      <c r="D7" s="19" t="str">
        <f ca="1">"　←"&amp;$C$3</f>
        <v>　←市町村民所得〔統計表〕</v>
      </c>
      <c r="F7" s="2" t="s">
        <v>155</v>
      </c>
    </row>
    <row r="9" spans="1:15" ht="16.5" customHeight="1">
      <c r="B9" s="79" t="s">
        <v>156</v>
      </c>
      <c r="C9" s="17">
        <f>C6</f>
        <v>6</v>
      </c>
      <c r="D9" s="17">
        <f>C7-C6</f>
        <v>54</v>
      </c>
      <c r="E9" s="17">
        <f>D9</f>
        <v>54</v>
      </c>
      <c r="F9" s="17">
        <f t="shared" ref="F9:L9" si="0">E9</f>
        <v>54</v>
      </c>
      <c r="G9" s="17">
        <f t="shared" si="0"/>
        <v>54</v>
      </c>
      <c r="H9" s="17">
        <f t="shared" si="0"/>
        <v>54</v>
      </c>
      <c r="I9" s="17">
        <f t="shared" si="0"/>
        <v>54</v>
      </c>
      <c r="J9" s="17">
        <f t="shared" si="0"/>
        <v>54</v>
      </c>
      <c r="K9" s="17">
        <f t="shared" si="0"/>
        <v>54</v>
      </c>
      <c r="L9" s="17">
        <f t="shared" si="0"/>
        <v>54</v>
      </c>
      <c r="M9" s="17">
        <f t="shared" ref="M9" si="1">L9</f>
        <v>54</v>
      </c>
      <c r="N9" s="17">
        <f>M9</f>
        <v>54</v>
      </c>
      <c r="O9" s="17">
        <f>N9</f>
        <v>54</v>
      </c>
    </row>
    <row r="10" spans="1:15" ht="16.5" customHeight="1">
      <c r="B10" s="4"/>
      <c r="C10" s="76">
        <v>23</v>
      </c>
      <c r="D10" s="77">
        <f>C10+1</f>
        <v>24</v>
      </c>
      <c r="E10" s="77">
        <f t="shared" ref="E10:J10" si="2">D10+1</f>
        <v>25</v>
      </c>
      <c r="F10" s="77">
        <f t="shared" si="2"/>
        <v>26</v>
      </c>
      <c r="G10" s="77">
        <f t="shared" si="2"/>
        <v>27</v>
      </c>
      <c r="H10" s="77">
        <f t="shared" si="2"/>
        <v>28</v>
      </c>
      <c r="I10" s="77">
        <f t="shared" si="2"/>
        <v>29</v>
      </c>
      <c r="J10" s="77">
        <f t="shared" si="2"/>
        <v>30</v>
      </c>
      <c r="K10" s="76">
        <v>1</v>
      </c>
      <c r="L10" s="77">
        <f>K10+1</f>
        <v>2</v>
      </c>
      <c r="M10" s="77">
        <f t="shared" ref="M10" si="3">L10+1</f>
        <v>3</v>
      </c>
      <c r="N10" s="77">
        <f>M10+1</f>
        <v>4</v>
      </c>
      <c r="O10" s="77">
        <f>N10+1</f>
        <v>5</v>
      </c>
    </row>
    <row r="11" spans="1:15" ht="16.5" customHeight="1">
      <c r="B11" s="7"/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10</v>
      </c>
      <c r="I11" s="9" t="s">
        <v>11</v>
      </c>
      <c r="J11" s="9" t="s">
        <v>12</v>
      </c>
      <c r="K11" s="9" t="s">
        <v>46</v>
      </c>
      <c r="L11" s="9" t="s">
        <v>2</v>
      </c>
      <c r="M11" s="9" t="s">
        <v>0</v>
      </c>
      <c r="N11" s="9" t="s">
        <v>178</v>
      </c>
      <c r="O11" s="9" t="s">
        <v>181</v>
      </c>
    </row>
    <row r="12" spans="1:15" ht="16.5" customHeight="1">
      <c r="B12" s="10"/>
      <c r="C12" s="80">
        <v>2011</v>
      </c>
      <c r="D12" s="83">
        <f>C12+1</f>
        <v>2012</v>
      </c>
      <c r="E12" s="83">
        <f t="shared" ref="E12:L12" si="4">D12+1</f>
        <v>2013</v>
      </c>
      <c r="F12" s="83">
        <f t="shared" si="4"/>
        <v>2014</v>
      </c>
      <c r="G12" s="83">
        <f t="shared" si="4"/>
        <v>2015</v>
      </c>
      <c r="H12" s="83">
        <f t="shared" si="4"/>
        <v>2016</v>
      </c>
      <c r="I12" s="83">
        <f t="shared" si="4"/>
        <v>2017</v>
      </c>
      <c r="J12" s="83">
        <f t="shared" si="4"/>
        <v>2018</v>
      </c>
      <c r="K12" s="83">
        <f t="shared" si="4"/>
        <v>2019</v>
      </c>
      <c r="L12" s="83">
        <f t="shared" si="4"/>
        <v>2020</v>
      </c>
      <c r="M12" s="83">
        <f t="shared" ref="M12" si="5">L12+1</f>
        <v>2021</v>
      </c>
      <c r="N12" s="83">
        <f>M12+1</f>
        <v>2022</v>
      </c>
      <c r="O12" s="83">
        <f>N12+1</f>
        <v>2023</v>
      </c>
    </row>
    <row r="13" spans="1:15" ht="16.5" customHeight="1">
      <c r="B13" s="16" t="s">
        <v>108</v>
      </c>
      <c r="C13" s="86">
        <f>C9</f>
        <v>6</v>
      </c>
      <c r="D13" s="86">
        <f>C13+D$9</f>
        <v>60</v>
      </c>
      <c r="E13" s="86">
        <f t="shared" ref="E13:L13" si="6">D13+E$9</f>
        <v>114</v>
      </c>
      <c r="F13" s="86">
        <f t="shared" si="6"/>
        <v>168</v>
      </c>
      <c r="G13" s="86">
        <f t="shared" si="6"/>
        <v>222</v>
      </c>
      <c r="H13" s="86">
        <f t="shared" si="6"/>
        <v>276</v>
      </c>
      <c r="I13" s="86">
        <f t="shared" si="6"/>
        <v>330</v>
      </c>
      <c r="J13" s="86">
        <f t="shared" si="6"/>
        <v>384</v>
      </c>
      <c r="K13" s="86">
        <f t="shared" si="6"/>
        <v>438</v>
      </c>
      <c r="L13" s="86">
        <f t="shared" si="6"/>
        <v>492</v>
      </c>
      <c r="M13" s="86">
        <f t="shared" ref="M13:M60" si="7">L13+M$9</f>
        <v>546</v>
      </c>
      <c r="N13" s="86">
        <f t="shared" ref="N13:O60" si="8">M13+N$9</f>
        <v>600</v>
      </c>
      <c r="O13" s="86">
        <f t="shared" si="8"/>
        <v>654</v>
      </c>
    </row>
    <row r="14" spans="1:15" ht="16.5" customHeight="1">
      <c r="B14" s="9" t="s">
        <v>61</v>
      </c>
      <c r="C14" s="17">
        <f>C13+1</f>
        <v>7</v>
      </c>
      <c r="D14" s="17">
        <f>C14+D$9</f>
        <v>61</v>
      </c>
      <c r="E14" s="17">
        <f t="shared" ref="E14:L14" si="9">D14+E$9</f>
        <v>115</v>
      </c>
      <c r="F14" s="17">
        <f t="shared" si="9"/>
        <v>169</v>
      </c>
      <c r="G14" s="17">
        <f t="shared" si="9"/>
        <v>223</v>
      </c>
      <c r="H14" s="17">
        <f t="shared" si="9"/>
        <v>277</v>
      </c>
      <c r="I14" s="17">
        <f t="shared" si="9"/>
        <v>331</v>
      </c>
      <c r="J14" s="17">
        <f t="shared" si="9"/>
        <v>385</v>
      </c>
      <c r="K14" s="17">
        <f t="shared" si="9"/>
        <v>439</v>
      </c>
      <c r="L14" s="17">
        <f t="shared" si="9"/>
        <v>493</v>
      </c>
      <c r="M14" s="17">
        <f t="shared" si="7"/>
        <v>547</v>
      </c>
      <c r="N14" s="17">
        <f t="shared" si="8"/>
        <v>601</v>
      </c>
      <c r="O14" s="17">
        <f t="shared" si="8"/>
        <v>655</v>
      </c>
    </row>
    <row r="15" spans="1:15" ht="16.5" customHeight="1">
      <c r="B15" s="9" t="s">
        <v>62</v>
      </c>
      <c r="C15" s="17">
        <f t="shared" ref="C15:C60" si="10">C14+1</f>
        <v>8</v>
      </c>
      <c r="D15" s="17">
        <f t="shared" ref="D15:L60" si="11">C15+D$9</f>
        <v>62</v>
      </c>
      <c r="E15" s="17">
        <f t="shared" si="11"/>
        <v>116</v>
      </c>
      <c r="F15" s="17">
        <f t="shared" si="11"/>
        <v>170</v>
      </c>
      <c r="G15" s="17">
        <f t="shared" si="11"/>
        <v>224</v>
      </c>
      <c r="H15" s="17">
        <f t="shared" si="11"/>
        <v>278</v>
      </c>
      <c r="I15" s="17">
        <f t="shared" si="11"/>
        <v>332</v>
      </c>
      <c r="J15" s="17">
        <f t="shared" si="11"/>
        <v>386</v>
      </c>
      <c r="K15" s="17">
        <f t="shared" si="11"/>
        <v>440</v>
      </c>
      <c r="L15" s="17">
        <f t="shared" si="11"/>
        <v>494</v>
      </c>
      <c r="M15" s="17">
        <f t="shared" si="7"/>
        <v>548</v>
      </c>
      <c r="N15" s="17">
        <f t="shared" si="8"/>
        <v>602</v>
      </c>
      <c r="O15" s="17">
        <f t="shared" si="8"/>
        <v>656</v>
      </c>
    </row>
    <row r="16" spans="1:15" ht="16.5" customHeight="1">
      <c r="B16" s="9" t="s">
        <v>63</v>
      </c>
      <c r="C16" s="17">
        <f t="shared" si="10"/>
        <v>9</v>
      </c>
      <c r="D16" s="17">
        <f t="shared" si="11"/>
        <v>63</v>
      </c>
      <c r="E16" s="17">
        <f t="shared" si="11"/>
        <v>117</v>
      </c>
      <c r="F16" s="17">
        <f t="shared" si="11"/>
        <v>171</v>
      </c>
      <c r="G16" s="17">
        <f t="shared" si="11"/>
        <v>225</v>
      </c>
      <c r="H16" s="17">
        <f t="shared" si="11"/>
        <v>279</v>
      </c>
      <c r="I16" s="17">
        <f t="shared" si="11"/>
        <v>333</v>
      </c>
      <c r="J16" s="17">
        <f t="shared" si="11"/>
        <v>387</v>
      </c>
      <c r="K16" s="17">
        <f t="shared" si="11"/>
        <v>441</v>
      </c>
      <c r="L16" s="17">
        <f t="shared" si="11"/>
        <v>495</v>
      </c>
      <c r="M16" s="17">
        <f t="shared" si="7"/>
        <v>549</v>
      </c>
      <c r="N16" s="17">
        <f t="shared" si="8"/>
        <v>603</v>
      </c>
      <c r="O16" s="17">
        <f t="shared" si="8"/>
        <v>657</v>
      </c>
    </row>
    <row r="17" spans="2:15" ht="16.5" customHeight="1">
      <c r="B17" s="9" t="s">
        <v>64</v>
      </c>
      <c r="C17" s="17">
        <f t="shared" si="10"/>
        <v>10</v>
      </c>
      <c r="D17" s="17">
        <f t="shared" si="11"/>
        <v>64</v>
      </c>
      <c r="E17" s="17">
        <f t="shared" si="11"/>
        <v>118</v>
      </c>
      <c r="F17" s="17">
        <f t="shared" si="11"/>
        <v>172</v>
      </c>
      <c r="G17" s="17">
        <f t="shared" si="11"/>
        <v>226</v>
      </c>
      <c r="H17" s="17">
        <f t="shared" si="11"/>
        <v>280</v>
      </c>
      <c r="I17" s="17">
        <f t="shared" si="11"/>
        <v>334</v>
      </c>
      <c r="J17" s="17">
        <f t="shared" si="11"/>
        <v>388</v>
      </c>
      <c r="K17" s="17">
        <f t="shared" si="11"/>
        <v>442</v>
      </c>
      <c r="L17" s="17">
        <f t="shared" si="11"/>
        <v>496</v>
      </c>
      <c r="M17" s="17">
        <f t="shared" si="7"/>
        <v>550</v>
      </c>
      <c r="N17" s="17">
        <f t="shared" si="8"/>
        <v>604</v>
      </c>
      <c r="O17" s="17">
        <f t="shared" si="8"/>
        <v>658</v>
      </c>
    </row>
    <row r="18" spans="2:15" ht="16.5" customHeight="1">
      <c r="B18" s="9" t="s">
        <v>65</v>
      </c>
      <c r="C18" s="17">
        <f t="shared" si="10"/>
        <v>11</v>
      </c>
      <c r="D18" s="17">
        <f t="shared" si="11"/>
        <v>65</v>
      </c>
      <c r="E18" s="17">
        <f t="shared" si="11"/>
        <v>119</v>
      </c>
      <c r="F18" s="17">
        <f t="shared" si="11"/>
        <v>173</v>
      </c>
      <c r="G18" s="17">
        <f t="shared" si="11"/>
        <v>227</v>
      </c>
      <c r="H18" s="17">
        <f t="shared" si="11"/>
        <v>281</v>
      </c>
      <c r="I18" s="17">
        <f t="shared" si="11"/>
        <v>335</v>
      </c>
      <c r="J18" s="17">
        <f t="shared" si="11"/>
        <v>389</v>
      </c>
      <c r="K18" s="17">
        <f t="shared" si="11"/>
        <v>443</v>
      </c>
      <c r="L18" s="17">
        <f t="shared" si="11"/>
        <v>497</v>
      </c>
      <c r="M18" s="17">
        <f t="shared" si="7"/>
        <v>551</v>
      </c>
      <c r="N18" s="17">
        <f t="shared" si="8"/>
        <v>605</v>
      </c>
      <c r="O18" s="17">
        <f t="shared" si="8"/>
        <v>659</v>
      </c>
    </row>
    <row r="19" spans="2:15" ht="16.5" customHeight="1">
      <c r="B19" s="9" t="s">
        <v>66</v>
      </c>
      <c r="C19" s="17">
        <f t="shared" si="10"/>
        <v>12</v>
      </c>
      <c r="D19" s="17">
        <f t="shared" si="11"/>
        <v>66</v>
      </c>
      <c r="E19" s="17">
        <f t="shared" si="11"/>
        <v>120</v>
      </c>
      <c r="F19" s="17">
        <f t="shared" si="11"/>
        <v>174</v>
      </c>
      <c r="G19" s="17">
        <f t="shared" si="11"/>
        <v>228</v>
      </c>
      <c r="H19" s="17">
        <f t="shared" si="11"/>
        <v>282</v>
      </c>
      <c r="I19" s="17">
        <f t="shared" si="11"/>
        <v>336</v>
      </c>
      <c r="J19" s="17">
        <f t="shared" si="11"/>
        <v>390</v>
      </c>
      <c r="K19" s="17">
        <f t="shared" si="11"/>
        <v>444</v>
      </c>
      <c r="L19" s="17">
        <f t="shared" si="11"/>
        <v>498</v>
      </c>
      <c r="M19" s="17">
        <f t="shared" si="7"/>
        <v>552</v>
      </c>
      <c r="N19" s="17">
        <f t="shared" si="8"/>
        <v>606</v>
      </c>
      <c r="O19" s="17">
        <f t="shared" si="8"/>
        <v>660</v>
      </c>
    </row>
    <row r="20" spans="2:15" ht="16.5" customHeight="1">
      <c r="B20" s="9" t="s">
        <v>67</v>
      </c>
      <c r="C20" s="17">
        <f t="shared" si="10"/>
        <v>13</v>
      </c>
      <c r="D20" s="17">
        <f t="shared" si="11"/>
        <v>67</v>
      </c>
      <c r="E20" s="17">
        <f t="shared" si="11"/>
        <v>121</v>
      </c>
      <c r="F20" s="17">
        <f t="shared" si="11"/>
        <v>175</v>
      </c>
      <c r="G20" s="17">
        <f t="shared" si="11"/>
        <v>229</v>
      </c>
      <c r="H20" s="17">
        <f t="shared" si="11"/>
        <v>283</v>
      </c>
      <c r="I20" s="17">
        <f t="shared" si="11"/>
        <v>337</v>
      </c>
      <c r="J20" s="17">
        <f t="shared" si="11"/>
        <v>391</v>
      </c>
      <c r="K20" s="17">
        <f t="shared" si="11"/>
        <v>445</v>
      </c>
      <c r="L20" s="17">
        <f t="shared" si="11"/>
        <v>499</v>
      </c>
      <c r="M20" s="17">
        <f t="shared" si="7"/>
        <v>553</v>
      </c>
      <c r="N20" s="17">
        <f t="shared" si="8"/>
        <v>607</v>
      </c>
      <c r="O20" s="17">
        <f t="shared" si="8"/>
        <v>661</v>
      </c>
    </row>
    <row r="21" spans="2:15" ht="16.5" customHeight="1">
      <c r="B21" s="9" t="s">
        <v>68</v>
      </c>
      <c r="C21" s="17">
        <f t="shared" si="10"/>
        <v>14</v>
      </c>
      <c r="D21" s="17">
        <f t="shared" si="11"/>
        <v>68</v>
      </c>
      <c r="E21" s="17">
        <f t="shared" si="11"/>
        <v>122</v>
      </c>
      <c r="F21" s="17">
        <f t="shared" si="11"/>
        <v>176</v>
      </c>
      <c r="G21" s="17">
        <f t="shared" si="11"/>
        <v>230</v>
      </c>
      <c r="H21" s="17">
        <f t="shared" si="11"/>
        <v>284</v>
      </c>
      <c r="I21" s="17">
        <f t="shared" si="11"/>
        <v>338</v>
      </c>
      <c r="J21" s="17">
        <f t="shared" si="11"/>
        <v>392</v>
      </c>
      <c r="K21" s="17">
        <f t="shared" si="11"/>
        <v>446</v>
      </c>
      <c r="L21" s="17">
        <f t="shared" si="11"/>
        <v>500</v>
      </c>
      <c r="M21" s="17">
        <f t="shared" si="7"/>
        <v>554</v>
      </c>
      <c r="N21" s="17">
        <f t="shared" si="8"/>
        <v>608</v>
      </c>
      <c r="O21" s="17">
        <f t="shared" si="8"/>
        <v>662</v>
      </c>
    </row>
    <row r="22" spans="2:15" ht="16.5" customHeight="1">
      <c r="B22" s="9" t="s">
        <v>69</v>
      </c>
      <c r="C22" s="17">
        <f t="shared" si="10"/>
        <v>15</v>
      </c>
      <c r="D22" s="17">
        <f t="shared" si="11"/>
        <v>69</v>
      </c>
      <c r="E22" s="17">
        <f t="shared" si="11"/>
        <v>123</v>
      </c>
      <c r="F22" s="17">
        <f t="shared" si="11"/>
        <v>177</v>
      </c>
      <c r="G22" s="17">
        <f t="shared" si="11"/>
        <v>231</v>
      </c>
      <c r="H22" s="17">
        <f t="shared" si="11"/>
        <v>285</v>
      </c>
      <c r="I22" s="17">
        <f t="shared" si="11"/>
        <v>339</v>
      </c>
      <c r="J22" s="17">
        <f t="shared" si="11"/>
        <v>393</v>
      </c>
      <c r="K22" s="17">
        <f t="shared" si="11"/>
        <v>447</v>
      </c>
      <c r="L22" s="17">
        <f t="shared" si="11"/>
        <v>501</v>
      </c>
      <c r="M22" s="17">
        <f t="shared" si="7"/>
        <v>555</v>
      </c>
      <c r="N22" s="17">
        <f t="shared" si="8"/>
        <v>609</v>
      </c>
      <c r="O22" s="17">
        <f t="shared" si="8"/>
        <v>663</v>
      </c>
    </row>
    <row r="23" spans="2:15" ht="16.5" customHeight="1">
      <c r="B23" s="9" t="s">
        <v>70</v>
      </c>
      <c r="C23" s="17">
        <f t="shared" si="10"/>
        <v>16</v>
      </c>
      <c r="D23" s="17">
        <f t="shared" si="11"/>
        <v>70</v>
      </c>
      <c r="E23" s="17">
        <f t="shared" si="11"/>
        <v>124</v>
      </c>
      <c r="F23" s="17">
        <f t="shared" si="11"/>
        <v>178</v>
      </c>
      <c r="G23" s="17">
        <f t="shared" si="11"/>
        <v>232</v>
      </c>
      <c r="H23" s="17">
        <f t="shared" si="11"/>
        <v>286</v>
      </c>
      <c r="I23" s="17">
        <f t="shared" si="11"/>
        <v>340</v>
      </c>
      <c r="J23" s="17">
        <f t="shared" si="11"/>
        <v>394</v>
      </c>
      <c r="K23" s="17">
        <f t="shared" si="11"/>
        <v>448</v>
      </c>
      <c r="L23" s="17">
        <f t="shared" si="11"/>
        <v>502</v>
      </c>
      <c r="M23" s="17">
        <f t="shared" si="7"/>
        <v>556</v>
      </c>
      <c r="N23" s="17">
        <f t="shared" si="8"/>
        <v>610</v>
      </c>
      <c r="O23" s="17">
        <f t="shared" si="8"/>
        <v>664</v>
      </c>
    </row>
    <row r="24" spans="2:15" ht="16.5" customHeight="1">
      <c r="B24" s="16" t="s">
        <v>71</v>
      </c>
      <c r="C24" s="86">
        <f t="shared" si="10"/>
        <v>17</v>
      </c>
      <c r="D24" s="86">
        <f t="shared" si="11"/>
        <v>71</v>
      </c>
      <c r="E24" s="86">
        <f t="shared" si="11"/>
        <v>125</v>
      </c>
      <c r="F24" s="86">
        <f t="shared" si="11"/>
        <v>179</v>
      </c>
      <c r="G24" s="86">
        <f t="shared" si="11"/>
        <v>233</v>
      </c>
      <c r="H24" s="86">
        <f t="shared" si="11"/>
        <v>287</v>
      </c>
      <c r="I24" s="86">
        <f t="shared" si="11"/>
        <v>341</v>
      </c>
      <c r="J24" s="86">
        <f t="shared" si="11"/>
        <v>395</v>
      </c>
      <c r="K24" s="86">
        <f t="shared" si="11"/>
        <v>449</v>
      </c>
      <c r="L24" s="86">
        <f t="shared" si="11"/>
        <v>503</v>
      </c>
      <c r="M24" s="86">
        <f t="shared" si="7"/>
        <v>557</v>
      </c>
      <c r="N24" s="86">
        <f t="shared" si="8"/>
        <v>611</v>
      </c>
      <c r="O24" s="86">
        <f t="shared" si="8"/>
        <v>665</v>
      </c>
    </row>
    <row r="25" spans="2:15" ht="16.5" customHeight="1">
      <c r="B25" s="9" t="s">
        <v>72</v>
      </c>
      <c r="C25" s="17">
        <f t="shared" si="10"/>
        <v>18</v>
      </c>
      <c r="D25" s="17">
        <f t="shared" si="11"/>
        <v>72</v>
      </c>
      <c r="E25" s="17">
        <f t="shared" si="11"/>
        <v>126</v>
      </c>
      <c r="F25" s="17">
        <f t="shared" si="11"/>
        <v>180</v>
      </c>
      <c r="G25" s="17">
        <f t="shared" si="11"/>
        <v>234</v>
      </c>
      <c r="H25" s="17">
        <f t="shared" si="11"/>
        <v>288</v>
      </c>
      <c r="I25" s="17">
        <f t="shared" si="11"/>
        <v>342</v>
      </c>
      <c r="J25" s="17">
        <f t="shared" si="11"/>
        <v>396</v>
      </c>
      <c r="K25" s="17">
        <f t="shared" si="11"/>
        <v>450</v>
      </c>
      <c r="L25" s="17">
        <f t="shared" si="11"/>
        <v>504</v>
      </c>
      <c r="M25" s="17">
        <f t="shared" si="7"/>
        <v>558</v>
      </c>
      <c r="N25" s="17">
        <f t="shared" si="8"/>
        <v>612</v>
      </c>
      <c r="O25" s="17">
        <f t="shared" si="8"/>
        <v>666</v>
      </c>
    </row>
    <row r="26" spans="2:15" ht="16.5" customHeight="1">
      <c r="B26" s="9" t="s">
        <v>73</v>
      </c>
      <c r="C26" s="17">
        <f t="shared" si="10"/>
        <v>19</v>
      </c>
      <c r="D26" s="17">
        <f t="shared" si="11"/>
        <v>73</v>
      </c>
      <c r="E26" s="17">
        <f t="shared" si="11"/>
        <v>127</v>
      </c>
      <c r="F26" s="17">
        <f t="shared" si="11"/>
        <v>181</v>
      </c>
      <c r="G26" s="17">
        <f t="shared" si="11"/>
        <v>235</v>
      </c>
      <c r="H26" s="17">
        <f t="shared" si="11"/>
        <v>289</v>
      </c>
      <c r="I26" s="17">
        <f t="shared" si="11"/>
        <v>343</v>
      </c>
      <c r="J26" s="17">
        <f t="shared" si="11"/>
        <v>397</v>
      </c>
      <c r="K26" s="17">
        <f t="shared" si="11"/>
        <v>451</v>
      </c>
      <c r="L26" s="17">
        <f t="shared" si="11"/>
        <v>505</v>
      </c>
      <c r="M26" s="17">
        <f t="shared" si="7"/>
        <v>559</v>
      </c>
      <c r="N26" s="17">
        <f t="shared" si="8"/>
        <v>613</v>
      </c>
      <c r="O26" s="17">
        <f t="shared" si="8"/>
        <v>667</v>
      </c>
    </row>
    <row r="27" spans="2:15" ht="16.5" customHeight="1">
      <c r="B27" s="9" t="s">
        <v>74</v>
      </c>
      <c r="C27" s="17">
        <f t="shared" si="10"/>
        <v>20</v>
      </c>
      <c r="D27" s="17">
        <f t="shared" si="11"/>
        <v>74</v>
      </c>
      <c r="E27" s="17">
        <f t="shared" si="11"/>
        <v>128</v>
      </c>
      <c r="F27" s="17">
        <f t="shared" si="11"/>
        <v>182</v>
      </c>
      <c r="G27" s="17">
        <f t="shared" si="11"/>
        <v>236</v>
      </c>
      <c r="H27" s="17">
        <f t="shared" si="11"/>
        <v>290</v>
      </c>
      <c r="I27" s="17">
        <f t="shared" si="11"/>
        <v>344</v>
      </c>
      <c r="J27" s="17">
        <f t="shared" si="11"/>
        <v>398</v>
      </c>
      <c r="K27" s="17">
        <f t="shared" si="11"/>
        <v>452</v>
      </c>
      <c r="L27" s="17">
        <f t="shared" si="11"/>
        <v>506</v>
      </c>
      <c r="M27" s="17">
        <f t="shared" si="7"/>
        <v>560</v>
      </c>
      <c r="N27" s="17">
        <f t="shared" si="8"/>
        <v>614</v>
      </c>
      <c r="O27" s="17">
        <f t="shared" si="8"/>
        <v>668</v>
      </c>
    </row>
    <row r="28" spans="2:15" ht="16.5" customHeight="1">
      <c r="B28" s="9" t="s">
        <v>75</v>
      </c>
      <c r="C28" s="17">
        <f t="shared" si="10"/>
        <v>21</v>
      </c>
      <c r="D28" s="17">
        <f t="shared" si="11"/>
        <v>75</v>
      </c>
      <c r="E28" s="17">
        <f t="shared" si="11"/>
        <v>129</v>
      </c>
      <c r="F28" s="17">
        <f t="shared" si="11"/>
        <v>183</v>
      </c>
      <c r="G28" s="17">
        <f t="shared" si="11"/>
        <v>237</v>
      </c>
      <c r="H28" s="17">
        <f t="shared" si="11"/>
        <v>291</v>
      </c>
      <c r="I28" s="17">
        <f t="shared" si="11"/>
        <v>345</v>
      </c>
      <c r="J28" s="17">
        <f t="shared" si="11"/>
        <v>399</v>
      </c>
      <c r="K28" s="17">
        <f t="shared" si="11"/>
        <v>453</v>
      </c>
      <c r="L28" s="17">
        <f t="shared" si="11"/>
        <v>507</v>
      </c>
      <c r="M28" s="17">
        <f t="shared" si="7"/>
        <v>561</v>
      </c>
      <c r="N28" s="17">
        <f t="shared" si="8"/>
        <v>615</v>
      </c>
      <c r="O28" s="17">
        <f t="shared" si="8"/>
        <v>669</v>
      </c>
    </row>
    <row r="29" spans="2:15" ht="16.5" customHeight="1">
      <c r="B29" s="9" t="s">
        <v>76</v>
      </c>
      <c r="C29" s="17">
        <f t="shared" si="10"/>
        <v>22</v>
      </c>
      <c r="D29" s="17">
        <f t="shared" si="11"/>
        <v>76</v>
      </c>
      <c r="E29" s="17">
        <f t="shared" si="11"/>
        <v>130</v>
      </c>
      <c r="F29" s="17">
        <f t="shared" si="11"/>
        <v>184</v>
      </c>
      <c r="G29" s="17">
        <f t="shared" si="11"/>
        <v>238</v>
      </c>
      <c r="H29" s="17">
        <f t="shared" si="11"/>
        <v>292</v>
      </c>
      <c r="I29" s="17">
        <f t="shared" si="11"/>
        <v>346</v>
      </c>
      <c r="J29" s="17">
        <f t="shared" si="11"/>
        <v>400</v>
      </c>
      <c r="K29" s="17">
        <f t="shared" si="11"/>
        <v>454</v>
      </c>
      <c r="L29" s="17">
        <f t="shared" si="11"/>
        <v>508</v>
      </c>
      <c r="M29" s="17">
        <f t="shared" si="7"/>
        <v>562</v>
      </c>
      <c r="N29" s="17">
        <f t="shared" si="8"/>
        <v>616</v>
      </c>
      <c r="O29" s="17">
        <f t="shared" si="8"/>
        <v>670</v>
      </c>
    </row>
    <row r="30" spans="2:15" ht="16.5" customHeight="1">
      <c r="B30" s="9" t="s">
        <v>77</v>
      </c>
      <c r="C30" s="17">
        <f t="shared" si="10"/>
        <v>23</v>
      </c>
      <c r="D30" s="17">
        <f t="shared" si="11"/>
        <v>77</v>
      </c>
      <c r="E30" s="17">
        <f t="shared" si="11"/>
        <v>131</v>
      </c>
      <c r="F30" s="17">
        <f t="shared" si="11"/>
        <v>185</v>
      </c>
      <c r="G30" s="17">
        <f t="shared" si="11"/>
        <v>239</v>
      </c>
      <c r="H30" s="17">
        <f t="shared" si="11"/>
        <v>293</v>
      </c>
      <c r="I30" s="17">
        <f t="shared" si="11"/>
        <v>347</v>
      </c>
      <c r="J30" s="17">
        <f t="shared" si="11"/>
        <v>401</v>
      </c>
      <c r="K30" s="17">
        <f t="shared" si="11"/>
        <v>455</v>
      </c>
      <c r="L30" s="17">
        <f t="shared" si="11"/>
        <v>509</v>
      </c>
      <c r="M30" s="17">
        <f t="shared" si="7"/>
        <v>563</v>
      </c>
      <c r="N30" s="17">
        <f t="shared" si="8"/>
        <v>617</v>
      </c>
      <c r="O30" s="17">
        <f t="shared" si="8"/>
        <v>671</v>
      </c>
    </row>
    <row r="31" spans="2:15" ht="16.5" customHeight="1">
      <c r="B31" s="9" t="s">
        <v>78</v>
      </c>
      <c r="C31" s="17">
        <f t="shared" si="10"/>
        <v>24</v>
      </c>
      <c r="D31" s="17">
        <f t="shared" si="11"/>
        <v>78</v>
      </c>
      <c r="E31" s="17">
        <f t="shared" si="11"/>
        <v>132</v>
      </c>
      <c r="F31" s="17">
        <f t="shared" si="11"/>
        <v>186</v>
      </c>
      <c r="G31" s="17">
        <f t="shared" si="11"/>
        <v>240</v>
      </c>
      <c r="H31" s="17">
        <f t="shared" si="11"/>
        <v>294</v>
      </c>
      <c r="I31" s="17">
        <f t="shared" si="11"/>
        <v>348</v>
      </c>
      <c r="J31" s="17">
        <f t="shared" si="11"/>
        <v>402</v>
      </c>
      <c r="K31" s="17">
        <f t="shared" si="11"/>
        <v>456</v>
      </c>
      <c r="L31" s="17">
        <f t="shared" si="11"/>
        <v>510</v>
      </c>
      <c r="M31" s="17">
        <f t="shared" si="7"/>
        <v>564</v>
      </c>
      <c r="N31" s="17">
        <f t="shared" si="8"/>
        <v>618</v>
      </c>
      <c r="O31" s="17">
        <f t="shared" si="8"/>
        <v>672</v>
      </c>
    </row>
    <row r="32" spans="2:15" ht="16.5" customHeight="1">
      <c r="B32" s="9" t="s">
        <v>79</v>
      </c>
      <c r="C32" s="17">
        <f t="shared" si="10"/>
        <v>25</v>
      </c>
      <c r="D32" s="17">
        <f t="shared" si="11"/>
        <v>79</v>
      </c>
      <c r="E32" s="17">
        <f t="shared" si="11"/>
        <v>133</v>
      </c>
      <c r="F32" s="17">
        <f t="shared" si="11"/>
        <v>187</v>
      </c>
      <c r="G32" s="17">
        <f t="shared" si="11"/>
        <v>241</v>
      </c>
      <c r="H32" s="17">
        <f t="shared" si="11"/>
        <v>295</v>
      </c>
      <c r="I32" s="17">
        <f t="shared" si="11"/>
        <v>349</v>
      </c>
      <c r="J32" s="17">
        <f t="shared" si="11"/>
        <v>403</v>
      </c>
      <c r="K32" s="17">
        <f t="shared" si="11"/>
        <v>457</v>
      </c>
      <c r="L32" s="17">
        <f t="shared" si="11"/>
        <v>511</v>
      </c>
      <c r="M32" s="17">
        <f t="shared" si="7"/>
        <v>565</v>
      </c>
      <c r="N32" s="17">
        <f t="shared" si="8"/>
        <v>619</v>
      </c>
      <c r="O32" s="17">
        <f t="shared" si="8"/>
        <v>673</v>
      </c>
    </row>
    <row r="33" spans="2:15" ht="16.5" customHeight="1">
      <c r="B33" s="16" t="s">
        <v>80</v>
      </c>
      <c r="C33" s="86">
        <f t="shared" si="10"/>
        <v>26</v>
      </c>
      <c r="D33" s="86">
        <f t="shared" si="11"/>
        <v>80</v>
      </c>
      <c r="E33" s="86">
        <f t="shared" si="11"/>
        <v>134</v>
      </c>
      <c r="F33" s="86">
        <f t="shared" si="11"/>
        <v>188</v>
      </c>
      <c r="G33" s="86">
        <f t="shared" si="11"/>
        <v>242</v>
      </c>
      <c r="H33" s="86">
        <f t="shared" si="11"/>
        <v>296</v>
      </c>
      <c r="I33" s="86">
        <f t="shared" si="11"/>
        <v>350</v>
      </c>
      <c r="J33" s="86">
        <f t="shared" si="11"/>
        <v>404</v>
      </c>
      <c r="K33" s="86">
        <f t="shared" si="11"/>
        <v>458</v>
      </c>
      <c r="L33" s="86">
        <f t="shared" si="11"/>
        <v>512</v>
      </c>
      <c r="M33" s="86">
        <f t="shared" si="7"/>
        <v>566</v>
      </c>
      <c r="N33" s="86">
        <f t="shared" si="8"/>
        <v>620</v>
      </c>
      <c r="O33" s="86">
        <f t="shared" si="8"/>
        <v>674</v>
      </c>
    </row>
    <row r="34" spans="2:15" ht="16.5" customHeight="1">
      <c r="B34" s="9" t="s">
        <v>81</v>
      </c>
      <c r="C34" s="17">
        <f t="shared" si="10"/>
        <v>27</v>
      </c>
      <c r="D34" s="17">
        <f t="shared" si="11"/>
        <v>81</v>
      </c>
      <c r="E34" s="17">
        <f t="shared" si="11"/>
        <v>135</v>
      </c>
      <c r="F34" s="17">
        <f t="shared" si="11"/>
        <v>189</v>
      </c>
      <c r="G34" s="17">
        <f t="shared" si="11"/>
        <v>243</v>
      </c>
      <c r="H34" s="17">
        <f t="shared" si="11"/>
        <v>297</v>
      </c>
      <c r="I34" s="17">
        <f t="shared" si="11"/>
        <v>351</v>
      </c>
      <c r="J34" s="17">
        <f t="shared" si="11"/>
        <v>405</v>
      </c>
      <c r="K34" s="17">
        <f t="shared" si="11"/>
        <v>459</v>
      </c>
      <c r="L34" s="17">
        <f t="shared" si="11"/>
        <v>513</v>
      </c>
      <c r="M34" s="17">
        <f t="shared" si="7"/>
        <v>567</v>
      </c>
      <c r="N34" s="17">
        <f t="shared" si="8"/>
        <v>621</v>
      </c>
      <c r="O34" s="17">
        <f t="shared" si="8"/>
        <v>675</v>
      </c>
    </row>
    <row r="35" spans="2:15" ht="16.5" customHeight="1">
      <c r="B35" s="9" t="s">
        <v>82</v>
      </c>
      <c r="C35" s="17">
        <f t="shared" si="10"/>
        <v>28</v>
      </c>
      <c r="D35" s="17">
        <f t="shared" si="11"/>
        <v>82</v>
      </c>
      <c r="E35" s="17">
        <f t="shared" si="11"/>
        <v>136</v>
      </c>
      <c r="F35" s="17">
        <f t="shared" si="11"/>
        <v>190</v>
      </c>
      <c r="G35" s="17">
        <f t="shared" si="11"/>
        <v>244</v>
      </c>
      <c r="H35" s="17">
        <f t="shared" si="11"/>
        <v>298</v>
      </c>
      <c r="I35" s="17">
        <f t="shared" ref="I35:L35" si="12">H35+I$9</f>
        <v>352</v>
      </c>
      <c r="J35" s="17">
        <f t="shared" si="12"/>
        <v>406</v>
      </c>
      <c r="K35" s="17">
        <f t="shared" si="12"/>
        <v>460</v>
      </c>
      <c r="L35" s="17">
        <f t="shared" si="12"/>
        <v>514</v>
      </c>
      <c r="M35" s="17">
        <f t="shared" si="7"/>
        <v>568</v>
      </c>
      <c r="N35" s="17">
        <f t="shared" si="8"/>
        <v>622</v>
      </c>
      <c r="O35" s="17">
        <f t="shared" si="8"/>
        <v>676</v>
      </c>
    </row>
    <row r="36" spans="2:15" ht="16.5" customHeight="1">
      <c r="B36" s="9" t="s">
        <v>83</v>
      </c>
      <c r="C36" s="17">
        <f t="shared" si="10"/>
        <v>29</v>
      </c>
      <c r="D36" s="17">
        <f t="shared" si="11"/>
        <v>83</v>
      </c>
      <c r="E36" s="17">
        <f t="shared" si="11"/>
        <v>137</v>
      </c>
      <c r="F36" s="17">
        <f t="shared" ref="F36:L36" si="13">E36+F$9</f>
        <v>191</v>
      </c>
      <c r="G36" s="17">
        <f t="shared" si="13"/>
        <v>245</v>
      </c>
      <c r="H36" s="17">
        <f t="shared" si="13"/>
        <v>299</v>
      </c>
      <c r="I36" s="17">
        <f t="shared" si="13"/>
        <v>353</v>
      </c>
      <c r="J36" s="17">
        <f t="shared" si="13"/>
        <v>407</v>
      </c>
      <c r="K36" s="17">
        <f t="shared" si="13"/>
        <v>461</v>
      </c>
      <c r="L36" s="17">
        <f t="shared" si="13"/>
        <v>515</v>
      </c>
      <c r="M36" s="17">
        <f t="shared" si="7"/>
        <v>569</v>
      </c>
      <c r="N36" s="17">
        <f t="shared" si="8"/>
        <v>623</v>
      </c>
      <c r="O36" s="17">
        <f t="shared" si="8"/>
        <v>677</v>
      </c>
    </row>
    <row r="37" spans="2:15" ht="16.5" customHeight="1">
      <c r="B37" s="9" t="s">
        <v>84</v>
      </c>
      <c r="C37" s="17">
        <f t="shared" si="10"/>
        <v>30</v>
      </c>
      <c r="D37" s="17">
        <f t="shared" si="11"/>
        <v>84</v>
      </c>
      <c r="E37" s="17">
        <f t="shared" si="11"/>
        <v>138</v>
      </c>
      <c r="F37" s="17">
        <f t="shared" ref="F37:L37" si="14">E37+F$9</f>
        <v>192</v>
      </c>
      <c r="G37" s="17">
        <f t="shared" si="14"/>
        <v>246</v>
      </c>
      <c r="H37" s="17">
        <f t="shared" si="14"/>
        <v>300</v>
      </c>
      <c r="I37" s="17">
        <f t="shared" si="14"/>
        <v>354</v>
      </c>
      <c r="J37" s="17">
        <f t="shared" si="14"/>
        <v>408</v>
      </c>
      <c r="K37" s="17">
        <f t="shared" si="14"/>
        <v>462</v>
      </c>
      <c r="L37" s="17">
        <f t="shared" si="14"/>
        <v>516</v>
      </c>
      <c r="M37" s="17">
        <f t="shared" si="7"/>
        <v>570</v>
      </c>
      <c r="N37" s="17">
        <f t="shared" si="8"/>
        <v>624</v>
      </c>
      <c r="O37" s="17">
        <f t="shared" si="8"/>
        <v>678</v>
      </c>
    </row>
    <row r="38" spans="2:15" ht="16.5" customHeight="1">
      <c r="B38" s="9" t="s">
        <v>85</v>
      </c>
      <c r="C38" s="17">
        <f t="shared" si="10"/>
        <v>31</v>
      </c>
      <c r="D38" s="17">
        <f t="shared" si="11"/>
        <v>85</v>
      </c>
      <c r="E38" s="17">
        <f t="shared" si="11"/>
        <v>139</v>
      </c>
      <c r="F38" s="17">
        <f t="shared" ref="F38:L38" si="15">E38+F$9</f>
        <v>193</v>
      </c>
      <c r="G38" s="17">
        <f t="shared" si="15"/>
        <v>247</v>
      </c>
      <c r="H38" s="17">
        <f t="shared" si="15"/>
        <v>301</v>
      </c>
      <c r="I38" s="17">
        <f t="shared" si="15"/>
        <v>355</v>
      </c>
      <c r="J38" s="17">
        <f t="shared" si="15"/>
        <v>409</v>
      </c>
      <c r="K38" s="17">
        <f t="shared" si="15"/>
        <v>463</v>
      </c>
      <c r="L38" s="17">
        <f t="shared" si="15"/>
        <v>517</v>
      </c>
      <c r="M38" s="17">
        <f t="shared" si="7"/>
        <v>571</v>
      </c>
      <c r="N38" s="17">
        <f t="shared" si="8"/>
        <v>625</v>
      </c>
      <c r="O38" s="17">
        <f t="shared" si="8"/>
        <v>679</v>
      </c>
    </row>
    <row r="39" spans="2:15" ht="16.5" customHeight="1">
      <c r="B39" s="16" t="s">
        <v>86</v>
      </c>
      <c r="C39" s="86">
        <f t="shared" si="10"/>
        <v>32</v>
      </c>
      <c r="D39" s="86">
        <f t="shared" si="11"/>
        <v>86</v>
      </c>
      <c r="E39" s="86">
        <f t="shared" si="11"/>
        <v>140</v>
      </c>
      <c r="F39" s="86">
        <f t="shared" ref="F39:L39" si="16">E39+F$9</f>
        <v>194</v>
      </c>
      <c r="G39" s="86">
        <f t="shared" si="16"/>
        <v>248</v>
      </c>
      <c r="H39" s="86">
        <f t="shared" si="16"/>
        <v>302</v>
      </c>
      <c r="I39" s="86">
        <f t="shared" si="16"/>
        <v>356</v>
      </c>
      <c r="J39" s="86">
        <f t="shared" si="16"/>
        <v>410</v>
      </c>
      <c r="K39" s="86">
        <f t="shared" si="16"/>
        <v>464</v>
      </c>
      <c r="L39" s="86">
        <f t="shared" si="16"/>
        <v>518</v>
      </c>
      <c r="M39" s="86">
        <f t="shared" si="7"/>
        <v>572</v>
      </c>
      <c r="N39" s="86">
        <f t="shared" si="8"/>
        <v>626</v>
      </c>
      <c r="O39" s="86">
        <f t="shared" si="8"/>
        <v>680</v>
      </c>
    </row>
    <row r="40" spans="2:15" ht="16.5" customHeight="1">
      <c r="B40" s="9" t="s">
        <v>87</v>
      </c>
      <c r="C40" s="17">
        <f t="shared" si="10"/>
        <v>33</v>
      </c>
      <c r="D40" s="17">
        <f t="shared" si="11"/>
        <v>87</v>
      </c>
      <c r="E40" s="17">
        <f t="shared" si="11"/>
        <v>141</v>
      </c>
      <c r="F40" s="17">
        <f t="shared" ref="F40:L40" si="17">E40+F$9</f>
        <v>195</v>
      </c>
      <c r="G40" s="17">
        <f t="shared" si="17"/>
        <v>249</v>
      </c>
      <c r="H40" s="17">
        <f t="shared" si="17"/>
        <v>303</v>
      </c>
      <c r="I40" s="17">
        <f t="shared" si="17"/>
        <v>357</v>
      </c>
      <c r="J40" s="17">
        <f t="shared" si="17"/>
        <v>411</v>
      </c>
      <c r="K40" s="17">
        <f t="shared" si="17"/>
        <v>465</v>
      </c>
      <c r="L40" s="17">
        <f t="shared" si="17"/>
        <v>519</v>
      </c>
      <c r="M40" s="17">
        <f t="shared" si="7"/>
        <v>573</v>
      </c>
      <c r="N40" s="17">
        <f t="shared" si="8"/>
        <v>627</v>
      </c>
      <c r="O40" s="17">
        <f t="shared" si="8"/>
        <v>681</v>
      </c>
    </row>
    <row r="41" spans="2:15" ht="16.5" customHeight="1">
      <c r="B41" s="9" t="s">
        <v>88</v>
      </c>
      <c r="C41" s="17">
        <f t="shared" si="10"/>
        <v>34</v>
      </c>
      <c r="D41" s="17">
        <f t="shared" si="11"/>
        <v>88</v>
      </c>
      <c r="E41" s="17">
        <f t="shared" si="11"/>
        <v>142</v>
      </c>
      <c r="F41" s="17">
        <f t="shared" ref="F41:L41" si="18">E41+F$9</f>
        <v>196</v>
      </c>
      <c r="G41" s="17">
        <f t="shared" si="18"/>
        <v>250</v>
      </c>
      <c r="H41" s="17">
        <f t="shared" si="18"/>
        <v>304</v>
      </c>
      <c r="I41" s="17">
        <f t="shared" si="18"/>
        <v>358</v>
      </c>
      <c r="J41" s="17">
        <f t="shared" si="18"/>
        <v>412</v>
      </c>
      <c r="K41" s="17">
        <f t="shared" si="18"/>
        <v>466</v>
      </c>
      <c r="L41" s="17">
        <f t="shared" si="18"/>
        <v>520</v>
      </c>
      <c r="M41" s="17">
        <f t="shared" si="7"/>
        <v>574</v>
      </c>
      <c r="N41" s="17">
        <f t="shared" si="8"/>
        <v>628</v>
      </c>
      <c r="O41" s="17">
        <f t="shared" si="8"/>
        <v>682</v>
      </c>
    </row>
    <row r="42" spans="2:15" ht="16.5" customHeight="1">
      <c r="B42" s="9" t="s">
        <v>89</v>
      </c>
      <c r="C42" s="17">
        <f t="shared" si="10"/>
        <v>35</v>
      </c>
      <c r="D42" s="17">
        <f t="shared" si="11"/>
        <v>89</v>
      </c>
      <c r="E42" s="17">
        <f t="shared" si="11"/>
        <v>143</v>
      </c>
      <c r="F42" s="17">
        <f t="shared" ref="F42:L42" si="19">E42+F$9</f>
        <v>197</v>
      </c>
      <c r="G42" s="17">
        <f t="shared" si="19"/>
        <v>251</v>
      </c>
      <c r="H42" s="17">
        <f t="shared" si="19"/>
        <v>305</v>
      </c>
      <c r="I42" s="17">
        <f t="shared" si="19"/>
        <v>359</v>
      </c>
      <c r="J42" s="17">
        <f t="shared" si="19"/>
        <v>413</v>
      </c>
      <c r="K42" s="17">
        <f t="shared" si="19"/>
        <v>467</v>
      </c>
      <c r="L42" s="17">
        <f t="shared" si="19"/>
        <v>521</v>
      </c>
      <c r="M42" s="17">
        <f t="shared" si="7"/>
        <v>575</v>
      </c>
      <c r="N42" s="17">
        <f t="shared" si="8"/>
        <v>629</v>
      </c>
      <c r="O42" s="17">
        <f t="shared" si="8"/>
        <v>683</v>
      </c>
    </row>
    <row r="43" spans="2:15" ht="16.5" customHeight="1">
      <c r="B43" s="9" t="s">
        <v>90</v>
      </c>
      <c r="C43" s="17">
        <f t="shared" si="10"/>
        <v>36</v>
      </c>
      <c r="D43" s="17">
        <f t="shared" si="11"/>
        <v>90</v>
      </c>
      <c r="E43" s="17">
        <f t="shared" si="11"/>
        <v>144</v>
      </c>
      <c r="F43" s="17">
        <f t="shared" ref="F43:L43" si="20">E43+F$9</f>
        <v>198</v>
      </c>
      <c r="G43" s="17">
        <f t="shared" si="20"/>
        <v>252</v>
      </c>
      <c r="H43" s="17">
        <f t="shared" si="20"/>
        <v>306</v>
      </c>
      <c r="I43" s="17">
        <f t="shared" si="20"/>
        <v>360</v>
      </c>
      <c r="J43" s="17">
        <f t="shared" si="20"/>
        <v>414</v>
      </c>
      <c r="K43" s="17">
        <f t="shared" si="20"/>
        <v>468</v>
      </c>
      <c r="L43" s="17">
        <f t="shared" si="20"/>
        <v>522</v>
      </c>
      <c r="M43" s="17">
        <f t="shared" si="7"/>
        <v>576</v>
      </c>
      <c r="N43" s="17">
        <f t="shared" si="8"/>
        <v>630</v>
      </c>
      <c r="O43" s="17">
        <f t="shared" si="8"/>
        <v>684</v>
      </c>
    </row>
    <row r="44" spans="2:15" ht="16.5" customHeight="1">
      <c r="B44" s="9" t="s">
        <v>91</v>
      </c>
      <c r="C44" s="17">
        <f t="shared" si="10"/>
        <v>37</v>
      </c>
      <c r="D44" s="17">
        <f t="shared" si="11"/>
        <v>91</v>
      </c>
      <c r="E44" s="17">
        <f t="shared" si="11"/>
        <v>145</v>
      </c>
      <c r="F44" s="17">
        <f t="shared" ref="F44:L44" si="21">E44+F$9</f>
        <v>199</v>
      </c>
      <c r="G44" s="17">
        <f t="shared" si="21"/>
        <v>253</v>
      </c>
      <c r="H44" s="17">
        <f t="shared" si="21"/>
        <v>307</v>
      </c>
      <c r="I44" s="17">
        <f t="shared" si="21"/>
        <v>361</v>
      </c>
      <c r="J44" s="17">
        <f t="shared" si="21"/>
        <v>415</v>
      </c>
      <c r="K44" s="17">
        <f t="shared" si="21"/>
        <v>469</v>
      </c>
      <c r="L44" s="17">
        <f t="shared" si="21"/>
        <v>523</v>
      </c>
      <c r="M44" s="17">
        <f t="shared" si="7"/>
        <v>577</v>
      </c>
      <c r="N44" s="17">
        <f t="shared" si="8"/>
        <v>631</v>
      </c>
      <c r="O44" s="17">
        <f t="shared" si="8"/>
        <v>685</v>
      </c>
    </row>
    <row r="45" spans="2:15" ht="16.5" customHeight="1">
      <c r="B45" s="9" t="s">
        <v>92</v>
      </c>
      <c r="C45" s="17">
        <f t="shared" si="10"/>
        <v>38</v>
      </c>
      <c r="D45" s="17">
        <f t="shared" si="11"/>
        <v>92</v>
      </c>
      <c r="E45" s="17">
        <f t="shared" si="11"/>
        <v>146</v>
      </c>
      <c r="F45" s="17">
        <f t="shared" ref="F45:L45" si="22">E45+F$9</f>
        <v>200</v>
      </c>
      <c r="G45" s="17">
        <f t="shared" si="22"/>
        <v>254</v>
      </c>
      <c r="H45" s="17">
        <f t="shared" si="22"/>
        <v>308</v>
      </c>
      <c r="I45" s="17">
        <f t="shared" si="22"/>
        <v>362</v>
      </c>
      <c r="J45" s="17">
        <f t="shared" si="22"/>
        <v>416</v>
      </c>
      <c r="K45" s="17">
        <f t="shared" si="22"/>
        <v>470</v>
      </c>
      <c r="L45" s="17">
        <f t="shared" si="22"/>
        <v>524</v>
      </c>
      <c r="M45" s="17">
        <f t="shared" si="7"/>
        <v>578</v>
      </c>
      <c r="N45" s="17">
        <f t="shared" si="8"/>
        <v>632</v>
      </c>
      <c r="O45" s="17">
        <f t="shared" si="8"/>
        <v>686</v>
      </c>
    </row>
    <row r="46" spans="2:15" ht="16.5" customHeight="1">
      <c r="B46" s="9" t="s">
        <v>93</v>
      </c>
      <c r="C46" s="17">
        <f t="shared" si="10"/>
        <v>39</v>
      </c>
      <c r="D46" s="17">
        <f t="shared" si="11"/>
        <v>93</v>
      </c>
      <c r="E46" s="17">
        <f t="shared" si="11"/>
        <v>147</v>
      </c>
      <c r="F46" s="17">
        <f t="shared" ref="F46:L46" si="23">E46+F$9</f>
        <v>201</v>
      </c>
      <c r="G46" s="17">
        <f t="shared" si="23"/>
        <v>255</v>
      </c>
      <c r="H46" s="17">
        <f t="shared" si="23"/>
        <v>309</v>
      </c>
      <c r="I46" s="17">
        <f t="shared" si="23"/>
        <v>363</v>
      </c>
      <c r="J46" s="17">
        <f t="shared" si="23"/>
        <v>417</v>
      </c>
      <c r="K46" s="17">
        <f t="shared" si="23"/>
        <v>471</v>
      </c>
      <c r="L46" s="17">
        <f t="shared" si="23"/>
        <v>525</v>
      </c>
      <c r="M46" s="17">
        <f t="shared" si="7"/>
        <v>579</v>
      </c>
      <c r="N46" s="17">
        <f t="shared" si="8"/>
        <v>633</v>
      </c>
      <c r="O46" s="17">
        <f t="shared" si="8"/>
        <v>687</v>
      </c>
    </row>
    <row r="47" spans="2:15" ht="16.5" customHeight="1">
      <c r="B47" s="9" t="s">
        <v>94</v>
      </c>
      <c r="C47" s="17">
        <f t="shared" si="10"/>
        <v>40</v>
      </c>
      <c r="D47" s="17">
        <f t="shared" si="11"/>
        <v>94</v>
      </c>
      <c r="E47" s="17">
        <f t="shared" si="11"/>
        <v>148</v>
      </c>
      <c r="F47" s="17">
        <f t="shared" ref="F47:L47" si="24">E47+F$9</f>
        <v>202</v>
      </c>
      <c r="G47" s="17">
        <f t="shared" si="24"/>
        <v>256</v>
      </c>
      <c r="H47" s="17">
        <f t="shared" si="24"/>
        <v>310</v>
      </c>
      <c r="I47" s="17">
        <f t="shared" si="24"/>
        <v>364</v>
      </c>
      <c r="J47" s="17">
        <f t="shared" si="24"/>
        <v>418</v>
      </c>
      <c r="K47" s="17">
        <f t="shared" si="24"/>
        <v>472</v>
      </c>
      <c r="L47" s="17">
        <f t="shared" si="24"/>
        <v>526</v>
      </c>
      <c r="M47" s="17">
        <f t="shared" si="7"/>
        <v>580</v>
      </c>
      <c r="N47" s="17">
        <f t="shared" si="8"/>
        <v>634</v>
      </c>
      <c r="O47" s="17">
        <f t="shared" si="8"/>
        <v>688</v>
      </c>
    </row>
    <row r="48" spans="2:15" ht="16.5" customHeight="1">
      <c r="B48" s="9" t="s">
        <v>95</v>
      </c>
      <c r="C48" s="17">
        <f t="shared" si="10"/>
        <v>41</v>
      </c>
      <c r="D48" s="17">
        <f t="shared" si="11"/>
        <v>95</v>
      </c>
      <c r="E48" s="17">
        <f t="shared" si="11"/>
        <v>149</v>
      </c>
      <c r="F48" s="17">
        <f t="shared" ref="F48:L48" si="25">E48+F$9</f>
        <v>203</v>
      </c>
      <c r="G48" s="17">
        <f t="shared" si="25"/>
        <v>257</v>
      </c>
      <c r="H48" s="17">
        <f t="shared" si="25"/>
        <v>311</v>
      </c>
      <c r="I48" s="17">
        <f t="shared" si="25"/>
        <v>365</v>
      </c>
      <c r="J48" s="17">
        <f t="shared" si="25"/>
        <v>419</v>
      </c>
      <c r="K48" s="17">
        <f t="shared" si="25"/>
        <v>473</v>
      </c>
      <c r="L48" s="17">
        <f t="shared" si="25"/>
        <v>527</v>
      </c>
      <c r="M48" s="17">
        <f t="shared" si="7"/>
        <v>581</v>
      </c>
      <c r="N48" s="17">
        <f t="shared" si="8"/>
        <v>635</v>
      </c>
      <c r="O48" s="17">
        <f t="shared" si="8"/>
        <v>689</v>
      </c>
    </row>
    <row r="49" spans="1:15" ht="16.5" customHeight="1">
      <c r="B49" s="9" t="s">
        <v>96</v>
      </c>
      <c r="C49" s="17">
        <f t="shared" si="10"/>
        <v>42</v>
      </c>
      <c r="D49" s="17">
        <f t="shared" si="11"/>
        <v>96</v>
      </c>
      <c r="E49" s="17">
        <f t="shared" si="11"/>
        <v>150</v>
      </c>
      <c r="F49" s="17">
        <f t="shared" ref="F49:L49" si="26">E49+F$9</f>
        <v>204</v>
      </c>
      <c r="G49" s="17">
        <f t="shared" si="26"/>
        <v>258</v>
      </c>
      <c r="H49" s="17">
        <f t="shared" si="26"/>
        <v>312</v>
      </c>
      <c r="I49" s="17">
        <f t="shared" si="26"/>
        <v>366</v>
      </c>
      <c r="J49" s="17">
        <f t="shared" si="26"/>
        <v>420</v>
      </c>
      <c r="K49" s="17">
        <f t="shared" si="26"/>
        <v>474</v>
      </c>
      <c r="L49" s="17">
        <f t="shared" si="26"/>
        <v>528</v>
      </c>
      <c r="M49" s="17">
        <f t="shared" si="7"/>
        <v>582</v>
      </c>
      <c r="N49" s="17">
        <f t="shared" si="8"/>
        <v>636</v>
      </c>
      <c r="O49" s="17">
        <f t="shared" si="8"/>
        <v>690</v>
      </c>
    </row>
    <row r="50" spans="1:15" ht="16.5" customHeight="1">
      <c r="B50" s="9" t="s">
        <v>97</v>
      </c>
      <c r="C50" s="17">
        <f t="shared" si="10"/>
        <v>43</v>
      </c>
      <c r="D50" s="17">
        <f t="shared" si="11"/>
        <v>97</v>
      </c>
      <c r="E50" s="17">
        <f t="shared" si="11"/>
        <v>151</v>
      </c>
      <c r="F50" s="17">
        <f t="shared" ref="F50:L50" si="27">E50+F$9</f>
        <v>205</v>
      </c>
      <c r="G50" s="17">
        <f t="shared" si="27"/>
        <v>259</v>
      </c>
      <c r="H50" s="17">
        <f t="shared" si="27"/>
        <v>313</v>
      </c>
      <c r="I50" s="17">
        <f t="shared" si="27"/>
        <v>367</v>
      </c>
      <c r="J50" s="17">
        <f t="shared" si="27"/>
        <v>421</v>
      </c>
      <c r="K50" s="17">
        <f t="shared" si="27"/>
        <v>475</v>
      </c>
      <c r="L50" s="17">
        <f t="shared" si="27"/>
        <v>529</v>
      </c>
      <c r="M50" s="17">
        <f t="shared" si="7"/>
        <v>583</v>
      </c>
      <c r="N50" s="17">
        <f t="shared" si="8"/>
        <v>637</v>
      </c>
      <c r="O50" s="17">
        <f t="shared" si="8"/>
        <v>691</v>
      </c>
    </row>
    <row r="51" spans="1:15" ht="16.5" customHeight="1">
      <c r="B51" s="9" t="s">
        <v>98</v>
      </c>
      <c r="C51" s="17">
        <f t="shared" si="10"/>
        <v>44</v>
      </c>
      <c r="D51" s="17">
        <f t="shared" si="11"/>
        <v>98</v>
      </c>
      <c r="E51" s="17">
        <f t="shared" si="11"/>
        <v>152</v>
      </c>
      <c r="F51" s="17">
        <f t="shared" ref="F51:L51" si="28">E51+F$9</f>
        <v>206</v>
      </c>
      <c r="G51" s="17">
        <f t="shared" si="28"/>
        <v>260</v>
      </c>
      <c r="H51" s="17">
        <f t="shared" si="28"/>
        <v>314</v>
      </c>
      <c r="I51" s="17">
        <f t="shared" si="28"/>
        <v>368</v>
      </c>
      <c r="J51" s="17">
        <f t="shared" si="28"/>
        <v>422</v>
      </c>
      <c r="K51" s="17">
        <f t="shared" si="28"/>
        <v>476</v>
      </c>
      <c r="L51" s="17">
        <f t="shared" si="28"/>
        <v>530</v>
      </c>
      <c r="M51" s="17">
        <f t="shared" si="7"/>
        <v>584</v>
      </c>
      <c r="N51" s="17">
        <f t="shared" si="8"/>
        <v>638</v>
      </c>
      <c r="O51" s="17">
        <f t="shared" si="8"/>
        <v>692</v>
      </c>
    </row>
    <row r="52" spans="1:15" ht="16.5" customHeight="1">
      <c r="B52" s="16" t="s">
        <v>99</v>
      </c>
      <c r="C52" s="86">
        <f t="shared" si="10"/>
        <v>45</v>
      </c>
      <c r="D52" s="86">
        <f t="shared" si="11"/>
        <v>99</v>
      </c>
      <c r="E52" s="86">
        <f t="shared" si="11"/>
        <v>153</v>
      </c>
      <c r="F52" s="86">
        <f t="shared" ref="F52:L52" si="29">E52+F$9</f>
        <v>207</v>
      </c>
      <c r="G52" s="86">
        <f t="shared" si="29"/>
        <v>261</v>
      </c>
      <c r="H52" s="86">
        <f t="shared" si="29"/>
        <v>315</v>
      </c>
      <c r="I52" s="86">
        <f t="shared" si="29"/>
        <v>369</v>
      </c>
      <c r="J52" s="86">
        <f t="shared" si="29"/>
        <v>423</v>
      </c>
      <c r="K52" s="86">
        <f t="shared" si="29"/>
        <v>477</v>
      </c>
      <c r="L52" s="86">
        <f t="shared" si="29"/>
        <v>531</v>
      </c>
      <c r="M52" s="86">
        <f t="shared" si="7"/>
        <v>585</v>
      </c>
      <c r="N52" s="86">
        <f t="shared" si="8"/>
        <v>639</v>
      </c>
      <c r="O52" s="86">
        <f t="shared" si="8"/>
        <v>693</v>
      </c>
    </row>
    <row r="53" spans="1:15" ht="16.5" customHeight="1">
      <c r="B53" s="6" t="s">
        <v>100</v>
      </c>
      <c r="C53" s="84">
        <f t="shared" si="10"/>
        <v>46</v>
      </c>
      <c r="D53" s="84">
        <f t="shared" si="11"/>
        <v>100</v>
      </c>
      <c r="E53" s="84">
        <f t="shared" si="11"/>
        <v>154</v>
      </c>
      <c r="F53" s="84">
        <f t="shared" ref="F53:L53" si="30">E53+F$9</f>
        <v>208</v>
      </c>
      <c r="G53" s="84">
        <f t="shared" si="30"/>
        <v>262</v>
      </c>
      <c r="H53" s="84">
        <f t="shared" si="30"/>
        <v>316</v>
      </c>
      <c r="I53" s="84">
        <f t="shared" si="30"/>
        <v>370</v>
      </c>
      <c r="J53" s="84">
        <f t="shared" si="30"/>
        <v>424</v>
      </c>
      <c r="K53" s="84">
        <f t="shared" si="30"/>
        <v>478</v>
      </c>
      <c r="L53" s="84">
        <f t="shared" si="30"/>
        <v>532</v>
      </c>
      <c r="M53" s="84">
        <f t="shared" si="7"/>
        <v>586</v>
      </c>
      <c r="N53" s="84">
        <f t="shared" si="8"/>
        <v>640</v>
      </c>
      <c r="O53" s="84">
        <f t="shared" si="8"/>
        <v>694</v>
      </c>
    </row>
    <row r="54" spans="1:15" ht="16.5" customHeight="1">
      <c r="B54" s="12" t="s">
        <v>101</v>
      </c>
      <c r="C54" s="85">
        <f t="shared" si="10"/>
        <v>47</v>
      </c>
      <c r="D54" s="85">
        <f t="shared" si="11"/>
        <v>101</v>
      </c>
      <c r="E54" s="85">
        <f t="shared" si="11"/>
        <v>155</v>
      </c>
      <c r="F54" s="85">
        <f t="shared" ref="F54:L54" si="31">E54+F$9</f>
        <v>209</v>
      </c>
      <c r="G54" s="85">
        <f t="shared" si="31"/>
        <v>263</v>
      </c>
      <c r="H54" s="85">
        <f t="shared" si="31"/>
        <v>317</v>
      </c>
      <c r="I54" s="85">
        <f t="shared" si="31"/>
        <v>371</v>
      </c>
      <c r="J54" s="85">
        <f t="shared" si="31"/>
        <v>425</v>
      </c>
      <c r="K54" s="85">
        <f t="shared" si="31"/>
        <v>479</v>
      </c>
      <c r="L54" s="85">
        <f t="shared" si="31"/>
        <v>533</v>
      </c>
      <c r="M54" s="85">
        <f t="shared" si="7"/>
        <v>587</v>
      </c>
      <c r="N54" s="85">
        <f t="shared" si="8"/>
        <v>641</v>
      </c>
      <c r="O54" s="85">
        <f t="shared" si="8"/>
        <v>695</v>
      </c>
    </row>
    <row r="55" spans="1:15" ht="16.5" customHeight="1">
      <c r="B55" s="9" t="s">
        <v>102</v>
      </c>
      <c r="C55" s="17">
        <f t="shared" si="10"/>
        <v>48</v>
      </c>
      <c r="D55" s="17">
        <f t="shared" si="11"/>
        <v>102</v>
      </c>
      <c r="E55" s="17">
        <f t="shared" si="11"/>
        <v>156</v>
      </c>
      <c r="F55" s="17">
        <f t="shared" ref="F55:L55" si="32">E55+F$9</f>
        <v>210</v>
      </c>
      <c r="G55" s="17">
        <f t="shared" si="32"/>
        <v>264</v>
      </c>
      <c r="H55" s="17">
        <f t="shared" si="32"/>
        <v>318</v>
      </c>
      <c r="I55" s="17">
        <f t="shared" si="32"/>
        <v>372</v>
      </c>
      <c r="J55" s="17">
        <f t="shared" si="32"/>
        <v>426</v>
      </c>
      <c r="K55" s="17">
        <f t="shared" si="32"/>
        <v>480</v>
      </c>
      <c r="L55" s="17">
        <f t="shared" si="32"/>
        <v>534</v>
      </c>
      <c r="M55" s="17">
        <f t="shared" si="7"/>
        <v>588</v>
      </c>
      <c r="N55" s="17">
        <f t="shared" si="8"/>
        <v>642</v>
      </c>
      <c r="O55" s="17">
        <f t="shared" si="8"/>
        <v>696</v>
      </c>
    </row>
    <row r="56" spans="1:15" ht="16.5" customHeight="1">
      <c r="B56" s="9" t="s">
        <v>103</v>
      </c>
      <c r="C56" s="17">
        <f t="shared" si="10"/>
        <v>49</v>
      </c>
      <c r="D56" s="17">
        <f t="shared" si="11"/>
        <v>103</v>
      </c>
      <c r="E56" s="17">
        <f t="shared" si="11"/>
        <v>157</v>
      </c>
      <c r="F56" s="17">
        <f t="shared" ref="F56:L56" si="33">E56+F$9</f>
        <v>211</v>
      </c>
      <c r="G56" s="17">
        <f t="shared" si="33"/>
        <v>265</v>
      </c>
      <c r="H56" s="17">
        <f t="shared" si="33"/>
        <v>319</v>
      </c>
      <c r="I56" s="17">
        <f t="shared" si="33"/>
        <v>373</v>
      </c>
      <c r="J56" s="17">
        <f t="shared" si="33"/>
        <v>427</v>
      </c>
      <c r="K56" s="17">
        <f t="shared" si="33"/>
        <v>481</v>
      </c>
      <c r="L56" s="17">
        <f t="shared" si="33"/>
        <v>535</v>
      </c>
      <c r="M56" s="17">
        <f t="shared" si="7"/>
        <v>589</v>
      </c>
      <c r="N56" s="17">
        <f t="shared" si="8"/>
        <v>643</v>
      </c>
      <c r="O56" s="17">
        <f t="shared" si="8"/>
        <v>697</v>
      </c>
    </row>
    <row r="57" spans="1:15" ht="16.5" customHeight="1">
      <c r="B57" s="9" t="s">
        <v>104</v>
      </c>
      <c r="C57" s="17">
        <f t="shared" si="10"/>
        <v>50</v>
      </c>
      <c r="D57" s="17">
        <f t="shared" si="11"/>
        <v>104</v>
      </c>
      <c r="E57" s="17">
        <f t="shared" si="11"/>
        <v>158</v>
      </c>
      <c r="F57" s="17">
        <f t="shared" ref="F57:L57" si="34">E57+F$9</f>
        <v>212</v>
      </c>
      <c r="G57" s="17">
        <f t="shared" si="34"/>
        <v>266</v>
      </c>
      <c r="H57" s="17">
        <f t="shared" si="34"/>
        <v>320</v>
      </c>
      <c r="I57" s="17">
        <f t="shared" si="34"/>
        <v>374</v>
      </c>
      <c r="J57" s="17">
        <f t="shared" si="34"/>
        <v>428</v>
      </c>
      <c r="K57" s="17">
        <f t="shared" si="34"/>
        <v>482</v>
      </c>
      <c r="L57" s="17">
        <f t="shared" si="34"/>
        <v>536</v>
      </c>
      <c r="M57" s="17">
        <f t="shared" si="7"/>
        <v>590</v>
      </c>
      <c r="N57" s="17">
        <f t="shared" si="8"/>
        <v>644</v>
      </c>
      <c r="O57" s="17">
        <f t="shared" si="8"/>
        <v>698</v>
      </c>
    </row>
    <row r="58" spans="1:15" ht="16.5" customHeight="1">
      <c r="B58" s="9" t="s">
        <v>105</v>
      </c>
      <c r="C58" s="17">
        <f t="shared" si="10"/>
        <v>51</v>
      </c>
      <c r="D58" s="17">
        <f t="shared" si="11"/>
        <v>105</v>
      </c>
      <c r="E58" s="17">
        <f t="shared" si="11"/>
        <v>159</v>
      </c>
      <c r="F58" s="17">
        <f t="shared" ref="F58:L58" si="35">E58+F$9</f>
        <v>213</v>
      </c>
      <c r="G58" s="17">
        <f t="shared" si="35"/>
        <v>267</v>
      </c>
      <c r="H58" s="17">
        <f t="shared" si="35"/>
        <v>321</v>
      </c>
      <c r="I58" s="17">
        <f t="shared" si="35"/>
        <v>375</v>
      </c>
      <c r="J58" s="17">
        <f t="shared" si="35"/>
        <v>429</v>
      </c>
      <c r="K58" s="17">
        <f t="shared" si="35"/>
        <v>483</v>
      </c>
      <c r="L58" s="17">
        <f t="shared" si="35"/>
        <v>537</v>
      </c>
      <c r="M58" s="17">
        <f t="shared" si="7"/>
        <v>591</v>
      </c>
      <c r="N58" s="17">
        <f t="shared" si="8"/>
        <v>645</v>
      </c>
      <c r="O58" s="17">
        <f t="shared" si="8"/>
        <v>699</v>
      </c>
    </row>
    <row r="59" spans="1:15" ht="16.5" customHeight="1">
      <c r="B59" s="9" t="s">
        <v>106</v>
      </c>
      <c r="C59" s="17">
        <f t="shared" si="10"/>
        <v>52</v>
      </c>
      <c r="D59" s="17">
        <f t="shared" si="11"/>
        <v>106</v>
      </c>
      <c r="E59" s="17">
        <f t="shared" si="11"/>
        <v>160</v>
      </c>
      <c r="F59" s="17">
        <f t="shared" ref="F59:L59" si="36">E59+F$9</f>
        <v>214</v>
      </c>
      <c r="G59" s="17">
        <f t="shared" si="36"/>
        <v>268</v>
      </c>
      <c r="H59" s="17">
        <f t="shared" si="36"/>
        <v>322</v>
      </c>
      <c r="I59" s="17">
        <f t="shared" si="36"/>
        <v>376</v>
      </c>
      <c r="J59" s="17">
        <f t="shared" si="36"/>
        <v>430</v>
      </c>
      <c r="K59" s="17">
        <f t="shared" si="36"/>
        <v>484</v>
      </c>
      <c r="L59" s="17">
        <f t="shared" si="36"/>
        <v>538</v>
      </c>
      <c r="M59" s="17">
        <f t="shared" si="7"/>
        <v>592</v>
      </c>
      <c r="N59" s="17">
        <f t="shared" si="8"/>
        <v>646</v>
      </c>
      <c r="O59" s="17">
        <f t="shared" si="8"/>
        <v>700</v>
      </c>
    </row>
    <row r="60" spans="1:15" ht="16.5" customHeight="1">
      <c r="B60" s="12" t="s">
        <v>107</v>
      </c>
      <c r="C60" s="85">
        <f t="shared" si="10"/>
        <v>53</v>
      </c>
      <c r="D60" s="85">
        <f t="shared" si="11"/>
        <v>107</v>
      </c>
      <c r="E60" s="85">
        <f t="shared" si="11"/>
        <v>161</v>
      </c>
      <c r="F60" s="85">
        <f t="shared" ref="F60:L60" si="37">E60+F$9</f>
        <v>215</v>
      </c>
      <c r="G60" s="85">
        <f t="shared" si="37"/>
        <v>269</v>
      </c>
      <c r="H60" s="85">
        <f t="shared" si="37"/>
        <v>323</v>
      </c>
      <c r="I60" s="85">
        <f t="shared" si="37"/>
        <v>377</v>
      </c>
      <c r="J60" s="85">
        <f t="shared" si="37"/>
        <v>431</v>
      </c>
      <c r="K60" s="85">
        <f t="shared" si="37"/>
        <v>485</v>
      </c>
      <c r="L60" s="85">
        <f t="shared" si="37"/>
        <v>539</v>
      </c>
      <c r="M60" s="85">
        <f t="shared" si="7"/>
        <v>593</v>
      </c>
      <c r="N60" s="85">
        <f t="shared" si="8"/>
        <v>647</v>
      </c>
      <c r="O60" s="85">
        <f t="shared" si="8"/>
        <v>701</v>
      </c>
    </row>
    <row r="62" spans="1:15" ht="16.5" customHeight="1">
      <c r="A62" s="75" t="s">
        <v>140</v>
      </c>
    </row>
    <row r="64" spans="1:15" ht="16.5" customHeight="1">
      <c r="B64" s="2" t="s">
        <v>176</v>
      </c>
    </row>
    <row r="65" spans="1:5" ht="16.5" customHeight="1" thickBot="1"/>
    <row r="66" spans="1:5" ht="16.5" customHeight="1" thickBot="1">
      <c r="B66" s="87" t="s">
        <v>141</v>
      </c>
      <c r="C66" s="88" t="str">
        <f>INDEX(B69:D77,MATCH(年度別〔組替表〕!A2,コード表!C69:C77,0),3)</f>
        <v>C</v>
      </c>
    </row>
    <row r="68" spans="1:5" ht="16.5" customHeight="1">
      <c r="B68" s="16" t="s">
        <v>153</v>
      </c>
      <c r="C68" s="16" t="s">
        <v>150</v>
      </c>
      <c r="D68" s="16" t="s">
        <v>151</v>
      </c>
    </row>
    <row r="69" spans="1:5" ht="16.5" customHeight="1">
      <c r="B69" s="7" t="s">
        <v>142</v>
      </c>
      <c r="C69" s="89">
        <v>1</v>
      </c>
      <c r="D69" s="90" t="s">
        <v>47</v>
      </c>
      <c r="E69" s="2" t="s">
        <v>172</v>
      </c>
    </row>
    <row r="70" spans="1:5" ht="16.5" customHeight="1">
      <c r="B70" s="7" t="s">
        <v>143</v>
      </c>
      <c r="C70" s="91">
        <f>C69+1</f>
        <v>2</v>
      </c>
      <c r="D70" s="90" t="s">
        <v>39</v>
      </c>
      <c r="E70" s="2" t="s">
        <v>173</v>
      </c>
    </row>
    <row r="71" spans="1:5" ht="16.5" customHeight="1">
      <c r="B71" s="7" t="s">
        <v>144</v>
      </c>
      <c r="C71" s="91">
        <f t="shared" ref="C71:C77" si="38">C70+1</f>
        <v>3</v>
      </c>
      <c r="D71" s="90" t="s">
        <v>40</v>
      </c>
    </row>
    <row r="72" spans="1:5" ht="16.5" customHeight="1">
      <c r="B72" s="7" t="s">
        <v>145</v>
      </c>
      <c r="C72" s="91">
        <f t="shared" si="38"/>
        <v>4</v>
      </c>
      <c r="D72" s="90" t="s">
        <v>41</v>
      </c>
    </row>
    <row r="73" spans="1:5" ht="16.5" customHeight="1">
      <c r="B73" s="7" t="s">
        <v>146</v>
      </c>
      <c r="C73" s="91">
        <f t="shared" si="38"/>
        <v>5</v>
      </c>
      <c r="D73" s="90" t="s">
        <v>42</v>
      </c>
    </row>
    <row r="74" spans="1:5" ht="16.5" customHeight="1">
      <c r="B74" s="7" t="s">
        <v>147</v>
      </c>
      <c r="C74" s="91">
        <f t="shared" si="38"/>
        <v>6</v>
      </c>
      <c r="D74" s="90" t="s">
        <v>43</v>
      </c>
    </row>
    <row r="75" spans="1:5" ht="16.5" customHeight="1">
      <c r="B75" s="7" t="s">
        <v>148</v>
      </c>
      <c r="C75" s="91">
        <f t="shared" si="38"/>
        <v>7</v>
      </c>
      <c r="D75" s="90" t="s">
        <v>44</v>
      </c>
    </row>
    <row r="76" spans="1:5" ht="16.5" customHeight="1" thickBot="1">
      <c r="B76" s="7" t="s">
        <v>149</v>
      </c>
      <c r="C76" s="91">
        <f t="shared" si="38"/>
        <v>8</v>
      </c>
      <c r="D76" s="90" t="s">
        <v>45</v>
      </c>
    </row>
    <row r="77" spans="1:5" ht="16.5" customHeight="1" thickTop="1">
      <c r="B77" s="94" t="s">
        <v>171</v>
      </c>
      <c r="C77" s="95">
        <f t="shared" si="38"/>
        <v>9</v>
      </c>
      <c r="D77" s="96" t="s">
        <v>152</v>
      </c>
    </row>
    <row r="79" spans="1:5" ht="16.5" customHeight="1">
      <c r="A79" s="2" t="s">
        <v>157</v>
      </c>
    </row>
    <row r="81" spans="2:16" ht="16.5" customHeight="1">
      <c r="B81" s="2" t="s">
        <v>177</v>
      </c>
    </row>
    <row r="82" spans="2:16" ht="16.5" customHeight="1" thickBot="1"/>
    <row r="83" spans="2:16" ht="16.5" customHeight="1" thickBot="1">
      <c r="B83" s="87" t="s">
        <v>158</v>
      </c>
      <c r="C83" s="97">
        <f>INDEX(B91:D138,MATCH(市町村別〔組替表〕!B2,コード表!B91:B138,0),3)</f>
        <v>7</v>
      </c>
      <c r="E83" s="87" t="s">
        <v>159</v>
      </c>
      <c r="F83" s="97">
        <f>C7-C6</f>
        <v>54</v>
      </c>
    </row>
    <row r="85" spans="2:16" ht="16.5" customHeight="1">
      <c r="B85" s="4"/>
      <c r="C85" s="77">
        <f t="shared" ref="C85:L85" si="39">C10</f>
        <v>23</v>
      </c>
      <c r="D85" s="77">
        <f t="shared" si="39"/>
        <v>24</v>
      </c>
      <c r="E85" s="77">
        <f t="shared" si="39"/>
        <v>25</v>
      </c>
      <c r="F85" s="77">
        <f t="shared" si="39"/>
        <v>26</v>
      </c>
      <c r="G85" s="77">
        <f t="shared" si="39"/>
        <v>27</v>
      </c>
      <c r="H85" s="77">
        <f t="shared" si="39"/>
        <v>28</v>
      </c>
      <c r="I85" s="77">
        <f t="shared" si="39"/>
        <v>29</v>
      </c>
      <c r="J85" s="77">
        <f t="shared" si="39"/>
        <v>30</v>
      </c>
      <c r="K85" s="77">
        <f t="shared" si="39"/>
        <v>1</v>
      </c>
      <c r="L85" s="77">
        <f t="shared" si="39"/>
        <v>2</v>
      </c>
      <c r="M85" s="77">
        <f t="shared" ref="M85:N85" si="40">M10</f>
        <v>3</v>
      </c>
      <c r="N85" s="77">
        <f t="shared" si="40"/>
        <v>4</v>
      </c>
      <c r="O85" s="77">
        <f t="shared" ref="O85" si="41">O10</f>
        <v>5</v>
      </c>
      <c r="P85" s="19"/>
    </row>
    <row r="86" spans="2:16" ht="16.5" customHeight="1">
      <c r="B86" s="7"/>
      <c r="C86" s="91" t="str">
        <f t="shared" ref="C86:L86" si="42">C11</f>
        <v>平成23年度</v>
      </c>
      <c r="D86" s="91" t="str">
        <f t="shared" si="42"/>
        <v>平成24年度</v>
      </c>
      <c r="E86" s="91" t="str">
        <f t="shared" si="42"/>
        <v>平成25年度</v>
      </c>
      <c r="F86" s="91" t="str">
        <f t="shared" si="42"/>
        <v>平成26年度</v>
      </c>
      <c r="G86" s="91" t="str">
        <f t="shared" si="42"/>
        <v>平成27年度</v>
      </c>
      <c r="H86" s="91" t="str">
        <f t="shared" si="42"/>
        <v>平成28年度</v>
      </c>
      <c r="I86" s="91" t="str">
        <f t="shared" si="42"/>
        <v>平成29年度</v>
      </c>
      <c r="J86" s="91" t="str">
        <f t="shared" si="42"/>
        <v>平成30年度</v>
      </c>
      <c r="K86" s="91" t="str">
        <f t="shared" si="42"/>
        <v>令和元年度</v>
      </c>
      <c r="L86" s="91" t="str">
        <f t="shared" si="42"/>
        <v>令和２年度</v>
      </c>
      <c r="M86" s="91" t="str">
        <f t="shared" ref="M86:N86" si="43">M11</f>
        <v>令和３年度</v>
      </c>
      <c r="N86" s="91" t="str">
        <f t="shared" si="43"/>
        <v>令和４年度</v>
      </c>
      <c r="O86" s="91" t="str">
        <f t="shared" ref="O86" si="44">O11</f>
        <v>令和５年度</v>
      </c>
      <c r="P86" s="19"/>
    </row>
    <row r="87" spans="2:16" ht="16.5" customHeight="1">
      <c r="B87" s="10"/>
      <c r="C87" s="83">
        <f t="shared" ref="C87:L87" si="45">C12</f>
        <v>2011</v>
      </c>
      <c r="D87" s="83">
        <f t="shared" si="45"/>
        <v>2012</v>
      </c>
      <c r="E87" s="83">
        <f t="shared" si="45"/>
        <v>2013</v>
      </c>
      <c r="F87" s="83">
        <f t="shared" si="45"/>
        <v>2014</v>
      </c>
      <c r="G87" s="83">
        <f t="shared" si="45"/>
        <v>2015</v>
      </c>
      <c r="H87" s="83">
        <f t="shared" si="45"/>
        <v>2016</v>
      </c>
      <c r="I87" s="83">
        <f t="shared" si="45"/>
        <v>2017</v>
      </c>
      <c r="J87" s="83">
        <f t="shared" si="45"/>
        <v>2018</v>
      </c>
      <c r="K87" s="83">
        <f t="shared" si="45"/>
        <v>2019</v>
      </c>
      <c r="L87" s="83">
        <f t="shared" si="45"/>
        <v>2020</v>
      </c>
      <c r="M87" s="83">
        <f t="shared" ref="M87:N87" si="46">M12</f>
        <v>2021</v>
      </c>
      <c r="N87" s="83">
        <f t="shared" si="46"/>
        <v>2022</v>
      </c>
      <c r="O87" s="83">
        <f t="shared" ref="O87" si="47">O12</f>
        <v>2023</v>
      </c>
      <c r="P87" s="19"/>
    </row>
    <row r="88" spans="2:16" ht="16.5" customHeight="1">
      <c r="B88" s="25" t="s">
        <v>160</v>
      </c>
      <c r="C88" s="98">
        <f>C83</f>
        <v>7</v>
      </c>
      <c r="D88" s="98">
        <f>C88+$F83</f>
        <v>61</v>
      </c>
      <c r="E88" s="98">
        <f t="shared" ref="E88:L88" si="48">D88+$F83</f>
        <v>115</v>
      </c>
      <c r="F88" s="98">
        <f t="shared" si="48"/>
        <v>169</v>
      </c>
      <c r="G88" s="98">
        <f t="shared" si="48"/>
        <v>223</v>
      </c>
      <c r="H88" s="98">
        <f t="shared" si="48"/>
        <v>277</v>
      </c>
      <c r="I88" s="98">
        <f t="shared" si="48"/>
        <v>331</v>
      </c>
      <c r="J88" s="98">
        <f t="shared" si="48"/>
        <v>385</v>
      </c>
      <c r="K88" s="98">
        <f t="shared" si="48"/>
        <v>439</v>
      </c>
      <c r="L88" s="98">
        <f t="shared" si="48"/>
        <v>493</v>
      </c>
      <c r="M88" s="98">
        <f t="shared" ref="M88" si="49">L88+$F83</f>
        <v>547</v>
      </c>
      <c r="N88" s="101">
        <f t="shared" ref="N88:O88" si="50">M88+$F83</f>
        <v>601</v>
      </c>
      <c r="O88" s="101">
        <f t="shared" si="50"/>
        <v>655</v>
      </c>
    </row>
    <row r="90" spans="2:16" ht="16.5" customHeight="1">
      <c r="B90" s="16" t="s">
        <v>161</v>
      </c>
      <c r="C90" s="16" t="s">
        <v>163</v>
      </c>
      <c r="D90" s="16" t="s">
        <v>164</v>
      </c>
    </row>
    <row r="91" spans="2:16" ht="16.5" customHeight="1">
      <c r="B91" s="99" t="s">
        <v>162</v>
      </c>
      <c r="C91" s="99" t="s">
        <v>59</v>
      </c>
      <c r="D91" s="100">
        <f>C6</f>
        <v>6</v>
      </c>
      <c r="E91" s="19" t="str">
        <f ca="1">D6</f>
        <v>　←市町村民所得〔統計表〕</v>
      </c>
      <c r="G91" s="2" t="s">
        <v>165</v>
      </c>
    </row>
    <row r="92" spans="2:16" ht="16.5" customHeight="1">
      <c r="B92" s="90" t="s">
        <v>61</v>
      </c>
      <c r="C92" s="90" t="s">
        <v>109</v>
      </c>
      <c r="D92" s="91">
        <f>D91+1</f>
        <v>7</v>
      </c>
    </row>
    <row r="93" spans="2:16" ht="16.5" customHeight="1">
      <c r="B93" s="90" t="s">
        <v>62</v>
      </c>
      <c r="C93" s="90" t="s">
        <v>14</v>
      </c>
      <c r="D93" s="91">
        <f t="shared" ref="D93:D138" si="51">D92+1</f>
        <v>8</v>
      </c>
    </row>
    <row r="94" spans="2:16" ht="16.5" customHeight="1">
      <c r="B94" s="90" t="s">
        <v>63</v>
      </c>
      <c r="C94" s="90" t="s">
        <v>15</v>
      </c>
      <c r="D94" s="91">
        <f t="shared" si="51"/>
        <v>9</v>
      </c>
    </row>
    <row r="95" spans="2:16" ht="16.5" customHeight="1">
      <c r="B95" s="90" t="s">
        <v>64</v>
      </c>
      <c r="C95" s="90" t="s">
        <v>16</v>
      </c>
      <c r="D95" s="91">
        <f t="shared" si="51"/>
        <v>10</v>
      </c>
    </row>
    <row r="96" spans="2:16" ht="16.5" customHeight="1">
      <c r="B96" s="90" t="s">
        <v>65</v>
      </c>
      <c r="C96" s="90" t="s">
        <v>17</v>
      </c>
      <c r="D96" s="91">
        <f t="shared" si="51"/>
        <v>11</v>
      </c>
    </row>
    <row r="97" spans="2:4" ht="16.5" customHeight="1">
      <c r="B97" s="90" t="s">
        <v>66</v>
      </c>
      <c r="C97" s="90" t="s">
        <v>18</v>
      </c>
      <c r="D97" s="91">
        <f t="shared" si="51"/>
        <v>12</v>
      </c>
    </row>
    <row r="98" spans="2:4" ht="16.5" customHeight="1">
      <c r="B98" s="90" t="s">
        <v>67</v>
      </c>
      <c r="C98" s="90" t="s">
        <v>19</v>
      </c>
      <c r="D98" s="91">
        <f t="shared" si="51"/>
        <v>13</v>
      </c>
    </row>
    <row r="99" spans="2:4" ht="16.5" customHeight="1">
      <c r="B99" s="90" t="s">
        <v>68</v>
      </c>
      <c r="C99" s="90" t="s">
        <v>20</v>
      </c>
      <c r="D99" s="91">
        <f t="shared" si="51"/>
        <v>14</v>
      </c>
    </row>
    <row r="100" spans="2:4" ht="16.5" customHeight="1">
      <c r="B100" s="90" t="s">
        <v>69</v>
      </c>
      <c r="C100" s="90" t="s">
        <v>21</v>
      </c>
      <c r="D100" s="91">
        <f t="shared" si="51"/>
        <v>15</v>
      </c>
    </row>
    <row r="101" spans="2:4" ht="16.5" customHeight="1">
      <c r="B101" s="90" t="s">
        <v>70</v>
      </c>
      <c r="C101" s="90" t="s">
        <v>22</v>
      </c>
      <c r="D101" s="91">
        <f t="shared" si="51"/>
        <v>16</v>
      </c>
    </row>
    <row r="102" spans="2:4" ht="16.5" customHeight="1">
      <c r="B102" s="90" t="s">
        <v>71</v>
      </c>
      <c r="C102" s="90" t="s">
        <v>23</v>
      </c>
      <c r="D102" s="91">
        <f t="shared" si="51"/>
        <v>17</v>
      </c>
    </row>
    <row r="103" spans="2:4" ht="16.5" customHeight="1">
      <c r="B103" s="90" t="s">
        <v>72</v>
      </c>
      <c r="C103" s="90" t="s">
        <v>24</v>
      </c>
      <c r="D103" s="91">
        <f t="shared" si="51"/>
        <v>18</v>
      </c>
    </row>
    <row r="104" spans="2:4" ht="16.5" customHeight="1">
      <c r="B104" s="90" t="s">
        <v>73</v>
      </c>
      <c r="C104" s="90" t="s">
        <v>25</v>
      </c>
      <c r="D104" s="91">
        <f t="shared" si="51"/>
        <v>19</v>
      </c>
    </row>
    <row r="105" spans="2:4" ht="16.5" customHeight="1">
      <c r="B105" s="90" t="s">
        <v>74</v>
      </c>
      <c r="C105" s="90" t="s">
        <v>26</v>
      </c>
      <c r="D105" s="91">
        <f t="shared" si="51"/>
        <v>20</v>
      </c>
    </row>
    <row r="106" spans="2:4" ht="16.5" customHeight="1">
      <c r="B106" s="90" t="s">
        <v>75</v>
      </c>
      <c r="C106" s="90" t="s">
        <v>27</v>
      </c>
      <c r="D106" s="91">
        <f t="shared" si="51"/>
        <v>21</v>
      </c>
    </row>
    <row r="107" spans="2:4" ht="16.5" customHeight="1">
      <c r="B107" s="90" t="s">
        <v>76</v>
      </c>
      <c r="C107" s="90" t="s">
        <v>28</v>
      </c>
      <c r="D107" s="91">
        <f t="shared" si="51"/>
        <v>22</v>
      </c>
    </row>
    <row r="108" spans="2:4" ht="16.5" customHeight="1">
      <c r="B108" s="90" t="s">
        <v>77</v>
      </c>
      <c r="C108" s="90" t="s">
        <v>29</v>
      </c>
      <c r="D108" s="91">
        <f t="shared" si="51"/>
        <v>23</v>
      </c>
    </row>
    <row r="109" spans="2:4" ht="16.5" customHeight="1">
      <c r="B109" s="90" t="s">
        <v>78</v>
      </c>
      <c r="C109" s="90" t="s">
        <v>30</v>
      </c>
      <c r="D109" s="91">
        <f t="shared" si="51"/>
        <v>24</v>
      </c>
    </row>
    <row r="110" spans="2:4" ht="16.5" customHeight="1">
      <c r="B110" s="90" t="s">
        <v>79</v>
      </c>
      <c r="C110" s="90" t="s">
        <v>31</v>
      </c>
      <c r="D110" s="91">
        <f t="shared" si="51"/>
        <v>25</v>
      </c>
    </row>
    <row r="111" spans="2:4" ht="16.5" customHeight="1">
      <c r="B111" s="90" t="s">
        <v>80</v>
      </c>
      <c r="C111" s="90" t="s">
        <v>32</v>
      </c>
      <c r="D111" s="91">
        <f t="shared" si="51"/>
        <v>26</v>
      </c>
    </row>
    <row r="112" spans="2:4" ht="16.5" customHeight="1">
      <c r="B112" s="90" t="s">
        <v>81</v>
      </c>
      <c r="C112" s="90" t="s">
        <v>33</v>
      </c>
      <c r="D112" s="91">
        <f t="shared" si="51"/>
        <v>27</v>
      </c>
    </row>
    <row r="113" spans="2:4" ht="16.5" customHeight="1">
      <c r="B113" s="90" t="s">
        <v>82</v>
      </c>
      <c r="C113" s="90" t="s">
        <v>34</v>
      </c>
      <c r="D113" s="91">
        <f t="shared" si="51"/>
        <v>28</v>
      </c>
    </row>
    <row r="114" spans="2:4" ht="16.5" customHeight="1">
      <c r="B114" s="90" t="s">
        <v>83</v>
      </c>
      <c r="C114" s="90" t="s">
        <v>35</v>
      </c>
      <c r="D114" s="91">
        <f t="shared" si="51"/>
        <v>29</v>
      </c>
    </row>
    <row r="115" spans="2:4" ht="16.5" customHeight="1">
      <c r="B115" s="90" t="s">
        <v>84</v>
      </c>
      <c r="C115" s="90" t="s">
        <v>110</v>
      </c>
      <c r="D115" s="91">
        <f t="shared" si="51"/>
        <v>30</v>
      </c>
    </row>
    <row r="116" spans="2:4" ht="16.5" customHeight="1">
      <c r="B116" s="90" t="s">
        <v>85</v>
      </c>
      <c r="C116" s="90" t="s">
        <v>111</v>
      </c>
      <c r="D116" s="91">
        <f t="shared" si="51"/>
        <v>31</v>
      </c>
    </row>
    <row r="117" spans="2:4" ht="16.5" customHeight="1">
      <c r="B117" s="90" t="s">
        <v>86</v>
      </c>
      <c r="C117" s="90" t="s">
        <v>112</v>
      </c>
      <c r="D117" s="91">
        <f t="shared" si="51"/>
        <v>32</v>
      </c>
    </row>
    <row r="118" spans="2:4" ht="16.5" customHeight="1">
      <c r="B118" s="90" t="s">
        <v>87</v>
      </c>
      <c r="C118" s="90" t="s">
        <v>113</v>
      </c>
      <c r="D118" s="91">
        <f t="shared" si="51"/>
        <v>33</v>
      </c>
    </row>
    <row r="119" spans="2:4" ht="16.5" customHeight="1">
      <c r="B119" s="90" t="s">
        <v>88</v>
      </c>
      <c r="C119" s="90" t="s">
        <v>114</v>
      </c>
      <c r="D119" s="91">
        <f t="shared" si="51"/>
        <v>34</v>
      </c>
    </row>
    <row r="120" spans="2:4" ht="16.5" customHeight="1">
      <c r="B120" s="90" t="s">
        <v>89</v>
      </c>
      <c r="C120" s="90" t="s">
        <v>115</v>
      </c>
      <c r="D120" s="91">
        <f t="shared" si="51"/>
        <v>35</v>
      </c>
    </row>
    <row r="121" spans="2:4" ht="16.5" customHeight="1">
      <c r="B121" s="90" t="s">
        <v>90</v>
      </c>
      <c r="C121" s="90" t="s">
        <v>116</v>
      </c>
      <c r="D121" s="91">
        <f t="shared" si="51"/>
        <v>36</v>
      </c>
    </row>
    <row r="122" spans="2:4" ht="16.5" customHeight="1">
      <c r="B122" s="90" t="s">
        <v>91</v>
      </c>
      <c r="C122" s="90" t="s">
        <v>117</v>
      </c>
      <c r="D122" s="91">
        <f t="shared" si="51"/>
        <v>37</v>
      </c>
    </row>
    <row r="123" spans="2:4" ht="16.5" customHeight="1">
      <c r="B123" s="90" t="s">
        <v>92</v>
      </c>
      <c r="C123" s="90" t="s">
        <v>118</v>
      </c>
      <c r="D123" s="91">
        <f t="shared" si="51"/>
        <v>38</v>
      </c>
    </row>
    <row r="124" spans="2:4" ht="16.5" customHeight="1">
      <c r="B124" s="90" t="s">
        <v>93</v>
      </c>
      <c r="C124" s="90" t="s">
        <v>119</v>
      </c>
      <c r="D124" s="91">
        <f t="shared" si="51"/>
        <v>39</v>
      </c>
    </row>
    <row r="125" spans="2:4" ht="16.5" customHeight="1">
      <c r="B125" s="90" t="s">
        <v>94</v>
      </c>
      <c r="C125" s="90" t="s">
        <v>120</v>
      </c>
      <c r="D125" s="91">
        <f t="shared" si="51"/>
        <v>40</v>
      </c>
    </row>
    <row r="126" spans="2:4" ht="16.5" customHeight="1">
      <c r="B126" s="90" t="s">
        <v>95</v>
      </c>
      <c r="C126" s="90" t="s">
        <v>121</v>
      </c>
      <c r="D126" s="91">
        <f t="shared" si="51"/>
        <v>41</v>
      </c>
    </row>
    <row r="127" spans="2:4" ht="16.5" customHeight="1">
      <c r="B127" s="90" t="s">
        <v>96</v>
      </c>
      <c r="C127" s="90" t="s">
        <v>122</v>
      </c>
      <c r="D127" s="91">
        <f t="shared" si="51"/>
        <v>42</v>
      </c>
    </row>
    <row r="128" spans="2:4" ht="16.5" customHeight="1">
      <c r="B128" s="90" t="s">
        <v>97</v>
      </c>
      <c r="C128" s="90" t="s">
        <v>123</v>
      </c>
      <c r="D128" s="91">
        <f t="shared" si="51"/>
        <v>43</v>
      </c>
    </row>
    <row r="129" spans="2:4" ht="16.5" customHeight="1">
      <c r="B129" s="90" t="s">
        <v>98</v>
      </c>
      <c r="C129" s="90" t="s">
        <v>124</v>
      </c>
      <c r="D129" s="91">
        <f t="shared" si="51"/>
        <v>44</v>
      </c>
    </row>
    <row r="130" spans="2:4" ht="16.5" customHeight="1">
      <c r="B130" s="90" t="s">
        <v>99</v>
      </c>
      <c r="C130" s="90" t="s">
        <v>125</v>
      </c>
      <c r="D130" s="91">
        <f t="shared" si="51"/>
        <v>45</v>
      </c>
    </row>
    <row r="131" spans="2:4" ht="16.5" customHeight="1">
      <c r="B131" s="90" t="s">
        <v>100</v>
      </c>
      <c r="C131" s="90" t="s">
        <v>126</v>
      </c>
      <c r="D131" s="91">
        <f t="shared" si="51"/>
        <v>46</v>
      </c>
    </row>
    <row r="132" spans="2:4" ht="16.5" customHeight="1">
      <c r="B132" s="90" t="s">
        <v>101</v>
      </c>
      <c r="C132" s="90" t="s">
        <v>127</v>
      </c>
      <c r="D132" s="91">
        <f t="shared" si="51"/>
        <v>47</v>
      </c>
    </row>
    <row r="133" spans="2:4" ht="16.5" customHeight="1">
      <c r="B133" s="90" t="s">
        <v>102</v>
      </c>
      <c r="C133" s="90" t="s">
        <v>128</v>
      </c>
      <c r="D133" s="91">
        <f t="shared" si="51"/>
        <v>48</v>
      </c>
    </row>
    <row r="134" spans="2:4" ht="16.5" customHeight="1">
      <c r="B134" s="90" t="s">
        <v>103</v>
      </c>
      <c r="C134" s="90" t="s">
        <v>36</v>
      </c>
      <c r="D134" s="91">
        <f t="shared" si="51"/>
        <v>49</v>
      </c>
    </row>
    <row r="135" spans="2:4" ht="16.5" customHeight="1">
      <c r="B135" s="90" t="s">
        <v>104</v>
      </c>
      <c r="C135" s="90" t="s">
        <v>37</v>
      </c>
      <c r="D135" s="91">
        <f t="shared" si="51"/>
        <v>50</v>
      </c>
    </row>
    <row r="136" spans="2:4" ht="16.5" customHeight="1">
      <c r="B136" s="90" t="s">
        <v>105</v>
      </c>
      <c r="C136" s="90" t="s">
        <v>130</v>
      </c>
      <c r="D136" s="91">
        <f t="shared" si="51"/>
        <v>51</v>
      </c>
    </row>
    <row r="137" spans="2:4" ht="16.5" customHeight="1">
      <c r="B137" s="90" t="s">
        <v>106</v>
      </c>
      <c r="C137" s="90" t="s">
        <v>131</v>
      </c>
      <c r="D137" s="91">
        <f t="shared" si="51"/>
        <v>52</v>
      </c>
    </row>
    <row r="138" spans="2:4" ht="16.5" customHeight="1">
      <c r="B138" s="93" t="s">
        <v>107</v>
      </c>
      <c r="C138" s="93" t="s">
        <v>132</v>
      </c>
      <c r="D138" s="92">
        <f t="shared" si="51"/>
        <v>53</v>
      </c>
    </row>
  </sheetData>
  <phoneticPr fontId="1"/>
  <pageMargins left="0.7" right="0.7" top="0.75" bottom="0.75" header="0.3" footer="0.3"/>
  <pageSetup paperSize="9" scale="28" orientation="portrait" r:id="rId1"/>
  <rowBreaks count="2" manualBreakCount="2">
    <brk id="61" max="14" man="1"/>
    <brk id="78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市町村民所得〔統計表〕</vt:lpstr>
      <vt:lpstr>年度別〔組替表〕</vt:lpstr>
      <vt:lpstr>市町村別〔組替表〕</vt:lpstr>
      <vt:lpstr>コード表</vt:lpstr>
      <vt:lpstr>コード表!Print_Area</vt:lpstr>
      <vt:lpstr>市町村別〔組替表〕!Print_Area</vt:lpstr>
      <vt:lpstr>市町村民所得〔統計表〕!Print_Area</vt:lpstr>
      <vt:lpstr>年度別〔組替表〕!Print_Area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沖縄県</cp:lastModifiedBy>
  <cp:lastPrinted>2025-03-24T03:00:21Z</cp:lastPrinted>
  <dcterms:created xsi:type="dcterms:W3CDTF">2024-10-23T05:33:16Z</dcterms:created>
  <dcterms:modified xsi:type="dcterms:W3CDTF">2026-07-10T01:24:04Z</dcterms:modified>
</cp:coreProperties>
</file>