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560"/>
  </bookViews>
  <sheets>
    <sheet name="表－１" sheetId="1" r:id="rId1"/>
    <sheet name="表－２ " sheetId="9" r:id="rId2"/>
    <sheet name="表－３" sheetId="4" r:id="rId3"/>
    <sheet name="表－４" sheetId="5" r:id="rId4"/>
    <sheet name="表－５" sheetId="7" r:id="rId5"/>
    <sheet name="表－６" sheetId="8" r:id="rId6"/>
    <sheet name="表－７" sheetId="3" r:id="rId7"/>
    <sheet name="表－８" sheetId="6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'表－７'!$B$1:$K$34</definedName>
    <definedName name="_xlnm._FilterDatabase" localSheetId="7" hidden="1">'表－８'!$B$1:$K$34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'表－１'!$B$1:$V$46</definedName>
    <definedName name="_xlnm.Print_Area" localSheetId="1">'表－２ '!$A$1:$W$47</definedName>
    <definedName name="_xlnm.Print_Area" localSheetId="2">'表－３'!$B$1:$V$46</definedName>
    <definedName name="_xlnm.Print_Area" localSheetId="3">'表－４'!$A$1:$W$47</definedName>
    <definedName name="_xlnm.Print_Area" localSheetId="4">'表－５'!$A$1:$V$46</definedName>
    <definedName name="_xlnm.Print_Area" localSheetId="5">'表－６'!$A$1:$W$47</definedName>
    <definedName name="_xlnm.Print_Area" localSheetId="6">'表－７'!$B$3:$K$84</definedName>
    <definedName name="_xlnm.Print_Area" localSheetId="7">'表－８'!$B$1:$K$84</definedName>
    <definedName name="_xlnm.Print_Titles" localSheetId="1">'表－２ 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S47" i="9" l="1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S84" i="6" l="1"/>
  <c r="R84" i="6"/>
  <c r="Q84" i="6"/>
  <c r="M84" i="6"/>
  <c r="S83" i="6"/>
  <c r="R83" i="6"/>
  <c r="Y83" i="6" s="1"/>
  <c r="Q83" i="6"/>
  <c r="X83" i="6" s="1"/>
  <c r="Z83" i="6" s="1"/>
  <c r="M83" i="6"/>
  <c r="U82" i="6"/>
  <c r="S82" i="6"/>
  <c r="R82" i="6"/>
  <c r="Y82" i="6" s="1"/>
  <c r="Q82" i="6"/>
  <c r="X82" i="6" s="1"/>
  <c r="M82" i="6"/>
  <c r="S81" i="6"/>
  <c r="R81" i="6"/>
  <c r="Y81" i="6" s="1"/>
  <c r="Q81" i="6"/>
  <c r="X81" i="6" s="1"/>
  <c r="Z81" i="6" s="1"/>
  <c r="M81" i="6"/>
  <c r="U80" i="6"/>
  <c r="S80" i="6"/>
  <c r="R80" i="6"/>
  <c r="Q80" i="6"/>
  <c r="X80" i="6" s="1"/>
  <c r="M80" i="6"/>
  <c r="U79" i="6"/>
  <c r="W79" i="6" s="1"/>
  <c r="S79" i="6"/>
  <c r="R79" i="6"/>
  <c r="V79" i="6" s="1"/>
  <c r="Q79" i="6"/>
  <c r="X79" i="6" s="1"/>
  <c r="M79" i="6"/>
  <c r="S78" i="6"/>
  <c r="R78" i="6"/>
  <c r="Q78" i="6"/>
  <c r="X78" i="6" s="1"/>
  <c r="M78" i="6"/>
  <c r="S77" i="6"/>
  <c r="R77" i="6"/>
  <c r="Q77" i="6"/>
  <c r="X77" i="6" s="1"/>
  <c r="M77" i="6"/>
  <c r="U76" i="6"/>
  <c r="S76" i="6"/>
  <c r="R76" i="6"/>
  <c r="V76" i="6" s="1"/>
  <c r="Q76" i="6"/>
  <c r="X76" i="6" s="1"/>
  <c r="M76" i="6"/>
  <c r="U75" i="6"/>
  <c r="W75" i="6" s="1"/>
  <c r="S75" i="6"/>
  <c r="R75" i="6"/>
  <c r="V75" i="6" s="1"/>
  <c r="Q75" i="6"/>
  <c r="X75" i="6" s="1"/>
  <c r="M75" i="6"/>
  <c r="S74" i="6"/>
  <c r="R74" i="6"/>
  <c r="Q74" i="6"/>
  <c r="X74" i="6" s="1"/>
  <c r="M74" i="6"/>
  <c r="S73" i="6"/>
  <c r="R73" i="6"/>
  <c r="Q73" i="6"/>
  <c r="X73" i="6" s="1"/>
  <c r="M73" i="6"/>
  <c r="U72" i="6"/>
  <c r="S72" i="6"/>
  <c r="R72" i="6"/>
  <c r="V72" i="6" s="1"/>
  <c r="Q72" i="6"/>
  <c r="X72" i="6" s="1"/>
  <c r="M72" i="6"/>
  <c r="U71" i="6"/>
  <c r="W71" i="6" s="1"/>
  <c r="S71" i="6"/>
  <c r="R71" i="6"/>
  <c r="V71" i="6" s="1"/>
  <c r="Q71" i="6"/>
  <c r="X71" i="6" s="1"/>
  <c r="M71" i="6"/>
  <c r="S70" i="6"/>
  <c r="R70" i="6"/>
  <c r="Q70" i="6"/>
  <c r="X70" i="6" s="1"/>
  <c r="M70" i="6"/>
  <c r="S69" i="6"/>
  <c r="R69" i="6"/>
  <c r="Q69" i="6"/>
  <c r="X69" i="6" s="1"/>
  <c r="M69" i="6"/>
  <c r="U68" i="6"/>
  <c r="S68" i="6"/>
  <c r="R68" i="6"/>
  <c r="V68" i="6" s="1"/>
  <c r="Q68" i="6"/>
  <c r="X68" i="6" s="1"/>
  <c r="M68" i="6"/>
  <c r="U67" i="6"/>
  <c r="W67" i="6" s="1"/>
  <c r="S67" i="6"/>
  <c r="R67" i="6"/>
  <c r="V67" i="6" s="1"/>
  <c r="Q67" i="6"/>
  <c r="X67" i="6" s="1"/>
  <c r="M67" i="6"/>
  <c r="S66" i="6"/>
  <c r="R66" i="6"/>
  <c r="Q66" i="6"/>
  <c r="X66" i="6" s="1"/>
  <c r="M66" i="6"/>
  <c r="S65" i="6"/>
  <c r="R65" i="6"/>
  <c r="Q65" i="6"/>
  <c r="X65" i="6" s="1"/>
  <c r="M65" i="6"/>
  <c r="U64" i="6"/>
  <c r="S64" i="6"/>
  <c r="R64" i="6"/>
  <c r="V64" i="6" s="1"/>
  <c r="Q64" i="6"/>
  <c r="X64" i="6" s="1"/>
  <c r="M64" i="6"/>
  <c r="U63" i="6"/>
  <c r="W63" i="6" s="1"/>
  <c r="S63" i="6"/>
  <c r="R63" i="6"/>
  <c r="V63" i="6" s="1"/>
  <c r="Q63" i="6"/>
  <c r="X63" i="6" s="1"/>
  <c r="M63" i="6"/>
  <c r="S62" i="6"/>
  <c r="R62" i="6"/>
  <c r="Q62" i="6"/>
  <c r="X62" i="6" s="1"/>
  <c r="M62" i="6"/>
  <c r="S61" i="6"/>
  <c r="R61" i="6"/>
  <c r="Q61" i="6"/>
  <c r="X61" i="6" s="1"/>
  <c r="M61" i="6"/>
  <c r="U60" i="6"/>
  <c r="S60" i="6"/>
  <c r="R60" i="6"/>
  <c r="V60" i="6" s="1"/>
  <c r="Q60" i="6"/>
  <c r="X60" i="6" s="1"/>
  <c r="M60" i="6"/>
  <c r="U59" i="6"/>
  <c r="W59" i="6" s="1"/>
  <c r="S59" i="6"/>
  <c r="R59" i="6"/>
  <c r="V59" i="6" s="1"/>
  <c r="Q59" i="6"/>
  <c r="X59" i="6" s="1"/>
  <c r="M59" i="6"/>
  <c r="S58" i="6"/>
  <c r="R58" i="6"/>
  <c r="Q58" i="6"/>
  <c r="X58" i="6" s="1"/>
  <c r="M58" i="6"/>
  <c r="S57" i="6"/>
  <c r="R57" i="6"/>
  <c r="Q57" i="6"/>
  <c r="X57" i="6" s="1"/>
  <c r="M57" i="6"/>
  <c r="U56" i="6"/>
  <c r="S56" i="6"/>
  <c r="R56" i="6"/>
  <c r="V56" i="6" s="1"/>
  <c r="Q56" i="6"/>
  <c r="X56" i="6" s="1"/>
  <c r="M56" i="6"/>
  <c r="U55" i="6"/>
  <c r="W55" i="6" s="1"/>
  <c r="S55" i="6"/>
  <c r="R55" i="6"/>
  <c r="V55" i="6" s="1"/>
  <c r="Q55" i="6"/>
  <c r="X55" i="6" s="1"/>
  <c r="M55" i="6"/>
  <c r="S54" i="6"/>
  <c r="R54" i="6"/>
  <c r="Q54" i="6"/>
  <c r="X54" i="6" s="1"/>
  <c r="M54" i="6"/>
  <c r="S53" i="6"/>
  <c r="R53" i="6"/>
  <c r="Q53" i="6"/>
  <c r="X53" i="6" s="1"/>
  <c r="M53" i="6"/>
  <c r="U52" i="6"/>
  <c r="S52" i="6"/>
  <c r="R52" i="6"/>
  <c r="V52" i="6" s="1"/>
  <c r="Q52" i="6"/>
  <c r="X52" i="6" s="1"/>
  <c r="M52" i="6"/>
  <c r="U51" i="6"/>
  <c r="W51" i="6" s="1"/>
  <c r="S51" i="6"/>
  <c r="R51" i="6"/>
  <c r="V51" i="6" s="1"/>
  <c r="Q51" i="6"/>
  <c r="X51" i="6" s="1"/>
  <c r="M51" i="6"/>
  <c r="S50" i="6"/>
  <c r="R50" i="6"/>
  <c r="Q50" i="6"/>
  <c r="X50" i="6" s="1"/>
  <c r="M50" i="6"/>
  <c r="S49" i="6"/>
  <c r="R49" i="6"/>
  <c r="Q49" i="6"/>
  <c r="X49" i="6" s="1"/>
  <c r="M49" i="6"/>
  <c r="U48" i="6"/>
  <c r="S48" i="6"/>
  <c r="R48" i="6"/>
  <c r="V48" i="6" s="1"/>
  <c r="Q48" i="6"/>
  <c r="X48" i="6" s="1"/>
  <c r="M48" i="6"/>
  <c r="U47" i="6"/>
  <c r="W47" i="6" s="1"/>
  <c r="S47" i="6"/>
  <c r="R47" i="6"/>
  <c r="V47" i="6" s="1"/>
  <c r="Q47" i="6"/>
  <c r="X47" i="6" s="1"/>
  <c r="M47" i="6"/>
  <c r="S46" i="6"/>
  <c r="R46" i="6"/>
  <c r="Q46" i="6"/>
  <c r="X46" i="6" s="1"/>
  <c r="M46" i="6"/>
  <c r="S45" i="6"/>
  <c r="R45" i="6"/>
  <c r="Q45" i="6"/>
  <c r="X45" i="6" s="1"/>
  <c r="M45" i="6"/>
  <c r="U44" i="6"/>
  <c r="S44" i="6"/>
  <c r="R44" i="6"/>
  <c r="V44" i="6" s="1"/>
  <c r="Q44" i="6"/>
  <c r="X44" i="6" s="1"/>
  <c r="M44" i="6"/>
  <c r="U43" i="6"/>
  <c r="W43" i="6" s="1"/>
  <c r="S43" i="6"/>
  <c r="R43" i="6"/>
  <c r="V43" i="6" s="1"/>
  <c r="Q43" i="6"/>
  <c r="X43" i="6" s="1"/>
  <c r="M43" i="6"/>
  <c r="S42" i="6"/>
  <c r="R42" i="6"/>
  <c r="Q42" i="6"/>
  <c r="X42" i="6" s="1"/>
  <c r="M42" i="6"/>
  <c r="S41" i="6"/>
  <c r="R41" i="6"/>
  <c r="Q41" i="6"/>
  <c r="X41" i="6" s="1"/>
  <c r="M41" i="6"/>
  <c r="U40" i="6"/>
  <c r="S40" i="6"/>
  <c r="R40" i="6"/>
  <c r="V40" i="6" s="1"/>
  <c r="Q40" i="6"/>
  <c r="X40" i="6" s="1"/>
  <c r="M40" i="6"/>
  <c r="U39" i="6"/>
  <c r="W39" i="6" s="1"/>
  <c r="S39" i="6"/>
  <c r="R39" i="6"/>
  <c r="V39" i="6" s="1"/>
  <c r="Q39" i="6"/>
  <c r="X39" i="6" s="1"/>
  <c r="M39" i="6"/>
  <c r="S38" i="6"/>
  <c r="R38" i="6"/>
  <c r="Q38" i="6"/>
  <c r="X38" i="6" s="1"/>
  <c r="M38" i="6"/>
  <c r="S37" i="6"/>
  <c r="R37" i="6"/>
  <c r="Q37" i="6"/>
  <c r="X37" i="6" s="1"/>
  <c r="M37" i="6"/>
  <c r="U36" i="6"/>
  <c r="S36" i="6"/>
  <c r="R36" i="6"/>
  <c r="V36" i="6" s="1"/>
  <c r="Q36" i="6"/>
  <c r="X36" i="6" s="1"/>
  <c r="M36" i="6"/>
  <c r="U35" i="6"/>
  <c r="W35" i="6" s="1"/>
  <c r="S35" i="6"/>
  <c r="R35" i="6"/>
  <c r="V35" i="6" s="1"/>
  <c r="Q35" i="6"/>
  <c r="X35" i="6" s="1"/>
  <c r="M35" i="6"/>
  <c r="S34" i="6"/>
  <c r="R34" i="6"/>
  <c r="Q34" i="6"/>
  <c r="X34" i="6" s="1"/>
  <c r="M34" i="6"/>
  <c r="S33" i="6"/>
  <c r="R33" i="6"/>
  <c r="Q33" i="6"/>
  <c r="X33" i="6" s="1"/>
  <c r="M33" i="6"/>
  <c r="U32" i="6"/>
  <c r="S32" i="6"/>
  <c r="R32" i="6"/>
  <c r="V32" i="6" s="1"/>
  <c r="Q32" i="6"/>
  <c r="X32" i="6" s="1"/>
  <c r="M32" i="6"/>
  <c r="U31" i="6"/>
  <c r="W31" i="6" s="1"/>
  <c r="S31" i="6"/>
  <c r="R31" i="6"/>
  <c r="V31" i="6" s="1"/>
  <c r="Q31" i="6"/>
  <c r="X31" i="6" s="1"/>
  <c r="M31" i="6"/>
  <c r="S30" i="6"/>
  <c r="R30" i="6"/>
  <c r="Q30" i="6"/>
  <c r="X30" i="6" s="1"/>
  <c r="M30" i="6"/>
  <c r="S29" i="6"/>
  <c r="R29" i="6"/>
  <c r="Q29" i="6"/>
  <c r="X29" i="6" s="1"/>
  <c r="M29" i="6"/>
  <c r="U28" i="6"/>
  <c r="S28" i="6"/>
  <c r="R28" i="6"/>
  <c r="V28" i="6" s="1"/>
  <c r="Q28" i="6"/>
  <c r="X28" i="6" s="1"/>
  <c r="M28" i="6"/>
  <c r="U27" i="6"/>
  <c r="W27" i="6" s="1"/>
  <c r="S27" i="6"/>
  <c r="R27" i="6"/>
  <c r="V27" i="6" s="1"/>
  <c r="Q27" i="6"/>
  <c r="X27" i="6" s="1"/>
  <c r="M27" i="6"/>
  <c r="S26" i="6"/>
  <c r="R26" i="6"/>
  <c r="Q26" i="6"/>
  <c r="X26" i="6" s="1"/>
  <c r="M26" i="6"/>
  <c r="S25" i="6"/>
  <c r="R25" i="6"/>
  <c r="Q25" i="6"/>
  <c r="X25" i="6" s="1"/>
  <c r="M25" i="6"/>
  <c r="U24" i="6"/>
  <c r="S24" i="6"/>
  <c r="R24" i="6"/>
  <c r="V24" i="6" s="1"/>
  <c r="Q24" i="6"/>
  <c r="X24" i="6" s="1"/>
  <c r="M24" i="6"/>
  <c r="U23" i="6"/>
  <c r="S23" i="6"/>
  <c r="R23" i="6"/>
  <c r="V23" i="6" s="1"/>
  <c r="Q23" i="6"/>
  <c r="X23" i="6" s="1"/>
  <c r="M23" i="6"/>
  <c r="S22" i="6"/>
  <c r="R22" i="6"/>
  <c r="Q22" i="6"/>
  <c r="M22" i="6"/>
  <c r="S21" i="6"/>
  <c r="R21" i="6"/>
  <c r="Q21" i="6"/>
  <c r="M21" i="6"/>
  <c r="U20" i="6"/>
  <c r="S20" i="6"/>
  <c r="R20" i="6"/>
  <c r="V20" i="6" s="1"/>
  <c r="Q20" i="6"/>
  <c r="X20" i="6" s="1"/>
  <c r="M20" i="6"/>
  <c r="U19" i="6"/>
  <c r="S19" i="6"/>
  <c r="R19" i="6"/>
  <c r="V19" i="6" s="1"/>
  <c r="Q19" i="6"/>
  <c r="X19" i="6" s="1"/>
  <c r="M19" i="6"/>
  <c r="S18" i="6"/>
  <c r="R18" i="6"/>
  <c r="Q18" i="6"/>
  <c r="M18" i="6"/>
  <c r="S17" i="6"/>
  <c r="R17" i="6"/>
  <c r="Q17" i="6"/>
  <c r="M17" i="6"/>
  <c r="U16" i="6"/>
  <c r="S16" i="6"/>
  <c r="R16" i="6"/>
  <c r="V16" i="6" s="1"/>
  <c r="Q16" i="6"/>
  <c r="X16" i="6" s="1"/>
  <c r="M16" i="6"/>
  <c r="U15" i="6"/>
  <c r="S15" i="6"/>
  <c r="R15" i="6"/>
  <c r="V15" i="6" s="1"/>
  <c r="Q15" i="6"/>
  <c r="X15" i="6" s="1"/>
  <c r="M15" i="6"/>
  <c r="S14" i="6"/>
  <c r="R14" i="6"/>
  <c r="Q14" i="6"/>
  <c r="M14" i="6"/>
  <c r="U13" i="6"/>
  <c r="W13" i="6" s="1"/>
  <c r="S13" i="6"/>
  <c r="R13" i="6"/>
  <c r="V13" i="6" s="1"/>
  <c r="Q13" i="6"/>
  <c r="X13" i="6" s="1"/>
  <c r="M13" i="6"/>
  <c r="S12" i="6"/>
  <c r="R12" i="6"/>
  <c r="Y12" i="6" s="1"/>
  <c r="Q12" i="6"/>
  <c r="X12" i="6" s="1"/>
  <c r="M12" i="6"/>
  <c r="U11" i="6"/>
  <c r="S11" i="6"/>
  <c r="R11" i="6"/>
  <c r="Y11" i="6" s="1"/>
  <c r="Q11" i="6"/>
  <c r="X11" i="6" s="1"/>
  <c r="M11" i="6"/>
  <c r="S10" i="6"/>
  <c r="R10" i="6"/>
  <c r="Y10" i="6" s="1"/>
  <c r="Q10" i="6"/>
  <c r="X10" i="6" s="1"/>
  <c r="M10" i="6"/>
  <c r="U9" i="6"/>
  <c r="S9" i="6"/>
  <c r="R9" i="6"/>
  <c r="Y9" i="6" s="1"/>
  <c r="Q9" i="6"/>
  <c r="X9" i="6" s="1"/>
  <c r="M9" i="6"/>
  <c r="S8" i="6"/>
  <c r="R8" i="6"/>
  <c r="Y8" i="6" s="1"/>
  <c r="Q8" i="6"/>
  <c r="X8" i="6" s="1"/>
  <c r="M8" i="6"/>
  <c r="U7" i="6"/>
  <c r="S7" i="6"/>
  <c r="R7" i="6"/>
  <c r="Y7" i="6" s="1"/>
  <c r="Q7" i="6"/>
  <c r="X7" i="6" s="1"/>
  <c r="M7" i="6"/>
  <c r="S6" i="6"/>
  <c r="R6" i="6"/>
  <c r="Y6" i="6" s="1"/>
  <c r="Q6" i="6"/>
  <c r="X6" i="6" s="1"/>
  <c r="M6" i="6"/>
  <c r="Y5" i="6"/>
  <c r="R5" i="6"/>
  <c r="V5" i="6" s="1"/>
  <c r="Q5" i="6"/>
  <c r="U5" i="6" s="1"/>
  <c r="M5" i="6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W84" i="3"/>
  <c r="S84" i="3"/>
  <c r="R84" i="3"/>
  <c r="Q84" i="3"/>
  <c r="M84" i="3"/>
  <c r="S83" i="3"/>
  <c r="R83" i="3"/>
  <c r="Q83" i="3"/>
  <c r="X83" i="3" s="1"/>
  <c r="M83" i="3"/>
  <c r="U82" i="3"/>
  <c r="S82" i="3"/>
  <c r="R82" i="3"/>
  <c r="V82" i="3" s="1"/>
  <c r="Q82" i="3"/>
  <c r="X82" i="3" s="1"/>
  <c r="M82" i="3"/>
  <c r="U81" i="3"/>
  <c r="W81" i="3" s="1"/>
  <c r="S81" i="3"/>
  <c r="R81" i="3"/>
  <c r="V81" i="3" s="1"/>
  <c r="Q81" i="3"/>
  <c r="X81" i="3" s="1"/>
  <c r="M81" i="3"/>
  <c r="S80" i="3"/>
  <c r="R80" i="3"/>
  <c r="Q80" i="3"/>
  <c r="X80" i="3" s="1"/>
  <c r="M80" i="3"/>
  <c r="S79" i="3"/>
  <c r="R79" i="3"/>
  <c r="Q79" i="3"/>
  <c r="X79" i="3" s="1"/>
  <c r="M79" i="3"/>
  <c r="U78" i="3"/>
  <c r="S78" i="3"/>
  <c r="R78" i="3"/>
  <c r="V78" i="3" s="1"/>
  <c r="Q78" i="3"/>
  <c r="X78" i="3" s="1"/>
  <c r="M78" i="3"/>
  <c r="U77" i="3"/>
  <c r="W77" i="3" s="1"/>
  <c r="S77" i="3"/>
  <c r="R77" i="3"/>
  <c r="V77" i="3" s="1"/>
  <c r="Q77" i="3"/>
  <c r="X77" i="3" s="1"/>
  <c r="M77" i="3"/>
  <c r="S76" i="3"/>
  <c r="R76" i="3"/>
  <c r="Q76" i="3"/>
  <c r="X76" i="3" s="1"/>
  <c r="M76" i="3"/>
  <c r="S75" i="3"/>
  <c r="R75" i="3"/>
  <c r="Q75" i="3"/>
  <c r="X75" i="3" s="1"/>
  <c r="M75" i="3"/>
  <c r="U74" i="3"/>
  <c r="S74" i="3"/>
  <c r="R74" i="3"/>
  <c r="V74" i="3" s="1"/>
  <c r="Q74" i="3"/>
  <c r="X74" i="3" s="1"/>
  <c r="M74" i="3"/>
  <c r="U73" i="3"/>
  <c r="W73" i="3" s="1"/>
  <c r="S73" i="3"/>
  <c r="R73" i="3"/>
  <c r="V73" i="3" s="1"/>
  <c r="Q73" i="3"/>
  <c r="X73" i="3" s="1"/>
  <c r="M73" i="3"/>
  <c r="S72" i="3"/>
  <c r="R72" i="3"/>
  <c r="Q72" i="3"/>
  <c r="X72" i="3" s="1"/>
  <c r="M72" i="3"/>
  <c r="S71" i="3"/>
  <c r="R71" i="3"/>
  <c r="Q71" i="3"/>
  <c r="X71" i="3" s="1"/>
  <c r="M71" i="3"/>
  <c r="U70" i="3"/>
  <c r="S70" i="3"/>
  <c r="R70" i="3"/>
  <c r="V70" i="3" s="1"/>
  <c r="Q70" i="3"/>
  <c r="X70" i="3" s="1"/>
  <c r="M70" i="3"/>
  <c r="U69" i="3"/>
  <c r="W69" i="3" s="1"/>
  <c r="S69" i="3"/>
  <c r="R69" i="3"/>
  <c r="V69" i="3" s="1"/>
  <c r="Q69" i="3"/>
  <c r="X69" i="3" s="1"/>
  <c r="M69" i="3"/>
  <c r="S68" i="3"/>
  <c r="R68" i="3"/>
  <c r="Q68" i="3"/>
  <c r="X68" i="3" s="1"/>
  <c r="M68" i="3"/>
  <c r="S67" i="3"/>
  <c r="R67" i="3"/>
  <c r="Q67" i="3"/>
  <c r="X67" i="3" s="1"/>
  <c r="M67" i="3"/>
  <c r="U66" i="3"/>
  <c r="S66" i="3"/>
  <c r="R66" i="3"/>
  <c r="V66" i="3" s="1"/>
  <c r="Q66" i="3"/>
  <c r="X66" i="3" s="1"/>
  <c r="M66" i="3"/>
  <c r="U65" i="3"/>
  <c r="W65" i="3" s="1"/>
  <c r="S65" i="3"/>
  <c r="R65" i="3"/>
  <c r="V65" i="3" s="1"/>
  <c r="Q65" i="3"/>
  <c r="X65" i="3" s="1"/>
  <c r="M65" i="3"/>
  <c r="S64" i="3"/>
  <c r="R64" i="3"/>
  <c r="Q64" i="3"/>
  <c r="X64" i="3" s="1"/>
  <c r="M64" i="3"/>
  <c r="S63" i="3"/>
  <c r="R63" i="3"/>
  <c r="Q63" i="3"/>
  <c r="X63" i="3" s="1"/>
  <c r="M63" i="3"/>
  <c r="U62" i="3"/>
  <c r="S62" i="3"/>
  <c r="R62" i="3"/>
  <c r="V62" i="3" s="1"/>
  <c r="Q62" i="3"/>
  <c r="X62" i="3" s="1"/>
  <c r="M62" i="3"/>
  <c r="U61" i="3"/>
  <c r="W61" i="3" s="1"/>
  <c r="S61" i="3"/>
  <c r="R61" i="3"/>
  <c r="V61" i="3" s="1"/>
  <c r="Q61" i="3"/>
  <c r="X61" i="3" s="1"/>
  <c r="M61" i="3"/>
  <c r="S60" i="3"/>
  <c r="R60" i="3"/>
  <c r="Q60" i="3"/>
  <c r="X60" i="3" s="1"/>
  <c r="M60" i="3"/>
  <c r="S59" i="3"/>
  <c r="R59" i="3"/>
  <c r="Q59" i="3"/>
  <c r="X59" i="3" s="1"/>
  <c r="M59" i="3"/>
  <c r="U58" i="3"/>
  <c r="S58" i="3"/>
  <c r="R58" i="3"/>
  <c r="V58" i="3" s="1"/>
  <c r="Q58" i="3"/>
  <c r="X58" i="3" s="1"/>
  <c r="M58" i="3"/>
  <c r="U57" i="3"/>
  <c r="W57" i="3" s="1"/>
  <c r="S57" i="3"/>
  <c r="R57" i="3"/>
  <c r="V57" i="3" s="1"/>
  <c r="Q57" i="3"/>
  <c r="X57" i="3" s="1"/>
  <c r="M57" i="3"/>
  <c r="S56" i="3"/>
  <c r="R56" i="3"/>
  <c r="Q56" i="3"/>
  <c r="X56" i="3" s="1"/>
  <c r="M56" i="3"/>
  <c r="S55" i="3"/>
  <c r="V55" i="3" s="1"/>
  <c r="R55" i="3"/>
  <c r="Y55" i="3" s="1"/>
  <c r="Q55" i="3"/>
  <c r="X55" i="3" s="1"/>
  <c r="M55" i="3"/>
  <c r="S54" i="3"/>
  <c r="V54" i="3" s="1"/>
  <c r="R54" i="3"/>
  <c r="Y54" i="3" s="1"/>
  <c r="Q54" i="3"/>
  <c r="X54" i="3" s="1"/>
  <c r="M54" i="3"/>
  <c r="S53" i="3"/>
  <c r="V53" i="3" s="1"/>
  <c r="R53" i="3"/>
  <c r="Y53" i="3" s="1"/>
  <c r="Q53" i="3"/>
  <c r="X53" i="3" s="1"/>
  <c r="M53" i="3"/>
  <c r="S52" i="3"/>
  <c r="V52" i="3" s="1"/>
  <c r="R52" i="3"/>
  <c r="Y52" i="3" s="1"/>
  <c r="Q52" i="3"/>
  <c r="X52" i="3" s="1"/>
  <c r="M52" i="3"/>
  <c r="S51" i="3"/>
  <c r="V51" i="3" s="1"/>
  <c r="R51" i="3"/>
  <c r="Y51" i="3" s="1"/>
  <c r="Q51" i="3"/>
  <c r="X51" i="3" s="1"/>
  <c r="M51" i="3"/>
  <c r="S50" i="3"/>
  <c r="V50" i="3" s="1"/>
  <c r="R50" i="3"/>
  <c r="Y50" i="3" s="1"/>
  <c r="Q50" i="3"/>
  <c r="X50" i="3" s="1"/>
  <c r="M50" i="3"/>
  <c r="S49" i="3"/>
  <c r="V49" i="3" s="1"/>
  <c r="R49" i="3"/>
  <c r="Y49" i="3" s="1"/>
  <c r="Q49" i="3"/>
  <c r="X49" i="3" s="1"/>
  <c r="M49" i="3"/>
  <c r="S48" i="3"/>
  <c r="V48" i="3" s="1"/>
  <c r="R48" i="3"/>
  <c r="Y48" i="3" s="1"/>
  <c r="Q48" i="3"/>
  <c r="X48" i="3" s="1"/>
  <c r="M48" i="3"/>
  <c r="U47" i="3"/>
  <c r="S47" i="3"/>
  <c r="R47" i="3"/>
  <c r="V47" i="3" s="1"/>
  <c r="Q47" i="3"/>
  <c r="X47" i="3" s="1"/>
  <c r="M47" i="3"/>
  <c r="S46" i="3"/>
  <c r="R46" i="3"/>
  <c r="Q46" i="3"/>
  <c r="X46" i="3" s="1"/>
  <c r="M46" i="3"/>
  <c r="S45" i="3"/>
  <c r="R45" i="3"/>
  <c r="Q45" i="3"/>
  <c r="X45" i="3" s="1"/>
  <c r="M45" i="3"/>
  <c r="S44" i="3"/>
  <c r="R44" i="3"/>
  <c r="Q44" i="3"/>
  <c r="X44" i="3" s="1"/>
  <c r="M44" i="3"/>
  <c r="S43" i="3"/>
  <c r="R43" i="3"/>
  <c r="Q43" i="3"/>
  <c r="X43" i="3" s="1"/>
  <c r="M43" i="3"/>
  <c r="S42" i="3"/>
  <c r="R42" i="3"/>
  <c r="Q42" i="3"/>
  <c r="X42" i="3" s="1"/>
  <c r="M42" i="3"/>
  <c r="S41" i="3"/>
  <c r="R41" i="3"/>
  <c r="Q41" i="3"/>
  <c r="X41" i="3" s="1"/>
  <c r="M41" i="3"/>
  <c r="U40" i="3"/>
  <c r="S40" i="3"/>
  <c r="R40" i="3"/>
  <c r="V40" i="3" s="1"/>
  <c r="W40" i="3" s="1"/>
  <c r="Q40" i="3"/>
  <c r="X40" i="3" s="1"/>
  <c r="M40" i="3"/>
  <c r="U39" i="3"/>
  <c r="W39" i="3" s="1"/>
  <c r="S39" i="3"/>
  <c r="R39" i="3"/>
  <c r="V39" i="3" s="1"/>
  <c r="Q39" i="3"/>
  <c r="X39" i="3" s="1"/>
  <c r="M39" i="3"/>
  <c r="S38" i="3"/>
  <c r="R38" i="3"/>
  <c r="Q38" i="3"/>
  <c r="X38" i="3" s="1"/>
  <c r="M38" i="3"/>
  <c r="S37" i="3"/>
  <c r="R37" i="3"/>
  <c r="Q37" i="3"/>
  <c r="X37" i="3" s="1"/>
  <c r="M37" i="3"/>
  <c r="U36" i="3"/>
  <c r="S36" i="3"/>
  <c r="R36" i="3"/>
  <c r="Y36" i="3" s="1"/>
  <c r="Q36" i="3"/>
  <c r="X36" i="3" s="1"/>
  <c r="M36" i="3"/>
  <c r="S35" i="3"/>
  <c r="R35" i="3"/>
  <c r="Y35" i="3" s="1"/>
  <c r="Q35" i="3"/>
  <c r="X35" i="3" s="1"/>
  <c r="M35" i="3"/>
  <c r="U34" i="3"/>
  <c r="S34" i="3"/>
  <c r="R34" i="3"/>
  <c r="Y34" i="3" s="1"/>
  <c r="Q34" i="3"/>
  <c r="X34" i="3" s="1"/>
  <c r="M34" i="3"/>
  <c r="S33" i="3"/>
  <c r="R33" i="3"/>
  <c r="Y33" i="3" s="1"/>
  <c r="Q33" i="3"/>
  <c r="X33" i="3" s="1"/>
  <c r="M33" i="3"/>
  <c r="U32" i="3"/>
  <c r="S32" i="3"/>
  <c r="R32" i="3"/>
  <c r="Y32" i="3" s="1"/>
  <c r="Q32" i="3"/>
  <c r="X32" i="3" s="1"/>
  <c r="M32" i="3"/>
  <c r="S31" i="3"/>
  <c r="R31" i="3"/>
  <c r="Y31" i="3" s="1"/>
  <c r="Q31" i="3"/>
  <c r="X31" i="3" s="1"/>
  <c r="M31" i="3"/>
  <c r="U30" i="3"/>
  <c r="S30" i="3"/>
  <c r="R30" i="3"/>
  <c r="Y30" i="3" s="1"/>
  <c r="Q30" i="3"/>
  <c r="X30" i="3" s="1"/>
  <c r="M30" i="3"/>
  <c r="S29" i="3"/>
  <c r="R29" i="3"/>
  <c r="Y29" i="3" s="1"/>
  <c r="Q29" i="3"/>
  <c r="X29" i="3" s="1"/>
  <c r="M29" i="3"/>
  <c r="U28" i="3"/>
  <c r="S28" i="3"/>
  <c r="R28" i="3"/>
  <c r="Y28" i="3" s="1"/>
  <c r="Q28" i="3"/>
  <c r="X28" i="3" s="1"/>
  <c r="M28" i="3"/>
  <c r="S27" i="3"/>
  <c r="R27" i="3"/>
  <c r="Y27" i="3" s="1"/>
  <c r="Q27" i="3"/>
  <c r="M27" i="3"/>
  <c r="U26" i="3"/>
  <c r="S26" i="3"/>
  <c r="R26" i="3"/>
  <c r="Y26" i="3" s="1"/>
  <c r="Q26" i="3"/>
  <c r="X26" i="3" s="1"/>
  <c r="M26" i="3"/>
  <c r="S25" i="3"/>
  <c r="R25" i="3"/>
  <c r="Y25" i="3" s="1"/>
  <c r="Q25" i="3"/>
  <c r="M25" i="3"/>
  <c r="U24" i="3"/>
  <c r="S24" i="3"/>
  <c r="R24" i="3"/>
  <c r="Y24" i="3" s="1"/>
  <c r="Q24" i="3"/>
  <c r="X24" i="3" s="1"/>
  <c r="M24" i="3"/>
  <c r="S23" i="3"/>
  <c r="R23" i="3"/>
  <c r="Y23" i="3" s="1"/>
  <c r="Q23" i="3"/>
  <c r="M23" i="3"/>
  <c r="U22" i="3"/>
  <c r="S22" i="3"/>
  <c r="R22" i="3"/>
  <c r="Y22" i="3" s="1"/>
  <c r="Q22" i="3"/>
  <c r="X22" i="3" s="1"/>
  <c r="M22" i="3"/>
  <c r="S21" i="3"/>
  <c r="R21" i="3"/>
  <c r="Y21" i="3" s="1"/>
  <c r="Q21" i="3"/>
  <c r="M21" i="3"/>
  <c r="U20" i="3"/>
  <c r="S20" i="3"/>
  <c r="R20" i="3"/>
  <c r="Y20" i="3" s="1"/>
  <c r="Q20" i="3"/>
  <c r="X20" i="3" s="1"/>
  <c r="M20" i="3"/>
  <c r="S19" i="3"/>
  <c r="R19" i="3"/>
  <c r="Y19" i="3" s="1"/>
  <c r="Q19" i="3"/>
  <c r="M19" i="3"/>
  <c r="U18" i="3"/>
  <c r="S18" i="3"/>
  <c r="R18" i="3"/>
  <c r="Y18" i="3" s="1"/>
  <c r="Q18" i="3"/>
  <c r="X18" i="3" s="1"/>
  <c r="M18" i="3"/>
  <c r="S17" i="3"/>
  <c r="R17" i="3"/>
  <c r="Y17" i="3" s="1"/>
  <c r="Q17" i="3"/>
  <c r="M17" i="3"/>
  <c r="U16" i="3"/>
  <c r="S16" i="3"/>
  <c r="R16" i="3"/>
  <c r="Y16" i="3" s="1"/>
  <c r="Q16" i="3"/>
  <c r="X16" i="3" s="1"/>
  <c r="M16" i="3"/>
  <c r="S15" i="3"/>
  <c r="R15" i="3"/>
  <c r="Y15" i="3" s="1"/>
  <c r="Q15" i="3"/>
  <c r="X15" i="3" s="1"/>
  <c r="M15" i="3"/>
  <c r="U14" i="3"/>
  <c r="S14" i="3"/>
  <c r="R14" i="3"/>
  <c r="Y14" i="3" s="1"/>
  <c r="Q14" i="3"/>
  <c r="X14" i="3" s="1"/>
  <c r="M14" i="3"/>
  <c r="S13" i="3"/>
  <c r="R13" i="3"/>
  <c r="Y13" i="3" s="1"/>
  <c r="Q13" i="3"/>
  <c r="X13" i="3" s="1"/>
  <c r="M13" i="3"/>
  <c r="U12" i="3"/>
  <c r="S12" i="3"/>
  <c r="R12" i="3"/>
  <c r="Y12" i="3" s="1"/>
  <c r="Q12" i="3"/>
  <c r="X12" i="3" s="1"/>
  <c r="M12" i="3"/>
  <c r="S11" i="3"/>
  <c r="R11" i="3"/>
  <c r="Y11" i="3" s="1"/>
  <c r="Q11" i="3"/>
  <c r="X11" i="3" s="1"/>
  <c r="M11" i="3"/>
  <c r="U10" i="3"/>
  <c r="S10" i="3"/>
  <c r="R10" i="3"/>
  <c r="Y10" i="3" s="1"/>
  <c r="Q10" i="3"/>
  <c r="X10" i="3" s="1"/>
  <c r="M10" i="3"/>
  <c r="S9" i="3"/>
  <c r="R9" i="3"/>
  <c r="Y9" i="3" s="1"/>
  <c r="Q9" i="3"/>
  <c r="X9" i="3" s="1"/>
  <c r="M9" i="3"/>
  <c r="U8" i="3"/>
  <c r="S8" i="3"/>
  <c r="R8" i="3"/>
  <c r="Y8" i="3" s="1"/>
  <c r="Q8" i="3"/>
  <c r="X8" i="3" s="1"/>
  <c r="M8" i="3"/>
  <c r="S7" i="3"/>
  <c r="R7" i="3"/>
  <c r="Y7" i="3" s="1"/>
  <c r="Q7" i="3"/>
  <c r="X7" i="3" s="1"/>
  <c r="M7" i="3"/>
  <c r="U6" i="3"/>
  <c r="S6" i="3"/>
  <c r="R6" i="3"/>
  <c r="Y6" i="3" s="1"/>
  <c r="Q6" i="3"/>
  <c r="X6" i="3" s="1"/>
  <c r="M6" i="3"/>
  <c r="R5" i="3"/>
  <c r="V5" i="3" s="1"/>
  <c r="Q5" i="3"/>
  <c r="U5" i="3" s="1"/>
  <c r="M5" i="3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W5" i="3" l="1"/>
  <c r="Y5" i="3"/>
  <c r="Z6" i="3"/>
  <c r="U7" i="3"/>
  <c r="Z8" i="3"/>
  <c r="U9" i="3"/>
  <c r="Z10" i="3"/>
  <c r="U11" i="3"/>
  <c r="Z12" i="3"/>
  <c r="U13" i="3"/>
  <c r="Z14" i="3"/>
  <c r="U15" i="3"/>
  <c r="X19" i="3"/>
  <c r="U19" i="3"/>
  <c r="X23" i="3"/>
  <c r="U23" i="3"/>
  <c r="X27" i="3"/>
  <c r="U27" i="3"/>
  <c r="X17" i="3"/>
  <c r="U17" i="3"/>
  <c r="X21" i="3"/>
  <c r="U21" i="3"/>
  <c r="X25" i="3"/>
  <c r="U25" i="3"/>
  <c r="Z16" i="3"/>
  <c r="Z18" i="3"/>
  <c r="Z20" i="3"/>
  <c r="Z22" i="3"/>
  <c r="Z24" i="3"/>
  <c r="Z26" i="3"/>
  <c r="Z28" i="3"/>
  <c r="U29" i="3"/>
  <c r="Z30" i="3"/>
  <c r="U31" i="3"/>
  <c r="Z32" i="3"/>
  <c r="U33" i="3"/>
  <c r="Z34" i="3"/>
  <c r="U35" i="3"/>
  <c r="Z36" i="3"/>
  <c r="V37" i="3"/>
  <c r="U37" i="3"/>
  <c r="W37" i="3" s="1"/>
  <c r="V38" i="3"/>
  <c r="U38" i="3"/>
  <c r="W38" i="3" s="1"/>
  <c r="V41" i="3"/>
  <c r="U41" i="3"/>
  <c r="W41" i="3" s="1"/>
  <c r="V42" i="3"/>
  <c r="U42" i="3"/>
  <c r="W42" i="3" s="1"/>
  <c r="V43" i="3"/>
  <c r="U43" i="3"/>
  <c r="W43" i="3" s="1"/>
  <c r="V44" i="3"/>
  <c r="U44" i="3"/>
  <c r="W44" i="3" s="1"/>
  <c r="V45" i="3"/>
  <c r="U45" i="3"/>
  <c r="W45" i="3" s="1"/>
  <c r="V46" i="3"/>
  <c r="U46" i="3"/>
  <c r="V56" i="3"/>
  <c r="U56" i="3"/>
  <c r="W56" i="3" s="1"/>
  <c r="V59" i="3"/>
  <c r="U59" i="3"/>
  <c r="W59" i="3" s="1"/>
  <c r="V60" i="3"/>
  <c r="U60" i="3"/>
  <c r="W60" i="3" s="1"/>
  <c r="V63" i="3"/>
  <c r="U63" i="3"/>
  <c r="W63" i="3" s="1"/>
  <c r="V64" i="3"/>
  <c r="U64" i="3"/>
  <c r="W64" i="3" s="1"/>
  <c r="V67" i="3"/>
  <c r="U67" i="3"/>
  <c r="W67" i="3" s="1"/>
  <c r="V68" i="3"/>
  <c r="U68" i="3"/>
  <c r="W68" i="3" s="1"/>
  <c r="V71" i="3"/>
  <c r="U71" i="3"/>
  <c r="W71" i="3" s="1"/>
  <c r="V72" i="3"/>
  <c r="U72" i="3"/>
  <c r="W72" i="3" s="1"/>
  <c r="V75" i="3"/>
  <c r="U75" i="3"/>
  <c r="W75" i="3" s="1"/>
  <c r="V76" i="3"/>
  <c r="U76" i="3"/>
  <c r="W76" i="3" s="1"/>
  <c r="V79" i="3"/>
  <c r="U79" i="3"/>
  <c r="W79" i="3" s="1"/>
  <c r="V80" i="3"/>
  <c r="U80" i="3"/>
  <c r="W80" i="3" s="1"/>
  <c r="V83" i="3"/>
  <c r="U83" i="3"/>
  <c r="W83" i="3" s="1"/>
  <c r="U6" i="6"/>
  <c r="Z7" i="6"/>
  <c r="U8" i="6"/>
  <c r="Z9" i="6"/>
  <c r="U10" i="6"/>
  <c r="Z11" i="6"/>
  <c r="U12" i="6"/>
  <c r="X14" i="6"/>
  <c r="U14" i="6"/>
  <c r="W16" i="6"/>
  <c r="X17" i="6"/>
  <c r="U17" i="6"/>
  <c r="W17" i="6" s="1"/>
  <c r="W19" i="6"/>
  <c r="X22" i="6"/>
  <c r="U22" i="6"/>
  <c r="W58" i="3"/>
  <c r="W62" i="3"/>
  <c r="W66" i="3"/>
  <c r="W70" i="3"/>
  <c r="W74" i="3"/>
  <c r="W78" i="3"/>
  <c r="W82" i="3"/>
  <c r="W15" i="6"/>
  <c r="X18" i="6"/>
  <c r="U18" i="6"/>
  <c r="W20" i="6"/>
  <c r="X21" i="6"/>
  <c r="U21" i="6"/>
  <c r="W21" i="6" s="1"/>
  <c r="W23" i="6"/>
  <c r="W24" i="6"/>
  <c r="W28" i="6"/>
  <c r="W32" i="6"/>
  <c r="W36" i="6"/>
  <c r="W40" i="6"/>
  <c r="W44" i="6"/>
  <c r="W48" i="6"/>
  <c r="W52" i="6"/>
  <c r="W56" i="6"/>
  <c r="W60" i="6"/>
  <c r="W64" i="6"/>
  <c r="W68" i="6"/>
  <c r="W72" i="6"/>
  <c r="W76" i="6"/>
  <c r="V14" i="6"/>
  <c r="V17" i="6"/>
  <c r="V18" i="6"/>
  <c r="V21" i="6"/>
  <c r="V22" i="6"/>
  <c r="V25" i="6"/>
  <c r="U25" i="6"/>
  <c r="W25" i="6" s="1"/>
  <c r="V26" i="6"/>
  <c r="U26" i="6"/>
  <c r="W26" i="6" s="1"/>
  <c r="V29" i="6"/>
  <c r="U29" i="6"/>
  <c r="W29" i="6" s="1"/>
  <c r="V30" i="6"/>
  <c r="U30" i="6"/>
  <c r="W30" i="6" s="1"/>
  <c r="V33" i="6"/>
  <c r="U33" i="6"/>
  <c r="W33" i="6" s="1"/>
  <c r="V34" i="6"/>
  <c r="U34" i="6"/>
  <c r="W34" i="6" s="1"/>
  <c r="V37" i="6"/>
  <c r="U37" i="6"/>
  <c r="W37" i="6" s="1"/>
  <c r="V38" i="6"/>
  <c r="U38" i="6"/>
  <c r="W38" i="6" s="1"/>
  <c r="V41" i="6"/>
  <c r="U41" i="6"/>
  <c r="W41" i="6" s="1"/>
  <c r="V42" i="6"/>
  <c r="U42" i="6"/>
  <c r="W42" i="6" s="1"/>
  <c r="V45" i="6"/>
  <c r="U45" i="6"/>
  <c r="W45" i="6" s="1"/>
  <c r="V46" i="6"/>
  <c r="U46" i="6"/>
  <c r="W46" i="6" s="1"/>
  <c r="V49" i="6"/>
  <c r="U49" i="6"/>
  <c r="W49" i="6" s="1"/>
  <c r="V50" i="6"/>
  <c r="U50" i="6"/>
  <c r="W50" i="6" s="1"/>
  <c r="V53" i="6"/>
  <c r="U53" i="6"/>
  <c r="W53" i="6" s="1"/>
  <c r="V54" i="6"/>
  <c r="U54" i="6"/>
  <c r="W54" i="6" s="1"/>
  <c r="V57" i="6"/>
  <c r="U57" i="6"/>
  <c r="W57" i="6" s="1"/>
  <c r="V58" i="6"/>
  <c r="U58" i="6"/>
  <c r="W58" i="6" s="1"/>
  <c r="V61" i="6"/>
  <c r="U61" i="6"/>
  <c r="W61" i="6" s="1"/>
  <c r="V62" i="6"/>
  <c r="U62" i="6"/>
  <c r="W62" i="6" s="1"/>
  <c r="V65" i="6"/>
  <c r="U65" i="6"/>
  <c r="W65" i="6" s="1"/>
  <c r="V66" i="6"/>
  <c r="U66" i="6"/>
  <c r="W66" i="6" s="1"/>
  <c r="V69" i="6"/>
  <c r="U69" i="6"/>
  <c r="W69" i="6" s="1"/>
  <c r="V70" i="6"/>
  <c r="U70" i="6"/>
  <c r="W70" i="6" s="1"/>
  <c r="V73" i="6"/>
  <c r="U73" i="6"/>
  <c r="W73" i="6" s="1"/>
  <c r="V74" i="6"/>
  <c r="U74" i="6"/>
  <c r="W74" i="6" s="1"/>
  <c r="V77" i="6"/>
  <c r="U77" i="6"/>
  <c r="W77" i="6" s="1"/>
  <c r="V78" i="6"/>
  <c r="U78" i="6"/>
  <c r="W78" i="6" s="1"/>
  <c r="U81" i="6"/>
  <c r="U83" i="6"/>
  <c r="W5" i="6"/>
  <c r="Z6" i="6"/>
  <c r="Z8" i="6"/>
  <c r="Z10" i="6"/>
  <c r="Z12" i="6"/>
  <c r="W6" i="6"/>
  <c r="X5" i="6"/>
  <c r="Z5" i="6" s="1"/>
  <c r="V6" i="6"/>
  <c r="V7" i="6"/>
  <c r="W7" i="6" s="1"/>
  <c r="V8" i="6"/>
  <c r="W8" i="6" s="1"/>
  <c r="V9" i="6"/>
  <c r="W9" i="6" s="1"/>
  <c r="V10" i="6"/>
  <c r="W10" i="6" s="1"/>
  <c r="V11" i="6"/>
  <c r="W11" i="6" s="1"/>
  <c r="V12" i="6"/>
  <c r="W12" i="6" s="1"/>
  <c r="Y13" i="6"/>
  <c r="Y15" i="6"/>
  <c r="Y17" i="6"/>
  <c r="Y19" i="6"/>
  <c r="Y21" i="6"/>
  <c r="Y23" i="6"/>
  <c r="Y25" i="6"/>
  <c r="Y27" i="6"/>
  <c r="Y29" i="6"/>
  <c r="Y31" i="6"/>
  <c r="Y33" i="6"/>
  <c r="Y35" i="6"/>
  <c r="Y37" i="6"/>
  <c r="Y39" i="6"/>
  <c r="Y41" i="6"/>
  <c r="Y43" i="6"/>
  <c r="Y45" i="6"/>
  <c r="Y47" i="6"/>
  <c r="Y49" i="6"/>
  <c r="Y51" i="6"/>
  <c r="Y53" i="6"/>
  <c r="Y55" i="6"/>
  <c r="Z13" i="6"/>
  <c r="Y14" i="6"/>
  <c r="Z14" i="6" s="1"/>
  <c r="Z15" i="6"/>
  <c r="Y16" i="6"/>
  <c r="Z16" i="6" s="1"/>
  <c r="Z17" i="6"/>
  <c r="Y18" i="6"/>
  <c r="Z18" i="6" s="1"/>
  <c r="Z19" i="6"/>
  <c r="Y20" i="6"/>
  <c r="Z20" i="6" s="1"/>
  <c r="Z21" i="6"/>
  <c r="Y22" i="6"/>
  <c r="Z22" i="6" s="1"/>
  <c r="Z23" i="6"/>
  <c r="Y24" i="6"/>
  <c r="Z24" i="6" s="1"/>
  <c r="Z25" i="6"/>
  <c r="Y26" i="6"/>
  <c r="Z26" i="6" s="1"/>
  <c r="Z27" i="6"/>
  <c r="Y28" i="6"/>
  <c r="Z28" i="6" s="1"/>
  <c r="Z29" i="6"/>
  <c r="Y30" i="6"/>
  <c r="Z30" i="6" s="1"/>
  <c r="Z31" i="6"/>
  <c r="Y32" i="6"/>
  <c r="Z32" i="6" s="1"/>
  <c r="Z33" i="6"/>
  <c r="Y34" i="6"/>
  <c r="Z34" i="6" s="1"/>
  <c r="Z35" i="6"/>
  <c r="Y36" i="6"/>
  <c r="Z36" i="6" s="1"/>
  <c r="Z37" i="6"/>
  <c r="Y38" i="6"/>
  <c r="Z38" i="6" s="1"/>
  <c r="Z39" i="6"/>
  <c r="Y40" i="6"/>
  <c r="Z40" i="6" s="1"/>
  <c r="Z41" i="6"/>
  <c r="Y42" i="6"/>
  <c r="Z42" i="6" s="1"/>
  <c r="Z43" i="6"/>
  <c r="Y44" i="6"/>
  <c r="Z44" i="6" s="1"/>
  <c r="Z45" i="6"/>
  <c r="Y46" i="6"/>
  <c r="Z46" i="6" s="1"/>
  <c r="Z47" i="6"/>
  <c r="Y48" i="6"/>
  <c r="Z48" i="6" s="1"/>
  <c r="Z49" i="6"/>
  <c r="Y50" i="6"/>
  <c r="Z50" i="6" s="1"/>
  <c r="Z51" i="6"/>
  <c r="Y52" i="6"/>
  <c r="Z52" i="6" s="1"/>
  <c r="Z53" i="6"/>
  <c r="Y54" i="6"/>
  <c r="Z54" i="6" s="1"/>
  <c r="Z55" i="6"/>
  <c r="Y56" i="6"/>
  <c r="Z56" i="6" s="1"/>
  <c r="Z57" i="6"/>
  <c r="Y57" i="6"/>
  <c r="Y59" i="6"/>
  <c r="Z59" i="6" s="1"/>
  <c r="Y61" i="6"/>
  <c r="Y63" i="6"/>
  <c r="Z63" i="6" s="1"/>
  <c r="Y65" i="6"/>
  <c r="Y67" i="6"/>
  <c r="Z67" i="6" s="1"/>
  <c r="Y69" i="6"/>
  <c r="Y71" i="6"/>
  <c r="Z71" i="6" s="1"/>
  <c r="Y73" i="6"/>
  <c r="Y75" i="6"/>
  <c r="Z75" i="6" s="1"/>
  <c r="Y77" i="6"/>
  <c r="Y79" i="6"/>
  <c r="Z79" i="6" s="1"/>
  <c r="Z82" i="6"/>
  <c r="Y58" i="6"/>
  <c r="Z58" i="6" s="1"/>
  <c r="Y60" i="6"/>
  <c r="Z60" i="6" s="1"/>
  <c r="Z61" i="6"/>
  <c r="Y62" i="6"/>
  <c r="Z62" i="6" s="1"/>
  <c r="Y64" i="6"/>
  <c r="Z64" i="6" s="1"/>
  <c r="Z65" i="6"/>
  <c r="Y66" i="6"/>
  <c r="Z66" i="6" s="1"/>
  <c r="Y68" i="6"/>
  <c r="Z68" i="6" s="1"/>
  <c r="Z69" i="6"/>
  <c r="Y70" i="6"/>
  <c r="Z70" i="6" s="1"/>
  <c r="Y72" i="6"/>
  <c r="Z72" i="6" s="1"/>
  <c r="Z73" i="6"/>
  <c r="Y74" i="6"/>
  <c r="Z74" i="6" s="1"/>
  <c r="Y76" i="6"/>
  <c r="Z76" i="6" s="1"/>
  <c r="Z77" i="6"/>
  <c r="Y78" i="6"/>
  <c r="Z78" i="6" s="1"/>
  <c r="Y80" i="6"/>
  <c r="Z80" i="6" s="1"/>
  <c r="V80" i="6"/>
  <c r="W80" i="6"/>
  <c r="V81" i="6"/>
  <c r="W81" i="6" s="1"/>
  <c r="V82" i="6"/>
  <c r="W82" i="6" s="1"/>
  <c r="V83" i="6"/>
  <c r="Z7" i="3"/>
  <c r="Z9" i="3"/>
  <c r="Z11" i="3"/>
  <c r="Z13" i="3"/>
  <c r="Z15" i="3"/>
  <c r="Z17" i="3"/>
  <c r="Z19" i="3"/>
  <c r="Z21" i="3"/>
  <c r="Z23" i="3"/>
  <c r="Z25" i="3"/>
  <c r="Z27" i="3"/>
  <c r="Z29" i="3"/>
  <c r="Z31" i="3"/>
  <c r="Z33" i="3"/>
  <c r="Z35" i="3"/>
  <c r="W11" i="3"/>
  <c r="W19" i="3"/>
  <c r="W27" i="3"/>
  <c r="W35" i="3"/>
  <c r="X5" i="3"/>
  <c r="Z5" i="3" s="1"/>
  <c r="V6" i="3"/>
  <c r="W6" i="3" s="1"/>
  <c r="V7" i="3"/>
  <c r="W7" i="3" s="1"/>
  <c r="V8" i="3"/>
  <c r="W8" i="3" s="1"/>
  <c r="V9" i="3"/>
  <c r="W9" i="3" s="1"/>
  <c r="V10" i="3"/>
  <c r="W10" i="3" s="1"/>
  <c r="V11" i="3"/>
  <c r="V12" i="3"/>
  <c r="W12" i="3" s="1"/>
  <c r="V13" i="3"/>
  <c r="W13" i="3" s="1"/>
  <c r="V14" i="3"/>
  <c r="W14" i="3" s="1"/>
  <c r="V15" i="3"/>
  <c r="W15" i="3" s="1"/>
  <c r="V16" i="3"/>
  <c r="W16" i="3" s="1"/>
  <c r="V17" i="3"/>
  <c r="W17" i="3" s="1"/>
  <c r="V18" i="3"/>
  <c r="W18" i="3" s="1"/>
  <c r="V19" i="3"/>
  <c r="V20" i="3"/>
  <c r="W20" i="3" s="1"/>
  <c r="V21" i="3"/>
  <c r="W21" i="3" s="1"/>
  <c r="V22" i="3"/>
  <c r="W22" i="3" s="1"/>
  <c r="V23" i="3"/>
  <c r="W23" i="3" s="1"/>
  <c r="V24" i="3"/>
  <c r="W24" i="3" s="1"/>
  <c r="V25" i="3"/>
  <c r="W25" i="3" s="1"/>
  <c r="V26" i="3"/>
  <c r="W26" i="3" s="1"/>
  <c r="V27" i="3"/>
  <c r="V28" i="3"/>
  <c r="W28" i="3" s="1"/>
  <c r="V29" i="3"/>
  <c r="W29" i="3" s="1"/>
  <c r="V30" i="3"/>
  <c r="W30" i="3" s="1"/>
  <c r="V31" i="3"/>
  <c r="W31" i="3" s="1"/>
  <c r="V32" i="3"/>
  <c r="W32" i="3" s="1"/>
  <c r="V33" i="3"/>
  <c r="W33" i="3" s="1"/>
  <c r="V34" i="3"/>
  <c r="W34" i="3" s="1"/>
  <c r="V35" i="3"/>
  <c r="V36" i="3"/>
  <c r="W36" i="3" s="1"/>
  <c r="Y37" i="3"/>
  <c r="Z38" i="3"/>
  <c r="Y39" i="3"/>
  <c r="Z40" i="3"/>
  <c r="Y41" i="3"/>
  <c r="Z42" i="3"/>
  <c r="Y43" i="3"/>
  <c r="Z44" i="3"/>
  <c r="Y45" i="3"/>
  <c r="W47" i="3"/>
  <c r="Z48" i="3"/>
  <c r="Z49" i="3"/>
  <c r="Z50" i="3"/>
  <c r="Z51" i="3"/>
  <c r="Z52" i="3"/>
  <c r="Z53" i="3"/>
  <c r="Z54" i="3"/>
  <c r="Z55" i="3"/>
  <c r="Z37" i="3"/>
  <c r="Y38" i="3"/>
  <c r="Z39" i="3"/>
  <c r="Y40" i="3"/>
  <c r="Z41" i="3"/>
  <c r="Y42" i="3"/>
  <c r="Z43" i="3"/>
  <c r="Y44" i="3"/>
  <c r="Z45" i="3"/>
  <c r="W46" i="3"/>
  <c r="Y46" i="3"/>
  <c r="Z46" i="3" s="1"/>
  <c r="Y47" i="3"/>
  <c r="Z47" i="3" s="1"/>
  <c r="U48" i="3"/>
  <c r="W48" i="3" s="1"/>
  <c r="U49" i="3"/>
  <c r="W49" i="3" s="1"/>
  <c r="U50" i="3"/>
  <c r="W50" i="3" s="1"/>
  <c r="U51" i="3"/>
  <c r="W51" i="3" s="1"/>
  <c r="U52" i="3"/>
  <c r="W52" i="3" s="1"/>
  <c r="U53" i="3"/>
  <c r="W53" i="3" s="1"/>
  <c r="U54" i="3"/>
  <c r="W54" i="3" s="1"/>
  <c r="U55" i="3"/>
  <c r="W55" i="3" s="1"/>
  <c r="Y57" i="3"/>
  <c r="Z57" i="3" s="1"/>
  <c r="Y59" i="3"/>
  <c r="Y61" i="3"/>
  <c r="Z61" i="3" s="1"/>
  <c r="Y63" i="3"/>
  <c r="Y65" i="3"/>
  <c r="Z65" i="3" s="1"/>
  <c r="Y67" i="3"/>
  <c r="Y69" i="3"/>
  <c r="Z69" i="3" s="1"/>
  <c r="Y71" i="3"/>
  <c r="Y73" i="3"/>
  <c r="Z73" i="3" s="1"/>
  <c r="Y75" i="3"/>
  <c r="Y77" i="3"/>
  <c r="Z77" i="3" s="1"/>
  <c r="Y79" i="3"/>
  <c r="Y81" i="3"/>
  <c r="Z81" i="3" s="1"/>
  <c r="Y83" i="3"/>
  <c r="Y56" i="3"/>
  <c r="Z56" i="3" s="1"/>
  <c r="Y58" i="3"/>
  <c r="Z58" i="3" s="1"/>
  <c r="Z59" i="3"/>
  <c r="Y60" i="3"/>
  <c r="Z60" i="3" s="1"/>
  <c r="Y62" i="3"/>
  <c r="Z62" i="3" s="1"/>
  <c r="Z63" i="3"/>
  <c r="Y64" i="3"/>
  <c r="Z64" i="3" s="1"/>
  <c r="Y66" i="3"/>
  <c r="Z66" i="3" s="1"/>
  <c r="Z67" i="3"/>
  <c r="Y68" i="3"/>
  <c r="Z68" i="3" s="1"/>
  <c r="Y70" i="3"/>
  <c r="Z70" i="3" s="1"/>
  <c r="Z71" i="3"/>
  <c r="Y72" i="3"/>
  <c r="Z72" i="3" s="1"/>
  <c r="Y74" i="3"/>
  <c r="Z74" i="3" s="1"/>
  <c r="Z75" i="3"/>
  <c r="Y76" i="3"/>
  <c r="Z76" i="3" s="1"/>
  <c r="Y78" i="3"/>
  <c r="Z78" i="3" s="1"/>
  <c r="Z79" i="3"/>
  <c r="Y80" i="3"/>
  <c r="Z80" i="3" s="1"/>
  <c r="Y82" i="3"/>
  <c r="Z82" i="3" s="1"/>
  <c r="Z83" i="3"/>
  <c r="W83" i="6" l="1"/>
  <c r="W18" i="6"/>
  <c r="W22" i="6"/>
  <c r="W14" i="6"/>
</calcChain>
</file>

<file path=xl/sharedStrings.xml><?xml version="1.0" encoding="utf-8"?>
<sst xmlns="http://schemas.openxmlformats.org/spreadsheetml/2006/main" count="495" uniqueCount="225">
  <si>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</si>
  <si>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</si>
  <si>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</si>
  <si>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平成22年＝100</t>
    <rPh sb="0" eb="2">
      <t>ヘイセイ</t>
    </rPh>
    <rPh sb="4" eb="5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</si>
  <si>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</si>
  <si>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</si>
  <si>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</si>
  <si>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</si>
  <si>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</si>
  <si>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</si>
  <si>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</si>
  <si>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</si>
  <si>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</si>
  <si>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</si>
  <si>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</si>
  <si>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</si>
  <si>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</si>
  <si>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</si>
  <si>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</si>
  <si>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</si>
  <si>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平成10</t>
    <rPh sb="0" eb="2">
      <t>ヘイセイ</t>
    </rPh>
    <phoneticPr fontId="4"/>
  </si>
  <si>
    <t>年</t>
    <rPh sb="0" eb="1">
      <t>ネン</t>
    </rPh>
    <phoneticPr fontId="4"/>
  </si>
  <si>
    <t>平成24年</t>
    <rPh sb="0" eb="2">
      <t>ヘイセイ</t>
    </rPh>
    <rPh sb="4" eb="5">
      <t>ネン</t>
    </rPh>
    <phoneticPr fontId="4"/>
  </si>
  <si>
    <t>月</t>
    <phoneticPr fontId="4"/>
  </si>
  <si>
    <t>月</t>
  </si>
  <si>
    <t>平成25年</t>
    <rPh sb="0" eb="2">
      <t>ヘイセイ</t>
    </rPh>
    <rPh sb="4" eb="5">
      <t>ネン</t>
    </rPh>
    <phoneticPr fontId="4"/>
  </si>
  <si>
    <t>月</t>
    <rPh sb="0" eb="1">
      <t>ツキ</t>
    </rPh>
    <phoneticPr fontId="4"/>
  </si>
  <si>
    <t>平成26年</t>
    <rPh sb="0" eb="2">
      <t>ヘイセイ</t>
    </rPh>
    <rPh sb="4" eb="5">
      <t>ネン</t>
    </rPh>
    <phoneticPr fontId="4"/>
  </si>
  <si>
    <t>含類総連番</t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</si>
  <si>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</si>
  <si>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</si>
  <si>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</si>
  <si>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</si>
  <si>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平成25年</t>
    <rPh sb="4" eb="5">
      <t>ネン</t>
    </rPh>
    <phoneticPr fontId="4"/>
  </si>
  <si>
    <t>平成26年</t>
    <rPh sb="4" eb="5">
      <t>ネン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</si>
  <si>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</si>
  <si>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</si>
  <si>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</si>
  <si>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</si>
  <si>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>（平成26年8月分）</t>
    <phoneticPr fontId="4"/>
  </si>
  <si>
    <t>KEY</t>
    <phoneticPr fontId="4"/>
  </si>
  <si>
    <t xml:space="preserve"> </t>
    <phoneticPr fontId="4"/>
  </si>
  <si>
    <t>寄与度計算用</t>
    <rPh sb="0" eb="3">
      <t>キヨド</t>
    </rPh>
    <rPh sb="3" eb="5">
      <t>ケイサン</t>
    </rPh>
    <rPh sb="5" eb="6">
      <t>ヨウ</t>
    </rPh>
    <phoneticPr fontId="4"/>
  </si>
  <si>
    <t>寄与度</t>
    <rPh sb="0" eb="3">
      <t>キヨド</t>
    </rPh>
    <phoneticPr fontId="4"/>
  </si>
  <si>
    <t>変化率</t>
    <rPh sb="0" eb="3">
      <t>ヘンカリツ</t>
    </rPh>
    <phoneticPr fontId="4"/>
  </si>
  <si>
    <t>含類総連番</t>
    <rPh sb="0" eb="1">
      <t>ガン</t>
    </rPh>
    <rPh sb="1" eb="2">
      <t>ルイ</t>
    </rPh>
    <rPh sb="2" eb="5">
      <t>ソウレンバン</t>
    </rPh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</si>
  <si>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</si>
  <si>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</si>
  <si>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</si>
  <si>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</si>
  <si>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</si>
  <si>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</si>
  <si>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当月</t>
    <rPh sb="0" eb="1">
      <t>トウ</t>
    </rPh>
    <rPh sb="1" eb="2">
      <t>ツキ</t>
    </rPh>
    <phoneticPr fontId="4"/>
  </si>
  <si>
    <t>前月</t>
    <rPh sb="0" eb="1">
      <t>ゼン</t>
    </rPh>
    <rPh sb="1" eb="2">
      <t>ツキ</t>
    </rPh>
    <phoneticPr fontId="4"/>
  </si>
  <si>
    <t>前年同月</t>
    <rPh sb="0" eb="2">
      <t>ゼンネン</t>
    </rPh>
    <rPh sb="2" eb="4">
      <t>ドウゲツ</t>
    </rPh>
    <phoneticPr fontId="4"/>
  </si>
  <si>
    <t>当月指数　－　前月指数</t>
    <rPh sb="0" eb="1">
      <t>トウ</t>
    </rPh>
    <rPh sb="1" eb="2">
      <t>ツキ</t>
    </rPh>
    <rPh sb="2" eb="4">
      <t>シスウ</t>
    </rPh>
    <rPh sb="7" eb="8">
      <t>ゼン</t>
    </rPh>
    <rPh sb="8" eb="9">
      <t>ツキ</t>
    </rPh>
    <rPh sb="9" eb="11">
      <t>シスウ</t>
    </rPh>
    <phoneticPr fontId="4"/>
  </si>
  <si>
    <t>当月指数　－前年同月指数</t>
    <rPh sb="0" eb="1">
      <t>トウ</t>
    </rPh>
    <rPh sb="1" eb="2">
      <t>ツキ</t>
    </rPh>
    <rPh sb="2" eb="4">
      <t>シスウ</t>
    </rPh>
    <rPh sb="8" eb="9">
      <t>ドウ</t>
    </rPh>
    <rPh sb="9" eb="10">
      <t>ツキ</t>
    </rPh>
    <phoneticPr fontId="4"/>
  </si>
  <si>
    <t>ウェイト÷総合ウェイト</t>
    <rPh sb="5" eb="6">
      <t>ソウ</t>
    </rPh>
    <rPh sb="6" eb="7">
      <t>ゴウ</t>
    </rPh>
    <phoneticPr fontId="4"/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</si>
  <si>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</si>
  <si>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</si>
  <si>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</si>
  <si>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5月</t>
    <rPh sb="1" eb="2">
      <t>ツキ</t>
    </rPh>
    <phoneticPr fontId="4"/>
  </si>
  <si>
    <t>4月</t>
    <rPh sb="1" eb="2">
      <t>ツキ</t>
    </rPh>
    <phoneticPr fontId="4"/>
  </si>
  <si>
    <t>前年</t>
    <rPh sb="0" eb="2">
      <t>ゼンネン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</si>
  <si>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</si>
  <si>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</si>
  <si>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</si>
  <si>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</si>
  <si>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食料（酒類を除く）及び
　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</si>
  <si>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</si>
  <si>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</si>
  <si>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</si>
  <si>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</si>
  <si>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</si>
  <si>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</si>
  <si>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</si>
  <si>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</si>
  <si>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</si>
  <si>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</si>
  <si>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</si>
  <si>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</si>
  <si>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</si>
  <si>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</si>
  <si>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</si>
  <si>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</si>
  <si>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</si>
  <si>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</si>
  <si>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</si>
  <si>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</si>
  <si>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</si>
  <si>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</si>
  <si>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</si>
  <si>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</si>
  <si>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</si>
  <si>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</si>
  <si>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</si>
  <si>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</si>
  <si>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</si>
  <si>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</si>
  <si>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</si>
  <si>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</si>
  <si>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</si>
  <si>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</si>
  <si>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</si>
  <si>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</si>
  <si>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</si>
  <si>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</si>
  <si>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</si>
  <si>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</si>
  <si>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</si>
  <si>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</si>
  <si>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</si>
  <si>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</si>
  <si>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>他 の 被 服 類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</si>
  <si>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</si>
  <si>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</si>
  <si>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</si>
  <si>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 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</si>
  <si>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</si>
  <si>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</si>
  <si>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</si>
  <si>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</si>
  <si>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</si>
  <si>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</si>
  <si>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</si>
  <si>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</si>
  <si>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</si>
  <si>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</si>
  <si>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</si>
  <si>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</si>
  <si>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</si>
  <si>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</si>
  <si>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</si>
  <si>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</si>
  <si>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</si>
  <si>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</si>
  <si>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</si>
  <si>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</si>
  <si>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</si>
  <si>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</si>
  <si>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</si>
  <si>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</si>
  <si>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</si>
  <si>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</si>
  <si>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</si>
  <si>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光    熱  ・　水    道</t>
    <phoneticPr fontId="4"/>
  </si>
  <si>
    <t>月</t>
    <phoneticPr fontId="4"/>
  </si>
  <si>
    <t xml:space="preserve"> </t>
    <phoneticPr fontId="4"/>
  </si>
  <si>
    <t>表－4</t>
    <rPh sb="0" eb="1">
      <t>ヒョウ</t>
    </rPh>
    <phoneticPr fontId="4"/>
  </si>
  <si>
    <t>平成25年</t>
    <phoneticPr fontId="4"/>
  </si>
  <si>
    <t>平成25年</t>
    <phoneticPr fontId="4"/>
  </si>
  <si>
    <t>平成26年</t>
    <phoneticPr fontId="4"/>
  </si>
  <si>
    <t>含類総連番</t>
    <phoneticPr fontId="4"/>
  </si>
  <si>
    <t>表－8</t>
    <rPh sb="0" eb="1">
      <t>ヒョウ</t>
    </rPh>
    <phoneticPr fontId="4"/>
  </si>
  <si>
    <t>沖縄県</t>
  </si>
  <si>
    <t xml:space="preserve">  消費者物価中分類指数</t>
    <phoneticPr fontId="4"/>
  </si>
  <si>
    <t>（平成26年8月分）</t>
    <phoneticPr fontId="4"/>
  </si>
  <si>
    <t>KEY</t>
    <phoneticPr fontId="4"/>
  </si>
  <si>
    <t>変化率、寄与度計算用</t>
    <rPh sb="0" eb="3">
      <t>ヘンカリツ</t>
    </rPh>
    <rPh sb="4" eb="7">
      <t>キヨド</t>
    </rPh>
    <rPh sb="7" eb="9">
      <t>ケイサン</t>
    </rPh>
    <rPh sb="9" eb="10">
      <t>ヨウ</t>
    </rPh>
    <phoneticPr fontId="4"/>
  </si>
  <si>
    <t>指数</t>
    <phoneticPr fontId="4"/>
  </si>
  <si>
    <t>対前月</t>
    <phoneticPr fontId="4"/>
  </si>
  <si>
    <t>チェック</t>
    <phoneticPr fontId="4"/>
  </si>
  <si>
    <t>総                     合</t>
    <phoneticPr fontId="4"/>
  </si>
  <si>
    <t>食                     料</t>
    <phoneticPr fontId="4"/>
  </si>
  <si>
    <t>穀                 類</t>
    <phoneticPr fontId="4"/>
  </si>
  <si>
    <t>魚       介       類</t>
    <phoneticPr fontId="4"/>
  </si>
  <si>
    <t>肉                 類</t>
    <phoneticPr fontId="4"/>
  </si>
  <si>
    <t>乳       卵       類</t>
    <phoneticPr fontId="4"/>
  </si>
  <si>
    <t>果                 物</t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</si>
  <si>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</si>
  <si>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</si>
  <si>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</si>
  <si>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</si>
  <si>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</si>
  <si>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</si>
  <si>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</si>
  <si>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>家                 賃</t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</si>
  <si>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</si>
  <si>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</si>
  <si>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</si>
  <si>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</si>
  <si>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</si>
  <si>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</si>
  <si>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</si>
  <si>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</si>
  <si>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</si>
  <si>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</si>
  <si>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</si>
  <si>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</si>
  <si>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＋</t>
    <phoneticPr fontId="4"/>
  </si>
  <si>
    <t>ｼｬﾂ・ｾ-ﾀ-・下着類　</t>
    <phoneticPr fontId="4"/>
  </si>
  <si>
    <t>下    着    類</t>
    <phoneticPr fontId="4"/>
  </si>
  <si>
    <t>履     物     類</t>
    <phoneticPr fontId="4"/>
  </si>
  <si>
    <t>他 の 被 服 類</t>
    <phoneticPr fontId="4"/>
  </si>
  <si>
    <t>被服関連ｻｰﾋﾞｽ</t>
    <phoneticPr fontId="4"/>
  </si>
  <si>
    <t>保    健     医     療</t>
    <phoneticPr fontId="4"/>
  </si>
  <si>
    <t xml:space="preserve">保健医療用品・器 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</si>
  <si>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</si>
  <si>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</si>
  <si>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</si>
  <si>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</si>
  <si>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</si>
  <si>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</si>
  <si>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</si>
  <si>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 xml:space="preserve">補     習     教     育 </t>
    <phoneticPr fontId="4"/>
  </si>
  <si>
    <t>教     養     娯     楽</t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</si>
  <si>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</si>
  <si>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</si>
  <si>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</si>
  <si>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</si>
  <si>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</si>
  <si>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</si>
  <si>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た       ば        こ </t>
    <phoneticPr fontId="4"/>
  </si>
  <si>
    <t>エ ネ ル ギ ー</t>
    <phoneticPr fontId="4"/>
  </si>
  <si>
    <t xml:space="preserve"> </t>
    <phoneticPr fontId="4"/>
  </si>
  <si>
    <t>平成24年</t>
    <rPh sb="4" eb="5">
      <t>ネン</t>
    </rPh>
    <phoneticPr fontId="4"/>
  </si>
  <si>
    <t>光    熱  ・　水    道</t>
    <phoneticPr fontId="4"/>
  </si>
  <si>
    <t>全国</t>
    <rPh sb="0" eb="2">
      <t>ゼンコク</t>
    </rPh>
    <phoneticPr fontId="4"/>
  </si>
  <si>
    <t>表－5</t>
    <rPh sb="0" eb="1">
      <t>ヒョウ</t>
    </rPh>
    <phoneticPr fontId="4"/>
  </si>
  <si>
    <t xml:space="preserve"> </t>
    <phoneticPr fontId="4"/>
  </si>
  <si>
    <t>表－6</t>
    <rPh sb="0" eb="1">
      <t>ヒョウ</t>
    </rPh>
    <phoneticPr fontId="4"/>
  </si>
  <si>
    <t>光    熱  ・　水    道</t>
    <phoneticPr fontId="4"/>
  </si>
  <si>
    <t>月</t>
    <phoneticPr fontId="4"/>
  </si>
  <si>
    <t>月</t>
    <phoneticPr fontId="4"/>
  </si>
  <si>
    <t>含類総連番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</si>
</sst>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[$-411]gggee&quot;年&quot;"/>
    <numFmt numFmtId="178" formatCode="[$-411]m"/>
    <numFmt numFmtId="179" formatCode="#,##0.0_ ;[Red]\-#,##0.0\ "/>
    <numFmt numFmtId="180" formatCode="0.00_ "/>
    <numFmt numFmtId="181" formatCode="#,##0_ "/>
    <numFmt numFmtId="182" formatCode="0.0"/>
    <numFmt numFmtId="183" formatCode="#,##0.0_ "/>
    <numFmt numFmtId="184" formatCode="_ * #,##0.0_ ;_ * \-#,##0.0_ ;_ * &quot;-&quot;?_ ;_ @_ "/>
    <numFmt numFmtId="185" formatCode="#,##0;[Red]#,##0"/>
    <numFmt numFmtId="186" formatCode="0;[Red]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582">
    <xf numFmtId="0" fontId="0" fillId="0" borderId="0" xfId="0"/>
    <xf numFmtId="0" fontId="2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3" xfId="2" applyFont="1" applyBorder="1">
      <alignment vertical="center"/>
    </xf>
    <xf numFmtId="0" fontId="2" fillId="0" borderId="5" xfId="2" applyFont="1" applyBorder="1">
      <alignment vertical="center"/>
    </xf>
    <xf numFmtId="0" fontId="2" fillId="0" borderId="6" xfId="2" applyFont="1" applyBorder="1">
      <alignment vertical="center"/>
    </xf>
    <xf numFmtId="0" fontId="2" fillId="0" borderId="0" xfId="2" applyFont="1" applyBorder="1" applyAlignment="1">
      <alignment horizontal="center" vertical="center" textRotation="255"/>
    </xf>
    <xf numFmtId="49" fontId="2" fillId="0" borderId="23" xfId="2" applyNumberFormat="1" applyFont="1" applyBorder="1" applyAlignment="1">
      <alignment horizontal="right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176" fontId="2" fillId="0" borderId="26" xfId="2" applyNumberFormat="1" applyFont="1" applyBorder="1" applyAlignment="1">
      <alignment vertical="center"/>
    </xf>
    <xf numFmtId="176" fontId="2" fillId="0" borderId="27" xfId="2" applyNumberFormat="1" applyFont="1" applyBorder="1" applyAlignment="1">
      <alignment vertical="center"/>
    </xf>
    <xf numFmtId="176" fontId="2" fillId="0" borderId="28" xfId="2" applyNumberFormat="1" applyFont="1" applyBorder="1" applyAlignment="1">
      <alignment vertical="center"/>
    </xf>
    <xf numFmtId="176" fontId="2" fillId="0" borderId="27" xfId="2" applyNumberFormat="1" applyFont="1" applyBorder="1" applyAlignment="1">
      <alignment horizontal="right" vertical="center"/>
    </xf>
    <xf numFmtId="176" fontId="2" fillId="0" borderId="29" xfId="2" applyNumberFormat="1" applyFont="1" applyBorder="1" applyAlignment="1">
      <alignment horizontal="right" vertical="center"/>
    </xf>
    <xf numFmtId="176" fontId="2" fillId="0" borderId="30" xfId="2" applyNumberFormat="1" applyFont="1" applyBorder="1" applyAlignment="1">
      <alignment horizontal="right" vertical="center"/>
    </xf>
    <xf numFmtId="177" fontId="2" fillId="0" borderId="24" xfId="2" applyNumberFormat="1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31" xfId="2" applyNumberFormat="1" applyFont="1" applyBorder="1" applyAlignment="1">
      <alignment horizontal="right" vertical="center"/>
    </xf>
    <xf numFmtId="177" fontId="2" fillId="0" borderId="32" xfId="2" applyNumberFormat="1" applyFont="1" applyBorder="1" applyAlignment="1">
      <alignment horizontal="right" vertical="center"/>
    </xf>
    <xf numFmtId="0" fontId="2" fillId="0" borderId="33" xfId="2" applyFont="1" applyBorder="1" applyAlignment="1">
      <alignment horizontal="center" vertical="center"/>
    </xf>
    <xf numFmtId="176" fontId="2" fillId="0" borderId="34" xfId="2" applyNumberFormat="1" applyFont="1" applyBorder="1" applyAlignment="1">
      <alignment vertical="center"/>
    </xf>
    <xf numFmtId="176" fontId="2" fillId="0" borderId="35" xfId="2" applyNumberFormat="1" applyFont="1" applyBorder="1" applyAlignment="1">
      <alignment vertical="center"/>
    </xf>
    <xf numFmtId="176" fontId="2" fillId="0" borderId="36" xfId="2" applyNumberFormat="1" applyFont="1" applyBorder="1" applyAlignment="1">
      <alignment vertical="center"/>
    </xf>
    <xf numFmtId="176" fontId="2" fillId="0" borderId="35" xfId="2" applyNumberFormat="1" applyFont="1" applyBorder="1" applyAlignment="1">
      <alignment horizontal="right" vertical="center"/>
    </xf>
    <xf numFmtId="176" fontId="2" fillId="0" borderId="37" xfId="2" applyNumberFormat="1" applyFont="1" applyBorder="1" applyAlignment="1">
      <alignment horizontal="right" vertical="center"/>
    </xf>
    <xf numFmtId="176" fontId="2" fillId="0" borderId="38" xfId="2" applyNumberFormat="1" applyFont="1" applyBorder="1" applyAlignment="1">
      <alignment horizontal="right" vertical="center"/>
    </xf>
    <xf numFmtId="0" fontId="2" fillId="0" borderId="33" xfId="2" applyFont="1" applyBorder="1" applyAlignment="1">
      <alignment horizontal="right" vertical="center"/>
    </xf>
    <xf numFmtId="176" fontId="2" fillId="0" borderId="34" xfId="2" applyNumberFormat="1" applyFont="1" applyBorder="1" applyAlignment="1">
      <alignment horizontal="right" vertical="center"/>
    </xf>
    <xf numFmtId="49" fontId="2" fillId="0" borderId="33" xfId="2" applyNumberFormat="1" applyFont="1" applyBorder="1" applyAlignment="1">
      <alignment horizontal="right" vertical="center"/>
    </xf>
    <xf numFmtId="0" fontId="2" fillId="0" borderId="39" xfId="2" applyNumberFormat="1" applyFont="1" applyBorder="1" applyAlignment="1">
      <alignment horizontal="right" vertical="center"/>
    </xf>
    <xf numFmtId="177" fontId="2" fillId="0" borderId="40" xfId="2" applyNumberFormat="1" applyFont="1" applyBorder="1" applyAlignment="1">
      <alignment horizontal="right" vertical="center"/>
    </xf>
    <xf numFmtId="49" fontId="2" fillId="0" borderId="41" xfId="2" applyNumberFormat="1" applyFont="1" applyBorder="1" applyAlignment="1">
      <alignment horizontal="right" vertical="center"/>
    </xf>
    <xf numFmtId="176" fontId="2" fillId="0" borderId="42" xfId="2" applyNumberFormat="1" applyFont="1" applyBorder="1" applyAlignment="1">
      <alignment horizontal="right" vertical="center"/>
    </xf>
    <xf numFmtId="176" fontId="2" fillId="0" borderId="43" xfId="2" applyNumberFormat="1" applyFont="1" applyBorder="1" applyAlignment="1">
      <alignment vertical="center"/>
    </xf>
    <xf numFmtId="176" fontId="2" fillId="0" borderId="43" xfId="2" applyNumberFormat="1" applyFont="1" applyBorder="1" applyAlignment="1">
      <alignment horizontal="right" vertical="center"/>
    </xf>
    <xf numFmtId="176" fontId="2" fillId="0" borderId="44" xfId="2" applyNumberFormat="1" applyFont="1" applyBorder="1" applyAlignment="1">
      <alignment horizontal="right" vertical="center"/>
    </xf>
    <xf numFmtId="0" fontId="2" fillId="0" borderId="23" xfId="2" applyFont="1" applyBorder="1" applyAlignment="1">
      <alignment horizontal="right" vertical="center"/>
    </xf>
    <xf numFmtId="178" fontId="2" fillId="0" borderId="24" xfId="2" applyNumberFormat="1" applyFont="1" applyFill="1" applyBorder="1" applyAlignment="1">
      <alignment vertical="center"/>
    </xf>
    <xf numFmtId="0" fontId="2" fillId="0" borderId="24" xfId="2" applyFont="1" applyBorder="1" applyAlignment="1">
      <alignment horizontal="right" vertical="center"/>
    </xf>
    <xf numFmtId="49" fontId="2" fillId="0" borderId="25" xfId="2" applyNumberFormat="1" applyFont="1" applyBorder="1" applyAlignment="1">
      <alignment horizontal="right" vertical="center"/>
    </xf>
    <xf numFmtId="0" fontId="2" fillId="0" borderId="31" xfId="2" applyFont="1" applyBorder="1">
      <alignment vertical="center"/>
    </xf>
    <xf numFmtId="178" fontId="2" fillId="0" borderId="32" xfId="2" applyNumberFormat="1" applyFont="1" applyBorder="1" applyAlignment="1">
      <alignment vertical="center"/>
    </xf>
    <xf numFmtId="49" fontId="2" fillId="0" borderId="32" xfId="2" applyNumberFormat="1" applyFont="1" applyBorder="1" applyAlignment="1">
      <alignment horizontal="right" vertical="center"/>
    </xf>
    <xf numFmtId="178" fontId="2" fillId="0" borderId="45" xfId="2" applyNumberFormat="1" applyFont="1" applyFill="1" applyBorder="1" applyAlignment="1">
      <alignment vertical="center"/>
    </xf>
    <xf numFmtId="0" fontId="2" fillId="0" borderId="10" xfId="2" applyFont="1" applyBorder="1">
      <alignment vertical="center"/>
    </xf>
    <xf numFmtId="0" fontId="2" fillId="0" borderId="46" xfId="2" applyFont="1" applyBorder="1">
      <alignment vertical="center"/>
    </xf>
    <xf numFmtId="0" fontId="2" fillId="0" borderId="0" xfId="2" applyFont="1" applyBorder="1">
      <alignment vertical="center"/>
    </xf>
    <xf numFmtId="179" fontId="2" fillId="0" borderId="35" xfId="1" applyNumberFormat="1" applyFont="1" applyBorder="1" applyAlignment="1">
      <alignment horizontal="right" vertical="center"/>
    </xf>
    <xf numFmtId="0" fontId="2" fillId="0" borderId="33" xfId="2" applyFont="1" applyBorder="1">
      <alignment vertical="center"/>
    </xf>
    <xf numFmtId="0" fontId="5" fillId="0" borderId="39" xfId="2" applyFont="1" applyBorder="1">
      <alignment vertical="center"/>
    </xf>
    <xf numFmtId="178" fontId="2" fillId="0" borderId="40" xfId="2" applyNumberFormat="1" applyFont="1" applyFill="1" applyBorder="1" applyAlignment="1">
      <alignment vertical="center"/>
    </xf>
    <xf numFmtId="49" fontId="5" fillId="0" borderId="40" xfId="2" applyNumberFormat="1" applyFont="1" applyBorder="1" applyAlignment="1">
      <alignment horizontal="right" vertical="center"/>
    </xf>
    <xf numFmtId="176" fontId="5" fillId="0" borderId="42" xfId="2" applyNumberFormat="1" applyFont="1" applyBorder="1" applyAlignment="1">
      <alignment vertical="center"/>
    </xf>
    <xf numFmtId="176" fontId="5" fillId="0" borderId="43" xfId="2" applyNumberFormat="1" applyFont="1" applyBorder="1" applyAlignment="1">
      <alignment vertical="center"/>
    </xf>
    <xf numFmtId="176" fontId="5" fillId="0" borderId="43" xfId="2" applyNumberFormat="1" applyFont="1" applyBorder="1" applyAlignment="1">
      <alignment horizontal="right" vertical="center"/>
    </xf>
    <xf numFmtId="176" fontId="5" fillId="0" borderId="44" xfId="2" applyNumberFormat="1" applyFont="1" applyBorder="1" applyAlignment="1">
      <alignment horizontal="right" vertical="center"/>
    </xf>
    <xf numFmtId="49" fontId="5" fillId="0" borderId="41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176" fontId="2" fillId="0" borderId="26" xfId="2" applyNumberFormat="1" applyFont="1" applyBorder="1" applyAlignment="1">
      <alignment horizontal="right" vertical="center"/>
    </xf>
    <xf numFmtId="176" fontId="2" fillId="0" borderId="28" xfId="2" applyNumberFormat="1" applyFont="1" applyBorder="1" applyAlignment="1">
      <alignment horizontal="right" vertical="center"/>
    </xf>
    <xf numFmtId="0" fontId="2" fillId="0" borderId="32" xfId="2" applyFont="1" applyBorder="1">
      <alignment vertical="center"/>
    </xf>
    <xf numFmtId="0" fontId="2" fillId="0" borderId="32" xfId="2" applyFont="1" applyBorder="1" applyAlignment="1">
      <alignment horizontal="center" vertical="center"/>
    </xf>
    <xf numFmtId="176" fontId="2" fillId="0" borderId="36" xfId="2" applyNumberFormat="1" applyFont="1" applyBorder="1" applyAlignment="1">
      <alignment horizontal="right" vertical="center"/>
    </xf>
    <xf numFmtId="0" fontId="2" fillId="0" borderId="32" xfId="2" applyFont="1" applyBorder="1" applyAlignment="1">
      <alignment horizontal="right" vertical="center"/>
    </xf>
    <xf numFmtId="49" fontId="2" fillId="0" borderId="40" xfId="2" applyNumberFormat="1" applyFont="1" applyBorder="1" applyAlignment="1">
      <alignment horizontal="right" vertical="center"/>
    </xf>
    <xf numFmtId="49" fontId="2" fillId="0" borderId="31" xfId="2" applyNumberFormat="1" applyFont="1" applyBorder="1" applyAlignment="1">
      <alignment horizontal="right" vertical="center"/>
    </xf>
    <xf numFmtId="178" fontId="2" fillId="0" borderId="32" xfId="2" applyNumberFormat="1" applyFont="1" applyBorder="1">
      <alignment vertical="center"/>
    </xf>
    <xf numFmtId="49" fontId="2" fillId="0" borderId="10" xfId="2" applyNumberFormat="1" applyFont="1" applyBorder="1" applyAlignment="1">
      <alignment horizontal="right" vertical="center"/>
    </xf>
    <xf numFmtId="49" fontId="2" fillId="0" borderId="46" xfId="2" applyNumberFormat="1" applyFont="1" applyBorder="1" applyAlignment="1">
      <alignment horizontal="right" vertical="center"/>
    </xf>
    <xf numFmtId="0" fontId="2" fillId="0" borderId="50" xfId="2" applyFont="1" applyBorder="1" applyAlignment="1">
      <alignment horizontal="right" vertical="center"/>
    </xf>
    <xf numFmtId="176" fontId="2" fillId="0" borderId="51" xfId="2" applyNumberFormat="1" applyFont="1" applyBorder="1" applyAlignment="1">
      <alignment horizontal="right" vertical="center"/>
    </xf>
    <xf numFmtId="176" fontId="2" fillId="0" borderId="52" xfId="2" applyNumberFormat="1" applyFont="1" applyBorder="1" applyAlignment="1">
      <alignment horizontal="right" vertical="center"/>
    </xf>
    <xf numFmtId="176" fontId="2" fillId="0" borderId="53" xfId="2" applyNumberFormat="1" applyFont="1" applyBorder="1" applyAlignment="1">
      <alignment horizontal="right" vertical="center"/>
    </xf>
    <xf numFmtId="49" fontId="5" fillId="0" borderId="39" xfId="2" applyNumberFormat="1" applyFont="1" applyBorder="1" applyAlignment="1">
      <alignment horizontal="right" vertical="center"/>
    </xf>
    <xf numFmtId="178" fontId="2" fillId="0" borderId="40" xfId="2" applyNumberFormat="1" applyFont="1" applyBorder="1">
      <alignment vertical="center"/>
    </xf>
    <xf numFmtId="0" fontId="5" fillId="0" borderId="41" xfId="2" applyFont="1" applyBorder="1" applyAlignment="1">
      <alignment horizontal="right" vertical="center"/>
    </xf>
    <xf numFmtId="176" fontId="5" fillId="0" borderId="42" xfId="2" applyNumberFormat="1" applyFont="1" applyBorder="1" applyAlignment="1">
      <alignment horizontal="right" vertical="center"/>
    </xf>
    <xf numFmtId="49" fontId="2" fillId="0" borderId="54" xfId="2" applyNumberFormat="1" applyFont="1" applyBorder="1" applyAlignment="1">
      <alignment horizontal="right" vertical="center"/>
    </xf>
    <xf numFmtId="178" fontId="2" fillId="0" borderId="45" xfId="2" applyNumberFormat="1" applyFont="1" applyBorder="1">
      <alignment vertical="center"/>
    </xf>
    <xf numFmtId="0" fontId="2" fillId="0" borderId="45" xfId="2" applyFont="1" applyBorder="1" applyAlignment="1">
      <alignment horizontal="right" vertical="center"/>
    </xf>
    <xf numFmtId="178" fontId="2" fillId="0" borderId="24" xfId="2" applyNumberFormat="1" applyFont="1" applyBorder="1">
      <alignment vertical="center"/>
    </xf>
    <xf numFmtId="0" fontId="2" fillId="0" borderId="25" xfId="2" applyFont="1" applyBorder="1" applyAlignment="1">
      <alignment horizontal="right" vertical="center"/>
    </xf>
    <xf numFmtId="176" fontId="2" fillId="0" borderId="0" xfId="2" applyNumberFormat="1" applyFont="1">
      <alignment vertical="center"/>
    </xf>
    <xf numFmtId="178" fontId="2" fillId="0" borderId="55" xfId="2" applyNumberFormat="1" applyFont="1" applyBorder="1">
      <alignment vertical="center"/>
    </xf>
    <xf numFmtId="178" fontId="5" fillId="0" borderId="40" xfId="2" applyNumberFormat="1" applyFont="1" applyBorder="1">
      <alignment vertical="center"/>
    </xf>
    <xf numFmtId="176" fontId="5" fillId="0" borderId="0" xfId="2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NumberFormat="1" applyFont="1" applyAlignment="1" applyProtection="1">
      <alignment horizontal="centerContinuous" vertical="center"/>
      <protection locked="0"/>
    </xf>
    <xf numFmtId="176" fontId="2" fillId="0" borderId="0" xfId="4" applyNumberFormat="1" applyFont="1" applyAlignment="1">
      <alignment vertical="center"/>
    </xf>
    <xf numFmtId="0" fontId="2" fillId="0" borderId="0" xfId="4" applyNumberFormat="1" applyFont="1" applyAlignment="1" applyProtection="1">
      <alignment vertical="center"/>
      <protection locked="0"/>
    </xf>
    <xf numFmtId="0" fontId="7" fillId="0" borderId="56" xfId="4" applyFont="1" applyBorder="1" applyAlignment="1">
      <alignment horizontal="center" vertical="center"/>
    </xf>
    <xf numFmtId="0" fontId="7" fillId="0" borderId="57" xfId="4" applyFont="1" applyBorder="1" applyAlignment="1">
      <alignment horizontal="center" vertical="center"/>
    </xf>
    <xf numFmtId="0" fontId="7" fillId="0" borderId="58" xfId="4" applyFont="1" applyBorder="1" applyAlignment="1">
      <alignment horizontal="center" vertical="center"/>
    </xf>
    <xf numFmtId="176" fontId="2" fillId="0" borderId="58" xfId="4" applyNumberFormat="1" applyFont="1" applyBorder="1" applyAlignment="1">
      <alignment vertical="center"/>
    </xf>
    <xf numFmtId="0" fontId="8" fillId="0" borderId="56" xfId="3" applyNumberFormat="1" applyFont="1" applyBorder="1" applyProtection="1">
      <protection locked="0"/>
    </xf>
    <xf numFmtId="0" fontId="9" fillId="0" borderId="14" xfId="4" applyFont="1" applyFill="1" applyBorder="1" applyAlignment="1">
      <alignment horizontal="center" vertical="center" wrapText="1"/>
    </xf>
    <xf numFmtId="0" fontId="9" fillId="0" borderId="12" xfId="4" applyNumberFormat="1" applyFont="1" applyFill="1" applyBorder="1" applyAlignment="1">
      <alignment horizontal="center" vertical="center" wrapText="1"/>
    </xf>
    <xf numFmtId="0" fontId="2" fillId="0" borderId="13" xfId="4" applyFont="1" applyBorder="1" applyAlignment="1">
      <alignment vertical="center"/>
    </xf>
    <xf numFmtId="176" fontId="2" fillId="0" borderId="62" xfId="4" applyNumberFormat="1" applyFont="1" applyBorder="1" applyAlignment="1">
      <alignment vertical="center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NumberFormat="1" applyFont="1" applyBorder="1" applyAlignment="1" applyProtection="1">
      <alignment horizontal="center" vertical="center"/>
      <protection locked="0"/>
    </xf>
    <xf numFmtId="0" fontId="10" fillId="0" borderId="12" xfId="4" applyNumberFormat="1" applyFont="1" applyBorder="1" applyAlignment="1" applyProtection="1">
      <alignment horizontal="center" vertical="center"/>
      <protection locked="0"/>
    </xf>
    <xf numFmtId="56" fontId="2" fillId="3" borderId="64" xfId="3" applyNumberFormat="1" applyFont="1" applyFill="1" applyBorder="1" applyAlignment="1" applyProtection="1"/>
    <xf numFmtId="56" fontId="2" fillId="0" borderId="11" xfId="3" applyNumberFormat="1" applyFont="1" applyBorder="1" applyAlignment="1" applyProtection="1"/>
    <xf numFmtId="0" fontId="9" fillId="0" borderId="65" xfId="4" applyFont="1" applyFill="1" applyBorder="1" applyAlignment="1">
      <alignment horizontal="center" vertical="center" wrapText="1"/>
    </xf>
    <xf numFmtId="0" fontId="9" fillId="0" borderId="66" xfId="4" applyNumberFormat="1" applyFont="1" applyFill="1" applyBorder="1" applyAlignment="1">
      <alignment horizontal="center" vertical="center" wrapText="1"/>
    </xf>
    <xf numFmtId="0" fontId="2" fillId="0" borderId="66" xfId="4" applyFont="1" applyBorder="1" applyAlignment="1">
      <alignment vertical="center"/>
    </xf>
    <xf numFmtId="176" fontId="2" fillId="0" borderId="67" xfId="4" applyNumberFormat="1" applyFont="1" applyBorder="1" applyAlignment="1">
      <alignment vertical="center"/>
    </xf>
    <xf numFmtId="0" fontId="2" fillId="0" borderId="68" xfId="3" applyFont="1" applyBorder="1" applyAlignment="1">
      <alignment vertical="center"/>
    </xf>
    <xf numFmtId="176" fontId="2" fillId="0" borderId="72" xfId="4" applyNumberFormat="1" applyFont="1" applyFill="1" applyBorder="1" applyAlignment="1">
      <alignment vertical="center"/>
    </xf>
    <xf numFmtId="176" fontId="2" fillId="0" borderId="73" xfId="4" applyNumberFormat="1" applyFont="1" applyFill="1" applyBorder="1" applyAlignment="1">
      <alignment vertical="center"/>
    </xf>
    <xf numFmtId="180" fontId="2" fillId="0" borderId="73" xfId="4" applyNumberFormat="1" applyFont="1" applyFill="1" applyBorder="1" applyAlignment="1">
      <alignment vertical="center"/>
    </xf>
    <xf numFmtId="181" fontId="2" fillId="0" borderId="73" xfId="4" applyNumberFormat="1" applyFont="1" applyFill="1" applyBorder="1" applyAlignment="1">
      <alignment vertical="center"/>
    </xf>
    <xf numFmtId="181" fontId="2" fillId="0" borderId="74" xfId="4" applyNumberFormat="1" applyFont="1" applyFill="1" applyBorder="1" applyAlignment="1" applyProtection="1">
      <alignment vertical="center"/>
    </xf>
    <xf numFmtId="182" fontId="2" fillId="3" borderId="75" xfId="3" applyNumberFormat="1" applyFont="1" applyFill="1" applyBorder="1" applyAlignment="1">
      <alignment vertical="center"/>
    </xf>
    <xf numFmtId="182" fontId="2" fillId="3" borderId="76" xfId="3" applyNumberFormat="1" applyFont="1" applyFill="1" applyBorder="1" applyAlignment="1" applyProtection="1">
      <alignment vertical="center"/>
      <protection locked="0"/>
    </xf>
    <xf numFmtId="182" fontId="2" fillId="3" borderId="77" xfId="3" applyNumberFormat="1" applyFont="1" applyFill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3" fontId="2" fillId="0" borderId="0" xfId="4" applyNumberFormat="1" applyFont="1" applyAlignment="1">
      <alignment vertical="center"/>
    </xf>
    <xf numFmtId="176" fontId="2" fillId="0" borderId="54" xfId="4" applyNumberFormat="1" applyFont="1" applyFill="1" applyBorder="1" applyAlignment="1">
      <alignment vertical="center"/>
    </xf>
    <xf numFmtId="176" fontId="2" fillId="0" borderId="79" xfId="4" applyNumberFormat="1" applyFont="1" applyFill="1" applyBorder="1" applyAlignment="1">
      <alignment vertical="center"/>
    </xf>
    <xf numFmtId="180" fontId="2" fillId="0" borderId="79" xfId="4" applyNumberFormat="1" applyFont="1" applyFill="1" applyBorder="1" applyAlignment="1">
      <alignment vertical="center"/>
    </xf>
    <xf numFmtId="181" fontId="2" fillId="0" borderId="80" xfId="4" applyNumberFormat="1" applyFont="1" applyFill="1" applyBorder="1" applyAlignment="1">
      <alignment vertical="center"/>
    </xf>
    <xf numFmtId="181" fontId="2" fillId="0" borderId="81" xfId="4" applyNumberFormat="1" applyFont="1" applyFill="1" applyBorder="1" applyAlignment="1" applyProtection="1">
      <alignment vertical="center"/>
    </xf>
    <xf numFmtId="182" fontId="2" fillId="3" borderId="31" xfId="3" applyNumberFormat="1" applyFont="1" applyFill="1" applyBorder="1" applyAlignment="1">
      <alignment vertical="center"/>
    </xf>
    <xf numFmtId="182" fontId="2" fillId="3" borderId="36" xfId="3" applyNumberFormat="1" applyFont="1" applyFill="1" applyBorder="1" applyAlignment="1" applyProtection="1">
      <alignment vertical="center"/>
      <protection locked="0"/>
    </xf>
    <xf numFmtId="181" fontId="2" fillId="0" borderId="36" xfId="4" applyNumberFormat="1" applyFont="1" applyBorder="1" applyAlignment="1">
      <alignment vertical="center"/>
    </xf>
    <xf numFmtId="176" fontId="2" fillId="0" borderId="31" xfId="4" applyNumberFormat="1" applyFont="1" applyFill="1" applyBorder="1" applyAlignment="1">
      <alignment horizontal="right" vertical="center"/>
    </xf>
    <xf numFmtId="176" fontId="2" fillId="0" borderId="35" xfId="4" applyNumberFormat="1" applyFont="1" applyFill="1" applyBorder="1" applyAlignment="1">
      <alignment vertical="center"/>
    </xf>
    <xf numFmtId="180" fontId="2" fillId="0" borderId="35" xfId="4" applyNumberFormat="1" applyFont="1" applyFill="1" applyBorder="1" applyAlignment="1">
      <alignment vertical="center"/>
    </xf>
    <xf numFmtId="181" fontId="2" fillId="0" borderId="36" xfId="4" applyNumberFormat="1" applyFont="1" applyFill="1" applyBorder="1" applyAlignment="1" applyProtection="1">
      <alignment vertical="center"/>
      <protection locked="0"/>
    </xf>
    <xf numFmtId="181" fontId="2" fillId="0" borderId="38" xfId="4" applyNumberFormat="1" applyFont="1" applyFill="1" applyBorder="1" applyAlignment="1" applyProtection="1">
      <alignment vertical="center"/>
    </xf>
    <xf numFmtId="181" fontId="2" fillId="0" borderId="36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>
      <alignment vertical="center"/>
    </xf>
    <xf numFmtId="181" fontId="2" fillId="0" borderId="38" xfId="4" applyNumberFormat="1" applyFont="1" applyFill="1" applyBorder="1" applyAlignment="1">
      <alignment vertical="center"/>
    </xf>
    <xf numFmtId="0" fontId="2" fillId="3" borderId="31" xfId="3" applyNumberFormat="1" applyFont="1" applyFill="1" applyBorder="1" applyAlignment="1" applyProtection="1">
      <alignment vertical="center"/>
    </xf>
    <xf numFmtId="0" fontId="2" fillId="3" borderId="35" xfId="3" applyNumberFormat="1" applyFont="1" applyFill="1" applyBorder="1" applyAlignment="1" applyProtection="1">
      <alignment vertical="center"/>
    </xf>
    <xf numFmtId="181" fontId="2" fillId="0" borderId="35" xfId="4" applyNumberFormat="1" applyFont="1" applyBorder="1" applyAlignment="1">
      <alignment vertical="center"/>
    </xf>
    <xf numFmtId="176" fontId="2" fillId="0" borderId="39" xfId="4" applyNumberFormat="1" applyFont="1" applyFill="1" applyBorder="1" applyAlignment="1">
      <alignment vertical="center"/>
    </xf>
    <xf numFmtId="176" fontId="2" fillId="0" borderId="43" xfId="4" applyNumberFormat="1" applyFont="1" applyFill="1" applyBorder="1" applyAlignment="1">
      <alignment vertical="center"/>
    </xf>
    <xf numFmtId="180" fontId="2" fillId="0" borderId="43" xfId="4" applyNumberFormat="1" applyFont="1" applyFill="1" applyBorder="1" applyAlignment="1">
      <alignment vertical="center"/>
    </xf>
    <xf numFmtId="181" fontId="2" fillId="0" borderId="43" xfId="4" applyNumberFormat="1" applyFont="1" applyFill="1" applyBorder="1" applyAlignment="1">
      <alignment vertical="center"/>
    </xf>
    <xf numFmtId="181" fontId="2" fillId="0" borderId="44" xfId="4" applyNumberFormat="1" applyFont="1" applyFill="1" applyBorder="1" applyAlignment="1">
      <alignment vertical="center"/>
    </xf>
    <xf numFmtId="0" fontId="2" fillId="0" borderId="59" xfId="3" applyFont="1" applyBorder="1" applyAlignment="1">
      <alignment vertical="center"/>
    </xf>
    <xf numFmtId="176" fontId="2" fillId="0" borderId="82" xfId="4" applyNumberFormat="1" applyFont="1" applyBorder="1" applyAlignment="1">
      <alignment vertical="center"/>
    </xf>
    <xf numFmtId="176" fontId="2" fillId="0" borderId="84" xfId="4" applyNumberFormat="1" applyFont="1" applyFill="1" applyBorder="1" applyAlignment="1">
      <alignment vertical="center"/>
    </xf>
    <xf numFmtId="180" fontId="2" fillId="0" borderId="84" xfId="4" applyNumberFormat="1" applyFont="1" applyBorder="1" applyAlignment="1">
      <alignment vertical="center"/>
    </xf>
    <xf numFmtId="181" fontId="2" fillId="0" borderId="61" xfId="4" applyNumberFormat="1" applyFont="1" applyBorder="1" applyAlignment="1" applyProtection="1">
      <alignment vertical="center"/>
      <protection locked="0"/>
    </xf>
    <xf numFmtId="181" fontId="2" fillId="0" borderId="85" xfId="4" applyNumberFormat="1" applyFont="1" applyFill="1" applyBorder="1" applyAlignment="1">
      <alignment vertical="center"/>
    </xf>
    <xf numFmtId="176" fontId="2" fillId="0" borderId="54" xfId="4" applyNumberFormat="1" applyFont="1" applyBorder="1" applyAlignment="1">
      <alignment vertical="center"/>
    </xf>
    <xf numFmtId="180" fontId="2" fillId="0" borderId="79" xfId="4" applyNumberFormat="1" applyFont="1" applyBorder="1" applyAlignment="1">
      <alignment vertical="center"/>
    </xf>
    <xf numFmtId="181" fontId="2" fillId="0" borderId="80" xfId="4" applyNumberFormat="1" applyFont="1" applyBorder="1" applyAlignment="1" applyProtection="1">
      <alignment vertical="center"/>
      <protection locked="0"/>
    </xf>
    <xf numFmtId="181" fontId="2" fillId="0" borderId="81" xfId="4" applyNumberFormat="1" applyFont="1" applyFill="1" applyBorder="1" applyAlignment="1">
      <alignment vertical="center"/>
    </xf>
    <xf numFmtId="176" fontId="2" fillId="0" borderId="32" xfId="4" applyNumberFormat="1" applyFont="1" applyBorder="1" applyAlignment="1">
      <alignment vertical="center"/>
    </xf>
    <xf numFmtId="180" fontId="2" fillId="0" borderId="35" xfId="4" applyNumberFormat="1" applyFont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181" fontId="2" fillId="0" borderId="38" xfId="4" applyNumberFormat="1" applyFont="1" applyBorder="1" applyAlignment="1">
      <alignment vertical="center"/>
    </xf>
    <xf numFmtId="176" fontId="2" fillId="0" borderId="55" xfId="4" applyNumberFormat="1" applyFont="1" applyBorder="1" applyAlignment="1">
      <alignment vertical="center"/>
    </xf>
    <xf numFmtId="176" fontId="2" fillId="0" borderId="52" xfId="4" applyNumberFormat="1" applyFont="1" applyFill="1" applyBorder="1" applyAlignment="1">
      <alignment vertical="center"/>
    </xf>
    <xf numFmtId="180" fontId="2" fillId="0" borderId="52" xfId="4" applyNumberFormat="1" applyFont="1" applyBorder="1" applyAlignment="1">
      <alignment vertical="center"/>
    </xf>
    <xf numFmtId="181" fontId="2" fillId="0" borderId="90" xfId="4" applyNumberFormat="1" applyFont="1" applyBorder="1" applyAlignment="1" applyProtection="1">
      <alignment vertical="center"/>
      <protection locked="0"/>
    </xf>
    <xf numFmtId="181" fontId="2" fillId="0" borderId="53" xfId="4" applyNumberFormat="1" applyFont="1" applyBorder="1" applyAlignment="1">
      <alignment vertical="center"/>
    </xf>
    <xf numFmtId="176" fontId="2" fillId="0" borderId="57" xfId="4" applyNumberFormat="1" applyFont="1" applyBorder="1" applyAlignment="1">
      <alignment vertical="center"/>
    </xf>
    <xf numFmtId="176" fontId="2" fillId="0" borderId="56" xfId="4" applyNumberFormat="1" applyFont="1" applyFill="1" applyBorder="1" applyAlignment="1">
      <alignment vertical="center"/>
    </xf>
    <xf numFmtId="180" fontId="2" fillId="0" borderId="56" xfId="4" applyNumberFormat="1" applyFont="1" applyBorder="1" applyAlignment="1">
      <alignment vertical="center"/>
    </xf>
    <xf numFmtId="181" fontId="2" fillId="0" borderId="92" xfId="4" applyNumberFormat="1" applyFont="1" applyBorder="1" applyAlignment="1" applyProtection="1">
      <alignment vertical="center"/>
      <protection locked="0"/>
    </xf>
    <xf numFmtId="181" fontId="2" fillId="0" borderId="93" xfId="4" applyNumberFormat="1" applyFont="1" applyFill="1" applyBorder="1" applyAlignment="1">
      <alignment vertical="center"/>
    </xf>
    <xf numFmtId="176" fontId="2" fillId="0" borderId="45" xfId="4" applyNumberFormat="1" applyFont="1" applyBorder="1" applyAlignment="1">
      <alignment vertical="center"/>
    </xf>
    <xf numFmtId="0" fontId="2" fillId="0" borderId="46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vertical="center"/>
    </xf>
    <xf numFmtId="0" fontId="2" fillId="0" borderId="10" xfId="4" applyFont="1" applyBorder="1" applyAlignment="1">
      <alignment vertical="center"/>
    </xf>
    <xf numFmtId="176" fontId="2" fillId="0" borderId="64" xfId="4" applyNumberFormat="1" applyFont="1" applyBorder="1" applyAlignment="1">
      <alignment vertical="center"/>
    </xf>
    <xf numFmtId="181" fontId="2" fillId="0" borderId="81" xfId="4" applyNumberFormat="1" applyFont="1" applyBorder="1" applyAlignment="1">
      <alignment vertical="center"/>
    </xf>
    <xf numFmtId="176" fontId="2" fillId="0" borderId="31" xfId="4" applyNumberFormat="1" applyFont="1" applyBorder="1" applyAlignment="1">
      <alignment vertical="center"/>
    </xf>
    <xf numFmtId="176" fontId="2" fillId="0" borderId="46" xfId="4" applyNumberFormat="1" applyFont="1" applyBorder="1" applyAlignment="1">
      <alignment vertical="center"/>
    </xf>
    <xf numFmtId="0" fontId="2" fillId="0" borderId="95" xfId="4" applyFont="1" applyBorder="1" applyAlignment="1">
      <alignment vertical="center"/>
    </xf>
    <xf numFmtId="180" fontId="2" fillId="0" borderId="0" xfId="4" applyNumberFormat="1" applyFont="1" applyAlignment="1">
      <alignment vertical="center"/>
    </xf>
    <xf numFmtId="0" fontId="2" fillId="0" borderId="96" xfId="4" applyFont="1" applyBorder="1" applyAlignment="1">
      <alignment vertical="center"/>
    </xf>
    <xf numFmtId="176" fontId="2" fillId="0" borderId="39" xfId="4" applyNumberFormat="1" applyFont="1" applyBorder="1" applyAlignment="1">
      <alignment vertical="center"/>
    </xf>
    <xf numFmtId="180" fontId="2" fillId="0" borderId="43" xfId="4" applyNumberFormat="1" applyFont="1" applyBorder="1" applyAlignment="1">
      <alignment vertical="center"/>
    </xf>
    <xf numFmtId="181" fontId="2" fillId="0" borderId="98" xfId="4" applyNumberFormat="1" applyFont="1" applyBorder="1" applyAlignment="1" applyProtection="1">
      <alignment vertical="center"/>
      <protection locked="0"/>
    </xf>
    <xf numFmtId="181" fontId="2" fillId="0" borderId="44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3" fontId="2" fillId="0" borderId="95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NumberFormat="1" applyFont="1" applyBorder="1" applyAlignment="1">
      <alignment horizontal="left" vertical="center"/>
    </xf>
    <xf numFmtId="3" fontId="2" fillId="0" borderId="95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76" fontId="2" fillId="0" borderId="35" xfId="4" applyNumberFormat="1" applyFont="1" applyBorder="1" applyAlignment="1">
      <alignment vertical="center"/>
    </xf>
    <xf numFmtId="3" fontId="2" fillId="0" borderId="100" xfId="4" applyNumberFormat="1" applyFont="1" applyBorder="1" applyAlignment="1">
      <alignment vertical="center"/>
    </xf>
    <xf numFmtId="176" fontId="2" fillId="0" borderId="102" xfId="4" applyNumberFormat="1" applyFont="1" applyBorder="1" applyAlignment="1">
      <alignment vertical="center"/>
    </xf>
    <xf numFmtId="176" fontId="2" fillId="0" borderId="103" xfId="4" applyNumberFormat="1" applyFont="1" applyBorder="1" applyAlignment="1">
      <alignment vertical="center"/>
    </xf>
    <xf numFmtId="180" fontId="2" fillId="0" borderId="103" xfId="4" applyNumberFormat="1" applyFont="1" applyBorder="1" applyAlignment="1">
      <alignment vertical="center"/>
    </xf>
    <xf numFmtId="181" fontId="2" fillId="0" borderId="104" xfId="4" applyNumberFormat="1" applyFont="1" applyBorder="1" applyAlignment="1" applyProtection="1">
      <alignment vertical="center"/>
      <protection locked="0"/>
    </xf>
    <xf numFmtId="181" fontId="2" fillId="0" borderId="105" xfId="4" applyNumberFormat="1" applyFont="1" applyBorder="1" applyAlignment="1">
      <alignment vertical="center"/>
    </xf>
    <xf numFmtId="3" fontId="2" fillId="0" borderId="54" xfId="4" applyNumberFormat="1" applyFont="1" applyBorder="1" applyAlignment="1">
      <alignment vertical="center"/>
    </xf>
    <xf numFmtId="0" fontId="2" fillId="0" borderId="45" xfId="4" applyNumberFormat="1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176" fontId="2" fillId="0" borderId="79" xfId="4" applyNumberFormat="1" applyFont="1" applyBorder="1" applyAlignment="1">
      <alignment vertical="center"/>
    </xf>
    <xf numFmtId="176" fontId="2" fillId="0" borderId="31" xfId="4" applyNumberFormat="1" applyFont="1" applyFill="1" applyBorder="1" applyAlignment="1">
      <alignment vertical="center"/>
    </xf>
    <xf numFmtId="181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6" fontId="2" fillId="0" borderId="43" xfId="4" applyNumberFormat="1" applyFont="1" applyFill="1" applyBorder="1" applyAlignment="1" applyProtection="1">
      <alignment vertical="center"/>
      <protection locked="0"/>
    </xf>
    <xf numFmtId="181" fontId="2" fillId="0" borderId="43" xfId="4" applyNumberFormat="1" applyFont="1" applyBorder="1" applyAlignment="1">
      <alignment vertical="center"/>
    </xf>
    <xf numFmtId="182" fontId="2" fillId="3" borderId="104" xfId="3" applyNumberFormat="1" applyFont="1" applyFill="1" applyBorder="1" applyAlignment="1" applyProtection="1">
      <alignment vertical="center"/>
      <protection locked="0"/>
    </xf>
    <xf numFmtId="184" fontId="2" fillId="0" borderId="26" xfId="2" applyNumberFormat="1" applyFont="1" applyBorder="1" applyAlignment="1">
      <alignment vertical="center" wrapText="1"/>
    </xf>
    <xf numFmtId="184" fontId="2" fillId="0" borderId="27" xfId="2" applyNumberFormat="1" applyFont="1" applyBorder="1" applyAlignment="1">
      <alignment vertical="center" wrapText="1"/>
    </xf>
    <xf numFmtId="184" fontId="2" fillId="0" borderId="30" xfId="2" applyNumberFormat="1" applyFont="1" applyBorder="1" applyAlignment="1">
      <alignment vertical="center" wrapText="1"/>
    </xf>
    <xf numFmtId="184" fontId="2" fillId="0" borderId="34" xfId="2" applyNumberFormat="1" applyFont="1" applyBorder="1" applyAlignment="1">
      <alignment vertical="center" wrapText="1"/>
    </xf>
    <xf numFmtId="184" fontId="2" fillId="0" borderId="35" xfId="2" applyNumberFormat="1" applyFont="1" applyBorder="1" applyAlignment="1">
      <alignment vertical="center" wrapText="1"/>
    </xf>
    <xf numFmtId="184" fontId="2" fillId="0" borderId="38" xfId="2" applyNumberFormat="1" applyFont="1" applyBorder="1" applyAlignment="1">
      <alignment vertical="center" wrapText="1"/>
    </xf>
    <xf numFmtId="0" fontId="5" fillId="0" borderId="39" xfId="2" applyNumberFormat="1" applyFont="1" applyBorder="1" applyAlignment="1">
      <alignment horizontal="right" vertical="center"/>
    </xf>
    <xf numFmtId="184" fontId="2" fillId="0" borderId="42" xfId="2" applyNumberFormat="1" applyFont="1" applyBorder="1" applyAlignment="1">
      <alignment vertical="center" wrapText="1"/>
    </xf>
    <xf numFmtId="184" fontId="2" fillId="0" borderId="43" xfId="2" applyNumberFormat="1" applyFont="1" applyBorder="1" applyAlignment="1">
      <alignment vertical="center" wrapText="1"/>
    </xf>
    <xf numFmtId="184" fontId="2" fillId="0" borderId="44" xfId="2" applyNumberFormat="1" applyFont="1" applyBorder="1" applyAlignment="1">
      <alignment vertical="center" wrapText="1"/>
    </xf>
    <xf numFmtId="0" fontId="2" fillId="0" borderId="54" xfId="2" applyFont="1" applyBorder="1" applyAlignment="1">
      <alignment horizontal="right" vertical="center"/>
    </xf>
    <xf numFmtId="184" fontId="5" fillId="0" borderId="42" xfId="2" applyNumberFormat="1" applyFont="1" applyBorder="1" applyAlignment="1">
      <alignment vertical="center" wrapText="1"/>
    </xf>
    <xf numFmtId="184" fontId="5" fillId="0" borderId="43" xfId="2" applyNumberFormat="1" applyFont="1" applyBorder="1" applyAlignment="1">
      <alignment vertical="center" wrapText="1"/>
    </xf>
    <xf numFmtId="184" fontId="5" fillId="0" borderId="43" xfId="2" applyNumberFormat="1" applyFont="1" applyBorder="1" applyAlignment="1">
      <alignment vertical="center"/>
    </xf>
    <xf numFmtId="184" fontId="5" fillId="0" borderId="44" xfId="2" applyNumberFormat="1" applyFont="1" applyBorder="1" applyAlignment="1">
      <alignment vertical="center" wrapText="1"/>
    </xf>
    <xf numFmtId="183" fontId="2" fillId="0" borderId="27" xfId="2" applyNumberFormat="1" applyFont="1" applyBorder="1" applyAlignment="1">
      <alignment vertical="center"/>
    </xf>
    <xf numFmtId="176" fontId="2" fillId="0" borderId="30" xfId="2" applyNumberFormat="1" applyFont="1" applyBorder="1" applyAlignment="1">
      <alignment vertical="center"/>
    </xf>
    <xf numFmtId="183" fontId="2" fillId="0" borderId="35" xfId="2" applyNumberFormat="1" applyFont="1" applyBorder="1" applyAlignment="1">
      <alignment vertical="center"/>
    </xf>
    <xf numFmtId="176" fontId="2" fillId="0" borderId="38" xfId="2" applyNumberFormat="1" applyFont="1" applyBorder="1" applyAlignment="1">
      <alignment vertical="center"/>
    </xf>
    <xf numFmtId="176" fontId="2" fillId="0" borderId="42" xfId="2" applyNumberFormat="1" applyFont="1" applyBorder="1" applyAlignment="1">
      <alignment vertical="center"/>
    </xf>
    <xf numFmtId="183" fontId="2" fillId="0" borderId="43" xfId="2" applyNumberFormat="1" applyFont="1" applyBorder="1" applyAlignment="1">
      <alignment vertical="center"/>
    </xf>
    <xf numFmtId="176" fontId="2" fillId="0" borderId="44" xfId="2" applyNumberFormat="1" applyFont="1" applyBorder="1" applyAlignment="1">
      <alignment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35" xfId="2" applyNumberFormat="1" applyFont="1" applyFill="1" applyBorder="1" applyAlignment="1">
      <alignment vertical="center"/>
    </xf>
    <xf numFmtId="176" fontId="2" fillId="0" borderId="38" xfId="2" applyNumberFormat="1" applyFont="1" applyFill="1" applyBorder="1" applyAlignment="1">
      <alignment vertical="center"/>
    </xf>
    <xf numFmtId="176" fontId="2" fillId="0" borderId="51" xfId="2" applyNumberFormat="1" applyFont="1" applyFill="1" applyBorder="1" applyAlignment="1">
      <alignment vertical="center"/>
    </xf>
    <xf numFmtId="176" fontId="2" fillId="0" borderId="52" xfId="2" applyNumberFormat="1" applyFont="1" applyFill="1" applyBorder="1" applyAlignment="1">
      <alignment vertical="center"/>
    </xf>
    <xf numFmtId="176" fontId="2" fillId="0" borderId="53" xfId="2" applyNumberFormat="1" applyFont="1" applyFill="1" applyBorder="1" applyAlignment="1">
      <alignment vertical="center"/>
    </xf>
    <xf numFmtId="0" fontId="5" fillId="0" borderId="50" xfId="2" applyFont="1" applyBorder="1" applyAlignment="1">
      <alignment horizontal="right" vertical="center"/>
    </xf>
    <xf numFmtId="183" fontId="5" fillId="0" borderId="51" xfId="2" applyNumberFormat="1" applyFont="1" applyFill="1" applyBorder="1" applyAlignment="1">
      <alignment vertical="center"/>
    </xf>
    <xf numFmtId="183" fontId="5" fillId="0" borderId="52" xfId="2" applyNumberFormat="1" applyFont="1" applyFill="1" applyBorder="1" applyAlignment="1">
      <alignment vertical="center"/>
    </xf>
    <xf numFmtId="183" fontId="5" fillId="0" borderId="53" xfId="2" applyNumberFormat="1" applyFont="1" applyFill="1" applyBorder="1" applyAlignment="1">
      <alignment vertical="center"/>
    </xf>
    <xf numFmtId="183" fontId="2" fillId="0" borderId="26" xfId="2" applyNumberFormat="1" applyFont="1" applyFill="1" applyBorder="1" applyAlignment="1">
      <alignment vertical="center"/>
    </xf>
    <xf numFmtId="183" fontId="2" fillId="0" borderId="27" xfId="2" applyNumberFormat="1" applyFont="1" applyFill="1" applyBorder="1" applyAlignment="1">
      <alignment vertical="center"/>
    </xf>
    <xf numFmtId="183" fontId="2" fillId="0" borderId="30" xfId="2" applyNumberFormat="1" applyFont="1" applyFill="1" applyBorder="1" applyAlignment="1">
      <alignment vertical="center"/>
    </xf>
    <xf numFmtId="183" fontId="2" fillId="0" borderId="34" xfId="2" applyNumberFormat="1" applyFont="1" applyFill="1" applyBorder="1" applyAlignment="1">
      <alignment vertical="center"/>
    </xf>
    <xf numFmtId="183" fontId="2" fillId="0" borderId="35" xfId="2" applyNumberFormat="1" applyFont="1" applyFill="1" applyBorder="1" applyAlignment="1">
      <alignment vertical="center"/>
    </xf>
    <xf numFmtId="183" fontId="2" fillId="0" borderId="38" xfId="2" applyNumberFormat="1" applyFont="1" applyFill="1" applyBorder="1" applyAlignment="1">
      <alignment vertical="center"/>
    </xf>
    <xf numFmtId="183" fontId="5" fillId="0" borderId="42" xfId="2" applyNumberFormat="1" applyFont="1" applyFill="1" applyBorder="1" applyAlignment="1">
      <alignment vertical="center"/>
    </xf>
    <xf numFmtId="183" fontId="5" fillId="0" borderId="43" xfId="2" applyNumberFormat="1" applyFont="1" applyFill="1" applyBorder="1" applyAlignment="1">
      <alignment vertical="center"/>
    </xf>
    <xf numFmtId="183" fontId="5" fillId="0" borderId="44" xfId="2" applyNumberFormat="1" applyFont="1" applyFill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62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2" fillId="0" borderId="67" xfId="4" applyFont="1" applyBorder="1" applyAlignment="1">
      <alignment vertical="center"/>
    </xf>
    <xf numFmtId="176" fontId="2" fillId="0" borderId="72" xfId="4" applyNumberFormat="1" applyFont="1" applyBorder="1" applyAlignment="1">
      <alignment vertical="center"/>
    </xf>
    <xf numFmtId="180" fontId="2" fillId="0" borderId="73" xfId="4" applyNumberFormat="1" applyFont="1" applyBorder="1" applyAlignment="1">
      <alignment vertical="center"/>
    </xf>
    <xf numFmtId="181" fontId="2" fillId="0" borderId="73" xfId="4" applyNumberFormat="1" applyFont="1" applyBorder="1" applyAlignment="1">
      <alignment vertical="center"/>
    </xf>
    <xf numFmtId="182" fontId="2" fillId="0" borderId="14" xfId="3" applyNumberFormat="1" applyFont="1" applyBorder="1" applyAlignment="1" applyProtection="1">
      <alignment vertical="center"/>
      <protection locked="0"/>
    </xf>
    <xf numFmtId="3" fontId="2" fillId="0" borderId="84" xfId="4" applyNumberFormat="1" applyFont="1" applyBorder="1" applyAlignment="1">
      <alignment vertical="center"/>
    </xf>
    <xf numFmtId="181" fontId="2" fillId="0" borderId="80" xfId="4" applyNumberFormat="1" applyFont="1" applyBorder="1" applyAlignment="1">
      <alignment vertical="center"/>
    </xf>
    <xf numFmtId="182" fontId="2" fillId="0" borderId="14" xfId="3" applyNumberFormat="1" applyFont="1" applyFill="1" applyBorder="1" applyAlignment="1" applyProtection="1">
      <alignment vertical="center"/>
      <protection locked="0"/>
    </xf>
    <xf numFmtId="3" fontId="2" fillId="0" borderId="56" xfId="4" applyNumberFormat="1" applyFont="1" applyBorder="1" applyAlignment="1">
      <alignment vertical="center"/>
    </xf>
    <xf numFmtId="3" fontId="2" fillId="0" borderId="56" xfId="4" applyNumberFormat="1" applyFont="1" applyBorder="1" applyAlignment="1" applyProtection="1">
      <alignment vertical="center"/>
      <protection locked="0"/>
    </xf>
    <xf numFmtId="0" fontId="2" fillId="0" borderId="14" xfId="3" applyNumberFormat="1" applyFont="1" applyFill="1" applyBorder="1" applyAlignment="1" applyProtection="1">
      <alignment vertical="center"/>
    </xf>
    <xf numFmtId="185" fontId="2" fillId="0" borderId="56" xfId="4" applyNumberFormat="1" applyFont="1" applyBorder="1" applyAlignment="1">
      <alignment vertical="center"/>
    </xf>
    <xf numFmtId="176" fontId="2" fillId="0" borderId="103" xfId="4" applyNumberFormat="1" applyFont="1" applyFill="1" applyBorder="1" applyAlignment="1">
      <alignment vertical="center"/>
    </xf>
    <xf numFmtId="182" fontId="2" fillId="0" borderId="56" xfId="3" applyNumberFormat="1" applyFont="1" applyFill="1" applyBorder="1" applyAlignment="1" applyProtection="1">
      <alignment vertical="center"/>
      <protection locked="0"/>
    </xf>
    <xf numFmtId="176" fontId="2" fillId="0" borderId="113" xfId="4" applyNumberFormat="1" applyFont="1" applyFill="1" applyBorder="1" applyAlignment="1" applyProtection="1">
      <alignment vertical="center"/>
      <protection locked="0"/>
    </xf>
    <xf numFmtId="182" fontId="2" fillId="0" borderId="65" xfId="3" applyNumberFormat="1" applyFont="1" applyFill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49" fontId="5" fillId="0" borderId="41" xfId="5" applyNumberFormat="1" applyFont="1" applyBorder="1" applyAlignment="1">
      <alignment horizontal="right" vertical="center"/>
    </xf>
    <xf numFmtId="186" fontId="5" fillId="0" borderId="40" xfId="5" applyNumberFormat="1" applyFont="1" applyBorder="1" applyAlignment="1">
      <alignment vertical="center"/>
    </xf>
    <xf numFmtId="0" fontId="5" fillId="0" borderId="39" xfId="5" applyFont="1" applyBorder="1" applyAlignment="1">
      <alignment horizontal="right" vertical="center"/>
    </xf>
    <xf numFmtId="176" fontId="5" fillId="0" borderId="44" xfId="5" applyNumberFormat="1" applyFont="1" applyBorder="1" applyAlignment="1">
      <alignment horizontal="right" vertical="center"/>
    </xf>
    <xf numFmtId="176" fontId="5" fillId="0" borderId="43" xfId="5" applyNumberFormat="1" applyFont="1" applyBorder="1" applyAlignment="1">
      <alignment horizontal="right" vertical="center"/>
    </xf>
    <xf numFmtId="176" fontId="5" fillId="0" borderId="43" xfId="5" applyNumberFormat="1" applyFont="1" applyBorder="1" applyAlignment="1">
      <alignment vertical="center"/>
    </xf>
    <xf numFmtId="176" fontId="5" fillId="0" borderId="42" xfId="5" applyNumberFormat="1" applyFont="1" applyBorder="1" applyAlignment="1">
      <alignment vertical="center"/>
    </xf>
    <xf numFmtId="0" fontId="2" fillId="0" borderId="0" xfId="5" applyFont="1" applyBorder="1">
      <alignment vertical="center"/>
    </xf>
    <xf numFmtId="49" fontId="2" fillId="0" borderId="33" xfId="5" applyNumberFormat="1" applyFont="1" applyBorder="1" applyAlignment="1">
      <alignment horizontal="right" vertical="center"/>
    </xf>
    <xf numFmtId="186" fontId="2" fillId="0" borderId="32" xfId="5" applyNumberFormat="1" applyFont="1" applyBorder="1" applyAlignment="1">
      <alignment vertical="center"/>
    </xf>
    <xf numFmtId="0" fontId="2" fillId="0" borderId="46" xfId="5" applyFont="1" applyBorder="1" applyAlignment="1">
      <alignment horizontal="right" vertical="center"/>
    </xf>
    <xf numFmtId="176" fontId="2" fillId="0" borderId="38" xfId="5" applyNumberFormat="1" applyFont="1" applyBorder="1" applyAlignment="1">
      <alignment horizontal="right" vertical="center"/>
    </xf>
    <xf numFmtId="176" fontId="2" fillId="0" borderId="35" xfId="5" applyNumberFormat="1" applyFont="1" applyBorder="1" applyAlignment="1">
      <alignment horizontal="right" vertical="center"/>
    </xf>
    <xf numFmtId="176" fontId="2" fillId="0" borderId="35" xfId="5" applyNumberFormat="1" applyFont="1" applyBorder="1" applyAlignment="1">
      <alignment vertical="center"/>
    </xf>
    <xf numFmtId="176" fontId="2" fillId="0" borderId="34" xfId="5" applyNumberFormat="1" applyFont="1" applyBorder="1" applyAlignment="1">
      <alignment vertical="center"/>
    </xf>
    <xf numFmtId="49" fontId="2" fillId="0" borderId="32" xfId="5" applyNumberFormat="1" applyFont="1" applyBorder="1" applyAlignment="1">
      <alignment horizontal="right" vertical="center"/>
    </xf>
    <xf numFmtId="0" fontId="2" fillId="0" borderId="32" xfId="5" applyFont="1" applyBorder="1">
      <alignment vertical="center"/>
    </xf>
    <xf numFmtId="0" fontId="2" fillId="0" borderId="33" xfId="5" applyFont="1" applyBorder="1">
      <alignment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31" xfId="5" applyFont="1" applyBorder="1" applyAlignment="1">
      <alignment horizontal="right" vertical="center"/>
    </xf>
    <xf numFmtId="0" fontId="0" fillId="0" borderId="46" xfId="5" applyFont="1" applyBorder="1" applyAlignment="1">
      <alignment horizontal="right" vertical="center"/>
    </xf>
    <xf numFmtId="186" fontId="2" fillId="0" borderId="32" xfId="5" applyNumberFormat="1" applyFont="1" applyFill="1" applyBorder="1" applyAlignment="1">
      <alignment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24" xfId="5" applyNumberFormat="1" applyFont="1" applyBorder="1" applyAlignment="1">
      <alignment vertical="center"/>
    </xf>
    <xf numFmtId="176" fontId="2" fillId="0" borderId="30" xfId="5" applyNumberFormat="1" applyFont="1" applyBorder="1" applyAlignment="1">
      <alignment horizontal="right" vertical="center"/>
    </xf>
    <xf numFmtId="176" fontId="2" fillId="0" borderId="27" xfId="5" applyNumberFormat="1" applyFont="1" applyBorder="1" applyAlignment="1">
      <alignment horizontal="right" vertical="center"/>
    </xf>
    <xf numFmtId="176" fontId="2" fillId="0" borderId="27" xfId="5" applyNumberFormat="1" applyFont="1" applyBorder="1" applyAlignment="1">
      <alignment vertical="center"/>
    </xf>
    <xf numFmtId="176" fontId="2" fillId="0" borderId="26" xfId="5" applyNumberFormat="1" applyFont="1" applyBorder="1" applyAlignment="1">
      <alignment vertical="center"/>
    </xf>
    <xf numFmtId="49" fontId="2" fillId="0" borderId="24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176" fontId="2" fillId="0" borderId="44" xfId="5" applyNumberFormat="1" applyFont="1" applyBorder="1" applyAlignment="1">
      <alignment horizontal="right" vertical="center"/>
    </xf>
    <xf numFmtId="176" fontId="2" fillId="0" borderId="43" xfId="5" applyNumberFormat="1" applyFont="1" applyBorder="1" applyAlignment="1">
      <alignment horizontal="right" vertical="center"/>
    </xf>
    <xf numFmtId="176" fontId="2" fillId="0" borderId="43" xfId="5" applyNumberFormat="1" applyFont="1" applyBorder="1" applyAlignment="1">
      <alignment vertical="center"/>
    </xf>
    <xf numFmtId="176" fontId="2" fillId="0" borderId="42" xfId="5" applyNumberFormat="1" applyFont="1" applyBorder="1" applyAlignment="1">
      <alignment horizontal="right" vertical="center"/>
    </xf>
    <xf numFmtId="49" fontId="2" fillId="0" borderId="40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176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0" fontId="2" fillId="0" borderId="32" xfId="5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176" fontId="2" fillId="0" borderId="37" xfId="5" applyNumberFormat="1" applyFont="1" applyBorder="1" applyAlignment="1">
      <alignment horizontal="right" vertical="center"/>
    </xf>
    <xf numFmtId="176" fontId="2" fillId="0" borderId="36" xfId="5" applyNumberFormat="1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176" fontId="2" fillId="0" borderId="29" xfId="5" applyNumberFormat="1" applyFont="1" applyBorder="1" applyAlignment="1">
      <alignment horizontal="right" vertical="center"/>
    </xf>
    <xf numFmtId="176" fontId="2" fillId="0" borderId="28" xfId="5" applyNumberFormat="1" applyFont="1" applyBorder="1" applyAlignment="1">
      <alignment vertical="center"/>
    </xf>
    <xf numFmtId="0" fontId="2" fillId="0" borderId="24" xfId="5" applyFont="1" applyBorder="1" applyAlignment="1">
      <alignment horizontal="center" vertical="center"/>
    </xf>
    <xf numFmtId="0" fontId="2" fillId="0" borderId="6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3" xfId="5" applyFont="1" applyBorder="1">
      <alignment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0" xfId="6" applyFont="1">
      <alignment vertical="center"/>
    </xf>
    <xf numFmtId="49" fontId="5" fillId="0" borderId="41" xfId="6" applyNumberFormat="1" applyFont="1" applyBorder="1" applyAlignment="1">
      <alignment horizontal="right" vertical="center"/>
    </xf>
    <xf numFmtId="186" fontId="5" fillId="0" borderId="40" xfId="6" applyNumberFormat="1" applyFont="1" applyBorder="1" applyAlignment="1">
      <alignment vertical="center"/>
    </xf>
    <xf numFmtId="0" fontId="5" fillId="0" borderId="39" xfId="6" applyFont="1" applyBorder="1" applyAlignment="1">
      <alignment horizontal="right" vertical="center"/>
    </xf>
    <xf numFmtId="176" fontId="5" fillId="0" borderId="44" xfId="6" applyNumberFormat="1" applyFont="1" applyBorder="1" applyAlignment="1">
      <alignment horizontal="right" vertical="center"/>
    </xf>
    <xf numFmtId="176" fontId="5" fillId="0" borderId="43" xfId="6" applyNumberFormat="1" applyFont="1" applyBorder="1" applyAlignment="1">
      <alignment horizontal="right" vertical="center"/>
    </xf>
    <xf numFmtId="176" fontId="5" fillId="0" borderId="42" xfId="6" applyNumberFormat="1" applyFont="1" applyBorder="1" applyAlignment="1">
      <alignment horizontal="right" vertical="center"/>
    </xf>
    <xf numFmtId="49" fontId="2" fillId="0" borderId="32" xfId="6" applyNumberFormat="1" applyFont="1" applyBorder="1" applyAlignment="1">
      <alignment horizontal="right" vertical="center"/>
    </xf>
    <xf numFmtId="186" fontId="2" fillId="0" borderId="32" xfId="6" applyNumberFormat="1" applyFont="1" applyBorder="1" applyAlignment="1">
      <alignment vertical="center"/>
    </xf>
    <xf numFmtId="0" fontId="2" fillId="0" borderId="31" xfId="6" applyFont="1" applyBorder="1" applyAlignment="1">
      <alignment horizontal="right" vertical="center"/>
    </xf>
    <xf numFmtId="176" fontId="2" fillId="0" borderId="38" xfId="6" applyNumberFormat="1" applyFont="1" applyBorder="1" applyAlignment="1">
      <alignment horizontal="right" vertical="center"/>
    </xf>
    <xf numFmtId="176" fontId="2" fillId="0" borderId="35" xfId="6" applyNumberFormat="1" applyFont="1" applyBorder="1" applyAlignment="1">
      <alignment horizontal="right" vertical="center"/>
    </xf>
    <xf numFmtId="176" fontId="2" fillId="0" borderId="34" xfId="6" applyNumberFormat="1" applyFont="1" applyBorder="1" applyAlignment="1">
      <alignment horizontal="right" vertical="center"/>
    </xf>
    <xf numFmtId="49" fontId="2" fillId="0" borderId="45" xfId="6" applyNumberFormat="1" applyFont="1" applyBorder="1" applyAlignment="1">
      <alignment horizontal="right" vertical="center"/>
    </xf>
    <xf numFmtId="186" fontId="2" fillId="0" borderId="45" xfId="6" applyNumberFormat="1" applyFont="1" applyBorder="1" applyAlignment="1">
      <alignment vertical="center"/>
    </xf>
    <xf numFmtId="0" fontId="2" fillId="0" borderId="54" xfId="6" applyFont="1" applyBorder="1" applyAlignment="1">
      <alignment horizontal="right" vertical="center"/>
    </xf>
    <xf numFmtId="176" fontId="2" fillId="0" borderId="30" xfId="6" applyNumberFormat="1" applyFont="1" applyBorder="1" applyAlignment="1">
      <alignment horizontal="right" vertical="center"/>
    </xf>
    <xf numFmtId="176" fontId="2" fillId="0" borderId="27" xfId="6" applyNumberFormat="1" applyFont="1" applyBorder="1" applyAlignment="1">
      <alignment horizontal="right" vertical="center"/>
    </xf>
    <xf numFmtId="176" fontId="2" fillId="0" borderId="26" xfId="6" applyNumberFormat="1" applyFont="1" applyBorder="1" applyAlignment="1">
      <alignment horizontal="right" vertical="center"/>
    </xf>
    <xf numFmtId="0" fontId="5" fillId="0" borderId="17" xfId="6" applyFont="1" applyBorder="1" applyAlignment="1">
      <alignment horizontal="right" vertical="center"/>
    </xf>
    <xf numFmtId="49" fontId="2" fillId="0" borderId="55" xfId="6" applyNumberFormat="1" applyFont="1" applyBorder="1" applyAlignment="1">
      <alignment horizontal="right" vertical="center"/>
    </xf>
    <xf numFmtId="186" fontId="2" fillId="0" borderId="55" xfId="6" applyNumberFormat="1" applyFont="1" applyBorder="1" applyAlignment="1">
      <alignment vertical="center"/>
    </xf>
    <xf numFmtId="49" fontId="2" fillId="0" borderId="24" xfId="6" applyNumberFormat="1" applyFont="1" applyBorder="1" applyAlignment="1">
      <alignment horizontal="right" vertical="center"/>
    </xf>
    <xf numFmtId="186" fontId="2" fillId="0" borderId="24" xfId="6" applyNumberFormat="1" applyFont="1" applyBorder="1" applyAlignment="1">
      <alignment vertical="center"/>
    </xf>
    <xf numFmtId="49" fontId="2" fillId="0" borderId="40" xfId="6" applyNumberFormat="1" applyFont="1" applyBorder="1" applyAlignment="1">
      <alignment horizontal="right" vertical="center"/>
    </xf>
    <xf numFmtId="176" fontId="2" fillId="0" borderId="44" xfId="6" applyNumberFormat="1" applyFont="1" applyBorder="1" applyAlignment="1">
      <alignment horizontal="right" vertical="center"/>
    </xf>
    <xf numFmtId="176" fontId="2" fillId="0" borderId="43" xfId="6" applyNumberFormat="1" applyFont="1" applyBorder="1" applyAlignment="1">
      <alignment horizontal="right" vertical="center"/>
    </xf>
    <xf numFmtId="176" fontId="2" fillId="0" borderId="42" xfId="6" applyNumberFormat="1" applyFont="1" applyBorder="1" applyAlignment="1">
      <alignment horizontal="right" vertical="center"/>
    </xf>
    <xf numFmtId="0" fontId="2" fillId="0" borderId="32" xfId="6" applyFont="1" applyBorder="1" applyAlignment="1">
      <alignment horizontal="right" vertical="center"/>
    </xf>
    <xf numFmtId="0" fontId="2" fillId="0" borderId="32" xfId="6" applyFont="1" applyBorder="1" applyAlignment="1">
      <alignment horizontal="center" vertical="center"/>
    </xf>
    <xf numFmtId="176" fontId="2" fillId="0" borderId="37" xfId="6" applyNumberFormat="1" applyFont="1" applyBorder="1" applyAlignment="1">
      <alignment horizontal="right" vertical="center"/>
    </xf>
    <xf numFmtId="176" fontId="2" fillId="0" borderId="36" xfId="6" applyNumberFormat="1" applyFont="1" applyBorder="1" applyAlignment="1">
      <alignment horizontal="right" vertical="center"/>
    </xf>
    <xf numFmtId="0" fontId="2" fillId="0" borderId="24" xfId="6" applyFont="1" applyBorder="1" applyAlignment="1">
      <alignment horizontal="center" vertical="center"/>
    </xf>
    <xf numFmtId="176" fontId="2" fillId="0" borderId="29" xfId="6" applyNumberFormat="1" applyFont="1" applyBorder="1" applyAlignment="1">
      <alignment horizontal="right" vertical="center"/>
    </xf>
    <xf numFmtId="176" fontId="2" fillId="0" borderId="28" xfId="6" applyNumberFormat="1" applyFont="1" applyBorder="1" applyAlignment="1">
      <alignment horizontal="right" vertical="center"/>
    </xf>
    <xf numFmtId="0" fontId="2" fillId="0" borderId="6" xfId="6" applyFont="1" applyBorder="1">
      <alignment vertical="center"/>
    </xf>
    <xf numFmtId="0" fontId="2" fillId="0" borderId="5" xfId="6" applyFont="1" applyBorder="1">
      <alignment vertical="center"/>
    </xf>
    <xf numFmtId="0" fontId="2" fillId="0" borderId="3" xfId="6" applyFont="1" applyBorder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9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12" xfId="2" applyFont="1" applyBorder="1" applyAlignment="1">
      <alignment horizontal="left" vertical="center" wrapText="1"/>
    </xf>
    <xf numFmtId="0" fontId="2" fillId="0" borderId="20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0" fillId="0" borderId="11" xfId="0" applyBorder="1"/>
    <xf numFmtId="0" fontId="0" fillId="0" borderId="19" xfId="0" applyBorder="1"/>
    <xf numFmtId="0" fontId="2" fillId="0" borderId="47" xfId="2" applyFont="1" applyBorder="1" applyAlignment="1">
      <alignment horizontal="center" vertical="center" textRotation="255"/>
    </xf>
    <xf numFmtId="0" fontId="2" fillId="0" borderId="48" xfId="2" applyFont="1" applyBorder="1" applyAlignment="1">
      <alignment vertical="center"/>
    </xf>
    <xf numFmtId="0" fontId="2" fillId="0" borderId="49" xfId="2" applyFont="1" applyBorder="1" applyAlignment="1">
      <alignment vertical="center"/>
    </xf>
    <xf numFmtId="0" fontId="2" fillId="0" borderId="48" xfId="2" applyFont="1" applyBorder="1" applyAlignment="1">
      <alignment horizontal="center" vertical="center" textRotation="255"/>
    </xf>
    <xf numFmtId="0" fontId="2" fillId="0" borderId="10" xfId="2" applyFont="1" applyBorder="1" applyAlignment="1">
      <alignment horizontal="center" vertical="center" textRotation="255"/>
    </xf>
    <xf numFmtId="0" fontId="2" fillId="0" borderId="49" xfId="2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47" xfId="6" applyFont="1" applyBorder="1" applyAlignment="1">
      <alignment horizontal="center" vertical="center" textRotation="255"/>
    </xf>
    <xf numFmtId="0" fontId="2" fillId="0" borderId="48" xfId="6" applyFont="1" applyBorder="1" applyAlignment="1">
      <alignment horizontal="center" vertical="center" textRotation="255"/>
    </xf>
    <xf numFmtId="0" fontId="2" fillId="0" borderId="49" xfId="6" applyFont="1" applyBorder="1" applyAlignment="1">
      <alignment horizontal="center" vertical="center" textRotation="255"/>
    </xf>
    <xf numFmtId="0" fontId="2" fillId="0" borderId="14" xfId="6" applyFont="1" applyBorder="1" applyAlignment="1">
      <alignment horizontal="left" vertical="center" wrapText="1"/>
    </xf>
    <xf numFmtId="0" fontId="2" fillId="0" borderId="19" xfId="6" applyFont="1" applyBorder="1" applyAlignment="1">
      <alignment horizontal="left" vertical="center" wrapText="1"/>
    </xf>
    <xf numFmtId="0" fontId="2" fillId="0" borderId="7" xfId="6" applyFont="1" applyBorder="1" applyAlignment="1">
      <alignment horizontal="left" vertical="center" wrapText="1"/>
    </xf>
    <xf numFmtId="0" fontId="2" fillId="0" borderId="11" xfId="6" applyFont="1" applyBorder="1" applyAlignment="1">
      <alignment horizontal="left" vertical="center" wrapText="1"/>
    </xf>
    <xf numFmtId="0" fontId="2" fillId="0" borderId="48" xfId="6" applyFont="1" applyBorder="1" applyAlignment="1">
      <alignment vertical="center"/>
    </xf>
    <xf numFmtId="0" fontId="2" fillId="0" borderId="49" xfId="6" applyFont="1" applyBorder="1" applyAlignment="1">
      <alignment vertical="center"/>
    </xf>
    <xf numFmtId="0" fontId="2" fillId="0" borderId="14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13" xfId="6" applyFont="1" applyBorder="1" applyAlignment="1">
      <alignment horizontal="center" vertical="center"/>
    </xf>
    <xf numFmtId="0" fontId="2" fillId="0" borderId="20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16" xfId="6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0" fontId="2" fillId="0" borderId="22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2" fillId="0" borderId="19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12" xfId="6" applyFont="1" applyBorder="1" applyAlignment="1">
      <alignment horizontal="left" vertical="center" wrapText="1"/>
    </xf>
    <xf numFmtId="0" fontId="2" fillId="0" borderId="20" xfId="6" applyFont="1" applyBorder="1" applyAlignment="1">
      <alignment horizontal="left" vertical="center" wrapText="1"/>
    </xf>
    <xf numFmtId="0" fontId="2" fillId="0" borderId="8" xfId="6" applyFont="1" applyBorder="1" applyAlignment="1">
      <alignment horizontal="center" vertical="center"/>
    </xf>
    <xf numFmtId="0" fontId="2" fillId="0" borderId="15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/>
    </xf>
    <xf numFmtId="0" fontId="2" fillId="0" borderId="0" xfId="4" applyNumberFormat="1" applyFont="1" applyAlignment="1" applyProtection="1">
      <alignment horizontal="distributed" vertical="center"/>
      <protection locked="0"/>
    </xf>
    <xf numFmtId="0" fontId="2" fillId="0" borderId="18" xfId="4" applyNumberFormat="1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59" xfId="3" applyFont="1" applyBorder="1" applyAlignment="1">
      <alignment horizontal="center" wrapText="1"/>
    </xf>
    <xf numFmtId="0" fontId="2" fillId="2" borderId="1" xfId="4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0" borderId="60" xfId="4" applyNumberFormat="1" applyFont="1" applyBorder="1" applyAlignment="1" applyProtection="1">
      <alignment horizontal="center" vertical="center"/>
      <protection locked="0"/>
    </xf>
    <xf numFmtId="0" fontId="2" fillId="0" borderId="62" xfId="4" applyNumberFormat="1" applyFont="1" applyBorder="1" applyAlignment="1" applyProtection="1">
      <alignment horizontal="center" vertical="center"/>
      <protection locked="0"/>
    </xf>
    <xf numFmtId="0" fontId="1" fillId="0" borderId="61" xfId="4" applyNumberFormat="1" applyFont="1" applyBorder="1" applyAlignment="1" applyProtection="1">
      <alignment horizontal="center" vertical="center"/>
      <protection locked="0"/>
    </xf>
    <xf numFmtId="0" fontId="1" fillId="0" borderId="5" xfId="4" applyNumberFormat="1" applyFont="1" applyBorder="1" applyAlignment="1" applyProtection="1">
      <alignment horizontal="center" vertical="center"/>
      <protection locked="0"/>
    </xf>
    <xf numFmtId="0" fontId="2" fillId="0" borderId="75" xfId="4" applyNumberFormat="1" applyFont="1" applyFill="1" applyBorder="1" applyAlignment="1">
      <alignment horizontal="left" vertical="center" wrapText="1"/>
    </xf>
    <xf numFmtId="0" fontId="2" fillId="0" borderId="86" xfId="4" applyNumberFormat="1" applyFont="1" applyFill="1" applyBorder="1" applyAlignment="1">
      <alignment horizontal="left" vertical="center" wrapText="1"/>
    </xf>
    <xf numFmtId="0" fontId="2" fillId="0" borderId="87" xfId="4" applyNumberFormat="1" applyFont="1" applyFill="1" applyBorder="1" applyAlignment="1">
      <alignment horizontal="left" vertical="center" wrapText="1"/>
    </xf>
    <xf numFmtId="0" fontId="2" fillId="0" borderId="7" xfId="4" applyNumberFormat="1" applyFont="1" applyBorder="1" applyAlignment="1" applyProtection="1">
      <alignment horizontal="center" vertical="center"/>
      <protection locked="0"/>
    </xf>
    <xf numFmtId="0" fontId="2" fillId="0" borderId="11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 applyProtection="1">
      <alignment horizontal="center" vertical="center"/>
      <protection locked="0"/>
    </xf>
    <xf numFmtId="0" fontId="2" fillId="0" borderId="15" xfId="4" applyNumberFormat="1" applyFont="1" applyBorder="1" applyAlignment="1" applyProtection="1">
      <alignment horizontal="center" vertical="center"/>
      <protection locked="0"/>
    </xf>
    <xf numFmtId="0" fontId="9" fillId="0" borderId="14" xfId="4" applyFont="1" applyFill="1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/>
    </xf>
    <xf numFmtId="0" fontId="2" fillId="0" borderId="63" xfId="4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69" xfId="4" applyNumberFormat="1" applyFont="1" applyFill="1" applyBorder="1" applyAlignment="1">
      <alignment horizontal="center" vertical="center"/>
    </xf>
    <xf numFmtId="0" fontId="2" fillId="0" borderId="70" xfId="4" applyFont="1" applyFill="1" applyBorder="1" applyAlignment="1">
      <alignment horizontal="center" vertical="center"/>
    </xf>
    <xf numFmtId="0" fontId="2" fillId="0" borderId="71" xfId="4" applyFont="1" applyFill="1" applyBorder="1" applyAlignment="1">
      <alignment horizontal="center" vertical="center"/>
    </xf>
    <xf numFmtId="0" fontId="2" fillId="0" borderId="54" xfId="4" applyNumberFormat="1" applyFont="1" applyFill="1" applyBorder="1" applyAlignment="1">
      <alignment vertical="center"/>
    </xf>
    <xf numFmtId="0" fontId="6" fillId="0" borderId="45" xfId="4" applyFill="1" applyBorder="1" applyAlignment="1">
      <alignment vertical="center"/>
    </xf>
    <xf numFmtId="0" fontId="6" fillId="0" borderId="78" xfId="4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/>
    </xf>
    <xf numFmtId="0" fontId="2" fillId="0" borderId="32" xfId="4" applyFont="1" applyFill="1" applyBorder="1" applyAlignment="1">
      <alignment horizontal="left" vertical="center"/>
    </xf>
    <xf numFmtId="0" fontId="2" fillId="0" borderId="33" xfId="4" applyFont="1" applyFill="1" applyBorder="1" applyAlignment="1">
      <alignment horizontal="left" vertical="center"/>
    </xf>
    <xf numFmtId="0" fontId="1" fillId="0" borderId="31" xfId="4" applyNumberFormat="1" applyFont="1" applyFill="1" applyBorder="1" applyAlignment="1">
      <alignment vertical="top" wrapText="1"/>
    </xf>
    <xf numFmtId="0" fontId="11" fillId="0" borderId="32" xfId="4" applyFont="1" applyFill="1" applyBorder="1" applyAlignment="1">
      <alignment vertical="top" wrapText="1"/>
    </xf>
    <xf numFmtId="0" fontId="11" fillId="0" borderId="33" xfId="4" applyFont="1" applyFill="1" applyBorder="1" applyAlignment="1">
      <alignment vertical="top" wrapText="1"/>
    </xf>
    <xf numFmtId="0" fontId="1" fillId="0" borderId="39" xfId="4" applyNumberFormat="1" applyFont="1" applyFill="1" applyBorder="1" applyAlignment="1">
      <alignment horizontal="left" vertical="center" wrapText="1"/>
    </xf>
    <xf numFmtId="0" fontId="1" fillId="0" borderId="40" xfId="4" applyNumberFormat="1" applyFont="1" applyFill="1" applyBorder="1" applyAlignment="1">
      <alignment horizontal="left" vertical="center" wrapText="1"/>
    </xf>
    <xf numFmtId="0" fontId="1" fillId="0" borderId="41" xfId="4" applyNumberFormat="1" applyFont="1" applyFill="1" applyBorder="1" applyAlignment="1">
      <alignment horizontal="left" vertical="center" wrapText="1"/>
    </xf>
    <xf numFmtId="0" fontId="2" fillId="2" borderId="82" xfId="4" applyNumberFormat="1" applyFont="1" applyFill="1" applyBorder="1" applyAlignment="1">
      <alignment vertical="center"/>
    </xf>
    <xf numFmtId="0" fontId="2" fillId="2" borderId="3" xfId="4" applyNumberFormat="1" applyFont="1" applyFill="1" applyBorder="1" applyAlignment="1">
      <alignment vertical="center"/>
    </xf>
    <xf numFmtId="0" fontId="2" fillId="2" borderId="83" xfId="4" applyNumberFormat="1" applyFont="1" applyFill="1" applyBorder="1" applyAlignment="1">
      <alignment vertical="center"/>
    </xf>
    <xf numFmtId="0" fontId="2" fillId="0" borderId="68" xfId="4" applyNumberFormat="1" applyFont="1" applyFill="1" applyBorder="1" applyAlignment="1">
      <alignment vertical="center"/>
    </xf>
    <xf numFmtId="0" fontId="2" fillId="0" borderId="33" xfId="4" applyNumberFormat="1" applyFont="1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 wrapText="1"/>
    </xf>
    <xf numFmtId="0" fontId="2" fillId="0" borderId="32" xfId="4" applyNumberFormat="1" applyFont="1" applyFill="1" applyBorder="1" applyAlignment="1">
      <alignment horizontal="left" vertical="center" wrapText="1"/>
    </xf>
    <xf numFmtId="0" fontId="2" fillId="0" borderId="33" xfId="4" applyNumberFormat="1" applyFont="1" applyFill="1" applyBorder="1" applyAlignment="1">
      <alignment horizontal="left" vertical="center" wrapText="1"/>
    </xf>
    <xf numFmtId="0" fontId="2" fillId="0" borderId="68" xfId="4" applyNumberFormat="1" applyFont="1" applyFill="1" applyBorder="1" applyAlignment="1">
      <alignment horizontal="left" vertical="center"/>
    </xf>
    <xf numFmtId="0" fontId="2" fillId="0" borderId="33" xfId="4" applyNumberFormat="1" applyFont="1" applyFill="1" applyBorder="1" applyAlignment="1">
      <alignment horizontal="left" vertical="center"/>
    </xf>
    <xf numFmtId="0" fontId="2" fillId="0" borderId="68" xfId="4" applyNumberFormat="1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0" fontId="2" fillId="0" borderId="88" xfId="4" applyNumberFormat="1" applyFont="1" applyFill="1" applyBorder="1" applyAlignment="1">
      <alignment vertical="center"/>
    </xf>
    <xf numFmtId="0" fontId="2" fillId="0" borderId="89" xfId="4" applyNumberFormat="1" applyFont="1" applyFill="1" applyBorder="1" applyAlignment="1">
      <alignment vertical="center"/>
    </xf>
    <xf numFmtId="0" fontId="2" fillId="2" borderId="64" xfId="4" applyNumberFormat="1" applyFont="1" applyFill="1" applyBorder="1" applyAlignment="1">
      <alignment vertical="center"/>
    </xf>
    <xf numFmtId="0" fontId="2" fillId="2" borderId="57" xfId="4" applyNumberFormat="1" applyFont="1" applyFill="1" applyBorder="1" applyAlignment="1">
      <alignment vertical="center"/>
    </xf>
    <xf numFmtId="0" fontId="2" fillId="2" borderId="91" xfId="4" applyNumberFormat="1" applyFont="1" applyFill="1" applyBorder="1" applyAlignment="1">
      <alignment vertical="center"/>
    </xf>
    <xf numFmtId="0" fontId="2" fillId="0" borderId="75" xfId="4" applyNumberFormat="1" applyFont="1" applyFill="1" applyBorder="1" applyAlignment="1">
      <alignment vertical="center"/>
    </xf>
    <xf numFmtId="0" fontId="2" fillId="0" borderId="86" xfId="4" applyNumberFormat="1" applyFont="1" applyFill="1" applyBorder="1" applyAlignment="1">
      <alignment vertical="center"/>
    </xf>
    <xf numFmtId="0" fontId="2" fillId="0" borderId="87" xfId="4" applyNumberFormat="1" applyFont="1" applyFill="1" applyBorder="1" applyAlignment="1">
      <alignment vertical="center"/>
    </xf>
    <xf numFmtId="0" fontId="7" fillId="0" borderId="68" xfId="4" applyNumberFormat="1" applyFont="1" applyFill="1" applyBorder="1" applyAlignment="1">
      <alignment vertical="center"/>
    </xf>
    <xf numFmtId="0" fontId="7" fillId="0" borderId="33" xfId="4" applyNumberFormat="1" applyFont="1" applyFill="1" applyBorder="1" applyAlignment="1">
      <alignment vertical="center"/>
    </xf>
    <xf numFmtId="0" fontId="2" fillId="0" borderId="88" xfId="4" applyNumberFormat="1" applyFont="1" applyBorder="1" applyAlignment="1">
      <alignment vertical="center"/>
    </xf>
    <xf numFmtId="0" fontId="2" fillId="0" borderId="89" xfId="4" applyNumberFormat="1" applyFont="1" applyBorder="1" applyAlignment="1">
      <alignment vertical="center"/>
    </xf>
    <xf numFmtId="0" fontId="2" fillId="0" borderId="94" xfId="4" applyNumberFormat="1" applyFont="1" applyBorder="1" applyAlignment="1">
      <alignment vertical="center"/>
    </xf>
    <xf numFmtId="0" fontId="2" fillId="0" borderId="87" xfId="4" applyNumberFormat="1" applyFont="1" applyBorder="1" applyAlignment="1">
      <alignment vertical="center"/>
    </xf>
    <xf numFmtId="0" fontId="2" fillId="0" borderId="97" xfId="4" applyNumberFormat="1" applyFont="1" applyBorder="1" applyAlignment="1">
      <alignment vertical="center"/>
    </xf>
    <xf numFmtId="0" fontId="2" fillId="0" borderId="41" xfId="4" applyNumberFormat="1" applyFont="1" applyBorder="1" applyAlignment="1">
      <alignment vertical="center"/>
    </xf>
    <xf numFmtId="0" fontId="12" fillId="0" borderId="94" xfId="4" applyNumberFormat="1" applyFont="1" applyBorder="1" applyAlignment="1">
      <alignment vertical="center"/>
    </xf>
    <xf numFmtId="0" fontId="12" fillId="0" borderId="87" xfId="4" applyNumberFormat="1" applyFont="1" applyBorder="1" applyAlignment="1">
      <alignment vertical="center"/>
    </xf>
    <xf numFmtId="0" fontId="2" fillId="0" borderId="32" xfId="4" applyNumberFormat="1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68" xfId="4" applyNumberFormat="1" applyFont="1" applyBorder="1" applyAlignment="1">
      <alignment vertical="center" shrinkToFit="1"/>
    </xf>
    <xf numFmtId="0" fontId="2" fillId="0" borderId="33" xfId="4" applyNumberFormat="1" applyFont="1" applyBorder="1" applyAlignment="1">
      <alignment vertical="center" shrinkToFit="1"/>
    </xf>
    <xf numFmtId="0" fontId="2" fillId="0" borderId="32" xfId="4" applyNumberFormat="1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1" xfId="4" applyNumberFormat="1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101" xfId="4" applyNumberFormat="1" applyFont="1" applyBorder="1" applyAlignment="1">
      <alignment vertical="center"/>
    </xf>
    <xf numFmtId="0" fontId="2" fillId="0" borderId="89" xfId="4" applyFont="1" applyBorder="1" applyAlignment="1">
      <alignment vertical="center"/>
    </xf>
    <xf numFmtId="0" fontId="2" fillId="0" borderId="31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0" fontId="2" fillId="0" borderId="106" xfId="4" applyNumberFormat="1" applyFont="1" applyBorder="1" applyAlignment="1" applyProtection="1">
      <alignment horizontal="center" vertical="center"/>
      <protection locked="0"/>
    </xf>
    <xf numFmtId="0" fontId="2" fillId="2" borderId="3" xfId="4" applyFont="1" applyFill="1" applyBorder="1" applyAlignment="1">
      <alignment vertical="center"/>
    </xf>
    <xf numFmtId="0" fontId="2" fillId="2" borderId="83" xfId="4" applyFont="1" applyFill="1" applyBorder="1" applyAlignment="1">
      <alignment vertical="center"/>
    </xf>
    <xf numFmtId="0" fontId="9" fillId="0" borderId="14" xfId="4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2" fillId="0" borderId="54" xfId="4" applyNumberFormat="1" applyFont="1" applyFill="1" applyBorder="1" applyAlignment="1">
      <alignment horizontal="left" vertical="center" wrapText="1"/>
    </xf>
    <xf numFmtId="0" fontId="2" fillId="0" borderId="45" xfId="4" applyNumberFormat="1" applyFont="1" applyFill="1" applyBorder="1" applyAlignment="1">
      <alignment horizontal="left" vertical="center" wrapText="1"/>
    </xf>
    <xf numFmtId="0" fontId="2" fillId="0" borderId="78" xfId="4" applyNumberFormat="1" applyFont="1" applyFill="1" applyBorder="1" applyAlignment="1">
      <alignment horizontal="left" vertical="center" wrapText="1"/>
    </xf>
    <xf numFmtId="0" fontId="2" fillId="0" borderId="107" xfId="4" applyNumberFormat="1" applyFont="1" applyFill="1" applyBorder="1" applyAlignment="1">
      <alignment vertical="center"/>
    </xf>
    <xf numFmtId="0" fontId="2" fillId="0" borderId="78" xfId="4" applyFont="1" applyFill="1" applyBorder="1" applyAlignment="1">
      <alignment vertical="center"/>
    </xf>
    <xf numFmtId="0" fontId="6" fillId="0" borderId="33" xfId="4" applyFill="1" applyBorder="1" applyAlignment="1">
      <alignment horizontal="left" vertical="center"/>
    </xf>
    <xf numFmtId="0" fontId="2" fillId="0" borderId="107" xfId="4" applyNumberFormat="1" applyFont="1" applyBorder="1" applyAlignment="1">
      <alignment vertical="center"/>
    </xf>
    <xf numFmtId="0" fontId="6" fillId="0" borderId="78" xfId="4" applyBorder="1" applyAlignment="1">
      <alignment vertical="center"/>
    </xf>
    <xf numFmtId="0" fontId="2" fillId="0" borderId="63" xfId="4" applyNumberFormat="1" applyFont="1" applyFill="1" applyBorder="1" applyAlignment="1">
      <alignment vertical="center"/>
    </xf>
    <xf numFmtId="0" fontId="2" fillId="0" borderId="50" xfId="4" applyFont="1" applyFill="1" applyBorder="1" applyAlignment="1">
      <alignment vertical="center"/>
    </xf>
    <xf numFmtId="0" fontId="2" fillId="2" borderId="57" xfId="4" applyFont="1" applyFill="1" applyBorder="1" applyAlignment="1">
      <alignment vertical="center"/>
    </xf>
    <xf numFmtId="0" fontId="2" fillId="2" borderId="91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6" fillId="0" borderId="33" xfId="4" applyFill="1" applyBorder="1" applyAlignment="1">
      <alignment vertical="center"/>
    </xf>
    <xf numFmtId="0" fontId="2" fillId="0" borderId="63" xfId="4" applyNumberFormat="1" applyFont="1" applyBorder="1" applyAlignment="1">
      <alignment vertical="center"/>
    </xf>
    <xf numFmtId="0" fontId="2" fillId="0" borderId="50" xfId="4" applyFont="1" applyBorder="1" applyAlignment="1">
      <alignment vertical="center"/>
    </xf>
    <xf numFmtId="0" fontId="2" fillId="0" borderId="45" xfId="4" applyNumberFormat="1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NumberFormat="1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NumberFormat="1" applyFont="1" applyBorder="1" applyAlignment="1">
      <alignment vertical="center"/>
    </xf>
    <xf numFmtId="0" fontId="2" fillId="0" borderId="59" xfId="4" applyFont="1" applyBorder="1" applyAlignment="1">
      <alignment vertical="center"/>
    </xf>
    <xf numFmtId="0" fontId="2" fillId="0" borderId="111" xfId="4" applyNumberFormat="1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55" xfId="4" applyNumberFormat="1" applyFont="1" applyBorder="1" applyAlignment="1">
      <alignment vertical="center"/>
    </xf>
    <xf numFmtId="0" fontId="6" fillId="0" borderId="50" xfId="4" applyBorder="1" applyAlignment="1">
      <alignment vertical="center"/>
    </xf>
    <xf numFmtId="0" fontId="12" fillId="0" borderId="107" xfId="4" applyNumberFormat="1" applyFont="1" applyBorder="1" applyAlignment="1">
      <alignment vertical="center"/>
    </xf>
    <xf numFmtId="0" fontId="12" fillId="0" borderId="78" xfId="4" applyFont="1" applyBorder="1" applyAlignment="1">
      <alignment vertical="center"/>
    </xf>
  </cellXfs>
  <cellStyles count="7">
    <cellStyle name="桁区切り" xfId="1" builtinId="6"/>
    <cellStyle name="標準" xfId="0" builtinId="0"/>
    <cellStyle name="標準 2" xfId="5"/>
    <cellStyle name="標準 3" xfId="6"/>
    <cellStyle name="標準_消費者物価指数(那覇市)中分類200803" xfId="4"/>
    <cellStyle name="標準_消費者物価指数(那覇市)中分類200809" xfId="3"/>
    <cellStyle name="標準_那覇市（時系列表）200809TST" xfId="2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I&#37027;&#35207;&#24066;2014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PI&#27798;&#32260;&#30476;2014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&#12288;&#12288;PI&#37027;&#35207;&#24066;2014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47txt"/>
      <sheetName val="中分類"/>
      <sheetName val="表－１"/>
      <sheetName val="表－２"/>
      <sheetName val="表－７"/>
      <sheetName val="概況"/>
      <sheetName val="Graphデータ"/>
    </sheetNames>
    <sheetDataSet>
      <sheetData sheetId="0"/>
      <sheetData sheetId="1">
        <row r="5">
          <cell r="A5" t="str">
            <v>I11</v>
          </cell>
          <cell r="B5">
            <v>103.7</v>
          </cell>
        </row>
        <row r="6">
          <cell r="A6" t="str">
            <v>I12</v>
          </cell>
          <cell r="B6">
            <v>105</v>
          </cell>
        </row>
        <row r="7">
          <cell r="A7" t="str">
            <v>I13</v>
          </cell>
          <cell r="B7">
            <v>106.4</v>
          </cell>
        </row>
        <row r="8">
          <cell r="A8" t="str">
            <v>I123</v>
          </cell>
          <cell r="B8">
            <v>118.2</v>
          </cell>
        </row>
        <row r="9">
          <cell r="A9" t="str">
            <v>I124</v>
          </cell>
          <cell r="B9">
            <v>125.9</v>
          </cell>
        </row>
        <row r="10">
          <cell r="A10" t="str">
            <v>I159</v>
          </cell>
          <cell r="B10">
            <v>105.5</v>
          </cell>
        </row>
        <row r="11">
          <cell r="A11" t="str">
            <v>I172</v>
          </cell>
          <cell r="B11">
            <v>105.9</v>
          </cell>
        </row>
        <row r="12">
          <cell r="A12" t="str">
            <v>I185</v>
          </cell>
          <cell r="B12">
            <v>109</v>
          </cell>
        </row>
        <row r="13">
          <cell r="A13" t="str">
            <v>I186</v>
          </cell>
          <cell r="B13">
            <v>108.7</v>
          </cell>
        </row>
        <row r="14">
          <cell r="A14" t="str">
            <v>I1137</v>
          </cell>
          <cell r="B14">
            <v>105.9</v>
          </cell>
        </row>
        <row r="15">
          <cell r="A15" t="str">
            <v>I1138</v>
          </cell>
          <cell r="B15">
            <v>105.7</v>
          </cell>
        </row>
        <row r="16">
          <cell r="A16" t="str">
            <v>I1159</v>
          </cell>
          <cell r="B16">
            <v>103.2</v>
          </cell>
        </row>
        <row r="17">
          <cell r="A17" t="str">
            <v>I1181</v>
          </cell>
          <cell r="B17">
            <v>106</v>
          </cell>
        </row>
        <row r="18">
          <cell r="A18" t="str">
            <v>I1198</v>
          </cell>
          <cell r="B18">
            <v>105.4</v>
          </cell>
        </row>
        <row r="19">
          <cell r="A19" t="str">
            <v>I1221</v>
          </cell>
          <cell r="B19">
            <v>92.9</v>
          </cell>
        </row>
        <row r="20">
          <cell r="A20" t="str">
            <v>I1239</v>
          </cell>
          <cell r="B20">
            <v>99.4</v>
          </cell>
        </row>
        <row r="21">
          <cell r="A21" t="str">
            <v>I1249</v>
          </cell>
          <cell r="B21">
            <v>103.2</v>
          </cell>
        </row>
        <row r="22">
          <cell r="A22" t="str">
            <v>I1277</v>
          </cell>
          <cell r="B22">
            <v>100.30000000000001</v>
          </cell>
        </row>
        <row r="23">
          <cell r="A23" t="str">
            <v>I1278</v>
          </cell>
          <cell r="B23">
            <v>100.10000000000001</v>
          </cell>
        </row>
        <row r="24">
          <cell r="A24" t="str">
            <v>I1286</v>
          </cell>
          <cell r="B24">
            <v>104.2</v>
          </cell>
        </row>
        <row r="25">
          <cell r="A25" t="str">
            <v>I1306</v>
          </cell>
          <cell r="B25">
            <v>110.30000000000001</v>
          </cell>
        </row>
        <row r="26">
          <cell r="A26" t="str">
            <v>I1307</v>
          </cell>
          <cell r="B26">
            <v>115.60000000000001</v>
          </cell>
        </row>
        <row r="27">
          <cell r="A27" t="str">
            <v>I1309</v>
          </cell>
          <cell r="B27">
            <v>112.9</v>
          </cell>
        </row>
        <row r="28">
          <cell r="A28" t="str">
            <v>I1312</v>
          </cell>
          <cell r="B28">
            <v>141.4</v>
          </cell>
        </row>
        <row r="29">
          <cell r="A29" t="str">
            <v>I1314</v>
          </cell>
          <cell r="B29">
            <v>96.100000000000009</v>
          </cell>
        </row>
        <row r="30">
          <cell r="A30" t="str">
            <v>I1317</v>
          </cell>
          <cell r="B30">
            <v>96.2</v>
          </cell>
        </row>
        <row r="31">
          <cell r="A31" t="str">
            <v>I1318</v>
          </cell>
          <cell r="B31">
            <v>90.300000000000011</v>
          </cell>
        </row>
        <row r="32">
          <cell r="A32" t="str">
            <v>I1337</v>
          </cell>
          <cell r="B32">
            <v>89.4</v>
          </cell>
        </row>
        <row r="33">
          <cell r="A33" t="str">
            <v>I1342</v>
          </cell>
          <cell r="B33">
            <v>111.60000000000001</v>
          </cell>
        </row>
        <row r="34">
          <cell r="A34" t="str">
            <v>I1348</v>
          </cell>
          <cell r="B34">
            <v>95.800000000000011</v>
          </cell>
        </row>
        <row r="35">
          <cell r="A35" t="str">
            <v>I1366</v>
          </cell>
          <cell r="B35">
            <v>97.5</v>
          </cell>
        </row>
        <row r="36">
          <cell r="A36" t="str">
            <v>I1381</v>
          </cell>
          <cell r="B36">
            <v>102.10000000000001</v>
          </cell>
        </row>
        <row r="37">
          <cell r="A37" t="str">
            <v>I1389</v>
          </cell>
          <cell r="B37">
            <v>98.5</v>
          </cell>
        </row>
        <row r="38">
          <cell r="A38" t="str">
            <v>I1390</v>
          </cell>
          <cell r="B38">
            <v>99.100000000000009</v>
          </cell>
        </row>
        <row r="39">
          <cell r="A39" t="str">
            <v>I1391</v>
          </cell>
          <cell r="B39">
            <v>132.30000000000001</v>
          </cell>
        </row>
        <row r="40">
          <cell r="A40" t="str">
            <v>I1394</v>
          </cell>
          <cell r="B40">
            <v>98.5</v>
          </cell>
        </row>
        <row r="41">
          <cell r="A41" t="str">
            <v>I1424</v>
          </cell>
          <cell r="B41">
            <v>101.9</v>
          </cell>
        </row>
        <row r="42">
          <cell r="A42" t="str">
            <v>I1425</v>
          </cell>
          <cell r="B42">
            <v>101.10000000000001</v>
          </cell>
        </row>
        <row r="43">
          <cell r="A43" t="str">
            <v>I1442</v>
          </cell>
          <cell r="B43">
            <v>104.10000000000001</v>
          </cell>
        </row>
        <row r="44">
          <cell r="A44" t="str">
            <v>I1453</v>
          </cell>
          <cell r="B44">
            <v>95.7</v>
          </cell>
        </row>
        <row r="45">
          <cell r="A45" t="str">
            <v>I1460</v>
          </cell>
          <cell r="B45">
            <v>84.100000000000009</v>
          </cell>
        </row>
        <row r="46">
          <cell r="A46" t="str">
            <v>I1468</v>
          </cell>
          <cell r="B46">
            <v>104.2</v>
          </cell>
        </row>
        <row r="47">
          <cell r="A47" t="str">
            <v>I1473</v>
          </cell>
          <cell r="B47">
            <v>99.100000000000009</v>
          </cell>
        </row>
        <row r="48">
          <cell r="A48" t="str">
            <v>I1474</v>
          </cell>
          <cell r="B48">
            <v>95.300000000000011</v>
          </cell>
        </row>
        <row r="49">
          <cell r="A49" t="str">
            <v>I1487</v>
          </cell>
          <cell r="B49">
            <v>99.9</v>
          </cell>
        </row>
        <row r="50">
          <cell r="A50" t="str">
            <v>I1498</v>
          </cell>
          <cell r="B50">
            <v>101.4</v>
          </cell>
        </row>
        <row r="51">
          <cell r="A51" t="str">
            <v>I1504</v>
          </cell>
          <cell r="B51">
            <v>108.80000000000001</v>
          </cell>
        </row>
        <row r="52">
          <cell r="A52" t="str">
            <v>I1505</v>
          </cell>
          <cell r="B52">
            <v>114.7</v>
          </cell>
        </row>
        <row r="53">
          <cell r="A53" t="str">
            <v>I1523</v>
          </cell>
          <cell r="B53">
            <v>114.4</v>
          </cell>
        </row>
        <row r="54">
          <cell r="A54" t="str">
            <v>I1550</v>
          </cell>
          <cell r="B54">
            <v>98.9</v>
          </cell>
        </row>
        <row r="55">
          <cell r="A55" t="str">
            <v>I1558</v>
          </cell>
          <cell r="B55">
            <v>100.5</v>
          </cell>
        </row>
        <row r="56">
          <cell r="A56" t="str">
            <v>I1559</v>
          </cell>
          <cell r="B56">
            <v>97.800000000000011</v>
          </cell>
        </row>
        <row r="57">
          <cell r="A57" t="str">
            <v>I1571</v>
          </cell>
          <cell r="B57">
            <v>107.4</v>
          </cell>
        </row>
        <row r="58">
          <cell r="A58" t="str">
            <v>I1574</v>
          </cell>
          <cell r="B58">
            <v>107</v>
          </cell>
        </row>
        <row r="59">
          <cell r="A59" t="str">
            <v>I1578</v>
          </cell>
          <cell r="B59">
            <v>100.60000000000001</v>
          </cell>
        </row>
        <row r="60">
          <cell r="A60" t="str">
            <v>I1579</v>
          </cell>
          <cell r="B60">
            <v>75.900000000000006</v>
          </cell>
        </row>
        <row r="61">
          <cell r="A61" t="str">
            <v>I1591</v>
          </cell>
          <cell r="B61">
            <v>102.7</v>
          </cell>
        </row>
        <row r="62">
          <cell r="A62" t="str">
            <v>I1629</v>
          </cell>
          <cell r="B62">
            <v>104.2</v>
          </cell>
        </row>
        <row r="63">
          <cell r="A63" t="str">
            <v>I1641</v>
          </cell>
          <cell r="B63">
            <v>105.2</v>
          </cell>
        </row>
        <row r="64">
          <cell r="A64" t="str">
            <v>I1681</v>
          </cell>
          <cell r="B64">
            <v>108.10000000000001</v>
          </cell>
        </row>
        <row r="65">
          <cell r="A65" t="str">
            <v>I1682</v>
          </cell>
          <cell r="B65">
            <v>100.80000000000001</v>
          </cell>
        </row>
        <row r="66">
          <cell r="A66" t="str">
            <v>I1689</v>
          </cell>
          <cell r="B66">
            <v>98.4</v>
          </cell>
        </row>
        <row r="67">
          <cell r="A67" t="str">
            <v>I1713</v>
          </cell>
          <cell r="B67">
            <v>118.80000000000001</v>
          </cell>
        </row>
        <row r="68">
          <cell r="A68" t="str">
            <v>I1725</v>
          </cell>
          <cell r="B68">
            <v>131.6</v>
          </cell>
        </row>
        <row r="69">
          <cell r="A69" t="str">
            <v>I1728</v>
          </cell>
          <cell r="B69">
            <v>108.5</v>
          </cell>
        </row>
        <row r="70">
          <cell r="A70" t="str">
            <v>I1736</v>
          </cell>
          <cell r="B70">
            <v>112.2</v>
          </cell>
        </row>
        <row r="71">
          <cell r="A71" t="str">
            <v>I1737</v>
          </cell>
          <cell r="B71">
            <v>125.9</v>
          </cell>
        </row>
        <row r="72">
          <cell r="A72" t="str">
            <v>I1738</v>
          </cell>
          <cell r="B72">
            <v>108.7</v>
          </cell>
        </row>
        <row r="73">
          <cell r="A73" t="str">
            <v>I1739</v>
          </cell>
          <cell r="B73">
            <v>105.7</v>
          </cell>
        </row>
        <row r="74">
          <cell r="A74" t="str">
            <v>I1740</v>
          </cell>
          <cell r="B74">
            <v>103.4</v>
          </cell>
        </row>
        <row r="75">
          <cell r="A75" t="str">
            <v>I1741</v>
          </cell>
          <cell r="B75">
            <v>103.9</v>
          </cell>
        </row>
        <row r="76">
          <cell r="A76" t="str">
            <v>I1742</v>
          </cell>
          <cell r="B76">
            <v>104.2</v>
          </cell>
        </row>
        <row r="77">
          <cell r="A77" t="str">
            <v>I1743</v>
          </cell>
          <cell r="B77">
            <v>100.5</v>
          </cell>
        </row>
        <row r="78">
          <cell r="A78" t="str">
            <v>I1744</v>
          </cell>
          <cell r="B78">
            <v>100</v>
          </cell>
        </row>
        <row r="79">
          <cell r="A79" t="str">
            <v>I1745</v>
          </cell>
          <cell r="B79">
            <v>103.9</v>
          </cell>
        </row>
        <row r="80">
          <cell r="A80" t="str">
            <v>I1746</v>
          </cell>
          <cell r="B80">
            <v>119.80000000000001</v>
          </cell>
        </row>
        <row r="81">
          <cell r="A81" t="str">
            <v>I1747</v>
          </cell>
          <cell r="B81">
            <v>101.10000000000001</v>
          </cell>
        </row>
        <row r="82">
          <cell r="A82" t="str">
            <v>I1748</v>
          </cell>
          <cell r="B82">
            <v>101.10000000000001</v>
          </cell>
        </row>
        <row r="83">
          <cell r="A83" t="str">
            <v>I1749</v>
          </cell>
          <cell r="B83">
            <v>103.10000000000001</v>
          </cell>
        </row>
        <row r="84">
          <cell r="A84" t="str">
            <v>I1750</v>
          </cell>
          <cell r="B84">
            <v>99.100000000000009</v>
          </cell>
        </row>
        <row r="85">
          <cell r="A85" t="str">
            <v>I21</v>
          </cell>
          <cell r="B85">
            <v>0.60000000000000009</v>
          </cell>
        </row>
        <row r="86">
          <cell r="A86" t="str">
            <v>I22</v>
          </cell>
          <cell r="B86">
            <v>1.8</v>
          </cell>
        </row>
        <row r="87">
          <cell r="A87" t="str">
            <v>I23</v>
          </cell>
          <cell r="B87">
            <v>-0.1</v>
          </cell>
        </row>
        <row r="88">
          <cell r="A88" t="str">
            <v>I223</v>
          </cell>
          <cell r="B88">
            <v>8.5</v>
          </cell>
        </row>
        <row r="89">
          <cell r="A89" t="str">
            <v>I224</v>
          </cell>
          <cell r="B89">
            <v>12.100000000000001</v>
          </cell>
        </row>
        <row r="90">
          <cell r="A90" t="str">
            <v>I259</v>
          </cell>
          <cell r="B90">
            <v>-2.9000000000000004</v>
          </cell>
        </row>
        <row r="91">
          <cell r="A91" t="str">
            <v>I272</v>
          </cell>
          <cell r="B91">
            <v>0.30000000000000004</v>
          </cell>
        </row>
        <row r="92">
          <cell r="A92" t="str">
            <v>I285</v>
          </cell>
          <cell r="B92">
            <v>9.8000000000000007</v>
          </cell>
        </row>
        <row r="93">
          <cell r="A93" t="str">
            <v>I286</v>
          </cell>
          <cell r="B93">
            <v>15.200000000000001</v>
          </cell>
        </row>
        <row r="94">
          <cell r="A94" t="str">
            <v>I2137</v>
          </cell>
          <cell r="B94">
            <v>10.4</v>
          </cell>
        </row>
        <row r="95">
          <cell r="A95" t="str">
            <v>I2138</v>
          </cell>
          <cell r="B95">
            <v>10.700000000000001</v>
          </cell>
        </row>
        <row r="96">
          <cell r="A96" t="str">
            <v>I2159</v>
          </cell>
          <cell r="B96">
            <v>-0.4</v>
          </cell>
        </row>
        <row r="97">
          <cell r="A97" t="str">
            <v>I2181</v>
          </cell>
          <cell r="B97">
            <v>2.6</v>
          </cell>
        </row>
        <row r="98">
          <cell r="A98" t="str">
            <v>I2198</v>
          </cell>
          <cell r="B98">
            <v>0.1</v>
          </cell>
        </row>
        <row r="99">
          <cell r="A99" t="str">
            <v>I2221</v>
          </cell>
          <cell r="B99">
            <v>-1</v>
          </cell>
        </row>
        <row r="100">
          <cell r="A100" t="str">
            <v>I2239</v>
          </cell>
          <cell r="B100">
            <v>0</v>
          </cell>
        </row>
        <row r="101">
          <cell r="A101" t="str">
            <v>I2249</v>
          </cell>
          <cell r="B101">
            <v>0.1</v>
          </cell>
        </row>
        <row r="102">
          <cell r="A102" t="str">
            <v>I2277</v>
          </cell>
          <cell r="B102">
            <v>0</v>
          </cell>
        </row>
        <row r="103">
          <cell r="A103" t="str">
            <v>I2278</v>
          </cell>
          <cell r="B103">
            <v>0</v>
          </cell>
        </row>
        <row r="104">
          <cell r="A104" t="str">
            <v>I2286</v>
          </cell>
          <cell r="B104">
            <v>0.30000000000000004</v>
          </cell>
        </row>
        <row r="105">
          <cell r="A105" t="str">
            <v>I2306</v>
          </cell>
          <cell r="B105">
            <v>-0.30000000000000004</v>
          </cell>
        </row>
        <row r="106">
          <cell r="A106" t="str">
            <v>I2307</v>
          </cell>
          <cell r="B106">
            <v>-0.30000000000000004</v>
          </cell>
        </row>
        <row r="107">
          <cell r="A107" t="str">
            <v>I2309</v>
          </cell>
          <cell r="B107">
            <v>-0.60000000000000009</v>
          </cell>
        </row>
        <row r="108">
          <cell r="A108" t="str">
            <v>I2312</v>
          </cell>
          <cell r="B108">
            <v>-0.1</v>
          </cell>
        </row>
        <row r="109">
          <cell r="A109" t="str">
            <v>I2314</v>
          </cell>
          <cell r="B109">
            <v>0</v>
          </cell>
        </row>
        <row r="110">
          <cell r="A110" t="str">
            <v>I2317</v>
          </cell>
          <cell r="B110">
            <v>-1.1000000000000001</v>
          </cell>
        </row>
        <row r="111">
          <cell r="A111" t="str">
            <v>I2318</v>
          </cell>
          <cell r="B111">
            <v>-2.9000000000000004</v>
          </cell>
        </row>
        <row r="112">
          <cell r="A112" t="str">
            <v>I2337</v>
          </cell>
          <cell r="B112">
            <v>1.8</v>
          </cell>
        </row>
        <row r="113">
          <cell r="A113" t="str">
            <v>I2342</v>
          </cell>
          <cell r="B113">
            <v>0.70000000000000007</v>
          </cell>
        </row>
        <row r="114">
          <cell r="A114" t="str">
            <v>I2348</v>
          </cell>
          <cell r="B114">
            <v>-0.70000000000000007</v>
          </cell>
        </row>
        <row r="115">
          <cell r="A115" t="str">
            <v>I2366</v>
          </cell>
          <cell r="B115">
            <v>-0.8</v>
          </cell>
        </row>
        <row r="116">
          <cell r="A116" t="str">
            <v>I2381</v>
          </cell>
          <cell r="B116">
            <v>0</v>
          </cell>
        </row>
        <row r="117">
          <cell r="A117" t="str">
            <v>I2389</v>
          </cell>
          <cell r="B117">
            <v>-1.3</v>
          </cell>
        </row>
        <row r="118">
          <cell r="A118" t="str">
            <v>I2390</v>
          </cell>
          <cell r="B118">
            <v>-3.6</v>
          </cell>
        </row>
        <row r="119">
          <cell r="A119" t="str">
            <v>I2391</v>
          </cell>
          <cell r="B119">
            <v>0</v>
          </cell>
        </row>
        <row r="120">
          <cell r="A120" t="str">
            <v>I2394</v>
          </cell>
          <cell r="B120">
            <v>-3.7</v>
          </cell>
        </row>
        <row r="121">
          <cell r="A121" t="str">
            <v>I2424</v>
          </cell>
          <cell r="B121">
            <v>0.8</v>
          </cell>
        </row>
        <row r="122">
          <cell r="A122" t="str">
            <v>I2425</v>
          </cell>
          <cell r="B122">
            <v>1</v>
          </cell>
        </row>
        <row r="123">
          <cell r="A123" t="str">
            <v>I2442</v>
          </cell>
          <cell r="B123">
            <v>0.2</v>
          </cell>
        </row>
        <row r="124">
          <cell r="A124" t="str">
            <v>I2453</v>
          </cell>
          <cell r="B124">
            <v>0</v>
          </cell>
        </row>
        <row r="125">
          <cell r="A125" t="str">
            <v>I2460</v>
          </cell>
          <cell r="B125">
            <v>0.8</v>
          </cell>
        </row>
        <row r="126">
          <cell r="A126" t="str">
            <v>I2468</v>
          </cell>
          <cell r="B126">
            <v>0</v>
          </cell>
        </row>
        <row r="127">
          <cell r="A127" t="str">
            <v>I2473</v>
          </cell>
          <cell r="B127">
            <v>-0.70000000000000007</v>
          </cell>
        </row>
        <row r="128">
          <cell r="A128" t="str">
            <v>I2474</v>
          </cell>
          <cell r="B128">
            <v>-0.2</v>
          </cell>
        </row>
        <row r="129">
          <cell r="A129" t="str">
            <v>I2487</v>
          </cell>
          <cell r="B129">
            <v>-3.4000000000000004</v>
          </cell>
        </row>
        <row r="130">
          <cell r="A130" t="str">
            <v>I2498</v>
          </cell>
          <cell r="B130">
            <v>0</v>
          </cell>
        </row>
        <row r="131">
          <cell r="A131" t="str">
            <v>I2504</v>
          </cell>
          <cell r="B131">
            <v>0.9</v>
          </cell>
        </row>
        <row r="132">
          <cell r="A132" t="str">
            <v>I2505</v>
          </cell>
          <cell r="B132">
            <v>7.2</v>
          </cell>
        </row>
        <row r="133">
          <cell r="A133" t="str">
            <v>I2523</v>
          </cell>
          <cell r="B133">
            <v>-0.4</v>
          </cell>
        </row>
        <row r="134">
          <cell r="A134" t="str">
            <v>I2550</v>
          </cell>
          <cell r="B134">
            <v>-0.5</v>
          </cell>
        </row>
        <row r="135">
          <cell r="A135" t="str">
            <v>I2558</v>
          </cell>
          <cell r="B135">
            <v>0</v>
          </cell>
        </row>
        <row r="136">
          <cell r="A136" t="str">
            <v>I2559</v>
          </cell>
          <cell r="B136">
            <v>0</v>
          </cell>
        </row>
        <row r="137">
          <cell r="A137" t="str">
            <v>I2571</v>
          </cell>
          <cell r="B137">
            <v>0</v>
          </cell>
        </row>
        <row r="138">
          <cell r="A138" t="str">
            <v>I2574</v>
          </cell>
          <cell r="B138">
            <v>0</v>
          </cell>
        </row>
        <row r="139">
          <cell r="A139" t="str">
            <v>I2578</v>
          </cell>
          <cell r="B139">
            <v>1.5</v>
          </cell>
        </row>
        <row r="140">
          <cell r="A140" t="str">
            <v>I2579</v>
          </cell>
          <cell r="B140">
            <v>2.6</v>
          </cell>
        </row>
        <row r="141">
          <cell r="A141" t="str">
            <v>I2591</v>
          </cell>
          <cell r="B141">
            <v>-0.4</v>
          </cell>
        </row>
        <row r="142">
          <cell r="A142" t="str">
            <v>I2629</v>
          </cell>
          <cell r="B142">
            <v>0.1</v>
          </cell>
        </row>
        <row r="143">
          <cell r="A143" t="str">
            <v>I2641</v>
          </cell>
          <cell r="B143">
            <v>2.3000000000000003</v>
          </cell>
        </row>
        <row r="144">
          <cell r="A144" t="str">
            <v>I2681</v>
          </cell>
          <cell r="B144">
            <v>0</v>
          </cell>
        </row>
        <row r="145">
          <cell r="A145" t="str">
            <v>I2682</v>
          </cell>
          <cell r="B145">
            <v>0</v>
          </cell>
        </row>
        <row r="146">
          <cell r="A146" t="str">
            <v>I2689</v>
          </cell>
          <cell r="B146">
            <v>-0.30000000000000004</v>
          </cell>
        </row>
        <row r="147">
          <cell r="A147" t="str">
            <v>I2713</v>
          </cell>
          <cell r="B147">
            <v>0.9</v>
          </cell>
        </row>
        <row r="148">
          <cell r="A148" t="str">
            <v>I2725</v>
          </cell>
          <cell r="B148">
            <v>0</v>
          </cell>
        </row>
        <row r="149">
          <cell r="A149" t="str">
            <v>I2728</v>
          </cell>
          <cell r="B149">
            <v>0</v>
          </cell>
        </row>
        <row r="150">
          <cell r="A150" t="str">
            <v>I2736</v>
          </cell>
          <cell r="B150">
            <v>13.3</v>
          </cell>
        </row>
        <row r="151">
          <cell r="A151" t="str">
            <v>I2737</v>
          </cell>
          <cell r="B151">
            <v>12.100000000000001</v>
          </cell>
        </row>
        <row r="152">
          <cell r="A152" t="str">
            <v>I2738</v>
          </cell>
          <cell r="B152">
            <v>15.200000000000001</v>
          </cell>
        </row>
        <row r="153">
          <cell r="A153" t="str">
            <v>I2739</v>
          </cell>
          <cell r="B153">
            <v>10.700000000000001</v>
          </cell>
        </row>
        <row r="154">
          <cell r="A154" t="str">
            <v>I2740</v>
          </cell>
          <cell r="B154">
            <v>0.1</v>
          </cell>
        </row>
        <row r="155">
          <cell r="A155" t="str">
            <v>I2741</v>
          </cell>
          <cell r="B155">
            <v>0</v>
          </cell>
        </row>
        <row r="156">
          <cell r="A156" t="str">
            <v>I2742</v>
          </cell>
          <cell r="B156">
            <v>0.70000000000000007</v>
          </cell>
        </row>
        <row r="157">
          <cell r="A157" t="str">
            <v>I2743</v>
          </cell>
          <cell r="B157">
            <v>0</v>
          </cell>
        </row>
        <row r="158">
          <cell r="A158" t="str">
            <v>I2744</v>
          </cell>
          <cell r="B158">
            <v>-0.1</v>
          </cell>
        </row>
        <row r="159">
          <cell r="A159" t="str">
            <v>I2745</v>
          </cell>
          <cell r="B159">
            <v>0.2</v>
          </cell>
        </row>
        <row r="160">
          <cell r="A160" t="str">
            <v>I2746</v>
          </cell>
          <cell r="B160">
            <v>-0.70000000000000007</v>
          </cell>
        </row>
        <row r="161">
          <cell r="A161" t="str">
            <v>I2747</v>
          </cell>
          <cell r="B161">
            <v>0.30000000000000004</v>
          </cell>
        </row>
        <row r="162">
          <cell r="A162" t="str">
            <v>I2748</v>
          </cell>
          <cell r="B162">
            <v>0</v>
          </cell>
        </row>
        <row r="163">
          <cell r="A163" t="str">
            <v>I2749</v>
          </cell>
          <cell r="B163">
            <v>3</v>
          </cell>
        </row>
        <row r="164">
          <cell r="A164" t="str">
            <v>I2750</v>
          </cell>
          <cell r="B164">
            <v>-0.5</v>
          </cell>
        </row>
        <row r="165">
          <cell r="A165" t="str">
            <v>I31</v>
          </cell>
          <cell r="B165">
            <v>3.1</v>
          </cell>
        </row>
        <row r="166">
          <cell r="A166" t="str">
            <v>I32</v>
          </cell>
          <cell r="B166">
            <v>4.9000000000000004</v>
          </cell>
        </row>
        <row r="167">
          <cell r="A167" t="str">
            <v>I33</v>
          </cell>
          <cell r="B167">
            <v>-1.6</v>
          </cell>
        </row>
        <row r="168">
          <cell r="A168" t="str">
            <v>I323</v>
          </cell>
          <cell r="B168">
            <v>21.5</v>
          </cell>
        </row>
        <row r="169">
          <cell r="A169" t="str">
            <v>I324</v>
          </cell>
          <cell r="B169">
            <v>34.4</v>
          </cell>
        </row>
        <row r="170">
          <cell r="A170" t="str">
            <v>I359</v>
          </cell>
          <cell r="B170">
            <v>0.8</v>
          </cell>
        </row>
        <row r="171">
          <cell r="A171" t="str">
            <v>I372</v>
          </cell>
          <cell r="B171">
            <v>9.5</v>
          </cell>
        </row>
        <row r="172">
          <cell r="A172" t="str">
            <v>I385</v>
          </cell>
          <cell r="B172">
            <v>11.200000000000001</v>
          </cell>
        </row>
        <row r="173">
          <cell r="A173" t="str">
            <v>I386</v>
          </cell>
          <cell r="B173">
            <v>15.100000000000001</v>
          </cell>
        </row>
        <row r="174">
          <cell r="A174" t="str">
            <v>I3137</v>
          </cell>
          <cell r="B174">
            <v>6.5</v>
          </cell>
        </row>
        <row r="175">
          <cell r="A175" t="str">
            <v>I3138</v>
          </cell>
          <cell r="B175">
            <v>6.1000000000000005</v>
          </cell>
        </row>
        <row r="176">
          <cell r="A176" t="str">
            <v>I3159</v>
          </cell>
          <cell r="B176">
            <v>1</v>
          </cell>
        </row>
        <row r="177">
          <cell r="A177" t="str">
            <v>I3181</v>
          </cell>
          <cell r="B177">
            <v>8</v>
          </cell>
        </row>
        <row r="178">
          <cell r="A178" t="str">
            <v>I3198</v>
          </cell>
          <cell r="B178">
            <v>3.8000000000000003</v>
          </cell>
        </row>
        <row r="179">
          <cell r="A179" t="str">
            <v>I3221</v>
          </cell>
          <cell r="B179">
            <v>-0.70000000000000007</v>
          </cell>
        </row>
        <row r="180">
          <cell r="A180" t="str">
            <v>I3239</v>
          </cell>
          <cell r="B180">
            <v>1.1000000000000001</v>
          </cell>
        </row>
        <row r="181">
          <cell r="A181" t="str">
            <v>I3249</v>
          </cell>
          <cell r="B181">
            <v>3.6</v>
          </cell>
        </row>
        <row r="182">
          <cell r="A182" t="str">
            <v>I3277</v>
          </cell>
          <cell r="B182">
            <v>0.8</v>
          </cell>
        </row>
        <row r="183">
          <cell r="A183" t="str">
            <v>I3278</v>
          </cell>
          <cell r="B183">
            <v>0.70000000000000007</v>
          </cell>
        </row>
        <row r="184">
          <cell r="A184" t="str">
            <v>I3286</v>
          </cell>
          <cell r="B184">
            <v>2.5</v>
          </cell>
        </row>
        <row r="185">
          <cell r="A185" t="str">
            <v>I3306</v>
          </cell>
          <cell r="B185">
            <v>4</v>
          </cell>
        </row>
        <row r="186">
          <cell r="A186" t="str">
            <v>I3307</v>
          </cell>
          <cell r="B186">
            <v>4.1000000000000005</v>
          </cell>
        </row>
        <row r="187">
          <cell r="A187" t="str">
            <v>I3309</v>
          </cell>
          <cell r="B187">
            <v>6.5</v>
          </cell>
        </row>
        <row r="188">
          <cell r="A188" t="str">
            <v>I3312</v>
          </cell>
          <cell r="B188">
            <v>9.7000000000000011</v>
          </cell>
        </row>
        <row r="189">
          <cell r="A189" t="str">
            <v>I3314</v>
          </cell>
          <cell r="B189">
            <v>0.8</v>
          </cell>
        </row>
        <row r="190">
          <cell r="A190" t="str">
            <v>I3317</v>
          </cell>
          <cell r="B190">
            <v>4.6000000000000005</v>
          </cell>
        </row>
        <row r="191">
          <cell r="A191" t="str">
            <v>I3318</v>
          </cell>
          <cell r="B191">
            <v>8.9</v>
          </cell>
        </row>
        <row r="192">
          <cell r="A192" t="str">
            <v>I3337</v>
          </cell>
          <cell r="B192">
            <v>0.2</v>
          </cell>
        </row>
        <row r="193">
          <cell r="A193" t="str">
            <v>I3342</v>
          </cell>
          <cell r="B193">
            <v>3.4000000000000004</v>
          </cell>
        </row>
        <row r="194">
          <cell r="A194" t="str">
            <v>I3348</v>
          </cell>
          <cell r="B194">
            <v>-0.9</v>
          </cell>
        </row>
        <row r="195">
          <cell r="A195" t="str">
            <v>I3366</v>
          </cell>
          <cell r="B195">
            <v>6.5</v>
          </cell>
        </row>
        <row r="196">
          <cell r="A196" t="str">
            <v>I3381</v>
          </cell>
          <cell r="B196">
            <v>2.6</v>
          </cell>
        </row>
        <row r="197">
          <cell r="A197" t="str">
            <v>I3389</v>
          </cell>
          <cell r="B197">
            <v>0.70000000000000007</v>
          </cell>
        </row>
        <row r="198">
          <cell r="A198" t="str">
            <v>I3390</v>
          </cell>
          <cell r="B198">
            <v>-2.1</v>
          </cell>
        </row>
        <row r="199">
          <cell r="A199" t="str">
            <v>I3391</v>
          </cell>
          <cell r="B199">
            <v>7.1000000000000005</v>
          </cell>
        </row>
        <row r="200">
          <cell r="A200" t="str">
            <v>I3394</v>
          </cell>
          <cell r="B200">
            <v>-2.3000000000000003</v>
          </cell>
        </row>
        <row r="201">
          <cell r="A201" t="str">
            <v>I3424</v>
          </cell>
          <cell r="B201">
            <v>7.4</v>
          </cell>
        </row>
        <row r="202">
          <cell r="A202" t="str">
            <v>I3425</v>
          </cell>
          <cell r="B202">
            <v>8.3000000000000007</v>
          </cell>
        </row>
        <row r="203">
          <cell r="A203" t="str">
            <v>I3442</v>
          </cell>
          <cell r="B203">
            <v>5.2</v>
          </cell>
        </row>
        <row r="204">
          <cell r="A204" t="str">
            <v>I3453</v>
          </cell>
          <cell r="B204">
            <v>0.4</v>
          </cell>
        </row>
        <row r="205">
          <cell r="A205" t="str">
            <v>I3460</v>
          </cell>
          <cell r="B205">
            <v>-8.6</v>
          </cell>
        </row>
        <row r="206">
          <cell r="A206" t="str">
            <v>I3468</v>
          </cell>
          <cell r="B206">
            <v>1.5</v>
          </cell>
        </row>
        <row r="207">
          <cell r="A207" t="str">
            <v>I3473</v>
          </cell>
          <cell r="B207">
            <v>1</v>
          </cell>
        </row>
        <row r="208">
          <cell r="A208" t="str">
            <v>I3474</v>
          </cell>
          <cell r="B208">
            <v>-0.4</v>
          </cell>
        </row>
        <row r="209">
          <cell r="A209" t="str">
            <v>I3487</v>
          </cell>
          <cell r="B209">
            <v>3.5</v>
          </cell>
        </row>
        <row r="210">
          <cell r="A210" t="str">
            <v>I3498</v>
          </cell>
          <cell r="B210">
            <v>1</v>
          </cell>
        </row>
        <row r="211">
          <cell r="A211" t="str">
            <v>I3504</v>
          </cell>
          <cell r="B211">
            <v>2.5</v>
          </cell>
        </row>
        <row r="212">
          <cell r="A212" t="str">
            <v>I3505</v>
          </cell>
          <cell r="B212">
            <v>3.1</v>
          </cell>
        </row>
        <row r="213">
          <cell r="A213" t="str">
            <v>I3523</v>
          </cell>
          <cell r="B213">
            <v>3.3000000000000003</v>
          </cell>
        </row>
        <row r="214">
          <cell r="A214" t="str">
            <v>I3550</v>
          </cell>
          <cell r="B214">
            <v>0.9</v>
          </cell>
        </row>
        <row r="215">
          <cell r="A215" t="str">
            <v>I3558</v>
          </cell>
          <cell r="B215">
            <v>3.7</v>
          </cell>
        </row>
        <row r="216">
          <cell r="A216" t="str">
            <v>I3559</v>
          </cell>
          <cell r="B216">
            <v>2.9000000000000004</v>
          </cell>
        </row>
        <row r="217">
          <cell r="A217" t="str">
            <v>I3571</v>
          </cell>
          <cell r="B217">
            <v>2</v>
          </cell>
        </row>
        <row r="218">
          <cell r="A218" t="str">
            <v>I3574</v>
          </cell>
          <cell r="B218">
            <v>6.1000000000000005</v>
          </cell>
        </row>
        <row r="219">
          <cell r="A219" t="str">
            <v>I3578</v>
          </cell>
          <cell r="B219">
            <v>4.7</v>
          </cell>
        </row>
        <row r="220">
          <cell r="A220" t="str">
            <v>I3579</v>
          </cell>
          <cell r="B220">
            <v>10.600000000000001</v>
          </cell>
        </row>
        <row r="221">
          <cell r="A221" t="str">
            <v>I3591</v>
          </cell>
          <cell r="B221">
            <v>4.6000000000000005</v>
          </cell>
        </row>
        <row r="222">
          <cell r="A222" t="str">
            <v>I3629</v>
          </cell>
          <cell r="B222">
            <v>3.1</v>
          </cell>
        </row>
        <row r="223">
          <cell r="A223" t="str">
            <v>I3641</v>
          </cell>
          <cell r="B223">
            <v>4.1000000000000005</v>
          </cell>
        </row>
        <row r="224">
          <cell r="A224" t="str">
            <v>I3681</v>
          </cell>
          <cell r="B224">
            <v>3.9000000000000004</v>
          </cell>
        </row>
        <row r="225">
          <cell r="A225" t="str">
            <v>I3682</v>
          </cell>
          <cell r="B225">
            <v>2.3000000000000003</v>
          </cell>
        </row>
        <row r="226">
          <cell r="A226" t="str">
            <v>I3689</v>
          </cell>
          <cell r="B226">
            <v>1.3</v>
          </cell>
        </row>
        <row r="227">
          <cell r="A227" t="str">
            <v>I3713</v>
          </cell>
          <cell r="B227">
            <v>7.7</v>
          </cell>
        </row>
        <row r="228">
          <cell r="A228" t="str">
            <v>I3725</v>
          </cell>
          <cell r="B228">
            <v>4.2</v>
          </cell>
        </row>
        <row r="229">
          <cell r="A229" t="str">
            <v>I3728</v>
          </cell>
          <cell r="B229">
            <v>4.7</v>
          </cell>
        </row>
        <row r="230">
          <cell r="A230" t="str">
            <v>I3736</v>
          </cell>
          <cell r="B230">
            <v>17.5</v>
          </cell>
        </row>
        <row r="231">
          <cell r="A231" t="str">
            <v>I3737</v>
          </cell>
          <cell r="B231">
            <v>34.4</v>
          </cell>
        </row>
        <row r="232">
          <cell r="A232" t="str">
            <v>I3738</v>
          </cell>
          <cell r="B232">
            <v>15.100000000000001</v>
          </cell>
        </row>
        <row r="233">
          <cell r="A233" t="str">
            <v>I3739</v>
          </cell>
          <cell r="B233">
            <v>6.1000000000000005</v>
          </cell>
        </row>
        <row r="234">
          <cell r="A234" t="str">
            <v>I3740</v>
          </cell>
          <cell r="B234">
            <v>2.6</v>
          </cell>
        </row>
        <row r="235">
          <cell r="A235" t="str">
            <v>I3741</v>
          </cell>
          <cell r="B235">
            <v>2.9000000000000004</v>
          </cell>
        </row>
        <row r="236">
          <cell r="A236" t="str">
            <v>I3742</v>
          </cell>
          <cell r="B236">
            <v>3.5</v>
          </cell>
        </row>
        <row r="237">
          <cell r="A237" t="str">
            <v>I3743</v>
          </cell>
          <cell r="B237">
            <v>0.8</v>
          </cell>
        </row>
        <row r="238">
          <cell r="A238" t="str">
            <v>I3744</v>
          </cell>
          <cell r="B238">
            <v>0.60000000000000009</v>
          </cell>
        </row>
        <row r="239">
          <cell r="A239" t="str">
            <v>I3745</v>
          </cell>
          <cell r="B239">
            <v>2.9000000000000004</v>
          </cell>
        </row>
        <row r="240">
          <cell r="A240" t="str">
            <v>I3746</v>
          </cell>
          <cell r="B240">
            <v>5.1000000000000005</v>
          </cell>
        </row>
        <row r="241">
          <cell r="A241" t="str">
            <v>I3747</v>
          </cell>
          <cell r="B241">
            <v>2.1</v>
          </cell>
        </row>
        <row r="242">
          <cell r="A242" t="str">
            <v>I3748</v>
          </cell>
          <cell r="B242">
            <v>2.9000000000000004</v>
          </cell>
        </row>
        <row r="243">
          <cell r="A243" t="str">
            <v>I3749</v>
          </cell>
          <cell r="B243">
            <v>4.2</v>
          </cell>
        </row>
        <row r="244">
          <cell r="A244" t="str">
            <v>I3750</v>
          </cell>
          <cell r="B244">
            <v>0.8</v>
          </cell>
        </row>
      </sheetData>
      <sheetData sheetId="2">
        <row r="5">
          <cell r="E5">
            <v>103.7</v>
          </cell>
          <cell r="F5">
            <v>0.60000000000000009</v>
          </cell>
          <cell r="G5">
            <v>3.1</v>
          </cell>
          <cell r="H5">
            <v>0.61</v>
          </cell>
          <cell r="I5">
            <v>3.13</v>
          </cell>
        </row>
        <row r="6">
          <cell r="E6">
            <v>103.4</v>
          </cell>
          <cell r="F6">
            <v>0.1</v>
          </cell>
          <cell r="G6">
            <v>2.6</v>
          </cell>
          <cell r="H6">
            <v>0.14000000000000001</v>
          </cell>
          <cell r="I6">
            <v>2.52</v>
          </cell>
        </row>
        <row r="7">
          <cell r="E7">
            <v>104.2</v>
          </cell>
          <cell r="F7">
            <v>0.70000000000000007</v>
          </cell>
          <cell r="G7">
            <v>3.5</v>
          </cell>
          <cell r="H7">
            <v>0.61</v>
          </cell>
          <cell r="I7">
            <v>3.04</v>
          </cell>
        </row>
        <row r="8">
          <cell r="E8">
            <v>103.9</v>
          </cell>
          <cell r="F8">
            <v>0.2</v>
          </cell>
          <cell r="G8">
            <v>2.9000000000000004</v>
          </cell>
          <cell r="H8">
            <v>0.14000000000000001</v>
          </cell>
          <cell r="I8">
            <v>2.4300000000000002</v>
          </cell>
        </row>
        <row r="9">
          <cell r="E9">
            <v>101.10000000000001</v>
          </cell>
          <cell r="F9">
            <v>0.30000000000000004</v>
          </cell>
          <cell r="G9">
            <v>2.1</v>
          </cell>
          <cell r="H9">
            <v>0.2</v>
          </cell>
          <cell r="I9">
            <v>1.3900000000000001</v>
          </cell>
        </row>
        <row r="10">
          <cell r="E10">
            <v>105</v>
          </cell>
          <cell r="F10">
            <v>1.8</v>
          </cell>
          <cell r="G10">
            <v>4.9000000000000004</v>
          </cell>
          <cell r="H10">
            <v>0.47000000000000003</v>
          </cell>
          <cell r="I10">
            <v>1.27</v>
          </cell>
        </row>
        <row r="11">
          <cell r="E11">
            <v>112.2</v>
          </cell>
          <cell r="F11">
            <v>13.3</v>
          </cell>
          <cell r="G11">
            <v>17.5</v>
          </cell>
          <cell r="H11">
            <v>0.47000000000000003</v>
          </cell>
          <cell r="I11">
            <v>0.61</v>
          </cell>
        </row>
        <row r="12">
          <cell r="E12">
            <v>103.9</v>
          </cell>
          <cell r="F12">
            <v>0</v>
          </cell>
          <cell r="G12">
            <v>2.9000000000000004</v>
          </cell>
          <cell r="H12">
            <v>0</v>
          </cell>
          <cell r="I12">
            <v>0.66</v>
          </cell>
        </row>
        <row r="13">
          <cell r="E13">
            <v>106.4</v>
          </cell>
          <cell r="F13">
            <v>-0.1</v>
          </cell>
          <cell r="G13">
            <v>-1.6</v>
          </cell>
          <cell r="H13">
            <v>0</v>
          </cell>
          <cell r="I13">
            <v>-0.04</v>
          </cell>
        </row>
        <row r="14">
          <cell r="E14">
            <v>118.2</v>
          </cell>
          <cell r="F14">
            <v>8.5</v>
          </cell>
          <cell r="G14">
            <v>21.5</v>
          </cell>
          <cell r="H14">
            <v>0.14000000000000001</v>
          </cell>
          <cell r="I14">
            <v>0.32</v>
          </cell>
        </row>
        <row r="15">
          <cell r="E15">
            <v>125.9</v>
          </cell>
          <cell r="F15">
            <v>12.100000000000001</v>
          </cell>
          <cell r="G15">
            <v>34.4</v>
          </cell>
          <cell r="H15">
            <v>0.12</v>
          </cell>
          <cell r="I15">
            <v>0.28999999999999998</v>
          </cell>
        </row>
        <row r="16">
          <cell r="E16">
            <v>105.5</v>
          </cell>
          <cell r="F16">
            <v>-2.9000000000000004</v>
          </cell>
          <cell r="G16">
            <v>0.8</v>
          </cell>
          <cell r="H16">
            <v>-0.06</v>
          </cell>
          <cell r="I16">
            <v>0.02</v>
          </cell>
        </row>
        <row r="17">
          <cell r="E17">
            <v>105.9</v>
          </cell>
          <cell r="F17">
            <v>0.30000000000000004</v>
          </cell>
          <cell r="G17">
            <v>9.5</v>
          </cell>
          <cell r="H17">
            <v>0</v>
          </cell>
          <cell r="I17">
            <v>0.09</v>
          </cell>
        </row>
        <row r="18">
          <cell r="E18">
            <v>109</v>
          </cell>
          <cell r="F18">
            <v>9.8000000000000007</v>
          </cell>
          <cell r="G18">
            <v>11.200000000000001</v>
          </cell>
          <cell r="H18">
            <v>0.26</v>
          </cell>
          <cell r="I18">
            <v>0.3</v>
          </cell>
        </row>
        <row r="19">
          <cell r="E19">
            <v>108.7</v>
          </cell>
          <cell r="F19">
            <v>15.200000000000001</v>
          </cell>
          <cell r="G19">
            <v>15.100000000000001</v>
          </cell>
          <cell r="H19">
            <v>0.27</v>
          </cell>
          <cell r="I19">
            <v>0.27</v>
          </cell>
        </row>
        <row r="20">
          <cell r="E20">
            <v>105.9</v>
          </cell>
          <cell r="F20">
            <v>10.4</v>
          </cell>
          <cell r="G20">
            <v>6.5</v>
          </cell>
          <cell r="H20">
            <v>0.09</v>
          </cell>
          <cell r="I20">
            <v>0.06</v>
          </cell>
        </row>
        <row r="21">
          <cell r="E21">
            <v>105.7</v>
          </cell>
          <cell r="F21">
            <v>10.700000000000001</v>
          </cell>
          <cell r="G21">
            <v>6.1000000000000005</v>
          </cell>
          <cell r="H21">
            <v>0.09</v>
          </cell>
          <cell r="I21">
            <v>0.05</v>
          </cell>
        </row>
        <row r="22">
          <cell r="E22">
            <v>103.2</v>
          </cell>
          <cell r="F22">
            <v>-0.4</v>
          </cell>
          <cell r="G22">
            <v>1</v>
          </cell>
          <cell r="H22">
            <v>0</v>
          </cell>
          <cell r="I22">
            <v>0.01</v>
          </cell>
        </row>
        <row r="23">
          <cell r="E23">
            <v>106</v>
          </cell>
          <cell r="F23">
            <v>2.6</v>
          </cell>
          <cell r="G23">
            <v>8</v>
          </cell>
          <cell r="H23">
            <v>0.06</v>
          </cell>
          <cell r="I23">
            <v>0.18</v>
          </cell>
        </row>
        <row r="24">
          <cell r="E24">
            <v>105.4</v>
          </cell>
          <cell r="F24">
            <v>0.1</v>
          </cell>
          <cell r="G24">
            <v>3.8000000000000003</v>
          </cell>
          <cell r="H24">
            <v>0</v>
          </cell>
          <cell r="I24">
            <v>0.12</v>
          </cell>
        </row>
        <row r="25">
          <cell r="E25">
            <v>92.9</v>
          </cell>
          <cell r="F25">
            <v>-1</v>
          </cell>
          <cell r="G25">
            <v>-0.70000000000000007</v>
          </cell>
          <cell r="H25">
            <v>-0.02</v>
          </cell>
          <cell r="I25">
            <v>-0.01</v>
          </cell>
        </row>
        <row r="26">
          <cell r="E26">
            <v>99.4</v>
          </cell>
          <cell r="F26">
            <v>0</v>
          </cell>
          <cell r="G26">
            <v>1.1000000000000001</v>
          </cell>
          <cell r="H26">
            <v>0</v>
          </cell>
          <cell r="I26">
            <v>0.01</v>
          </cell>
        </row>
        <row r="27">
          <cell r="E27">
            <v>103.2</v>
          </cell>
          <cell r="F27">
            <v>0.1</v>
          </cell>
          <cell r="G27">
            <v>3.6</v>
          </cell>
          <cell r="H27">
            <v>0</v>
          </cell>
          <cell r="I27">
            <v>0.2</v>
          </cell>
        </row>
        <row r="28">
          <cell r="E28">
            <v>100.30000000000001</v>
          </cell>
          <cell r="F28">
            <v>0</v>
          </cell>
          <cell r="G28">
            <v>0.8</v>
          </cell>
          <cell r="H28">
            <v>0</v>
          </cell>
          <cell r="I28">
            <v>0.17</v>
          </cell>
        </row>
        <row r="29">
          <cell r="E29">
            <v>100.5</v>
          </cell>
          <cell r="F29">
            <v>0</v>
          </cell>
          <cell r="G29">
            <v>0.8</v>
          </cell>
          <cell r="H29">
            <v>0</v>
          </cell>
          <cell r="I29">
            <v>0.08</v>
          </cell>
        </row>
        <row r="30">
          <cell r="E30">
            <v>100.10000000000001</v>
          </cell>
          <cell r="F30">
            <v>0</v>
          </cell>
          <cell r="G30">
            <v>0.70000000000000007</v>
          </cell>
          <cell r="H30">
            <v>-0.01</v>
          </cell>
          <cell r="I30">
            <v>0.14000000000000001</v>
          </cell>
        </row>
        <row r="31">
          <cell r="E31">
            <v>100</v>
          </cell>
          <cell r="F31">
            <v>-0.1</v>
          </cell>
          <cell r="G31">
            <v>0.60000000000000009</v>
          </cell>
          <cell r="H31">
            <v>-0.01</v>
          </cell>
          <cell r="I31">
            <v>0.05</v>
          </cell>
        </row>
        <row r="32">
          <cell r="E32">
            <v>104.2</v>
          </cell>
          <cell r="F32">
            <v>0.30000000000000004</v>
          </cell>
          <cell r="G32">
            <v>2.5</v>
          </cell>
          <cell r="H32">
            <v>0</v>
          </cell>
          <cell r="I32">
            <v>0.03</v>
          </cell>
        </row>
        <row r="33">
          <cell r="E33">
            <v>110.30000000000001</v>
          </cell>
          <cell r="F33">
            <v>-0.30000000000000004</v>
          </cell>
          <cell r="G33">
            <v>4</v>
          </cell>
          <cell r="H33">
            <v>-0.03</v>
          </cell>
          <cell r="I33">
            <v>0.34</v>
          </cell>
        </row>
        <row r="34">
          <cell r="E34">
            <v>115.60000000000001</v>
          </cell>
          <cell r="F34">
            <v>-0.30000000000000004</v>
          </cell>
          <cell r="G34">
            <v>4.1000000000000005</v>
          </cell>
          <cell r="H34">
            <v>-0.01</v>
          </cell>
          <cell r="I34">
            <v>0.17</v>
          </cell>
        </row>
        <row r="35">
          <cell r="E35">
            <v>112.9</v>
          </cell>
          <cell r="F35">
            <v>-0.60000000000000009</v>
          </cell>
          <cell r="G35">
            <v>6.5</v>
          </cell>
          <cell r="H35">
            <v>-0.01</v>
          </cell>
          <cell r="I35">
            <v>0.13</v>
          </cell>
        </row>
        <row r="36">
          <cell r="E36">
            <v>141.4</v>
          </cell>
          <cell r="F36">
            <v>-0.1</v>
          </cell>
          <cell r="G36">
            <v>9.7000000000000011</v>
          </cell>
          <cell r="H36">
            <v>0</v>
          </cell>
          <cell r="I36">
            <v>0.02</v>
          </cell>
        </row>
        <row r="37">
          <cell r="E37">
            <v>96.100000000000009</v>
          </cell>
          <cell r="F37">
            <v>0</v>
          </cell>
          <cell r="G37">
            <v>0.8</v>
          </cell>
          <cell r="H37">
            <v>0</v>
          </cell>
          <cell r="I37">
            <v>0.02</v>
          </cell>
        </row>
        <row r="38">
          <cell r="E38">
            <v>96.2</v>
          </cell>
          <cell r="F38">
            <v>-1.1000000000000001</v>
          </cell>
          <cell r="G38">
            <v>4.6000000000000005</v>
          </cell>
          <cell r="H38">
            <v>-0.03</v>
          </cell>
          <cell r="I38">
            <v>0.14000000000000001</v>
          </cell>
        </row>
        <row r="39">
          <cell r="E39">
            <v>90.300000000000011</v>
          </cell>
          <cell r="F39">
            <v>-2.9000000000000004</v>
          </cell>
          <cell r="G39">
            <v>8.9</v>
          </cell>
          <cell r="H39">
            <v>-0.02</v>
          </cell>
          <cell r="I39">
            <v>7.0000000000000007E-2</v>
          </cell>
        </row>
        <row r="40">
          <cell r="E40">
            <v>89.4</v>
          </cell>
          <cell r="F40">
            <v>1.8</v>
          </cell>
          <cell r="G40">
            <v>0.2</v>
          </cell>
          <cell r="H40">
            <v>0</v>
          </cell>
          <cell r="I40">
            <v>0</v>
          </cell>
        </row>
        <row r="41">
          <cell r="E41">
            <v>111.60000000000001</v>
          </cell>
          <cell r="F41">
            <v>0.70000000000000007</v>
          </cell>
          <cell r="G41">
            <v>3.4000000000000004</v>
          </cell>
          <cell r="H41">
            <v>0</v>
          </cell>
          <cell r="I41">
            <v>0.01</v>
          </cell>
        </row>
        <row r="42">
          <cell r="E42">
            <v>95.800000000000011</v>
          </cell>
          <cell r="F42">
            <v>-0.70000000000000007</v>
          </cell>
          <cell r="G42">
            <v>-0.9</v>
          </cell>
          <cell r="H42">
            <v>0</v>
          </cell>
          <cell r="I42">
            <v>-0.01</v>
          </cell>
        </row>
        <row r="43">
          <cell r="E43">
            <v>97.5</v>
          </cell>
          <cell r="F43">
            <v>-0.8</v>
          </cell>
          <cell r="G43">
            <v>6.5</v>
          </cell>
          <cell r="H43">
            <v>-0.01</v>
          </cell>
          <cell r="I43">
            <v>0.06</v>
          </cell>
        </row>
        <row r="44">
          <cell r="E44">
            <v>102.10000000000001</v>
          </cell>
          <cell r="F44">
            <v>0</v>
          </cell>
          <cell r="G44">
            <v>2.6</v>
          </cell>
          <cell r="H44">
            <v>0</v>
          </cell>
          <cell r="I44">
            <v>0</v>
          </cell>
        </row>
        <row r="45">
          <cell r="E45">
            <v>98.5</v>
          </cell>
          <cell r="F45">
            <v>-1.3</v>
          </cell>
          <cell r="G45">
            <v>0.70000000000000007</v>
          </cell>
          <cell r="H45">
            <v>-0.04</v>
          </cell>
          <cell r="I45">
            <v>0.03</v>
          </cell>
        </row>
        <row r="46">
          <cell r="E46">
            <v>99.100000000000009</v>
          </cell>
          <cell r="F46">
            <v>-3.6</v>
          </cell>
          <cell r="G46">
            <v>-2.1</v>
          </cell>
          <cell r="H46">
            <v>-0.05</v>
          </cell>
          <cell r="I46">
            <v>-0.03</v>
          </cell>
        </row>
        <row r="47">
          <cell r="E47">
            <v>132.30000000000001</v>
          </cell>
          <cell r="F47">
            <v>0</v>
          </cell>
          <cell r="G47">
            <v>7.1000000000000005</v>
          </cell>
          <cell r="H47">
            <v>0</v>
          </cell>
          <cell r="I47">
            <v>0</v>
          </cell>
        </row>
        <row r="48">
          <cell r="E48">
            <v>98.5</v>
          </cell>
          <cell r="F48">
            <v>-3.7</v>
          </cell>
          <cell r="G48">
            <v>-2.3000000000000003</v>
          </cell>
          <cell r="H48">
            <v>-0.05</v>
          </cell>
          <cell r="I48">
            <v>-0.03</v>
          </cell>
        </row>
        <row r="49">
          <cell r="E49">
            <v>101.9</v>
          </cell>
          <cell r="F49">
            <v>0.8</v>
          </cell>
          <cell r="G49">
            <v>7.4</v>
          </cell>
          <cell r="H49">
            <v>0.01</v>
          </cell>
          <cell r="I49">
            <v>7.0000000000000007E-2</v>
          </cell>
        </row>
        <row r="50">
          <cell r="E50">
            <v>101.10000000000001</v>
          </cell>
          <cell r="F50">
            <v>1</v>
          </cell>
          <cell r="G50">
            <v>8.3000000000000007</v>
          </cell>
          <cell r="H50">
            <v>0.01</v>
          </cell>
          <cell r="I50">
            <v>0.06</v>
          </cell>
        </row>
        <row r="51">
          <cell r="E51">
            <v>104.10000000000001</v>
          </cell>
          <cell r="F51">
            <v>0.2</v>
          </cell>
          <cell r="G51">
            <v>5.2</v>
          </cell>
          <cell r="H51">
            <v>0</v>
          </cell>
          <cell r="I51">
            <v>0.02</v>
          </cell>
        </row>
        <row r="52">
          <cell r="E52">
            <v>95.7</v>
          </cell>
          <cell r="F52">
            <v>0</v>
          </cell>
          <cell r="G52">
            <v>0.4</v>
          </cell>
          <cell r="H52">
            <v>0</v>
          </cell>
          <cell r="I52">
            <v>0</v>
          </cell>
        </row>
        <row r="53">
          <cell r="E53">
            <v>84.100000000000009</v>
          </cell>
          <cell r="F53">
            <v>0.8</v>
          </cell>
          <cell r="G53">
            <v>-8.6</v>
          </cell>
          <cell r="H53">
            <v>0</v>
          </cell>
          <cell r="I53">
            <v>-0.02</v>
          </cell>
        </row>
        <row r="54">
          <cell r="E54">
            <v>104.2</v>
          </cell>
          <cell r="F54">
            <v>0</v>
          </cell>
          <cell r="G54">
            <v>1.5</v>
          </cell>
          <cell r="H54">
            <v>0</v>
          </cell>
          <cell r="I54">
            <v>0</v>
          </cell>
        </row>
        <row r="55">
          <cell r="E55">
            <v>99.100000000000009</v>
          </cell>
          <cell r="F55">
            <v>-0.70000000000000007</v>
          </cell>
          <cell r="G55">
            <v>1</v>
          </cell>
          <cell r="H55">
            <v>-0.03</v>
          </cell>
          <cell r="I55">
            <v>0.04</v>
          </cell>
        </row>
        <row r="56">
          <cell r="E56">
            <v>95.300000000000011</v>
          </cell>
          <cell r="F56">
            <v>-0.2</v>
          </cell>
          <cell r="G56">
            <v>-0.4</v>
          </cell>
          <cell r="H56">
            <v>0</v>
          </cell>
          <cell r="I56">
            <v>-0.01</v>
          </cell>
        </row>
        <row r="57">
          <cell r="E57">
            <v>99.9</v>
          </cell>
          <cell r="F57">
            <v>-3.4000000000000004</v>
          </cell>
          <cell r="G57">
            <v>3.5</v>
          </cell>
          <cell r="H57">
            <v>-0.03</v>
          </cell>
          <cell r="I57">
            <v>0.03</v>
          </cell>
        </row>
        <row r="58">
          <cell r="E58">
            <v>101.4</v>
          </cell>
          <cell r="F58">
            <v>0</v>
          </cell>
          <cell r="G58">
            <v>1</v>
          </cell>
          <cell r="H58">
            <v>0</v>
          </cell>
          <cell r="I58">
            <v>0.02</v>
          </cell>
        </row>
        <row r="59">
          <cell r="E59">
            <v>108.80000000000001</v>
          </cell>
          <cell r="F59">
            <v>0.9</v>
          </cell>
          <cell r="G59">
            <v>2.5</v>
          </cell>
          <cell r="H59">
            <v>0.13</v>
          </cell>
          <cell r="I59">
            <v>0.35000000000000003</v>
          </cell>
        </row>
        <row r="60">
          <cell r="E60">
            <v>114.7</v>
          </cell>
          <cell r="F60">
            <v>7.2</v>
          </cell>
          <cell r="G60">
            <v>3.1</v>
          </cell>
          <cell r="H60">
            <v>0.18</v>
          </cell>
          <cell r="I60">
            <v>0.08</v>
          </cell>
        </row>
        <row r="61">
          <cell r="E61">
            <v>114.4</v>
          </cell>
          <cell r="F61">
            <v>-0.4</v>
          </cell>
          <cell r="G61">
            <v>3.3000000000000003</v>
          </cell>
          <cell r="H61">
            <v>-0.03</v>
          </cell>
          <cell r="I61">
            <v>0.22</v>
          </cell>
        </row>
        <row r="62">
          <cell r="E62">
            <v>98.9</v>
          </cell>
          <cell r="F62">
            <v>-0.5</v>
          </cell>
          <cell r="G62">
            <v>0.9</v>
          </cell>
          <cell r="H62">
            <v>-0.03</v>
          </cell>
          <cell r="I62">
            <v>0.04</v>
          </cell>
        </row>
        <row r="63">
          <cell r="E63">
            <v>100.5</v>
          </cell>
          <cell r="F63">
            <v>0</v>
          </cell>
          <cell r="G63">
            <v>3.7</v>
          </cell>
          <cell r="H63">
            <v>0</v>
          </cell>
          <cell r="I63">
            <v>0.14000000000000001</v>
          </cell>
        </row>
        <row r="64">
          <cell r="E64">
            <v>97.800000000000011</v>
          </cell>
          <cell r="F64">
            <v>0</v>
          </cell>
          <cell r="G64">
            <v>2.9000000000000004</v>
          </cell>
          <cell r="H64">
            <v>0</v>
          </cell>
          <cell r="I64">
            <v>7.0000000000000007E-2</v>
          </cell>
        </row>
        <row r="65">
          <cell r="E65">
            <v>107.4</v>
          </cell>
          <cell r="F65">
            <v>0</v>
          </cell>
          <cell r="G65">
            <v>2</v>
          </cell>
          <cell r="H65">
            <v>0</v>
          </cell>
          <cell r="I65">
            <v>0</v>
          </cell>
        </row>
        <row r="66">
          <cell r="E66">
            <v>107</v>
          </cell>
          <cell r="F66">
            <v>0</v>
          </cell>
          <cell r="G66">
            <v>6.1000000000000005</v>
          </cell>
          <cell r="H66">
            <v>0</v>
          </cell>
          <cell r="I66">
            <v>0.06</v>
          </cell>
        </row>
        <row r="67">
          <cell r="E67">
            <v>100.60000000000001</v>
          </cell>
          <cell r="F67">
            <v>1.5</v>
          </cell>
          <cell r="G67">
            <v>4.7</v>
          </cell>
          <cell r="H67">
            <v>0.14000000000000001</v>
          </cell>
          <cell r="I67">
            <v>0.44</v>
          </cell>
        </row>
        <row r="68">
          <cell r="E68">
            <v>75.900000000000006</v>
          </cell>
          <cell r="F68">
            <v>2.6</v>
          </cell>
          <cell r="G68">
            <v>10.600000000000001</v>
          </cell>
          <cell r="H68">
            <v>0.03</v>
          </cell>
          <cell r="I68">
            <v>0.1</v>
          </cell>
        </row>
        <row r="69">
          <cell r="E69">
            <v>102.7</v>
          </cell>
          <cell r="F69">
            <v>-0.4</v>
          </cell>
          <cell r="G69">
            <v>4.6000000000000005</v>
          </cell>
          <cell r="H69">
            <v>-0.01</v>
          </cell>
          <cell r="I69">
            <v>0.08</v>
          </cell>
        </row>
        <row r="70">
          <cell r="E70">
            <v>104.2</v>
          </cell>
          <cell r="F70">
            <v>0.1</v>
          </cell>
          <cell r="G70">
            <v>3.1</v>
          </cell>
          <cell r="H70">
            <v>0</v>
          </cell>
          <cell r="I70">
            <v>0.04</v>
          </cell>
        </row>
        <row r="71">
          <cell r="E71">
            <v>105.2</v>
          </cell>
          <cell r="F71">
            <v>2.3000000000000003</v>
          </cell>
          <cell r="G71">
            <v>4.1000000000000005</v>
          </cell>
          <cell r="H71">
            <v>0.12</v>
          </cell>
          <cell r="I71">
            <v>0.22</v>
          </cell>
        </row>
        <row r="72">
          <cell r="E72">
            <v>108.10000000000001</v>
          </cell>
          <cell r="F72">
            <v>0</v>
          </cell>
          <cell r="G72">
            <v>3.9000000000000004</v>
          </cell>
          <cell r="H72">
            <v>0</v>
          </cell>
          <cell r="I72">
            <v>0.23</v>
          </cell>
        </row>
        <row r="73">
          <cell r="E73">
            <v>100.80000000000001</v>
          </cell>
          <cell r="F73">
            <v>0</v>
          </cell>
          <cell r="G73">
            <v>2.3000000000000003</v>
          </cell>
          <cell r="H73">
            <v>0</v>
          </cell>
          <cell r="I73">
            <v>0.02</v>
          </cell>
        </row>
        <row r="74">
          <cell r="E74">
            <v>98.4</v>
          </cell>
          <cell r="F74">
            <v>-0.30000000000000004</v>
          </cell>
          <cell r="G74">
            <v>1.3</v>
          </cell>
          <cell r="H74">
            <v>0</v>
          </cell>
          <cell r="I74">
            <v>0.02</v>
          </cell>
        </row>
        <row r="75">
          <cell r="E75">
            <v>118.80000000000001</v>
          </cell>
          <cell r="F75">
            <v>0.9</v>
          </cell>
          <cell r="G75">
            <v>7.7</v>
          </cell>
          <cell r="H75">
            <v>0.01</v>
          </cell>
          <cell r="I75">
            <v>0.05</v>
          </cell>
        </row>
        <row r="76">
          <cell r="E76">
            <v>131.6</v>
          </cell>
          <cell r="F76">
            <v>0</v>
          </cell>
          <cell r="G76">
            <v>4.2</v>
          </cell>
          <cell r="H76">
            <v>0</v>
          </cell>
          <cell r="I76">
            <v>0.03</v>
          </cell>
        </row>
        <row r="77">
          <cell r="E77">
            <v>108.5</v>
          </cell>
          <cell r="F77">
            <v>0</v>
          </cell>
          <cell r="G77">
            <v>4.7</v>
          </cell>
          <cell r="H77">
            <v>0</v>
          </cell>
          <cell r="I77">
            <v>0.11</v>
          </cell>
        </row>
        <row r="80">
          <cell r="E80">
            <v>119.80000000000001</v>
          </cell>
          <cell r="F80">
            <v>-0.70000000000000007</v>
          </cell>
          <cell r="G80">
            <v>5.1000000000000005</v>
          </cell>
          <cell r="H80">
            <v>-0.06</v>
          </cell>
          <cell r="I80">
            <v>0.48</v>
          </cell>
        </row>
        <row r="81">
          <cell r="E81">
            <v>101.10000000000001</v>
          </cell>
          <cell r="F81">
            <v>0</v>
          </cell>
          <cell r="G81">
            <v>2.9000000000000004</v>
          </cell>
          <cell r="H81">
            <v>0</v>
          </cell>
          <cell r="I81">
            <v>0.13</v>
          </cell>
        </row>
        <row r="82">
          <cell r="E82">
            <v>103.10000000000001</v>
          </cell>
          <cell r="F82">
            <v>3</v>
          </cell>
          <cell r="G82">
            <v>4.2</v>
          </cell>
          <cell r="H82">
            <v>0.33</v>
          </cell>
          <cell r="I82">
            <v>0.47000000000000003</v>
          </cell>
        </row>
        <row r="83">
          <cell r="E83">
            <v>99.100000000000009</v>
          </cell>
          <cell r="F83">
            <v>-0.5</v>
          </cell>
          <cell r="G83">
            <v>0.8</v>
          </cell>
          <cell r="H83">
            <v>-0.02</v>
          </cell>
          <cell r="I83">
            <v>0.04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00txt"/>
      <sheetName val="中分類"/>
      <sheetName val="表－３"/>
      <sheetName val="表－４"/>
      <sheetName val="表－８"/>
      <sheetName val="概況"/>
      <sheetName val="Graphデータ"/>
      <sheetName val="Sheet2"/>
    </sheetNames>
    <sheetDataSet>
      <sheetData sheetId="0"/>
      <sheetData sheetId="1">
        <row r="5">
          <cell r="A5" t="str">
            <v>I11</v>
          </cell>
          <cell r="B5">
            <v>104.60000000000001</v>
          </cell>
        </row>
        <row r="6">
          <cell r="A6" t="str">
            <v>I12</v>
          </cell>
          <cell r="B6">
            <v>105.2</v>
          </cell>
        </row>
        <row r="7">
          <cell r="A7" t="str">
            <v>I13</v>
          </cell>
          <cell r="B7">
            <v>109.2</v>
          </cell>
        </row>
        <row r="8">
          <cell r="A8" t="str">
            <v>I123</v>
          </cell>
          <cell r="B8">
            <v>115</v>
          </cell>
        </row>
        <row r="9">
          <cell r="A9" t="str">
            <v>I124</v>
          </cell>
          <cell r="B9">
            <v>118.30000000000001</v>
          </cell>
        </row>
        <row r="10">
          <cell r="A10" t="str">
            <v>I159</v>
          </cell>
          <cell r="B10">
            <v>108.5</v>
          </cell>
        </row>
        <row r="11">
          <cell r="A11" t="str">
            <v>I172</v>
          </cell>
          <cell r="B11">
            <v>103</v>
          </cell>
        </row>
        <row r="12">
          <cell r="A12" t="str">
            <v>I185</v>
          </cell>
          <cell r="B12">
            <v>110.60000000000001</v>
          </cell>
        </row>
        <row r="13">
          <cell r="A13" t="str">
            <v>I186</v>
          </cell>
          <cell r="B13">
            <v>111.10000000000001</v>
          </cell>
        </row>
        <row r="14">
          <cell r="A14" t="str">
            <v>I1137</v>
          </cell>
          <cell r="B14">
            <v>102.7</v>
          </cell>
        </row>
        <row r="15">
          <cell r="A15" t="str">
            <v>I1138</v>
          </cell>
          <cell r="B15">
            <v>102.30000000000001</v>
          </cell>
        </row>
        <row r="16">
          <cell r="A16" t="str">
            <v>I1159</v>
          </cell>
          <cell r="B16">
            <v>103.9</v>
          </cell>
        </row>
        <row r="17">
          <cell r="A17" t="str">
            <v>I1181</v>
          </cell>
          <cell r="B17">
            <v>104.7</v>
          </cell>
        </row>
        <row r="18">
          <cell r="A18" t="str">
            <v>I1198</v>
          </cell>
          <cell r="B18">
            <v>105.60000000000001</v>
          </cell>
        </row>
        <row r="19">
          <cell r="A19" t="str">
            <v>I1221</v>
          </cell>
          <cell r="B19">
            <v>92.4</v>
          </cell>
        </row>
        <row r="20">
          <cell r="A20" t="str">
            <v>I1239</v>
          </cell>
          <cell r="B20">
            <v>100.80000000000001</v>
          </cell>
        </row>
        <row r="21">
          <cell r="A21" t="str">
            <v>I1249</v>
          </cell>
          <cell r="B21">
            <v>102.60000000000001</v>
          </cell>
        </row>
        <row r="22">
          <cell r="A22" t="str">
            <v>I1277</v>
          </cell>
          <cell r="B22">
            <v>101.4</v>
          </cell>
        </row>
        <row r="23">
          <cell r="A23" t="str">
            <v>I1278</v>
          </cell>
          <cell r="B23">
            <v>101.4</v>
          </cell>
        </row>
        <row r="24">
          <cell r="A24" t="str">
            <v>I1286</v>
          </cell>
          <cell r="B24">
            <v>102.7</v>
          </cell>
        </row>
        <row r="25">
          <cell r="A25" t="str">
            <v>I1306</v>
          </cell>
          <cell r="B25">
            <v>112</v>
          </cell>
        </row>
        <row r="26">
          <cell r="A26" t="str">
            <v>I1307</v>
          </cell>
          <cell r="B26">
            <v>115.60000000000001</v>
          </cell>
        </row>
        <row r="27">
          <cell r="A27" t="str">
            <v>I1309</v>
          </cell>
          <cell r="B27">
            <v>112.80000000000001</v>
          </cell>
        </row>
        <row r="28">
          <cell r="A28" t="str">
            <v>I1312</v>
          </cell>
          <cell r="B28">
            <v>140.5</v>
          </cell>
        </row>
        <row r="29">
          <cell r="A29" t="str">
            <v>I1314</v>
          </cell>
          <cell r="B29">
            <v>100.4</v>
          </cell>
        </row>
        <row r="30">
          <cell r="A30" t="str">
            <v>I1317</v>
          </cell>
          <cell r="B30">
            <v>95.2</v>
          </cell>
        </row>
        <row r="31">
          <cell r="A31" t="str">
            <v>I1318</v>
          </cell>
          <cell r="B31">
            <v>88.300000000000011</v>
          </cell>
        </row>
        <row r="32">
          <cell r="A32" t="str">
            <v>I1337</v>
          </cell>
          <cell r="B32">
            <v>89.4</v>
          </cell>
        </row>
        <row r="33">
          <cell r="A33" t="str">
            <v>I1342</v>
          </cell>
          <cell r="B33">
            <v>107.4</v>
          </cell>
        </row>
        <row r="34">
          <cell r="A34" t="str">
            <v>I1348</v>
          </cell>
          <cell r="B34">
            <v>101.60000000000001</v>
          </cell>
        </row>
        <row r="35">
          <cell r="A35" t="str">
            <v>I1366</v>
          </cell>
          <cell r="B35">
            <v>94.9</v>
          </cell>
        </row>
        <row r="36">
          <cell r="A36" t="str">
            <v>I1381</v>
          </cell>
          <cell r="B36">
            <v>101.60000000000001</v>
          </cell>
        </row>
        <row r="37">
          <cell r="A37" t="str">
            <v>I1389</v>
          </cell>
          <cell r="B37">
            <v>99.600000000000009</v>
          </cell>
        </row>
        <row r="38">
          <cell r="A38" t="str">
            <v>I1390</v>
          </cell>
          <cell r="B38">
            <v>100.7</v>
          </cell>
        </row>
        <row r="39">
          <cell r="A39" t="str">
            <v>I1391</v>
          </cell>
          <cell r="B39">
            <v>133.30000000000001</v>
          </cell>
        </row>
        <row r="40">
          <cell r="A40" t="str">
            <v>I1394</v>
          </cell>
          <cell r="B40">
            <v>100.2</v>
          </cell>
        </row>
        <row r="41">
          <cell r="A41" t="str">
            <v>I1424</v>
          </cell>
          <cell r="B41">
            <v>102</v>
          </cell>
        </row>
        <row r="42">
          <cell r="A42" t="str">
            <v>I1425</v>
          </cell>
          <cell r="B42">
            <v>101.30000000000001</v>
          </cell>
        </row>
        <row r="43">
          <cell r="A43" t="str">
            <v>I1442</v>
          </cell>
          <cell r="B43">
            <v>103.7</v>
          </cell>
        </row>
        <row r="44">
          <cell r="A44" t="str">
            <v>I1453</v>
          </cell>
          <cell r="B44">
            <v>93.800000000000011</v>
          </cell>
        </row>
        <row r="45">
          <cell r="A45" t="str">
            <v>I1460</v>
          </cell>
          <cell r="B45">
            <v>92</v>
          </cell>
        </row>
        <row r="46">
          <cell r="A46" t="str">
            <v>I1468</v>
          </cell>
          <cell r="B46">
            <v>108.4</v>
          </cell>
        </row>
        <row r="47">
          <cell r="A47" t="str">
            <v>I1473</v>
          </cell>
          <cell r="B47">
            <v>99.9</v>
          </cell>
        </row>
        <row r="48">
          <cell r="A48" t="str">
            <v>I1474</v>
          </cell>
          <cell r="B48">
            <v>98.100000000000009</v>
          </cell>
        </row>
        <row r="49">
          <cell r="A49" t="str">
            <v>I1487</v>
          </cell>
          <cell r="B49">
            <v>99.5</v>
          </cell>
        </row>
        <row r="50">
          <cell r="A50" t="str">
            <v>I1498</v>
          </cell>
          <cell r="B50">
            <v>101.4</v>
          </cell>
        </row>
        <row r="51">
          <cell r="A51" t="str">
            <v>I1504</v>
          </cell>
          <cell r="B51">
            <v>109.60000000000001</v>
          </cell>
        </row>
        <row r="52">
          <cell r="A52" t="str">
            <v>I1505</v>
          </cell>
          <cell r="B52">
            <v>120.4</v>
          </cell>
        </row>
        <row r="53">
          <cell r="A53" t="str">
            <v>I1523</v>
          </cell>
          <cell r="B53">
            <v>113.9</v>
          </cell>
        </row>
        <row r="54">
          <cell r="A54" t="str">
            <v>I1550</v>
          </cell>
          <cell r="B54">
            <v>98.9</v>
          </cell>
        </row>
        <row r="55">
          <cell r="A55" t="str">
            <v>I1558</v>
          </cell>
          <cell r="B55">
            <v>100.5</v>
          </cell>
        </row>
        <row r="56">
          <cell r="A56" t="str">
            <v>I1559</v>
          </cell>
          <cell r="B56">
            <v>96.5</v>
          </cell>
        </row>
        <row r="57">
          <cell r="A57" t="str">
            <v>I1571</v>
          </cell>
          <cell r="B57">
            <v>109.80000000000001</v>
          </cell>
        </row>
        <row r="58">
          <cell r="A58" t="str">
            <v>I1574</v>
          </cell>
          <cell r="B58">
            <v>107.7</v>
          </cell>
        </row>
        <row r="59">
          <cell r="A59" t="str">
            <v>I1578</v>
          </cell>
          <cell r="B59">
            <v>101.30000000000001</v>
          </cell>
        </row>
        <row r="60">
          <cell r="A60" t="str">
            <v>I1579</v>
          </cell>
          <cell r="B60">
            <v>75.900000000000006</v>
          </cell>
        </row>
        <row r="61">
          <cell r="A61" t="str">
            <v>I1591</v>
          </cell>
          <cell r="B61">
            <v>101.9</v>
          </cell>
        </row>
        <row r="62">
          <cell r="A62" t="str">
            <v>I1629</v>
          </cell>
          <cell r="B62">
            <v>104</v>
          </cell>
        </row>
        <row r="63">
          <cell r="A63" t="str">
            <v>I1641</v>
          </cell>
          <cell r="B63">
            <v>107.5</v>
          </cell>
        </row>
        <row r="64">
          <cell r="A64" t="str">
            <v>I1681</v>
          </cell>
          <cell r="B64">
            <v>108.10000000000001</v>
          </cell>
        </row>
        <row r="65">
          <cell r="A65" t="str">
            <v>I1682</v>
          </cell>
          <cell r="B65">
            <v>101.2</v>
          </cell>
        </row>
        <row r="66">
          <cell r="A66" t="str">
            <v>I1689</v>
          </cell>
          <cell r="B66">
            <v>96.5</v>
          </cell>
        </row>
        <row r="67">
          <cell r="A67" t="str">
            <v>I1713</v>
          </cell>
          <cell r="B67">
            <v>118.2</v>
          </cell>
        </row>
        <row r="68">
          <cell r="A68" t="str">
            <v>I1725</v>
          </cell>
          <cell r="B68">
            <v>131.6</v>
          </cell>
        </row>
        <row r="69">
          <cell r="A69" t="str">
            <v>I1728</v>
          </cell>
          <cell r="B69">
            <v>108.9</v>
          </cell>
        </row>
        <row r="70">
          <cell r="A70" t="str">
            <v>I1736</v>
          </cell>
          <cell r="B70">
            <v>110.80000000000001</v>
          </cell>
        </row>
        <row r="71">
          <cell r="A71" t="str">
            <v>I1737</v>
          </cell>
          <cell r="B71">
            <v>118.30000000000001</v>
          </cell>
        </row>
        <row r="72">
          <cell r="A72" t="str">
            <v>I1738</v>
          </cell>
          <cell r="B72">
            <v>111.10000000000001</v>
          </cell>
        </row>
        <row r="73">
          <cell r="A73" t="str">
            <v>I1739</v>
          </cell>
          <cell r="B73">
            <v>102.30000000000001</v>
          </cell>
        </row>
        <row r="74">
          <cell r="A74" t="str">
            <v>I1740</v>
          </cell>
          <cell r="B74">
            <v>104.30000000000001</v>
          </cell>
        </row>
        <row r="75">
          <cell r="A75" t="str">
            <v>I1741</v>
          </cell>
          <cell r="B75">
            <v>104.30000000000001</v>
          </cell>
        </row>
        <row r="76">
          <cell r="A76" t="str">
            <v>I1742</v>
          </cell>
          <cell r="B76">
            <v>105.10000000000001</v>
          </cell>
        </row>
        <row r="77">
          <cell r="A77" t="str">
            <v>I1743</v>
          </cell>
          <cell r="B77">
            <v>101.80000000000001</v>
          </cell>
        </row>
        <row r="78">
          <cell r="A78" t="str">
            <v>I1744</v>
          </cell>
          <cell r="B78">
            <v>101.60000000000001</v>
          </cell>
        </row>
        <row r="79">
          <cell r="A79" t="str">
            <v>I1745</v>
          </cell>
          <cell r="B79">
            <v>104.80000000000001</v>
          </cell>
        </row>
        <row r="80">
          <cell r="A80" t="str">
            <v>I1746</v>
          </cell>
          <cell r="B80">
            <v>121</v>
          </cell>
        </row>
        <row r="81">
          <cell r="A81" t="str">
            <v>I1747</v>
          </cell>
          <cell r="B81">
            <v>101.9</v>
          </cell>
        </row>
        <row r="82">
          <cell r="A82" t="str">
            <v>I1748</v>
          </cell>
          <cell r="B82">
            <v>101.10000000000001</v>
          </cell>
        </row>
        <row r="83">
          <cell r="A83" t="str">
            <v>I1749</v>
          </cell>
          <cell r="B83">
            <v>104.4</v>
          </cell>
        </row>
        <row r="84">
          <cell r="A84" t="str">
            <v>I1750</v>
          </cell>
          <cell r="B84">
            <v>99.300000000000011</v>
          </cell>
        </row>
        <row r="85">
          <cell r="A85" t="str">
            <v>I21</v>
          </cell>
          <cell r="B85">
            <v>0.70000000000000007</v>
          </cell>
        </row>
        <row r="86">
          <cell r="A86" t="str">
            <v>I22</v>
          </cell>
          <cell r="B86">
            <v>1.6</v>
          </cell>
        </row>
        <row r="87">
          <cell r="A87" t="str">
            <v>I23</v>
          </cell>
          <cell r="B87">
            <v>0.1</v>
          </cell>
        </row>
        <row r="88">
          <cell r="A88" t="str">
            <v>I223</v>
          </cell>
          <cell r="B88">
            <v>9.6000000000000014</v>
          </cell>
        </row>
        <row r="89">
          <cell r="A89" t="str">
            <v>I224</v>
          </cell>
          <cell r="B89">
            <v>14.100000000000001</v>
          </cell>
        </row>
        <row r="90">
          <cell r="A90" t="str">
            <v>I259</v>
          </cell>
          <cell r="B90">
            <v>-0.30000000000000004</v>
          </cell>
        </row>
        <row r="91">
          <cell r="A91" t="str">
            <v>I272</v>
          </cell>
          <cell r="B91">
            <v>-0.1</v>
          </cell>
        </row>
        <row r="92">
          <cell r="A92" t="str">
            <v>I285</v>
          </cell>
          <cell r="B92">
            <v>5.8000000000000007</v>
          </cell>
        </row>
        <row r="93">
          <cell r="A93" t="str">
            <v>I286</v>
          </cell>
          <cell r="B93">
            <v>9.2000000000000011</v>
          </cell>
        </row>
        <row r="94">
          <cell r="A94" t="str">
            <v>I2137</v>
          </cell>
          <cell r="B94">
            <v>8</v>
          </cell>
        </row>
        <row r="95">
          <cell r="A95" t="str">
            <v>I2138</v>
          </cell>
          <cell r="B95">
            <v>8.4</v>
          </cell>
        </row>
        <row r="96">
          <cell r="A96" t="str">
            <v>I2159</v>
          </cell>
          <cell r="B96">
            <v>-0.5</v>
          </cell>
        </row>
        <row r="97">
          <cell r="A97" t="str">
            <v>I2181</v>
          </cell>
          <cell r="B97">
            <v>2.2000000000000002</v>
          </cell>
        </row>
        <row r="98">
          <cell r="A98" t="str">
            <v>I2198</v>
          </cell>
          <cell r="B98">
            <v>0.2</v>
          </cell>
        </row>
        <row r="99">
          <cell r="A99" t="str">
            <v>I2221</v>
          </cell>
          <cell r="B99">
            <v>-0.9</v>
          </cell>
        </row>
        <row r="100">
          <cell r="A100" t="str">
            <v>I2239</v>
          </cell>
          <cell r="B100">
            <v>-0.1</v>
          </cell>
        </row>
        <row r="101">
          <cell r="A101" t="str">
            <v>I2249</v>
          </cell>
          <cell r="B101">
            <v>0.1</v>
          </cell>
        </row>
        <row r="102">
          <cell r="A102" t="str">
            <v>I2277</v>
          </cell>
          <cell r="B102">
            <v>0</v>
          </cell>
        </row>
        <row r="103">
          <cell r="A103" t="str">
            <v>I2278</v>
          </cell>
          <cell r="B103">
            <v>0</v>
          </cell>
        </row>
        <row r="104">
          <cell r="A104" t="str">
            <v>I2286</v>
          </cell>
          <cell r="B104">
            <v>0.1</v>
          </cell>
        </row>
        <row r="105">
          <cell r="A105" t="str">
            <v>I2306</v>
          </cell>
          <cell r="B105">
            <v>-0.1</v>
          </cell>
        </row>
        <row r="106">
          <cell r="A106" t="str">
            <v>I2307</v>
          </cell>
          <cell r="B106">
            <v>-0.30000000000000004</v>
          </cell>
        </row>
        <row r="107">
          <cell r="A107" t="str">
            <v>I2309</v>
          </cell>
          <cell r="B107">
            <v>-0.2</v>
          </cell>
        </row>
        <row r="108">
          <cell r="A108" t="str">
            <v>I2312</v>
          </cell>
          <cell r="B108">
            <v>1.9000000000000001</v>
          </cell>
        </row>
        <row r="109">
          <cell r="A109" t="str">
            <v>I2314</v>
          </cell>
          <cell r="B109">
            <v>0</v>
          </cell>
        </row>
        <row r="110">
          <cell r="A110" t="str">
            <v>I2317</v>
          </cell>
          <cell r="B110">
            <v>-0.9</v>
          </cell>
        </row>
        <row r="111">
          <cell r="A111" t="str">
            <v>I2318</v>
          </cell>
          <cell r="B111">
            <v>-2.4000000000000004</v>
          </cell>
        </row>
        <row r="112">
          <cell r="A112" t="str">
            <v>I2337</v>
          </cell>
          <cell r="B112">
            <v>1.4000000000000001</v>
          </cell>
        </row>
        <row r="113">
          <cell r="A113" t="str">
            <v>I2342</v>
          </cell>
          <cell r="B113">
            <v>0.60000000000000009</v>
          </cell>
        </row>
        <row r="114">
          <cell r="A114" t="str">
            <v>I2348</v>
          </cell>
          <cell r="B114">
            <v>-0.2</v>
          </cell>
        </row>
        <row r="115">
          <cell r="A115" t="str">
            <v>I2366</v>
          </cell>
          <cell r="B115">
            <v>-0.9</v>
          </cell>
        </row>
        <row r="116">
          <cell r="A116" t="str">
            <v>I2381</v>
          </cell>
          <cell r="B116">
            <v>0</v>
          </cell>
        </row>
        <row r="117">
          <cell r="A117" t="str">
            <v>I2389</v>
          </cell>
          <cell r="B117">
            <v>-0.9</v>
          </cell>
        </row>
        <row r="118">
          <cell r="A118" t="str">
            <v>I2390</v>
          </cell>
          <cell r="B118">
            <v>-2.6</v>
          </cell>
        </row>
        <row r="119">
          <cell r="A119" t="str">
            <v>I2391</v>
          </cell>
          <cell r="B119">
            <v>0</v>
          </cell>
        </row>
        <row r="120">
          <cell r="A120" t="str">
            <v>I2394</v>
          </cell>
          <cell r="B120">
            <v>-2.7</v>
          </cell>
        </row>
        <row r="121">
          <cell r="A121" t="str">
            <v>I2424</v>
          </cell>
          <cell r="B121">
            <v>0.60000000000000009</v>
          </cell>
        </row>
        <row r="122">
          <cell r="A122" t="str">
            <v>I2425</v>
          </cell>
          <cell r="B122">
            <v>0.60000000000000009</v>
          </cell>
        </row>
        <row r="123">
          <cell r="A123" t="str">
            <v>I2442</v>
          </cell>
          <cell r="B123">
            <v>0.5</v>
          </cell>
        </row>
        <row r="124">
          <cell r="A124" t="str">
            <v>I2453</v>
          </cell>
          <cell r="B124">
            <v>0</v>
          </cell>
        </row>
        <row r="125">
          <cell r="A125" t="str">
            <v>I2460</v>
          </cell>
          <cell r="B125">
            <v>0.60000000000000009</v>
          </cell>
        </row>
        <row r="126">
          <cell r="A126" t="str">
            <v>I2468</v>
          </cell>
          <cell r="B126">
            <v>0</v>
          </cell>
        </row>
        <row r="127">
          <cell r="A127" t="str">
            <v>I2473</v>
          </cell>
          <cell r="B127">
            <v>-1.1000000000000001</v>
          </cell>
        </row>
        <row r="128">
          <cell r="A128" t="str">
            <v>I2474</v>
          </cell>
          <cell r="B128">
            <v>-1</v>
          </cell>
        </row>
        <row r="129">
          <cell r="A129" t="str">
            <v>I2487</v>
          </cell>
          <cell r="B129">
            <v>-4</v>
          </cell>
        </row>
        <row r="130">
          <cell r="A130" t="str">
            <v>I2498</v>
          </cell>
          <cell r="B130">
            <v>0</v>
          </cell>
        </row>
        <row r="131">
          <cell r="A131" t="str">
            <v>I2504</v>
          </cell>
          <cell r="B131">
            <v>1.1000000000000001</v>
          </cell>
        </row>
        <row r="132">
          <cell r="A132" t="str">
            <v>I2505</v>
          </cell>
          <cell r="B132">
            <v>9</v>
          </cell>
        </row>
        <row r="133">
          <cell r="A133" t="str">
            <v>I2523</v>
          </cell>
          <cell r="B133">
            <v>0.2</v>
          </cell>
        </row>
        <row r="134">
          <cell r="A134" t="str">
            <v>I2550</v>
          </cell>
          <cell r="B134">
            <v>-0.5</v>
          </cell>
        </row>
        <row r="135">
          <cell r="A135" t="str">
            <v>I2558</v>
          </cell>
          <cell r="B135">
            <v>0</v>
          </cell>
        </row>
        <row r="136">
          <cell r="A136" t="str">
            <v>I2559</v>
          </cell>
          <cell r="B136">
            <v>0</v>
          </cell>
        </row>
        <row r="137">
          <cell r="A137" t="str">
            <v>I2571</v>
          </cell>
          <cell r="B137">
            <v>0</v>
          </cell>
        </row>
        <row r="138">
          <cell r="A138" t="str">
            <v>I2574</v>
          </cell>
          <cell r="B138">
            <v>0</v>
          </cell>
        </row>
        <row r="139">
          <cell r="A139" t="str">
            <v>I2578</v>
          </cell>
          <cell r="B139">
            <v>2</v>
          </cell>
        </row>
        <row r="140">
          <cell r="A140" t="str">
            <v>I2579</v>
          </cell>
          <cell r="B140">
            <v>3.9000000000000004</v>
          </cell>
        </row>
        <row r="141">
          <cell r="A141" t="str">
            <v>I2591</v>
          </cell>
          <cell r="B141">
            <v>-0.30000000000000004</v>
          </cell>
        </row>
        <row r="142">
          <cell r="A142" t="str">
            <v>I2629</v>
          </cell>
          <cell r="B142">
            <v>0.1</v>
          </cell>
        </row>
        <row r="143">
          <cell r="A143" t="str">
            <v>I2641</v>
          </cell>
          <cell r="B143">
            <v>3</v>
          </cell>
        </row>
        <row r="144">
          <cell r="A144" t="str">
            <v>I2681</v>
          </cell>
          <cell r="B144">
            <v>0.1</v>
          </cell>
        </row>
        <row r="145">
          <cell r="A145" t="str">
            <v>I2682</v>
          </cell>
          <cell r="B145">
            <v>0.1</v>
          </cell>
        </row>
        <row r="146">
          <cell r="A146" t="str">
            <v>I2689</v>
          </cell>
          <cell r="B146">
            <v>0</v>
          </cell>
        </row>
        <row r="147">
          <cell r="A147" t="str">
            <v>I2713</v>
          </cell>
          <cell r="B147">
            <v>1.2000000000000002</v>
          </cell>
        </row>
        <row r="148">
          <cell r="A148" t="str">
            <v>I2725</v>
          </cell>
          <cell r="B148">
            <v>0</v>
          </cell>
        </row>
        <row r="149">
          <cell r="A149" t="str">
            <v>I2728</v>
          </cell>
          <cell r="B149">
            <v>0</v>
          </cell>
        </row>
        <row r="150">
          <cell r="A150" t="str">
            <v>I2736</v>
          </cell>
          <cell r="B150">
            <v>10.3</v>
          </cell>
        </row>
        <row r="151">
          <cell r="A151" t="str">
            <v>I2737</v>
          </cell>
          <cell r="B151">
            <v>14.100000000000001</v>
          </cell>
        </row>
        <row r="152">
          <cell r="A152" t="str">
            <v>I2738</v>
          </cell>
          <cell r="B152">
            <v>9.2000000000000011</v>
          </cell>
        </row>
        <row r="153">
          <cell r="A153" t="str">
            <v>I2739</v>
          </cell>
          <cell r="B153">
            <v>8.4</v>
          </cell>
        </row>
        <row r="154">
          <cell r="A154" t="str">
            <v>I2740</v>
          </cell>
          <cell r="B154">
            <v>0.30000000000000004</v>
          </cell>
        </row>
        <row r="155">
          <cell r="A155" t="str">
            <v>I2741</v>
          </cell>
          <cell r="B155">
            <v>0.2</v>
          </cell>
        </row>
        <row r="156">
          <cell r="A156" t="str">
            <v>I2742</v>
          </cell>
          <cell r="B156">
            <v>0.8</v>
          </cell>
        </row>
        <row r="157">
          <cell r="A157" t="str">
            <v>I2743</v>
          </cell>
          <cell r="B157">
            <v>0</v>
          </cell>
        </row>
        <row r="158">
          <cell r="A158" t="str">
            <v>I2744</v>
          </cell>
          <cell r="B158">
            <v>0</v>
          </cell>
        </row>
        <row r="159">
          <cell r="A159" t="str">
            <v>I2745</v>
          </cell>
          <cell r="B159">
            <v>0.4</v>
          </cell>
        </row>
        <row r="160">
          <cell r="A160" t="str">
            <v>I2746</v>
          </cell>
          <cell r="B160">
            <v>-0.1</v>
          </cell>
        </row>
        <row r="161">
          <cell r="A161" t="str">
            <v>I2747</v>
          </cell>
          <cell r="B161">
            <v>0.4</v>
          </cell>
        </row>
        <row r="162">
          <cell r="A162" t="str">
            <v>I2748</v>
          </cell>
          <cell r="B162">
            <v>0</v>
          </cell>
        </row>
        <row r="163">
          <cell r="A163" t="str">
            <v>I2749</v>
          </cell>
          <cell r="B163">
            <v>3.7</v>
          </cell>
        </row>
        <row r="164">
          <cell r="A164" t="str">
            <v>I2750</v>
          </cell>
          <cell r="B164">
            <v>-0.5</v>
          </cell>
        </row>
        <row r="165">
          <cell r="A165" t="str">
            <v>I31</v>
          </cell>
          <cell r="B165">
            <v>3</v>
          </cell>
        </row>
        <row r="166">
          <cell r="A166" t="str">
            <v>I32</v>
          </cell>
          <cell r="B166">
            <v>4.3</v>
          </cell>
        </row>
        <row r="167">
          <cell r="A167" t="str">
            <v>I33</v>
          </cell>
          <cell r="B167">
            <v>-0.4</v>
          </cell>
        </row>
        <row r="168">
          <cell r="A168" t="str">
            <v>I323</v>
          </cell>
          <cell r="B168">
            <v>15.4</v>
          </cell>
        </row>
        <row r="169">
          <cell r="A169" t="str">
            <v>I324</v>
          </cell>
          <cell r="B169">
            <v>23.200000000000003</v>
          </cell>
        </row>
        <row r="170">
          <cell r="A170" t="str">
            <v>I359</v>
          </cell>
          <cell r="B170">
            <v>3.7</v>
          </cell>
        </row>
        <row r="171">
          <cell r="A171" t="str">
            <v>I372</v>
          </cell>
          <cell r="B171">
            <v>6.8000000000000007</v>
          </cell>
        </row>
        <row r="172">
          <cell r="A172" t="str">
            <v>I385</v>
          </cell>
          <cell r="B172">
            <v>9.5</v>
          </cell>
        </row>
        <row r="173">
          <cell r="A173" t="str">
            <v>I386</v>
          </cell>
          <cell r="B173">
            <v>10.5</v>
          </cell>
        </row>
        <row r="174">
          <cell r="A174" t="str">
            <v>I3137</v>
          </cell>
          <cell r="B174">
            <v>2.1</v>
          </cell>
        </row>
        <row r="175">
          <cell r="A175" t="str">
            <v>I3138</v>
          </cell>
          <cell r="B175">
            <v>1.9000000000000001</v>
          </cell>
        </row>
        <row r="176">
          <cell r="A176" t="str">
            <v>I3159</v>
          </cell>
          <cell r="B176">
            <v>1.6</v>
          </cell>
        </row>
        <row r="177">
          <cell r="A177" t="str">
            <v>I3181</v>
          </cell>
          <cell r="B177">
            <v>7</v>
          </cell>
        </row>
        <row r="178">
          <cell r="A178" t="str">
            <v>I3198</v>
          </cell>
          <cell r="B178">
            <v>4.1000000000000005</v>
          </cell>
        </row>
        <row r="179">
          <cell r="A179" t="str">
            <v>I3221</v>
          </cell>
          <cell r="B179">
            <v>-0.60000000000000009</v>
          </cell>
        </row>
        <row r="180">
          <cell r="A180" t="str">
            <v>I3239</v>
          </cell>
          <cell r="B180">
            <v>1.8</v>
          </cell>
        </row>
        <row r="181">
          <cell r="A181" t="str">
            <v>I3249</v>
          </cell>
          <cell r="B181">
            <v>3</v>
          </cell>
        </row>
        <row r="182">
          <cell r="A182" t="str">
            <v>I3277</v>
          </cell>
          <cell r="B182">
            <v>0.8</v>
          </cell>
        </row>
        <row r="183">
          <cell r="A183" t="str">
            <v>I3278</v>
          </cell>
          <cell r="B183">
            <v>0.60000000000000009</v>
          </cell>
        </row>
        <row r="184">
          <cell r="A184" t="str">
            <v>I3286</v>
          </cell>
          <cell r="B184">
            <v>3.1</v>
          </cell>
        </row>
        <row r="185">
          <cell r="A185" t="str">
            <v>I3306</v>
          </cell>
          <cell r="B185">
            <v>4.2</v>
          </cell>
        </row>
        <row r="186">
          <cell r="A186" t="str">
            <v>I3307</v>
          </cell>
          <cell r="B186">
            <v>4.1000000000000005</v>
          </cell>
        </row>
        <row r="187">
          <cell r="A187" t="str">
            <v>I3309</v>
          </cell>
          <cell r="B187">
            <v>5.8000000000000007</v>
          </cell>
        </row>
        <row r="188">
          <cell r="A188" t="str">
            <v>I3312</v>
          </cell>
          <cell r="B188">
            <v>11.200000000000001</v>
          </cell>
        </row>
        <row r="189">
          <cell r="A189" t="str">
            <v>I3314</v>
          </cell>
          <cell r="B189">
            <v>1.5</v>
          </cell>
        </row>
        <row r="190">
          <cell r="A190" t="str">
            <v>I3317</v>
          </cell>
          <cell r="B190">
            <v>2.3000000000000003</v>
          </cell>
        </row>
        <row r="191">
          <cell r="A191" t="str">
            <v>I3318</v>
          </cell>
          <cell r="B191">
            <v>6.1000000000000005</v>
          </cell>
        </row>
        <row r="192">
          <cell r="A192" t="str">
            <v>I3337</v>
          </cell>
          <cell r="B192">
            <v>-5.1000000000000005</v>
          </cell>
        </row>
        <row r="193">
          <cell r="A193" t="str">
            <v>I3342</v>
          </cell>
          <cell r="B193">
            <v>2.2000000000000002</v>
          </cell>
        </row>
        <row r="194">
          <cell r="A194" t="str">
            <v>I3348</v>
          </cell>
          <cell r="B194">
            <v>-0.2</v>
          </cell>
        </row>
        <row r="195">
          <cell r="A195" t="str">
            <v>I3366</v>
          </cell>
          <cell r="B195">
            <v>2.1</v>
          </cell>
        </row>
        <row r="196">
          <cell r="A196" t="str">
            <v>I3381</v>
          </cell>
          <cell r="B196">
            <v>2.2000000000000002</v>
          </cell>
        </row>
        <row r="197">
          <cell r="A197" t="str">
            <v>I3389</v>
          </cell>
          <cell r="B197">
            <v>3.1</v>
          </cell>
        </row>
        <row r="198">
          <cell r="A198" t="str">
            <v>I3390</v>
          </cell>
          <cell r="B198">
            <v>0</v>
          </cell>
        </row>
        <row r="199">
          <cell r="A199" t="str">
            <v>I3391</v>
          </cell>
          <cell r="B199">
            <v>6.8000000000000007</v>
          </cell>
        </row>
        <row r="200">
          <cell r="A200" t="str">
            <v>I3394</v>
          </cell>
          <cell r="B200">
            <v>-0.2</v>
          </cell>
        </row>
        <row r="201">
          <cell r="A201" t="str">
            <v>I3424</v>
          </cell>
          <cell r="B201">
            <v>7.9</v>
          </cell>
        </row>
        <row r="202">
          <cell r="A202" t="str">
            <v>I3425</v>
          </cell>
          <cell r="B202">
            <v>8.3000000000000007</v>
          </cell>
        </row>
        <row r="203">
          <cell r="A203" t="str">
            <v>I3442</v>
          </cell>
          <cell r="B203">
            <v>6.9</v>
          </cell>
        </row>
        <row r="204">
          <cell r="A204" t="str">
            <v>I3453</v>
          </cell>
          <cell r="B204">
            <v>3.3000000000000003</v>
          </cell>
        </row>
        <row r="205">
          <cell r="A205" t="str">
            <v>I3460</v>
          </cell>
          <cell r="B205">
            <v>-0.30000000000000004</v>
          </cell>
        </row>
        <row r="206">
          <cell r="A206" t="str">
            <v>I3468</v>
          </cell>
          <cell r="B206">
            <v>5.4</v>
          </cell>
        </row>
        <row r="207">
          <cell r="A207" t="str">
            <v>I3473</v>
          </cell>
          <cell r="B207">
            <v>1.5</v>
          </cell>
        </row>
        <row r="208">
          <cell r="A208" t="str">
            <v>I3474</v>
          </cell>
          <cell r="B208">
            <v>0.60000000000000009</v>
          </cell>
        </row>
        <row r="209">
          <cell r="A209" t="str">
            <v>I3487</v>
          </cell>
          <cell r="B209">
            <v>4.6000000000000005</v>
          </cell>
        </row>
        <row r="210">
          <cell r="A210" t="str">
            <v>I3498</v>
          </cell>
          <cell r="B210">
            <v>1</v>
          </cell>
        </row>
        <row r="211">
          <cell r="A211" t="str">
            <v>I3504</v>
          </cell>
          <cell r="B211">
            <v>2.4000000000000004</v>
          </cell>
        </row>
        <row r="212">
          <cell r="A212" t="str">
            <v>I3505</v>
          </cell>
          <cell r="B212">
            <v>4.1000000000000005</v>
          </cell>
        </row>
        <row r="213">
          <cell r="A213" t="str">
            <v>I3523</v>
          </cell>
          <cell r="B213">
            <v>2.8000000000000003</v>
          </cell>
        </row>
        <row r="214">
          <cell r="A214" t="str">
            <v>I3550</v>
          </cell>
          <cell r="B214">
            <v>1</v>
          </cell>
        </row>
        <row r="215">
          <cell r="A215" t="str">
            <v>I3558</v>
          </cell>
          <cell r="B215">
            <v>3.7</v>
          </cell>
        </row>
        <row r="216">
          <cell r="A216" t="str">
            <v>I3559</v>
          </cell>
          <cell r="B216">
            <v>2.7</v>
          </cell>
        </row>
        <row r="217">
          <cell r="A217" t="str">
            <v>I3571</v>
          </cell>
          <cell r="B217">
            <v>1.3</v>
          </cell>
        </row>
        <row r="218">
          <cell r="A218" t="str">
            <v>I3574</v>
          </cell>
          <cell r="B218">
            <v>5.7</v>
          </cell>
        </row>
        <row r="219">
          <cell r="A219" t="str">
            <v>I3578</v>
          </cell>
          <cell r="B219">
            <v>4.8000000000000007</v>
          </cell>
        </row>
        <row r="220">
          <cell r="A220" t="str">
            <v>I3579</v>
          </cell>
          <cell r="B220">
            <v>10.8</v>
          </cell>
        </row>
        <row r="221">
          <cell r="A221" t="str">
            <v>I3591</v>
          </cell>
          <cell r="B221">
            <v>4.3</v>
          </cell>
        </row>
        <row r="222">
          <cell r="A222" t="str">
            <v>I3629</v>
          </cell>
          <cell r="B222">
            <v>3.1</v>
          </cell>
        </row>
        <row r="223">
          <cell r="A223" t="str">
            <v>I3641</v>
          </cell>
          <cell r="B223">
            <v>4.4000000000000004</v>
          </cell>
        </row>
        <row r="224">
          <cell r="A224" t="str">
            <v>I3681</v>
          </cell>
          <cell r="B224">
            <v>3.8000000000000003</v>
          </cell>
        </row>
        <row r="225">
          <cell r="A225" t="str">
            <v>I3682</v>
          </cell>
          <cell r="B225">
            <v>2.1</v>
          </cell>
        </row>
        <row r="226">
          <cell r="A226" t="str">
            <v>I3689</v>
          </cell>
          <cell r="B226">
            <v>0.9</v>
          </cell>
        </row>
        <row r="227">
          <cell r="A227" t="str">
            <v>I3713</v>
          </cell>
          <cell r="B227">
            <v>7.4</v>
          </cell>
        </row>
        <row r="228">
          <cell r="A228" t="str">
            <v>I3725</v>
          </cell>
          <cell r="B228">
            <v>4.2</v>
          </cell>
        </row>
        <row r="229">
          <cell r="A229" t="str">
            <v>I3728</v>
          </cell>
          <cell r="B229">
            <v>4.9000000000000004</v>
          </cell>
        </row>
        <row r="230">
          <cell r="A230" t="str">
            <v>I3736</v>
          </cell>
          <cell r="B230">
            <v>11.600000000000001</v>
          </cell>
        </row>
        <row r="231">
          <cell r="A231" t="str">
            <v>I3737</v>
          </cell>
          <cell r="B231">
            <v>23.200000000000003</v>
          </cell>
        </row>
        <row r="232">
          <cell r="A232" t="str">
            <v>I3738</v>
          </cell>
          <cell r="B232">
            <v>10.5</v>
          </cell>
        </row>
        <row r="233">
          <cell r="A233" t="str">
            <v>I3739</v>
          </cell>
          <cell r="B233">
            <v>1.9000000000000001</v>
          </cell>
        </row>
        <row r="234">
          <cell r="A234" t="str">
            <v>I3740</v>
          </cell>
          <cell r="B234">
            <v>2.7</v>
          </cell>
        </row>
        <row r="235">
          <cell r="A235" t="str">
            <v>I3741</v>
          </cell>
          <cell r="B235">
            <v>3.1</v>
          </cell>
        </row>
        <row r="236">
          <cell r="A236" t="str">
            <v>I3742</v>
          </cell>
          <cell r="B236">
            <v>3.4000000000000004</v>
          </cell>
        </row>
        <row r="237">
          <cell r="A237" t="str">
            <v>I3743</v>
          </cell>
          <cell r="B237">
            <v>1</v>
          </cell>
        </row>
        <row r="238">
          <cell r="A238" t="str">
            <v>I3744</v>
          </cell>
          <cell r="B238">
            <v>0.60000000000000009</v>
          </cell>
        </row>
        <row r="239">
          <cell r="A239" t="str">
            <v>I3745</v>
          </cell>
          <cell r="B239">
            <v>3</v>
          </cell>
        </row>
        <row r="240">
          <cell r="A240" t="str">
            <v>I3746</v>
          </cell>
          <cell r="B240">
            <v>4.8000000000000007</v>
          </cell>
        </row>
        <row r="241">
          <cell r="A241" t="str">
            <v>I3747</v>
          </cell>
          <cell r="B241">
            <v>2.2000000000000002</v>
          </cell>
        </row>
        <row r="242">
          <cell r="A242" t="str">
            <v>I3748</v>
          </cell>
          <cell r="B242">
            <v>2.7</v>
          </cell>
        </row>
        <row r="243">
          <cell r="A243" t="str">
            <v>I3749</v>
          </cell>
          <cell r="B243">
            <v>4.2</v>
          </cell>
        </row>
        <row r="244">
          <cell r="A244" t="str">
            <v>I3750</v>
          </cell>
          <cell r="B244">
            <v>0.70000000000000007</v>
          </cell>
        </row>
      </sheetData>
      <sheetData sheetId="2">
        <row r="5">
          <cell r="E5">
            <v>104.60000000000001</v>
          </cell>
          <cell r="F5">
            <v>0.70000000000000007</v>
          </cell>
          <cell r="G5">
            <v>3</v>
          </cell>
          <cell r="H5">
            <v>0.68</v>
          </cell>
          <cell r="I5">
            <v>3.02</v>
          </cell>
        </row>
        <row r="6">
          <cell r="E6">
            <v>104.30000000000001</v>
          </cell>
          <cell r="F6">
            <v>0.30000000000000004</v>
          </cell>
          <cell r="G6">
            <v>2.7</v>
          </cell>
          <cell r="H6">
            <v>0.31</v>
          </cell>
          <cell r="I6">
            <v>2.6</v>
          </cell>
        </row>
        <row r="7">
          <cell r="E7">
            <v>105.10000000000001</v>
          </cell>
          <cell r="F7">
            <v>0.8</v>
          </cell>
          <cell r="G7">
            <v>3.4000000000000004</v>
          </cell>
          <cell r="H7">
            <v>0.68</v>
          </cell>
          <cell r="I7">
            <v>2.95</v>
          </cell>
        </row>
        <row r="8">
          <cell r="E8">
            <v>104.80000000000001</v>
          </cell>
          <cell r="F8">
            <v>0.4</v>
          </cell>
          <cell r="G8">
            <v>3</v>
          </cell>
          <cell r="H8">
            <v>0.31</v>
          </cell>
          <cell r="I8">
            <v>2.52</v>
          </cell>
        </row>
        <row r="9">
          <cell r="E9">
            <v>101.9</v>
          </cell>
          <cell r="F9">
            <v>0.4</v>
          </cell>
          <cell r="G9">
            <v>2.2000000000000002</v>
          </cell>
          <cell r="H9">
            <v>0.28000000000000003</v>
          </cell>
          <cell r="I9">
            <v>1.4000000000000001</v>
          </cell>
        </row>
        <row r="10">
          <cell r="E10">
            <v>105.2</v>
          </cell>
          <cell r="F10">
            <v>1.6</v>
          </cell>
          <cell r="G10">
            <v>4.3</v>
          </cell>
          <cell r="H10">
            <v>0.42</v>
          </cell>
          <cell r="I10">
            <v>1.1400000000000001</v>
          </cell>
        </row>
        <row r="11">
          <cell r="E11">
            <v>110.80000000000001</v>
          </cell>
          <cell r="F11">
            <v>10.3</v>
          </cell>
          <cell r="G11">
            <v>11.600000000000001</v>
          </cell>
          <cell r="H11">
            <v>0.37</v>
          </cell>
          <cell r="I11">
            <v>0.42</v>
          </cell>
        </row>
        <row r="12">
          <cell r="E12">
            <v>104.30000000000001</v>
          </cell>
          <cell r="F12">
            <v>0.2</v>
          </cell>
          <cell r="G12">
            <v>3.1</v>
          </cell>
          <cell r="H12">
            <v>0.04</v>
          </cell>
          <cell r="I12">
            <v>0.71</v>
          </cell>
        </row>
        <row r="13">
          <cell r="E13">
            <v>109.2</v>
          </cell>
          <cell r="F13">
            <v>0.1</v>
          </cell>
          <cell r="G13">
            <v>-0.4</v>
          </cell>
          <cell r="H13">
            <v>0</v>
          </cell>
          <cell r="I13">
            <v>-0.01</v>
          </cell>
        </row>
        <row r="14">
          <cell r="E14">
            <v>115</v>
          </cell>
          <cell r="F14">
            <v>9.6000000000000014</v>
          </cell>
          <cell r="G14">
            <v>15.4</v>
          </cell>
          <cell r="H14">
            <v>0.16</v>
          </cell>
          <cell r="I14">
            <v>0.24</v>
          </cell>
        </row>
        <row r="15">
          <cell r="E15">
            <v>118.30000000000001</v>
          </cell>
          <cell r="F15">
            <v>14.100000000000001</v>
          </cell>
          <cell r="G15">
            <v>23.200000000000003</v>
          </cell>
          <cell r="H15">
            <v>0.13</v>
          </cell>
          <cell r="I15">
            <v>0.21</v>
          </cell>
        </row>
        <row r="16">
          <cell r="E16">
            <v>108.5</v>
          </cell>
          <cell r="F16">
            <v>-0.30000000000000004</v>
          </cell>
          <cell r="G16">
            <v>3.7</v>
          </cell>
          <cell r="H16">
            <v>-0.01</v>
          </cell>
          <cell r="I16">
            <v>0.09</v>
          </cell>
        </row>
        <row r="17">
          <cell r="E17">
            <v>103</v>
          </cell>
          <cell r="F17">
            <v>-0.1</v>
          </cell>
          <cell r="G17">
            <v>6.8000000000000007</v>
          </cell>
          <cell r="H17">
            <v>0</v>
          </cell>
          <cell r="I17">
            <v>7.0000000000000007E-2</v>
          </cell>
        </row>
        <row r="18">
          <cell r="E18">
            <v>110.60000000000001</v>
          </cell>
          <cell r="F18">
            <v>5.8000000000000007</v>
          </cell>
          <cell r="G18">
            <v>9.5</v>
          </cell>
          <cell r="H18">
            <v>0.16</v>
          </cell>
          <cell r="I18">
            <v>0.27</v>
          </cell>
        </row>
        <row r="19">
          <cell r="E19">
            <v>111.10000000000001</v>
          </cell>
          <cell r="F19">
            <v>9.2000000000000011</v>
          </cell>
          <cell r="G19">
            <v>10.5</v>
          </cell>
          <cell r="H19">
            <v>0.17</v>
          </cell>
          <cell r="I19">
            <v>0.2</v>
          </cell>
        </row>
        <row r="20">
          <cell r="E20">
            <v>102.7</v>
          </cell>
          <cell r="F20">
            <v>8</v>
          </cell>
          <cell r="G20">
            <v>2.1</v>
          </cell>
          <cell r="H20">
            <v>7.0000000000000007E-2</v>
          </cell>
          <cell r="I20">
            <v>0.02</v>
          </cell>
        </row>
        <row r="21">
          <cell r="E21">
            <v>102.30000000000001</v>
          </cell>
          <cell r="F21">
            <v>8.4</v>
          </cell>
          <cell r="G21">
            <v>1.9000000000000001</v>
          </cell>
          <cell r="H21">
            <v>7.0000000000000007E-2</v>
          </cell>
          <cell r="I21">
            <v>0.02</v>
          </cell>
        </row>
        <row r="22">
          <cell r="E22">
            <v>103.9</v>
          </cell>
          <cell r="F22">
            <v>-0.5</v>
          </cell>
          <cell r="G22">
            <v>1.6</v>
          </cell>
          <cell r="H22">
            <v>-0.01</v>
          </cell>
          <cell r="I22">
            <v>0.02</v>
          </cell>
        </row>
        <row r="23">
          <cell r="E23">
            <v>104.7</v>
          </cell>
          <cell r="F23">
            <v>2.2000000000000002</v>
          </cell>
          <cell r="G23">
            <v>7</v>
          </cell>
          <cell r="H23">
            <v>0.05</v>
          </cell>
          <cell r="I23">
            <v>0.15</v>
          </cell>
        </row>
        <row r="24">
          <cell r="E24">
            <v>105.60000000000001</v>
          </cell>
          <cell r="F24">
            <v>0.2</v>
          </cell>
          <cell r="G24">
            <v>4.1000000000000005</v>
          </cell>
          <cell r="H24">
            <v>0.01</v>
          </cell>
          <cell r="I24">
            <v>0.14000000000000001</v>
          </cell>
        </row>
        <row r="25">
          <cell r="E25">
            <v>92.4</v>
          </cell>
          <cell r="F25">
            <v>-0.9</v>
          </cell>
          <cell r="G25">
            <v>-0.60000000000000009</v>
          </cell>
          <cell r="H25">
            <v>-0.02</v>
          </cell>
          <cell r="I25">
            <v>-0.01</v>
          </cell>
        </row>
        <row r="26">
          <cell r="E26">
            <v>100.80000000000001</v>
          </cell>
          <cell r="F26">
            <v>-0.1</v>
          </cell>
          <cell r="G26">
            <v>1.8</v>
          </cell>
          <cell r="H26">
            <v>0</v>
          </cell>
          <cell r="I26">
            <v>0.02</v>
          </cell>
        </row>
        <row r="27">
          <cell r="E27">
            <v>102.60000000000001</v>
          </cell>
          <cell r="F27">
            <v>0.1</v>
          </cell>
          <cell r="G27">
            <v>3</v>
          </cell>
          <cell r="H27">
            <v>0</v>
          </cell>
          <cell r="I27">
            <v>0.15</v>
          </cell>
        </row>
        <row r="28">
          <cell r="E28">
            <v>101.4</v>
          </cell>
          <cell r="F28">
            <v>0</v>
          </cell>
          <cell r="G28">
            <v>0.8</v>
          </cell>
          <cell r="H28">
            <v>0</v>
          </cell>
          <cell r="I28">
            <v>0.17</v>
          </cell>
        </row>
        <row r="29">
          <cell r="E29">
            <v>101.80000000000001</v>
          </cell>
          <cell r="F29">
            <v>0</v>
          </cell>
          <cell r="G29">
            <v>1</v>
          </cell>
          <cell r="H29">
            <v>0</v>
          </cell>
          <cell r="I29">
            <v>0.09</v>
          </cell>
        </row>
        <row r="30">
          <cell r="E30">
            <v>101.4</v>
          </cell>
          <cell r="F30">
            <v>0</v>
          </cell>
          <cell r="G30">
            <v>0.60000000000000009</v>
          </cell>
          <cell r="H30">
            <v>0</v>
          </cell>
          <cell r="I30">
            <v>0.12</v>
          </cell>
        </row>
        <row r="31">
          <cell r="E31">
            <v>101.60000000000001</v>
          </cell>
          <cell r="F31">
            <v>0</v>
          </cell>
          <cell r="G31">
            <v>0.60000000000000009</v>
          </cell>
          <cell r="H31">
            <v>0</v>
          </cell>
          <cell r="I31">
            <v>0.05</v>
          </cell>
        </row>
        <row r="32">
          <cell r="E32">
            <v>102.7</v>
          </cell>
          <cell r="F32">
            <v>0.1</v>
          </cell>
          <cell r="G32">
            <v>3.1</v>
          </cell>
          <cell r="H32">
            <v>0</v>
          </cell>
          <cell r="I32">
            <v>0.04</v>
          </cell>
        </row>
        <row r="33">
          <cell r="E33">
            <v>112</v>
          </cell>
          <cell r="F33">
            <v>-0.1</v>
          </cell>
          <cell r="G33">
            <v>4.2</v>
          </cell>
          <cell r="H33">
            <v>-0.01</v>
          </cell>
          <cell r="I33">
            <v>0.36</v>
          </cell>
        </row>
        <row r="34">
          <cell r="E34">
            <v>115.60000000000001</v>
          </cell>
          <cell r="F34">
            <v>-0.30000000000000004</v>
          </cell>
          <cell r="G34">
            <v>4.1000000000000005</v>
          </cell>
          <cell r="H34">
            <v>-0.02</v>
          </cell>
          <cell r="I34">
            <v>0.17</v>
          </cell>
        </row>
        <row r="35">
          <cell r="E35">
            <v>112.80000000000001</v>
          </cell>
          <cell r="F35">
            <v>-0.2</v>
          </cell>
          <cell r="G35">
            <v>5.8000000000000007</v>
          </cell>
          <cell r="H35">
            <v>0</v>
          </cell>
          <cell r="I35">
            <v>0.11</v>
          </cell>
        </row>
        <row r="36">
          <cell r="E36">
            <v>140.5</v>
          </cell>
          <cell r="F36">
            <v>1.9000000000000001</v>
          </cell>
          <cell r="G36">
            <v>11.200000000000001</v>
          </cell>
          <cell r="H36">
            <v>0.01</v>
          </cell>
          <cell r="I36">
            <v>0.04</v>
          </cell>
        </row>
        <row r="37">
          <cell r="E37">
            <v>100.4</v>
          </cell>
          <cell r="F37">
            <v>0</v>
          </cell>
          <cell r="G37">
            <v>1.5</v>
          </cell>
          <cell r="H37">
            <v>0</v>
          </cell>
          <cell r="I37">
            <v>0.03</v>
          </cell>
        </row>
        <row r="38">
          <cell r="E38">
            <v>95.2</v>
          </cell>
          <cell r="F38">
            <v>-0.9</v>
          </cell>
          <cell r="G38">
            <v>2.3000000000000003</v>
          </cell>
          <cell r="H38">
            <v>-0.03</v>
          </cell>
          <cell r="I38">
            <v>7.0000000000000007E-2</v>
          </cell>
        </row>
        <row r="39">
          <cell r="E39">
            <v>88.300000000000011</v>
          </cell>
          <cell r="F39">
            <v>-2.4000000000000004</v>
          </cell>
          <cell r="G39">
            <v>6.1000000000000005</v>
          </cell>
          <cell r="H39">
            <v>-0.02</v>
          </cell>
          <cell r="I39">
            <v>0.05</v>
          </cell>
        </row>
        <row r="40">
          <cell r="E40">
            <v>89.4</v>
          </cell>
          <cell r="F40">
            <v>1.4000000000000001</v>
          </cell>
          <cell r="G40">
            <v>-5.1000000000000005</v>
          </cell>
          <cell r="H40">
            <v>0</v>
          </cell>
          <cell r="I40">
            <v>-0.01</v>
          </cell>
        </row>
        <row r="41">
          <cell r="E41">
            <v>107.4</v>
          </cell>
          <cell r="F41">
            <v>0.60000000000000009</v>
          </cell>
          <cell r="G41">
            <v>2.2000000000000002</v>
          </cell>
          <cell r="H41">
            <v>0</v>
          </cell>
          <cell r="I41">
            <v>0</v>
          </cell>
        </row>
        <row r="42">
          <cell r="E42">
            <v>101.60000000000001</v>
          </cell>
          <cell r="F42">
            <v>-0.2</v>
          </cell>
          <cell r="G42">
            <v>-0.2</v>
          </cell>
          <cell r="H42">
            <v>0</v>
          </cell>
          <cell r="I42">
            <v>0</v>
          </cell>
        </row>
        <row r="43">
          <cell r="E43">
            <v>94.9</v>
          </cell>
          <cell r="F43">
            <v>-0.9</v>
          </cell>
          <cell r="G43">
            <v>2.1</v>
          </cell>
          <cell r="H43">
            <v>-0.01</v>
          </cell>
          <cell r="I43">
            <v>0.02</v>
          </cell>
        </row>
        <row r="44">
          <cell r="E44">
            <v>101.60000000000001</v>
          </cell>
          <cell r="F44">
            <v>0</v>
          </cell>
          <cell r="G44">
            <v>2.2000000000000002</v>
          </cell>
          <cell r="H44">
            <v>0</v>
          </cell>
          <cell r="I44">
            <v>0</v>
          </cell>
        </row>
        <row r="45">
          <cell r="E45">
            <v>99.600000000000009</v>
          </cell>
          <cell r="F45">
            <v>-0.9</v>
          </cell>
          <cell r="G45">
            <v>3.1</v>
          </cell>
          <cell r="H45">
            <v>-0.02</v>
          </cell>
          <cell r="I45">
            <v>0.09</v>
          </cell>
        </row>
        <row r="46">
          <cell r="E46">
            <v>100.7</v>
          </cell>
          <cell r="F46">
            <v>-2.6</v>
          </cell>
          <cell r="G46">
            <v>0</v>
          </cell>
          <cell r="H46">
            <v>-0.03</v>
          </cell>
          <cell r="I46">
            <v>0</v>
          </cell>
        </row>
        <row r="47">
          <cell r="E47">
            <v>133.30000000000001</v>
          </cell>
          <cell r="F47">
            <v>0</v>
          </cell>
          <cell r="G47">
            <v>6.8000000000000007</v>
          </cell>
          <cell r="H47">
            <v>0</v>
          </cell>
          <cell r="I47">
            <v>0</v>
          </cell>
        </row>
        <row r="48">
          <cell r="E48">
            <v>100.2</v>
          </cell>
          <cell r="F48">
            <v>-2.7</v>
          </cell>
          <cell r="G48">
            <v>-0.2</v>
          </cell>
          <cell r="H48">
            <v>-0.03</v>
          </cell>
          <cell r="I48">
            <v>0</v>
          </cell>
        </row>
        <row r="49">
          <cell r="E49">
            <v>102</v>
          </cell>
          <cell r="F49">
            <v>0.60000000000000009</v>
          </cell>
          <cell r="G49">
            <v>7.9</v>
          </cell>
          <cell r="H49">
            <v>0.01</v>
          </cell>
          <cell r="I49">
            <v>7.0000000000000007E-2</v>
          </cell>
        </row>
        <row r="50">
          <cell r="E50">
            <v>101.30000000000001</v>
          </cell>
          <cell r="F50">
            <v>0.60000000000000009</v>
          </cell>
          <cell r="G50">
            <v>8.3000000000000007</v>
          </cell>
          <cell r="H50">
            <v>0</v>
          </cell>
          <cell r="I50">
            <v>0.05</v>
          </cell>
        </row>
        <row r="51">
          <cell r="E51">
            <v>103.7</v>
          </cell>
          <cell r="F51">
            <v>0.5</v>
          </cell>
          <cell r="G51">
            <v>6.9</v>
          </cell>
          <cell r="H51">
            <v>0</v>
          </cell>
          <cell r="I51">
            <v>0.02</v>
          </cell>
        </row>
        <row r="52">
          <cell r="E52">
            <v>93.800000000000011</v>
          </cell>
          <cell r="F52">
            <v>0</v>
          </cell>
          <cell r="G52">
            <v>3.3000000000000003</v>
          </cell>
          <cell r="H52">
            <v>0</v>
          </cell>
          <cell r="I52">
            <v>0.01</v>
          </cell>
        </row>
        <row r="53">
          <cell r="E53">
            <v>92</v>
          </cell>
          <cell r="F53">
            <v>0.60000000000000009</v>
          </cell>
          <cell r="G53">
            <v>-0.30000000000000004</v>
          </cell>
          <cell r="H53">
            <v>0</v>
          </cell>
          <cell r="I53">
            <v>0</v>
          </cell>
        </row>
        <row r="54">
          <cell r="E54">
            <v>108.4</v>
          </cell>
          <cell r="F54">
            <v>0</v>
          </cell>
          <cell r="G54">
            <v>5.4</v>
          </cell>
          <cell r="H54">
            <v>0</v>
          </cell>
          <cell r="I54">
            <v>0.01</v>
          </cell>
        </row>
        <row r="55">
          <cell r="E55">
            <v>99.9</v>
          </cell>
          <cell r="F55">
            <v>-1.1000000000000001</v>
          </cell>
          <cell r="G55">
            <v>1.5</v>
          </cell>
          <cell r="H55">
            <v>-0.04</v>
          </cell>
          <cell r="I55">
            <v>0.06</v>
          </cell>
        </row>
        <row r="56">
          <cell r="E56">
            <v>98.100000000000009</v>
          </cell>
          <cell r="F56">
            <v>-1</v>
          </cell>
          <cell r="G56">
            <v>0.60000000000000009</v>
          </cell>
          <cell r="H56">
            <v>-0.01</v>
          </cell>
          <cell r="I56">
            <v>0.01</v>
          </cell>
        </row>
        <row r="57">
          <cell r="E57">
            <v>99.5</v>
          </cell>
          <cell r="F57">
            <v>-4</v>
          </cell>
          <cell r="G57">
            <v>4.6000000000000005</v>
          </cell>
          <cell r="H57">
            <v>-0.03</v>
          </cell>
          <cell r="I57">
            <v>0.03</v>
          </cell>
        </row>
        <row r="58">
          <cell r="E58">
            <v>101.4</v>
          </cell>
          <cell r="F58">
            <v>0</v>
          </cell>
          <cell r="G58">
            <v>1</v>
          </cell>
          <cell r="H58">
            <v>0</v>
          </cell>
          <cell r="I58">
            <v>0.02</v>
          </cell>
        </row>
        <row r="59">
          <cell r="E59">
            <v>109.60000000000001</v>
          </cell>
          <cell r="F59">
            <v>1.1000000000000001</v>
          </cell>
          <cell r="G59">
            <v>2.4000000000000004</v>
          </cell>
          <cell r="H59">
            <v>0.18</v>
          </cell>
          <cell r="I59">
            <v>0.39</v>
          </cell>
        </row>
        <row r="60">
          <cell r="E60">
            <v>120.4</v>
          </cell>
          <cell r="F60">
            <v>9</v>
          </cell>
          <cell r="G60">
            <v>4.1000000000000005</v>
          </cell>
          <cell r="H60">
            <v>0.2</v>
          </cell>
          <cell r="I60">
            <v>0.1</v>
          </cell>
        </row>
        <row r="61">
          <cell r="E61">
            <v>113.9</v>
          </cell>
          <cell r="F61">
            <v>0.2</v>
          </cell>
          <cell r="G61">
            <v>2.8000000000000003</v>
          </cell>
          <cell r="H61">
            <v>0.01</v>
          </cell>
          <cell r="I61">
            <v>0.25</v>
          </cell>
        </row>
        <row r="62">
          <cell r="E62">
            <v>98.9</v>
          </cell>
          <cell r="F62">
            <v>-0.5</v>
          </cell>
          <cell r="G62">
            <v>1</v>
          </cell>
          <cell r="H62">
            <v>-0.03</v>
          </cell>
          <cell r="I62">
            <v>0.05</v>
          </cell>
        </row>
        <row r="63">
          <cell r="E63">
            <v>100.5</v>
          </cell>
          <cell r="F63">
            <v>0</v>
          </cell>
          <cell r="G63">
            <v>3.7</v>
          </cell>
          <cell r="H63">
            <v>0</v>
          </cell>
          <cell r="I63">
            <v>0.1</v>
          </cell>
        </row>
        <row r="64">
          <cell r="E64">
            <v>96.5</v>
          </cell>
          <cell r="F64">
            <v>0</v>
          </cell>
          <cell r="G64">
            <v>2.7</v>
          </cell>
          <cell r="H64">
            <v>0</v>
          </cell>
          <cell r="I64">
            <v>0.05</v>
          </cell>
        </row>
        <row r="65">
          <cell r="E65">
            <v>109.80000000000001</v>
          </cell>
          <cell r="F65">
            <v>0</v>
          </cell>
          <cell r="G65">
            <v>1.3</v>
          </cell>
          <cell r="H65">
            <v>0</v>
          </cell>
          <cell r="I65">
            <v>0</v>
          </cell>
        </row>
        <row r="66">
          <cell r="E66">
            <v>107.7</v>
          </cell>
          <cell r="F66">
            <v>0</v>
          </cell>
          <cell r="G66">
            <v>5.7</v>
          </cell>
          <cell r="H66">
            <v>0</v>
          </cell>
          <cell r="I66">
            <v>0.06</v>
          </cell>
        </row>
        <row r="67">
          <cell r="E67">
            <v>101.30000000000001</v>
          </cell>
          <cell r="F67">
            <v>2</v>
          </cell>
          <cell r="G67">
            <v>4.8000000000000007</v>
          </cell>
          <cell r="H67">
            <v>0.18</v>
          </cell>
          <cell r="I67">
            <v>0.43</v>
          </cell>
        </row>
        <row r="68">
          <cell r="E68">
            <v>75.900000000000006</v>
          </cell>
          <cell r="F68">
            <v>3.9000000000000004</v>
          </cell>
          <cell r="G68">
            <v>10.8</v>
          </cell>
          <cell r="H68">
            <v>0.04</v>
          </cell>
          <cell r="I68">
            <v>0.1</v>
          </cell>
        </row>
        <row r="69">
          <cell r="E69">
            <v>101.9</v>
          </cell>
          <cell r="F69">
            <v>-0.30000000000000004</v>
          </cell>
          <cell r="G69">
            <v>4.3</v>
          </cell>
          <cell r="H69">
            <v>-0.01</v>
          </cell>
          <cell r="I69">
            <v>7.0000000000000007E-2</v>
          </cell>
        </row>
        <row r="70">
          <cell r="E70">
            <v>104</v>
          </cell>
          <cell r="F70">
            <v>0.1</v>
          </cell>
          <cell r="G70">
            <v>3.1</v>
          </cell>
          <cell r="H70">
            <v>0</v>
          </cell>
          <cell r="I70">
            <v>0.04</v>
          </cell>
        </row>
        <row r="71">
          <cell r="E71">
            <v>107.5</v>
          </cell>
          <cell r="F71">
            <v>3</v>
          </cell>
          <cell r="G71">
            <v>4.4000000000000004</v>
          </cell>
          <cell r="H71">
            <v>0.14000000000000001</v>
          </cell>
          <cell r="I71">
            <v>0.22</v>
          </cell>
        </row>
        <row r="72">
          <cell r="E72">
            <v>108.10000000000001</v>
          </cell>
          <cell r="F72">
            <v>0.1</v>
          </cell>
          <cell r="G72">
            <v>3.8000000000000003</v>
          </cell>
          <cell r="H72">
            <v>0.01</v>
          </cell>
          <cell r="I72">
            <v>0.22</v>
          </cell>
        </row>
        <row r="73">
          <cell r="E73">
            <v>101.2</v>
          </cell>
          <cell r="F73">
            <v>0.1</v>
          </cell>
          <cell r="G73">
            <v>2.1</v>
          </cell>
          <cell r="H73">
            <v>0</v>
          </cell>
          <cell r="I73">
            <v>0.02</v>
          </cell>
        </row>
        <row r="74">
          <cell r="E74">
            <v>96.5</v>
          </cell>
          <cell r="F74">
            <v>0</v>
          </cell>
          <cell r="G74">
            <v>0.9</v>
          </cell>
          <cell r="H74">
            <v>0</v>
          </cell>
          <cell r="I74">
            <v>0.01</v>
          </cell>
        </row>
        <row r="75">
          <cell r="E75">
            <v>118.2</v>
          </cell>
          <cell r="F75">
            <v>1.2000000000000002</v>
          </cell>
          <cell r="G75">
            <v>7.4</v>
          </cell>
          <cell r="H75">
            <v>0.01</v>
          </cell>
          <cell r="I75">
            <v>0.04</v>
          </cell>
        </row>
        <row r="76">
          <cell r="E76">
            <v>131.6</v>
          </cell>
          <cell r="F76">
            <v>0</v>
          </cell>
          <cell r="G76">
            <v>4.2</v>
          </cell>
          <cell r="H76">
            <v>0</v>
          </cell>
          <cell r="I76">
            <v>0.03</v>
          </cell>
        </row>
        <row r="77">
          <cell r="E77">
            <v>108.9</v>
          </cell>
          <cell r="F77">
            <v>0</v>
          </cell>
          <cell r="G77">
            <v>4.9000000000000004</v>
          </cell>
          <cell r="H77">
            <v>0</v>
          </cell>
          <cell r="I77">
            <v>0.13</v>
          </cell>
        </row>
        <row r="80">
          <cell r="E80">
            <v>121</v>
          </cell>
          <cell r="F80">
            <v>-0.1</v>
          </cell>
          <cell r="G80">
            <v>4.8000000000000007</v>
          </cell>
          <cell r="H80">
            <v>-0.01</v>
          </cell>
          <cell r="I80">
            <v>0.51</v>
          </cell>
        </row>
        <row r="81">
          <cell r="E81">
            <v>101.10000000000001</v>
          </cell>
          <cell r="F81">
            <v>0</v>
          </cell>
          <cell r="G81">
            <v>2.7</v>
          </cell>
          <cell r="H81">
            <v>0</v>
          </cell>
          <cell r="I81">
            <v>0.11</v>
          </cell>
        </row>
        <row r="82">
          <cell r="E82">
            <v>104.4</v>
          </cell>
          <cell r="F82">
            <v>3.7</v>
          </cell>
          <cell r="G82">
            <v>4.2</v>
          </cell>
          <cell r="H82">
            <v>0.38</v>
          </cell>
          <cell r="I82">
            <v>0.44</v>
          </cell>
        </row>
        <row r="83">
          <cell r="E83">
            <v>99.300000000000011</v>
          </cell>
          <cell r="F83">
            <v>-0.5</v>
          </cell>
          <cell r="G83">
            <v>0.70000000000000007</v>
          </cell>
          <cell r="H83">
            <v>-0.03</v>
          </cell>
          <cell r="I83">
            <v>0.04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47txt"/>
      <sheetName val="中分類"/>
      <sheetName val="表－１"/>
      <sheetName val="表－２"/>
      <sheetName val="表－７"/>
      <sheetName val="概況"/>
      <sheetName val="Graphデータ"/>
    </sheetNames>
    <sheetDataSet>
      <sheetData sheetId="0"/>
      <sheetData sheetId="1">
        <row r="5">
          <cell r="A5" t="str">
            <v>I11</v>
          </cell>
          <cell r="B5">
            <v>103.7</v>
          </cell>
        </row>
        <row r="6">
          <cell r="A6" t="str">
            <v>I12</v>
          </cell>
          <cell r="B6">
            <v>105</v>
          </cell>
        </row>
        <row r="7">
          <cell r="A7" t="str">
            <v>I13</v>
          </cell>
          <cell r="B7">
            <v>106.4</v>
          </cell>
        </row>
        <row r="8">
          <cell r="A8" t="str">
            <v>I123</v>
          </cell>
          <cell r="B8">
            <v>118.2</v>
          </cell>
        </row>
        <row r="9">
          <cell r="A9" t="str">
            <v>I124</v>
          </cell>
          <cell r="B9">
            <v>125.9</v>
          </cell>
        </row>
        <row r="10">
          <cell r="A10" t="str">
            <v>I159</v>
          </cell>
          <cell r="B10">
            <v>105.5</v>
          </cell>
        </row>
        <row r="11">
          <cell r="A11" t="str">
            <v>I172</v>
          </cell>
          <cell r="B11">
            <v>105.9</v>
          </cell>
        </row>
        <row r="12">
          <cell r="A12" t="str">
            <v>I185</v>
          </cell>
          <cell r="B12">
            <v>109</v>
          </cell>
        </row>
        <row r="13">
          <cell r="A13" t="str">
            <v>I186</v>
          </cell>
          <cell r="B13">
            <v>108.7</v>
          </cell>
        </row>
        <row r="14">
          <cell r="A14" t="str">
            <v>I1137</v>
          </cell>
          <cell r="B14">
            <v>105.9</v>
          </cell>
        </row>
        <row r="15">
          <cell r="A15" t="str">
            <v>I1138</v>
          </cell>
          <cell r="B15">
            <v>105.7</v>
          </cell>
        </row>
        <row r="16">
          <cell r="A16" t="str">
            <v>I1159</v>
          </cell>
          <cell r="B16">
            <v>103.2</v>
          </cell>
        </row>
        <row r="17">
          <cell r="A17" t="str">
            <v>I1181</v>
          </cell>
          <cell r="B17">
            <v>106</v>
          </cell>
        </row>
        <row r="18">
          <cell r="A18" t="str">
            <v>I1198</v>
          </cell>
          <cell r="B18">
            <v>105.4</v>
          </cell>
        </row>
        <row r="19">
          <cell r="A19" t="str">
            <v>I1221</v>
          </cell>
          <cell r="B19">
            <v>92.9</v>
          </cell>
        </row>
        <row r="20">
          <cell r="A20" t="str">
            <v>I1239</v>
          </cell>
          <cell r="B20">
            <v>99.4</v>
          </cell>
        </row>
        <row r="21">
          <cell r="A21" t="str">
            <v>I1249</v>
          </cell>
          <cell r="B21">
            <v>103.2</v>
          </cell>
        </row>
        <row r="22">
          <cell r="A22" t="str">
            <v>I1277</v>
          </cell>
          <cell r="B22">
            <v>100.30000000000001</v>
          </cell>
        </row>
        <row r="23">
          <cell r="A23" t="str">
            <v>I1278</v>
          </cell>
          <cell r="B23">
            <v>100.10000000000001</v>
          </cell>
        </row>
        <row r="24">
          <cell r="A24" t="str">
            <v>I1286</v>
          </cell>
          <cell r="B24">
            <v>104.2</v>
          </cell>
        </row>
        <row r="25">
          <cell r="A25" t="str">
            <v>I1306</v>
          </cell>
          <cell r="B25">
            <v>110.30000000000001</v>
          </cell>
        </row>
        <row r="26">
          <cell r="A26" t="str">
            <v>I1307</v>
          </cell>
          <cell r="B26">
            <v>115.60000000000001</v>
          </cell>
        </row>
        <row r="27">
          <cell r="A27" t="str">
            <v>I1309</v>
          </cell>
          <cell r="B27">
            <v>112.9</v>
          </cell>
        </row>
        <row r="28">
          <cell r="A28" t="str">
            <v>I1312</v>
          </cell>
          <cell r="B28">
            <v>141.4</v>
          </cell>
        </row>
        <row r="29">
          <cell r="A29" t="str">
            <v>I1314</v>
          </cell>
          <cell r="B29">
            <v>96.100000000000009</v>
          </cell>
        </row>
        <row r="30">
          <cell r="A30" t="str">
            <v>I1317</v>
          </cell>
          <cell r="B30">
            <v>96.2</v>
          </cell>
        </row>
        <row r="31">
          <cell r="A31" t="str">
            <v>I1318</v>
          </cell>
          <cell r="B31">
            <v>90.300000000000011</v>
          </cell>
        </row>
        <row r="32">
          <cell r="A32" t="str">
            <v>I1337</v>
          </cell>
          <cell r="B32">
            <v>89.4</v>
          </cell>
        </row>
        <row r="33">
          <cell r="A33" t="str">
            <v>I1342</v>
          </cell>
          <cell r="B33">
            <v>111.60000000000001</v>
          </cell>
        </row>
        <row r="34">
          <cell r="A34" t="str">
            <v>I1348</v>
          </cell>
          <cell r="B34">
            <v>95.800000000000011</v>
          </cell>
        </row>
        <row r="35">
          <cell r="A35" t="str">
            <v>I1366</v>
          </cell>
          <cell r="B35">
            <v>97.5</v>
          </cell>
        </row>
        <row r="36">
          <cell r="A36" t="str">
            <v>I1381</v>
          </cell>
          <cell r="B36">
            <v>102.10000000000001</v>
          </cell>
        </row>
        <row r="37">
          <cell r="A37" t="str">
            <v>I1389</v>
          </cell>
          <cell r="B37">
            <v>98.5</v>
          </cell>
        </row>
        <row r="38">
          <cell r="A38" t="str">
            <v>I1390</v>
          </cell>
          <cell r="B38">
            <v>99.100000000000009</v>
          </cell>
        </row>
        <row r="39">
          <cell r="A39" t="str">
            <v>I1391</v>
          </cell>
          <cell r="B39">
            <v>132.30000000000001</v>
          </cell>
        </row>
        <row r="40">
          <cell r="A40" t="str">
            <v>I1394</v>
          </cell>
          <cell r="B40">
            <v>98.5</v>
          </cell>
        </row>
        <row r="41">
          <cell r="A41" t="str">
            <v>I1424</v>
          </cell>
          <cell r="B41">
            <v>101.9</v>
          </cell>
        </row>
        <row r="42">
          <cell r="A42" t="str">
            <v>I1425</v>
          </cell>
          <cell r="B42">
            <v>101.10000000000001</v>
          </cell>
        </row>
        <row r="43">
          <cell r="A43" t="str">
            <v>I1442</v>
          </cell>
          <cell r="B43">
            <v>104.10000000000001</v>
          </cell>
        </row>
        <row r="44">
          <cell r="A44" t="str">
            <v>I1453</v>
          </cell>
          <cell r="B44">
            <v>95.7</v>
          </cell>
        </row>
        <row r="45">
          <cell r="A45" t="str">
            <v>I1460</v>
          </cell>
          <cell r="B45">
            <v>84.100000000000009</v>
          </cell>
        </row>
        <row r="46">
          <cell r="A46" t="str">
            <v>I1468</v>
          </cell>
          <cell r="B46">
            <v>104.2</v>
          </cell>
        </row>
        <row r="47">
          <cell r="A47" t="str">
            <v>I1473</v>
          </cell>
          <cell r="B47">
            <v>99.100000000000009</v>
          </cell>
        </row>
        <row r="48">
          <cell r="A48" t="str">
            <v>I1474</v>
          </cell>
          <cell r="B48">
            <v>95.300000000000011</v>
          </cell>
        </row>
        <row r="49">
          <cell r="A49" t="str">
            <v>I1487</v>
          </cell>
          <cell r="B49">
            <v>99.9</v>
          </cell>
        </row>
        <row r="50">
          <cell r="A50" t="str">
            <v>I1498</v>
          </cell>
          <cell r="B50">
            <v>101.4</v>
          </cell>
        </row>
        <row r="51">
          <cell r="A51" t="str">
            <v>I1504</v>
          </cell>
          <cell r="B51">
            <v>108.80000000000001</v>
          </cell>
        </row>
        <row r="52">
          <cell r="A52" t="str">
            <v>I1505</v>
          </cell>
          <cell r="B52">
            <v>114.7</v>
          </cell>
        </row>
        <row r="53">
          <cell r="A53" t="str">
            <v>I1523</v>
          </cell>
          <cell r="B53">
            <v>114.4</v>
          </cell>
        </row>
        <row r="54">
          <cell r="A54" t="str">
            <v>I1550</v>
          </cell>
          <cell r="B54">
            <v>98.9</v>
          </cell>
        </row>
        <row r="55">
          <cell r="A55" t="str">
            <v>I1558</v>
          </cell>
          <cell r="B55">
            <v>100.5</v>
          </cell>
        </row>
        <row r="56">
          <cell r="A56" t="str">
            <v>I1559</v>
          </cell>
          <cell r="B56">
            <v>97.800000000000011</v>
          </cell>
        </row>
        <row r="57">
          <cell r="A57" t="str">
            <v>I1571</v>
          </cell>
          <cell r="B57">
            <v>107.4</v>
          </cell>
        </row>
        <row r="58">
          <cell r="A58" t="str">
            <v>I1574</v>
          </cell>
          <cell r="B58">
            <v>107</v>
          </cell>
        </row>
        <row r="59">
          <cell r="A59" t="str">
            <v>I1578</v>
          </cell>
          <cell r="B59">
            <v>100.60000000000001</v>
          </cell>
        </row>
        <row r="60">
          <cell r="A60" t="str">
            <v>I1579</v>
          </cell>
          <cell r="B60">
            <v>75.900000000000006</v>
          </cell>
        </row>
        <row r="61">
          <cell r="A61" t="str">
            <v>I1591</v>
          </cell>
          <cell r="B61">
            <v>102.7</v>
          </cell>
        </row>
        <row r="62">
          <cell r="A62" t="str">
            <v>I1629</v>
          </cell>
          <cell r="B62">
            <v>104.2</v>
          </cell>
        </row>
        <row r="63">
          <cell r="A63" t="str">
            <v>I1641</v>
          </cell>
          <cell r="B63">
            <v>105.2</v>
          </cell>
        </row>
        <row r="64">
          <cell r="A64" t="str">
            <v>I1681</v>
          </cell>
          <cell r="B64">
            <v>108.10000000000001</v>
          </cell>
        </row>
        <row r="65">
          <cell r="A65" t="str">
            <v>I1682</v>
          </cell>
          <cell r="B65">
            <v>100.80000000000001</v>
          </cell>
        </row>
        <row r="66">
          <cell r="A66" t="str">
            <v>I1689</v>
          </cell>
          <cell r="B66">
            <v>98.4</v>
          </cell>
        </row>
        <row r="67">
          <cell r="A67" t="str">
            <v>I1713</v>
          </cell>
          <cell r="B67">
            <v>118.80000000000001</v>
          </cell>
        </row>
        <row r="68">
          <cell r="A68" t="str">
            <v>I1725</v>
          </cell>
          <cell r="B68">
            <v>131.6</v>
          </cell>
        </row>
        <row r="69">
          <cell r="A69" t="str">
            <v>I1728</v>
          </cell>
          <cell r="B69">
            <v>108.5</v>
          </cell>
        </row>
        <row r="70">
          <cell r="A70" t="str">
            <v>I1736</v>
          </cell>
          <cell r="B70">
            <v>112.2</v>
          </cell>
        </row>
        <row r="71">
          <cell r="A71" t="str">
            <v>I1737</v>
          </cell>
          <cell r="B71">
            <v>125.9</v>
          </cell>
        </row>
        <row r="72">
          <cell r="A72" t="str">
            <v>I1738</v>
          </cell>
          <cell r="B72">
            <v>108.7</v>
          </cell>
        </row>
        <row r="73">
          <cell r="A73" t="str">
            <v>I1739</v>
          </cell>
          <cell r="B73">
            <v>105.7</v>
          </cell>
        </row>
        <row r="74">
          <cell r="A74" t="str">
            <v>I1740</v>
          </cell>
          <cell r="B74">
            <v>103.4</v>
          </cell>
        </row>
        <row r="75">
          <cell r="A75" t="str">
            <v>I1741</v>
          </cell>
          <cell r="B75">
            <v>103.9</v>
          </cell>
        </row>
        <row r="76">
          <cell r="A76" t="str">
            <v>I1742</v>
          </cell>
          <cell r="B76">
            <v>104.2</v>
          </cell>
        </row>
        <row r="77">
          <cell r="A77" t="str">
            <v>I1743</v>
          </cell>
          <cell r="B77">
            <v>100.5</v>
          </cell>
        </row>
        <row r="78">
          <cell r="A78" t="str">
            <v>I1744</v>
          </cell>
          <cell r="B78">
            <v>100</v>
          </cell>
        </row>
        <row r="79">
          <cell r="A79" t="str">
            <v>I1745</v>
          </cell>
          <cell r="B79">
            <v>103.9</v>
          </cell>
        </row>
        <row r="80">
          <cell r="A80" t="str">
            <v>I1746</v>
          </cell>
          <cell r="B80">
            <v>119.80000000000001</v>
          </cell>
        </row>
        <row r="81">
          <cell r="A81" t="str">
            <v>I1747</v>
          </cell>
          <cell r="B81">
            <v>101.10000000000001</v>
          </cell>
        </row>
        <row r="82">
          <cell r="A82" t="str">
            <v>I1748</v>
          </cell>
          <cell r="B82">
            <v>101.10000000000001</v>
          </cell>
        </row>
        <row r="83">
          <cell r="A83" t="str">
            <v>I1749</v>
          </cell>
          <cell r="B83">
            <v>103.10000000000001</v>
          </cell>
        </row>
        <row r="84">
          <cell r="A84" t="str">
            <v>I1750</v>
          </cell>
          <cell r="B84">
            <v>99.100000000000009</v>
          </cell>
        </row>
        <row r="85">
          <cell r="A85" t="str">
            <v>I21</v>
          </cell>
          <cell r="B85">
            <v>0.60000000000000009</v>
          </cell>
        </row>
        <row r="86">
          <cell r="A86" t="str">
            <v>I22</v>
          </cell>
          <cell r="B86">
            <v>1.8</v>
          </cell>
        </row>
        <row r="87">
          <cell r="A87" t="str">
            <v>I23</v>
          </cell>
          <cell r="B87">
            <v>-0.1</v>
          </cell>
        </row>
        <row r="88">
          <cell r="A88" t="str">
            <v>I223</v>
          </cell>
          <cell r="B88">
            <v>8.5</v>
          </cell>
        </row>
        <row r="89">
          <cell r="A89" t="str">
            <v>I224</v>
          </cell>
          <cell r="B89">
            <v>12.100000000000001</v>
          </cell>
        </row>
        <row r="90">
          <cell r="A90" t="str">
            <v>I259</v>
          </cell>
          <cell r="B90">
            <v>-2.9000000000000004</v>
          </cell>
        </row>
        <row r="91">
          <cell r="A91" t="str">
            <v>I272</v>
          </cell>
          <cell r="B91">
            <v>0.30000000000000004</v>
          </cell>
        </row>
        <row r="92">
          <cell r="A92" t="str">
            <v>I285</v>
          </cell>
          <cell r="B92">
            <v>9.8000000000000007</v>
          </cell>
        </row>
        <row r="93">
          <cell r="A93" t="str">
            <v>I286</v>
          </cell>
          <cell r="B93">
            <v>15.200000000000001</v>
          </cell>
        </row>
        <row r="94">
          <cell r="A94" t="str">
            <v>I2137</v>
          </cell>
          <cell r="B94">
            <v>10.4</v>
          </cell>
        </row>
        <row r="95">
          <cell r="A95" t="str">
            <v>I2138</v>
          </cell>
          <cell r="B95">
            <v>10.700000000000001</v>
          </cell>
        </row>
        <row r="96">
          <cell r="A96" t="str">
            <v>I2159</v>
          </cell>
          <cell r="B96">
            <v>-0.4</v>
          </cell>
        </row>
        <row r="97">
          <cell r="A97" t="str">
            <v>I2181</v>
          </cell>
          <cell r="B97">
            <v>2.6</v>
          </cell>
        </row>
        <row r="98">
          <cell r="A98" t="str">
            <v>I2198</v>
          </cell>
          <cell r="B98">
            <v>0.1</v>
          </cell>
        </row>
        <row r="99">
          <cell r="A99" t="str">
            <v>I2221</v>
          </cell>
          <cell r="B99">
            <v>-1</v>
          </cell>
        </row>
        <row r="100">
          <cell r="A100" t="str">
            <v>I2239</v>
          </cell>
          <cell r="B100">
            <v>0</v>
          </cell>
        </row>
        <row r="101">
          <cell r="A101" t="str">
            <v>I2249</v>
          </cell>
          <cell r="B101">
            <v>0.1</v>
          </cell>
        </row>
        <row r="102">
          <cell r="A102" t="str">
            <v>I2277</v>
          </cell>
          <cell r="B102">
            <v>0</v>
          </cell>
        </row>
        <row r="103">
          <cell r="A103" t="str">
            <v>I2278</v>
          </cell>
          <cell r="B103">
            <v>0</v>
          </cell>
        </row>
        <row r="104">
          <cell r="A104" t="str">
            <v>I2286</v>
          </cell>
          <cell r="B104">
            <v>0.30000000000000004</v>
          </cell>
        </row>
        <row r="105">
          <cell r="A105" t="str">
            <v>I2306</v>
          </cell>
          <cell r="B105">
            <v>-0.30000000000000004</v>
          </cell>
        </row>
        <row r="106">
          <cell r="A106" t="str">
            <v>I2307</v>
          </cell>
          <cell r="B106">
            <v>-0.30000000000000004</v>
          </cell>
        </row>
        <row r="107">
          <cell r="A107" t="str">
            <v>I2309</v>
          </cell>
          <cell r="B107">
            <v>-0.60000000000000009</v>
          </cell>
        </row>
        <row r="108">
          <cell r="A108" t="str">
            <v>I2312</v>
          </cell>
          <cell r="B108">
            <v>-0.1</v>
          </cell>
        </row>
        <row r="109">
          <cell r="A109" t="str">
            <v>I2314</v>
          </cell>
          <cell r="B109">
            <v>0</v>
          </cell>
        </row>
        <row r="110">
          <cell r="A110" t="str">
            <v>I2317</v>
          </cell>
          <cell r="B110">
            <v>-1.1000000000000001</v>
          </cell>
        </row>
        <row r="111">
          <cell r="A111" t="str">
            <v>I2318</v>
          </cell>
          <cell r="B111">
            <v>-2.9000000000000004</v>
          </cell>
        </row>
        <row r="112">
          <cell r="A112" t="str">
            <v>I2337</v>
          </cell>
          <cell r="B112">
            <v>1.8</v>
          </cell>
        </row>
        <row r="113">
          <cell r="A113" t="str">
            <v>I2342</v>
          </cell>
          <cell r="B113">
            <v>0.70000000000000007</v>
          </cell>
        </row>
        <row r="114">
          <cell r="A114" t="str">
            <v>I2348</v>
          </cell>
          <cell r="B114">
            <v>-0.70000000000000007</v>
          </cell>
        </row>
        <row r="115">
          <cell r="A115" t="str">
            <v>I2366</v>
          </cell>
          <cell r="B115">
            <v>-0.8</v>
          </cell>
        </row>
        <row r="116">
          <cell r="A116" t="str">
            <v>I2381</v>
          </cell>
          <cell r="B116">
            <v>0</v>
          </cell>
        </row>
        <row r="117">
          <cell r="A117" t="str">
            <v>I2389</v>
          </cell>
          <cell r="B117">
            <v>-1.3</v>
          </cell>
        </row>
        <row r="118">
          <cell r="A118" t="str">
            <v>I2390</v>
          </cell>
          <cell r="B118">
            <v>-3.6</v>
          </cell>
        </row>
        <row r="119">
          <cell r="A119" t="str">
            <v>I2391</v>
          </cell>
          <cell r="B119">
            <v>0</v>
          </cell>
        </row>
        <row r="120">
          <cell r="A120" t="str">
            <v>I2394</v>
          </cell>
          <cell r="B120">
            <v>-3.7</v>
          </cell>
        </row>
        <row r="121">
          <cell r="A121" t="str">
            <v>I2424</v>
          </cell>
          <cell r="B121">
            <v>0.8</v>
          </cell>
        </row>
        <row r="122">
          <cell r="A122" t="str">
            <v>I2425</v>
          </cell>
          <cell r="B122">
            <v>1</v>
          </cell>
        </row>
        <row r="123">
          <cell r="A123" t="str">
            <v>I2442</v>
          </cell>
          <cell r="B123">
            <v>0.2</v>
          </cell>
        </row>
        <row r="124">
          <cell r="A124" t="str">
            <v>I2453</v>
          </cell>
          <cell r="B124">
            <v>0</v>
          </cell>
        </row>
        <row r="125">
          <cell r="A125" t="str">
            <v>I2460</v>
          </cell>
          <cell r="B125">
            <v>0.8</v>
          </cell>
        </row>
        <row r="126">
          <cell r="A126" t="str">
            <v>I2468</v>
          </cell>
          <cell r="B126">
            <v>0</v>
          </cell>
        </row>
        <row r="127">
          <cell r="A127" t="str">
            <v>I2473</v>
          </cell>
          <cell r="B127">
            <v>-0.70000000000000007</v>
          </cell>
        </row>
        <row r="128">
          <cell r="A128" t="str">
            <v>I2474</v>
          </cell>
          <cell r="B128">
            <v>-0.2</v>
          </cell>
        </row>
        <row r="129">
          <cell r="A129" t="str">
            <v>I2487</v>
          </cell>
          <cell r="B129">
            <v>-3.4000000000000004</v>
          </cell>
        </row>
        <row r="130">
          <cell r="A130" t="str">
            <v>I2498</v>
          </cell>
          <cell r="B130">
            <v>0</v>
          </cell>
        </row>
        <row r="131">
          <cell r="A131" t="str">
            <v>I2504</v>
          </cell>
          <cell r="B131">
            <v>0.9</v>
          </cell>
        </row>
        <row r="132">
          <cell r="A132" t="str">
            <v>I2505</v>
          </cell>
          <cell r="B132">
            <v>7.2</v>
          </cell>
        </row>
        <row r="133">
          <cell r="A133" t="str">
            <v>I2523</v>
          </cell>
          <cell r="B133">
            <v>-0.4</v>
          </cell>
        </row>
        <row r="134">
          <cell r="A134" t="str">
            <v>I2550</v>
          </cell>
          <cell r="B134">
            <v>-0.5</v>
          </cell>
        </row>
        <row r="135">
          <cell r="A135" t="str">
            <v>I2558</v>
          </cell>
          <cell r="B135">
            <v>0</v>
          </cell>
        </row>
        <row r="136">
          <cell r="A136" t="str">
            <v>I2559</v>
          </cell>
          <cell r="B136">
            <v>0</v>
          </cell>
        </row>
        <row r="137">
          <cell r="A137" t="str">
            <v>I2571</v>
          </cell>
          <cell r="B137">
            <v>0</v>
          </cell>
        </row>
        <row r="138">
          <cell r="A138" t="str">
            <v>I2574</v>
          </cell>
          <cell r="B138">
            <v>0</v>
          </cell>
        </row>
        <row r="139">
          <cell r="A139" t="str">
            <v>I2578</v>
          </cell>
          <cell r="B139">
            <v>1.5</v>
          </cell>
        </row>
        <row r="140">
          <cell r="A140" t="str">
            <v>I2579</v>
          </cell>
          <cell r="B140">
            <v>2.6</v>
          </cell>
        </row>
        <row r="141">
          <cell r="A141" t="str">
            <v>I2591</v>
          </cell>
          <cell r="B141">
            <v>-0.4</v>
          </cell>
        </row>
        <row r="142">
          <cell r="A142" t="str">
            <v>I2629</v>
          </cell>
          <cell r="B142">
            <v>0.1</v>
          </cell>
        </row>
        <row r="143">
          <cell r="A143" t="str">
            <v>I2641</v>
          </cell>
          <cell r="B143">
            <v>2.3000000000000003</v>
          </cell>
        </row>
        <row r="144">
          <cell r="A144" t="str">
            <v>I2681</v>
          </cell>
          <cell r="B144">
            <v>0</v>
          </cell>
        </row>
        <row r="145">
          <cell r="A145" t="str">
            <v>I2682</v>
          </cell>
          <cell r="B145">
            <v>0</v>
          </cell>
        </row>
        <row r="146">
          <cell r="A146" t="str">
            <v>I2689</v>
          </cell>
          <cell r="B146">
            <v>-0.30000000000000004</v>
          </cell>
        </row>
        <row r="147">
          <cell r="A147" t="str">
            <v>I2713</v>
          </cell>
          <cell r="B147">
            <v>0.9</v>
          </cell>
        </row>
        <row r="148">
          <cell r="A148" t="str">
            <v>I2725</v>
          </cell>
          <cell r="B148">
            <v>0</v>
          </cell>
        </row>
        <row r="149">
          <cell r="A149" t="str">
            <v>I2728</v>
          </cell>
          <cell r="B149">
            <v>0</v>
          </cell>
        </row>
        <row r="150">
          <cell r="A150" t="str">
            <v>I2736</v>
          </cell>
          <cell r="B150">
            <v>13.3</v>
          </cell>
        </row>
        <row r="151">
          <cell r="A151" t="str">
            <v>I2737</v>
          </cell>
          <cell r="B151">
            <v>12.100000000000001</v>
          </cell>
        </row>
        <row r="152">
          <cell r="A152" t="str">
            <v>I2738</v>
          </cell>
          <cell r="B152">
            <v>15.200000000000001</v>
          </cell>
        </row>
        <row r="153">
          <cell r="A153" t="str">
            <v>I2739</v>
          </cell>
          <cell r="B153">
            <v>10.700000000000001</v>
          </cell>
        </row>
        <row r="154">
          <cell r="A154" t="str">
            <v>I2740</v>
          </cell>
          <cell r="B154">
            <v>0.1</v>
          </cell>
        </row>
        <row r="155">
          <cell r="A155" t="str">
            <v>I2741</v>
          </cell>
          <cell r="B155">
            <v>0</v>
          </cell>
        </row>
        <row r="156">
          <cell r="A156" t="str">
            <v>I2742</v>
          </cell>
          <cell r="B156">
            <v>0.70000000000000007</v>
          </cell>
        </row>
        <row r="157">
          <cell r="A157" t="str">
            <v>I2743</v>
          </cell>
          <cell r="B157">
            <v>0</v>
          </cell>
        </row>
        <row r="158">
          <cell r="A158" t="str">
            <v>I2744</v>
          </cell>
          <cell r="B158">
            <v>-0.1</v>
          </cell>
        </row>
        <row r="159">
          <cell r="A159" t="str">
            <v>I2745</v>
          </cell>
          <cell r="B159">
            <v>0.2</v>
          </cell>
        </row>
        <row r="160">
          <cell r="A160" t="str">
            <v>I2746</v>
          </cell>
          <cell r="B160">
            <v>-0.70000000000000007</v>
          </cell>
        </row>
        <row r="161">
          <cell r="A161" t="str">
            <v>I2747</v>
          </cell>
          <cell r="B161">
            <v>0.30000000000000004</v>
          </cell>
        </row>
        <row r="162">
          <cell r="A162" t="str">
            <v>I2748</v>
          </cell>
          <cell r="B162">
            <v>0</v>
          </cell>
        </row>
        <row r="163">
          <cell r="A163" t="str">
            <v>I2749</v>
          </cell>
          <cell r="B163">
            <v>3</v>
          </cell>
        </row>
        <row r="164">
          <cell r="A164" t="str">
            <v>I2750</v>
          </cell>
          <cell r="B164">
            <v>-0.5</v>
          </cell>
        </row>
        <row r="165">
          <cell r="A165" t="str">
            <v>I31</v>
          </cell>
          <cell r="B165">
            <v>3.1</v>
          </cell>
        </row>
        <row r="166">
          <cell r="A166" t="str">
            <v>I32</v>
          </cell>
          <cell r="B166">
            <v>4.9000000000000004</v>
          </cell>
        </row>
        <row r="167">
          <cell r="A167" t="str">
            <v>I33</v>
          </cell>
          <cell r="B167">
            <v>-1.6</v>
          </cell>
        </row>
        <row r="168">
          <cell r="A168" t="str">
            <v>I323</v>
          </cell>
          <cell r="B168">
            <v>21.5</v>
          </cell>
        </row>
        <row r="169">
          <cell r="A169" t="str">
            <v>I324</v>
          </cell>
          <cell r="B169">
            <v>34.4</v>
          </cell>
        </row>
        <row r="170">
          <cell r="A170" t="str">
            <v>I359</v>
          </cell>
          <cell r="B170">
            <v>0.8</v>
          </cell>
        </row>
        <row r="171">
          <cell r="A171" t="str">
            <v>I372</v>
          </cell>
          <cell r="B171">
            <v>9.5</v>
          </cell>
        </row>
        <row r="172">
          <cell r="A172" t="str">
            <v>I385</v>
          </cell>
          <cell r="B172">
            <v>11.200000000000001</v>
          </cell>
        </row>
        <row r="173">
          <cell r="A173" t="str">
            <v>I386</v>
          </cell>
          <cell r="B173">
            <v>15.100000000000001</v>
          </cell>
        </row>
        <row r="174">
          <cell r="A174" t="str">
            <v>I3137</v>
          </cell>
          <cell r="B174">
            <v>6.5</v>
          </cell>
        </row>
        <row r="175">
          <cell r="A175" t="str">
            <v>I3138</v>
          </cell>
          <cell r="B175">
            <v>6.1000000000000005</v>
          </cell>
        </row>
        <row r="176">
          <cell r="A176" t="str">
            <v>I3159</v>
          </cell>
          <cell r="B176">
            <v>1</v>
          </cell>
        </row>
        <row r="177">
          <cell r="A177" t="str">
            <v>I3181</v>
          </cell>
          <cell r="B177">
            <v>8</v>
          </cell>
        </row>
        <row r="178">
          <cell r="A178" t="str">
            <v>I3198</v>
          </cell>
          <cell r="B178">
            <v>3.8000000000000003</v>
          </cell>
        </row>
        <row r="179">
          <cell r="A179" t="str">
            <v>I3221</v>
          </cell>
          <cell r="B179">
            <v>-0.70000000000000007</v>
          </cell>
        </row>
        <row r="180">
          <cell r="A180" t="str">
            <v>I3239</v>
          </cell>
          <cell r="B180">
            <v>1.1000000000000001</v>
          </cell>
        </row>
        <row r="181">
          <cell r="A181" t="str">
            <v>I3249</v>
          </cell>
          <cell r="B181">
            <v>3.6</v>
          </cell>
        </row>
        <row r="182">
          <cell r="A182" t="str">
            <v>I3277</v>
          </cell>
          <cell r="B182">
            <v>0.8</v>
          </cell>
        </row>
        <row r="183">
          <cell r="A183" t="str">
            <v>I3278</v>
          </cell>
          <cell r="B183">
            <v>0.70000000000000007</v>
          </cell>
        </row>
        <row r="184">
          <cell r="A184" t="str">
            <v>I3286</v>
          </cell>
          <cell r="B184">
            <v>2.5</v>
          </cell>
        </row>
        <row r="185">
          <cell r="A185" t="str">
            <v>I3306</v>
          </cell>
          <cell r="B185">
            <v>4</v>
          </cell>
        </row>
        <row r="186">
          <cell r="A186" t="str">
            <v>I3307</v>
          </cell>
          <cell r="B186">
            <v>4.1000000000000005</v>
          </cell>
        </row>
        <row r="187">
          <cell r="A187" t="str">
            <v>I3309</v>
          </cell>
          <cell r="B187">
            <v>6.5</v>
          </cell>
        </row>
        <row r="188">
          <cell r="A188" t="str">
            <v>I3312</v>
          </cell>
          <cell r="B188">
            <v>9.7000000000000011</v>
          </cell>
        </row>
        <row r="189">
          <cell r="A189" t="str">
            <v>I3314</v>
          </cell>
          <cell r="B189">
            <v>0.8</v>
          </cell>
        </row>
        <row r="190">
          <cell r="A190" t="str">
            <v>I3317</v>
          </cell>
          <cell r="B190">
            <v>4.6000000000000005</v>
          </cell>
        </row>
        <row r="191">
          <cell r="A191" t="str">
            <v>I3318</v>
          </cell>
          <cell r="B191">
            <v>8.9</v>
          </cell>
        </row>
        <row r="192">
          <cell r="A192" t="str">
            <v>I3337</v>
          </cell>
          <cell r="B192">
            <v>0.2</v>
          </cell>
        </row>
        <row r="193">
          <cell r="A193" t="str">
            <v>I3342</v>
          </cell>
          <cell r="B193">
            <v>3.4000000000000004</v>
          </cell>
        </row>
        <row r="194">
          <cell r="A194" t="str">
            <v>I3348</v>
          </cell>
          <cell r="B194">
            <v>-0.9</v>
          </cell>
        </row>
        <row r="195">
          <cell r="A195" t="str">
            <v>I3366</v>
          </cell>
          <cell r="B195">
            <v>6.5</v>
          </cell>
        </row>
        <row r="196">
          <cell r="A196" t="str">
            <v>I3381</v>
          </cell>
          <cell r="B196">
            <v>2.6</v>
          </cell>
        </row>
        <row r="197">
          <cell r="A197" t="str">
            <v>I3389</v>
          </cell>
          <cell r="B197">
            <v>0.70000000000000007</v>
          </cell>
        </row>
        <row r="198">
          <cell r="A198" t="str">
            <v>I3390</v>
          </cell>
          <cell r="B198">
            <v>-2.1</v>
          </cell>
        </row>
        <row r="199">
          <cell r="A199" t="str">
            <v>I3391</v>
          </cell>
          <cell r="B199">
            <v>7.1000000000000005</v>
          </cell>
        </row>
        <row r="200">
          <cell r="A200" t="str">
            <v>I3394</v>
          </cell>
          <cell r="B200">
            <v>-2.3000000000000003</v>
          </cell>
        </row>
        <row r="201">
          <cell r="A201" t="str">
            <v>I3424</v>
          </cell>
          <cell r="B201">
            <v>7.4</v>
          </cell>
        </row>
        <row r="202">
          <cell r="A202" t="str">
            <v>I3425</v>
          </cell>
          <cell r="B202">
            <v>8.3000000000000007</v>
          </cell>
        </row>
        <row r="203">
          <cell r="A203" t="str">
            <v>I3442</v>
          </cell>
          <cell r="B203">
            <v>5.2</v>
          </cell>
        </row>
        <row r="204">
          <cell r="A204" t="str">
            <v>I3453</v>
          </cell>
          <cell r="B204">
            <v>0.4</v>
          </cell>
        </row>
        <row r="205">
          <cell r="A205" t="str">
            <v>I3460</v>
          </cell>
          <cell r="B205">
            <v>-8.6</v>
          </cell>
        </row>
        <row r="206">
          <cell r="A206" t="str">
            <v>I3468</v>
          </cell>
          <cell r="B206">
            <v>1.5</v>
          </cell>
        </row>
        <row r="207">
          <cell r="A207" t="str">
            <v>I3473</v>
          </cell>
          <cell r="B207">
            <v>1</v>
          </cell>
        </row>
        <row r="208">
          <cell r="A208" t="str">
            <v>I3474</v>
          </cell>
          <cell r="B208">
            <v>-0.4</v>
          </cell>
        </row>
        <row r="209">
          <cell r="A209" t="str">
            <v>I3487</v>
          </cell>
          <cell r="B209">
            <v>3.5</v>
          </cell>
        </row>
        <row r="210">
          <cell r="A210" t="str">
            <v>I3498</v>
          </cell>
          <cell r="B210">
            <v>1</v>
          </cell>
        </row>
        <row r="211">
          <cell r="A211" t="str">
            <v>I3504</v>
          </cell>
          <cell r="B211">
            <v>2.5</v>
          </cell>
        </row>
        <row r="212">
          <cell r="A212" t="str">
            <v>I3505</v>
          </cell>
          <cell r="B212">
            <v>3.1</v>
          </cell>
        </row>
        <row r="213">
          <cell r="A213" t="str">
            <v>I3523</v>
          </cell>
          <cell r="B213">
            <v>3.3000000000000003</v>
          </cell>
        </row>
        <row r="214">
          <cell r="A214" t="str">
            <v>I3550</v>
          </cell>
          <cell r="B214">
            <v>0.9</v>
          </cell>
        </row>
        <row r="215">
          <cell r="A215" t="str">
            <v>I3558</v>
          </cell>
          <cell r="B215">
            <v>3.7</v>
          </cell>
        </row>
        <row r="216">
          <cell r="A216" t="str">
            <v>I3559</v>
          </cell>
          <cell r="B216">
            <v>2.9000000000000004</v>
          </cell>
        </row>
        <row r="217">
          <cell r="A217" t="str">
            <v>I3571</v>
          </cell>
          <cell r="B217">
            <v>2</v>
          </cell>
        </row>
        <row r="218">
          <cell r="A218" t="str">
            <v>I3574</v>
          </cell>
          <cell r="B218">
            <v>6.1000000000000005</v>
          </cell>
        </row>
        <row r="219">
          <cell r="A219" t="str">
            <v>I3578</v>
          </cell>
          <cell r="B219">
            <v>4.7</v>
          </cell>
        </row>
        <row r="220">
          <cell r="A220" t="str">
            <v>I3579</v>
          </cell>
          <cell r="B220">
            <v>10.600000000000001</v>
          </cell>
        </row>
        <row r="221">
          <cell r="A221" t="str">
            <v>I3591</v>
          </cell>
          <cell r="B221">
            <v>4.6000000000000005</v>
          </cell>
        </row>
        <row r="222">
          <cell r="A222" t="str">
            <v>I3629</v>
          </cell>
          <cell r="B222">
            <v>3.1</v>
          </cell>
        </row>
        <row r="223">
          <cell r="A223" t="str">
            <v>I3641</v>
          </cell>
          <cell r="B223">
            <v>4.1000000000000005</v>
          </cell>
        </row>
        <row r="224">
          <cell r="A224" t="str">
            <v>I3681</v>
          </cell>
          <cell r="B224">
            <v>3.9000000000000004</v>
          </cell>
        </row>
        <row r="225">
          <cell r="A225" t="str">
            <v>I3682</v>
          </cell>
          <cell r="B225">
            <v>2.3000000000000003</v>
          </cell>
        </row>
        <row r="226">
          <cell r="A226" t="str">
            <v>I3689</v>
          </cell>
          <cell r="B226">
            <v>1.3</v>
          </cell>
        </row>
        <row r="227">
          <cell r="A227" t="str">
            <v>I3713</v>
          </cell>
          <cell r="B227">
            <v>7.7</v>
          </cell>
        </row>
        <row r="228">
          <cell r="A228" t="str">
            <v>I3725</v>
          </cell>
          <cell r="B228">
            <v>4.2</v>
          </cell>
        </row>
        <row r="229">
          <cell r="A229" t="str">
            <v>I3728</v>
          </cell>
          <cell r="B229">
            <v>4.7</v>
          </cell>
        </row>
        <row r="230">
          <cell r="A230" t="str">
            <v>I3736</v>
          </cell>
          <cell r="B230">
            <v>17.5</v>
          </cell>
        </row>
        <row r="231">
          <cell r="A231" t="str">
            <v>I3737</v>
          </cell>
          <cell r="B231">
            <v>34.4</v>
          </cell>
        </row>
        <row r="232">
          <cell r="A232" t="str">
            <v>I3738</v>
          </cell>
          <cell r="B232">
            <v>15.100000000000001</v>
          </cell>
        </row>
        <row r="233">
          <cell r="A233" t="str">
            <v>I3739</v>
          </cell>
          <cell r="B233">
            <v>6.1000000000000005</v>
          </cell>
        </row>
        <row r="234">
          <cell r="A234" t="str">
            <v>I3740</v>
          </cell>
          <cell r="B234">
            <v>2.6</v>
          </cell>
        </row>
        <row r="235">
          <cell r="A235" t="str">
            <v>I3741</v>
          </cell>
          <cell r="B235">
            <v>2.9000000000000004</v>
          </cell>
        </row>
        <row r="236">
          <cell r="A236" t="str">
            <v>I3742</v>
          </cell>
          <cell r="B236">
            <v>3.5</v>
          </cell>
        </row>
        <row r="237">
          <cell r="A237" t="str">
            <v>I3743</v>
          </cell>
          <cell r="B237">
            <v>0.8</v>
          </cell>
        </row>
        <row r="238">
          <cell r="A238" t="str">
            <v>I3744</v>
          </cell>
          <cell r="B238">
            <v>0.60000000000000009</v>
          </cell>
        </row>
        <row r="239">
          <cell r="A239" t="str">
            <v>I3745</v>
          </cell>
          <cell r="B239">
            <v>2.9000000000000004</v>
          </cell>
        </row>
        <row r="240">
          <cell r="A240" t="str">
            <v>I3746</v>
          </cell>
          <cell r="B240">
            <v>5.1000000000000005</v>
          </cell>
        </row>
        <row r="241">
          <cell r="A241" t="str">
            <v>I3747</v>
          </cell>
          <cell r="B241">
            <v>2.1</v>
          </cell>
        </row>
        <row r="242">
          <cell r="A242" t="str">
            <v>I3748</v>
          </cell>
          <cell r="B242">
            <v>2.9000000000000004</v>
          </cell>
        </row>
        <row r="243">
          <cell r="A243" t="str">
            <v>I3749</v>
          </cell>
          <cell r="B243">
            <v>4.2</v>
          </cell>
        </row>
        <row r="244">
          <cell r="A244" t="str">
            <v>I3750</v>
          </cell>
          <cell r="B244">
            <v>0.8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0"/>
  <sheetViews>
    <sheetView tabSelected="1" view="pageBreakPreview" zoomScale="70" zoomScaleNormal="75" zoomScaleSheetLayoutView="70" workbookViewId="0">
      <pane xSplit="4" ySplit="5" topLeftCell="E12" activePane="bottomRight" state="frozen"/>
      <selection activeCell="Y42" sqref="Y42"/>
      <selection pane="topRight" activeCell="Y42" sqref="Y42"/>
      <selection pane="bottomLeft" activeCell="Y42" sqref="Y42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customWidth="1"/>
    <col min="4" max="4" width="3.375" style="1" customWidth="1"/>
    <col min="5" max="19" width="10.625" style="1" customWidth="1"/>
    <col min="20" max="20" width="9.625" style="1" customWidth="1"/>
    <col min="21" max="21" width="4.5" style="1" customWidth="1"/>
    <col min="22" max="22" width="3.375" style="1" customWidth="1"/>
    <col min="23" max="16384" width="9" style="1"/>
  </cols>
  <sheetData>
    <row r="1" spans="1:22" ht="24" customHeight="1" x14ac:dyDescent="0.15">
      <c r="B1" s="1" t="s">
        <v>0</v>
      </c>
      <c r="E1" s="2" t="s">
        <v>1</v>
      </c>
      <c r="F1" s="2"/>
      <c r="H1" s="1" t="s">
        <v>2</v>
      </c>
    </row>
    <row r="2" spans="1:22" ht="24" customHeight="1" thickBot="1" x14ac:dyDescent="0.2">
      <c r="S2" s="3"/>
      <c r="V2" s="3" t="s">
        <v>3</v>
      </c>
    </row>
    <row r="3" spans="1:22" ht="14.25" customHeight="1" x14ac:dyDescent="0.15">
      <c r="B3" s="369" t="s">
        <v>4</v>
      </c>
      <c r="C3" s="370"/>
      <c r="D3" s="370"/>
      <c r="E3" s="369" t="s">
        <v>5</v>
      </c>
      <c r="F3" s="4"/>
      <c r="G3" s="4"/>
      <c r="H3" s="375" t="s">
        <v>6</v>
      </c>
      <c r="I3" s="5"/>
      <c r="J3" s="375" t="s">
        <v>7</v>
      </c>
      <c r="K3" s="6"/>
      <c r="L3" s="378" t="s">
        <v>8</v>
      </c>
      <c r="M3" s="389" t="s">
        <v>9</v>
      </c>
      <c r="N3" s="389" t="s">
        <v>10</v>
      </c>
      <c r="O3" s="392" t="s">
        <v>11</v>
      </c>
      <c r="P3" s="392" t="s">
        <v>12</v>
      </c>
      <c r="Q3" s="392" t="s">
        <v>13</v>
      </c>
      <c r="R3" s="392" t="s">
        <v>14</v>
      </c>
      <c r="S3" s="394" t="s">
        <v>15</v>
      </c>
      <c r="T3" s="369" t="s">
        <v>4</v>
      </c>
      <c r="U3" s="370"/>
      <c r="V3" s="381"/>
    </row>
    <row r="4" spans="1:22" ht="24" customHeight="1" x14ac:dyDescent="0.15">
      <c r="B4" s="371"/>
      <c r="C4" s="372"/>
      <c r="D4" s="372"/>
      <c r="E4" s="371"/>
      <c r="F4" s="379" t="s">
        <v>16</v>
      </c>
      <c r="G4" s="384" t="s">
        <v>17</v>
      </c>
      <c r="H4" s="376"/>
      <c r="I4" s="386" t="s">
        <v>18</v>
      </c>
      <c r="J4" s="376"/>
      <c r="K4" s="388" t="s">
        <v>19</v>
      </c>
      <c r="L4" s="379"/>
      <c r="M4" s="390"/>
      <c r="N4" s="390"/>
      <c r="O4" s="393"/>
      <c r="P4" s="393"/>
      <c r="Q4" s="393"/>
      <c r="R4" s="393"/>
      <c r="S4" s="395"/>
      <c r="T4" s="371"/>
      <c r="U4" s="372"/>
      <c r="V4" s="382"/>
    </row>
    <row r="5" spans="1:22" ht="24" customHeight="1" thickBot="1" x14ac:dyDescent="0.2">
      <c r="B5" s="373"/>
      <c r="C5" s="374"/>
      <c r="D5" s="374"/>
      <c r="E5" s="373"/>
      <c r="F5" s="380"/>
      <c r="G5" s="385"/>
      <c r="H5" s="377"/>
      <c r="I5" s="387"/>
      <c r="J5" s="377"/>
      <c r="K5" s="380"/>
      <c r="L5" s="380"/>
      <c r="M5" s="391"/>
      <c r="N5" s="391"/>
      <c r="O5" s="387"/>
      <c r="P5" s="387"/>
      <c r="Q5" s="387"/>
      <c r="R5" s="387"/>
      <c r="S5" s="396"/>
      <c r="T5" s="373"/>
      <c r="U5" s="374"/>
      <c r="V5" s="383"/>
    </row>
    <row r="6" spans="1:22" ht="21" customHeight="1" x14ac:dyDescent="0.15">
      <c r="A6" s="7"/>
      <c r="B6" s="8" t="s">
        <v>20</v>
      </c>
      <c r="C6" s="9" t="s">
        <v>21</v>
      </c>
      <c r="D6" s="10"/>
      <c r="E6" s="11">
        <v>102.7</v>
      </c>
      <c r="F6" s="12">
        <v>102.6</v>
      </c>
      <c r="G6" s="13">
        <v>102.8</v>
      </c>
      <c r="H6" s="14">
        <v>98.6</v>
      </c>
      <c r="I6" s="14">
        <v>106.8</v>
      </c>
      <c r="J6" s="15">
        <v>100.9</v>
      </c>
      <c r="K6" s="14">
        <v>99.6</v>
      </c>
      <c r="L6" s="14">
        <v>89.4</v>
      </c>
      <c r="M6" s="14">
        <v>144.9</v>
      </c>
      <c r="N6" s="14">
        <v>120.2</v>
      </c>
      <c r="O6" s="14">
        <v>103.4</v>
      </c>
      <c r="P6" s="14">
        <v>103.5</v>
      </c>
      <c r="Q6" s="14">
        <v>106.1</v>
      </c>
      <c r="R6" s="14">
        <v>115</v>
      </c>
      <c r="S6" s="16">
        <v>98.1</v>
      </c>
      <c r="T6" s="8" t="s">
        <v>20</v>
      </c>
      <c r="U6" s="17" t="s">
        <v>21</v>
      </c>
      <c r="V6" s="10"/>
    </row>
    <row r="7" spans="1:22" ht="21" customHeight="1" x14ac:dyDescent="0.15">
      <c r="A7" s="18"/>
      <c r="B7" s="19">
        <v>11</v>
      </c>
      <c r="C7" s="20"/>
      <c r="D7" s="21"/>
      <c r="E7" s="22">
        <v>102.7</v>
      </c>
      <c r="F7" s="23">
        <v>103</v>
      </c>
      <c r="G7" s="24">
        <v>102.6</v>
      </c>
      <c r="H7" s="25">
        <v>98</v>
      </c>
      <c r="I7" s="25">
        <v>98.1</v>
      </c>
      <c r="J7" s="26">
        <v>102.6</v>
      </c>
      <c r="K7" s="25">
        <v>101.3</v>
      </c>
      <c r="L7" s="25">
        <v>89.3</v>
      </c>
      <c r="M7" s="25">
        <v>140.19999999999999</v>
      </c>
      <c r="N7" s="25">
        <v>119.5</v>
      </c>
      <c r="O7" s="25">
        <v>101.7</v>
      </c>
      <c r="P7" s="25">
        <v>103</v>
      </c>
      <c r="Q7" s="25">
        <v>107.2</v>
      </c>
      <c r="R7" s="25">
        <v>115.2</v>
      </c>
      <c r="S7" s="27">
        <v>98.2</v>
      </c>
      <c r="T7" s="19">
        <v>11</v>
      </c>
      <c r="U7" s="20"/>
      <c r="V7" s="21"/>
    </row>
    <row r="8" spans="1:22" ht="21" customHeight="1" x14ac:dyDescent="0.15">
      <c r="A8" s="18"/>
      <c r="B8" s="19">
        <v>12</v>
      </c>
      <c r="C8" s="20"/>
      <c r="D8" s="21"/>
      <c r="E8" s="22">
        <v>102.5</v>
      </c>
      <c r="F8" s="23">
        <v>102.9</v>
      </c>
      <c r="G8" s="24">
        <v>102.3</v>
      </c>
      <c r="H8" s="25">
        <v>97.4</v>
      </c>
      <c r="I8" s="25">
        <v>95.8</v>
      </c>
      <c r="J8" s="26">
        <v>102.9</v>
      </c>
      <c r="K8" s="25">
        <v>101.6</v>
      </c>
      <c r="L8" s="25">
        <v>90.9</v>
      </c>
      <c r="M8" s="25">
        <v>134.6</v>
      </c>
      <c r="N8" s="25">
        <v>117.7</v>
      </c>
      <c r="O8" s="25">
        <v>100.9</v>
      </c>
      <c r="P8" s="25">
        <v>103.3</v>
      </c>
      <c r="Q8" s="25">
        <v>108.1</v>
      </c>
      <c r="R8" s="25">
        <v>115.2</v>
      </c>
      <c r="S8" s="27">
        <v>97.7</v>
      </c>
      <c r="T8" s="19">
        <v>12</v>
      </c>
      <c r="U8" s="20"/>
      <c r="V8" s="21"/>
    </row>
    <row r="9" spans="1:22" ht="21" customHeight="1" x14ac:dyDescent="0.15">
      <c r="A9" s="18"/>
      <c r="B9" s="19">
        <v>13</v>
      </c>
      <c r="C9" s="20"/>
      <c r="D9" s="28"/>
      <c r="E9" s="29">
        <v>101.5</v>
      </c>
      <c r="F9" s="23">
        <v>101.8</v>
      </c>
      <c r="G9" s="23">
        <v>101.2</v>
      </c>
      <c r="H9" s="25">
        <v>96.8</v>
      </c>
      <c r="I9" s="25">
        <v>97.2</v>
      </c>
      <c r="J9" s="25">
        <v>102.8</v>
      </c>
      <c r="K9" s="25">
        <v>101.5</v>
      </c>
      <c r="L9" s="25">
        <v>91.8</v>
      </c>
      <c r="M9" s="25">
        <v>126.6</v>
      </c>
      <c r="N9" s="25">
        <v>112.2</v>
      </c>
      <c r="O9" s="25">
        <v>101.7</v>
      </c>
      <c r="P9" s="25">
        <v>101.2</v>
      </c>
      <c r="Q9" s="25">
        <v>108.8</v>
      </c>
      <c r="R9" s="25">
        <v>112.7</v>
      </c>
      <c r="S9" s="27">
        <v>97.3</v>
      </c>
      <c r="T9" s="19">
        <v>13</v>
      </c>
      <c r="U9" s="20"/>
      <c r="V9" s="28"/>
    </row>
    <row r="10" spans="1:22" ht="21" customHeight="1" x14ac:dyDescent="0.15">
      <c r="A10" s="18"/>
      <c r="B10" s="19">
        <v>14</v>
      </c>
      <c r="C10" s="20"/>
      <c r="D10" s="30"/>
      <c r="E10" s="29">
        <v>100.3</v>
      </c>
      <c r="F10" s="23">
        <v>100.8</v>
      </c>
      <c r="G10" s="23">
        <v>100</v>
      </c>
      <c r="H10" s="25">
        <v>95.5</v>
      </c>
      <c r="I10" s="25">
        <v>91.9</v>
      </c>
      <c r="J10" s="25">
        <v>102.3</v>
      </c>
      <c r="K10" s="25">
        <v>101.1</v>
      </c>
      <c r="L10" s="25">
        <v>91.7</v>
      </c>
      <c r="M10" s="25">
        <v>122.2</v>
      </c>
      <c r="N10" s="25">
        <v>107.9</v>
      </c>
      <c r="O10" s="25">
        <v>100.2</v>
      </c>
      <c r="P10" s="25">
        <v>100</v>
      </c>
      <c r="Q10" s="25">
        <v>110.6</v>
      </c>
      <c r="R10" s="25">
        <v>110.9</v>
      </c>
      <c r="S10" s="27">
        <v>96.8</v>
      </c>
      <c r="T10" s="19">
        <v>14</v>
      </c>
      <c r="U10" s="20"/>
      <c r="V10" s="30"/>
    </row>
    <row r="11" spans="1:22" ht="21" customHeight="1" x14ac:dyDescent="0.15">
      <c r="A11" s="18"/>
      <c r="B11" s="19">
        <v>15</v>
      </c>
      <c r="C11" s="20"/>
      <c r="D11" s="30"/>
      <c r="E11" s="29">
        <v>100</v>
      </c>
      <c r="F11" s="23">
        <v>100.4</v>
      </c>
      <c r="G11" s="23">
        <v>99.7</v>
      </c>
      <c r="H11" s="25">
        <v>94.7</v>
      </c>
      <c r="I11" s="25">
        <v>94.2</v>
      </c>
      <c r="J11" s="25">
        <v>101.9</v>
      </c>
      <c r="K11" s="25">
        <v>101</v>
      </c>
      <c r="L11" s="25">
        <v>90.8</v>
      </c>
      <c r="M11" s="25">
        <v>121.6</v>
      </c>
      <c r="N11" s="25">
        <v>102.6</v>
      </c>
      <c r="O11" s="25">
        <v>103.7</v>
      </c>
      <c r="P11" s="25">
        <v>101</v>
      </c>
      <c r="Q11" s="25">
        <v>112.7</v>
      </c>
      <c r="R11" s="25">
        <v>109.8</v>
      </c>
      <c r="S11" s="27">
        <v>97</v>
      </c>
      <c r="T11" s="19">
        <v>15</v>
      </c>
      <c r="U11" s="20"/>
      <c r="V11" s="30"/>
    </row>
    <row r="12" spans="1:22" ht="21" customHeight="1" x14ac:dyDescent="0.15">
      <c r="A12" s="18"/>
      <c r="B12" s="19">
        <v>16</v>
      </c>
      <c r="C12" s="20"/>
      <c r="D12" s="30"/>
      <c r="E12" s="29">
        <v>100.1</v>
      </c>
      <c r="F12" s="23">
        <v>100.4</v>
      </c>
      <c r="G12" s="23">
        <v>99.9</v>
      </c>
      <c r="H12" s="25">
        <v>96.3</v>
      </c>
      <c r="I12" s="25">
        <v>96.1</v>
      </c>
      <c r="J12" s="25">
        <v>100.9</v>
      </c>
      <c r="K12" s="25">
        <v>100.3</v>
      </c>
      <c r="L12" s="25">
        <v>92.3</v>
      </c>
      <c r="M12" s="25">
        <v>117.4</v>
      </c>
      <c r="N12" s="25">
        <v>101.6</v>
      </c>
      <c r="O12" s="25">
        <v>102.6</v>
      </c>
      <c r="P12" s="25">
        <v>100.9</v>
      </c>
      <c r="Q12" s="25">
        <v>113.4</v>
      </c>
      <c r="R12" s="25">
        <v>108.3</v>
      </c>
      <c r="S12" s="27">
        <v>97.8</v>
      </c>
      <c r="T12" s="19">
        <v>16</v>
      </c>
      <c r="U12" s="20"/>
      <c r="V12" s="30"/>
    </row>
    <row r="13" spans="1:22" ht="21" customHeight="1" x14ac:dyDescent="0.15">
      <c r="A13" s="18"/>
      <c r="B13" s="19">
        <v>17</v>
      </c>
      <c r="C13" s="20"/>
      <c r="D13" s="30"/>
      <c r="E13" s="29">
        <v>99.3</v>
      </c>
      <c r="F13" s="23">
        <v>99.9</v>
      </c>
      <c r="G13" s="23">
        <v>99.1</v>
      </c>
      <c r="H13" s="25">
        <v>94.2</v>
      </c>
      <c r="I13" s="25">
        <v>89</v>
      </c>
      <c r="J13" s="25">
        <v>100.3</v>
      </c>
      <c r="K13" s="25">
        <v>99.7</v>
      </c>
      <c r="L13" s="25">
        <v>94.2</v>
      </c>
      <c r="M13" s="25">
        <v>113.9</v>
      </c>
      <c r="N13" s="25">
        <v>101.1</v>
      </c>
      <c r="O13" s="25">
        <v>101.2</v>
      </c>
      <c r="P13" s="25">
        <v>100.8</v>
      </c>
      <c r="Q13" s="25">
        <v>113.6</v>
      </c>
      <c r="R13" s="25">
        <v>107.3</v>
      </c>
      <c r="S13" s="27">
        <v>97.8</v>
      </c>
      <c r="T13" s="19">
        <v>17</v>
      </c>
      <c r="U13" s="20"/>
      <c r="V13" s="30"/>
    </row>
    <row r="14" spans="1:22" ht="21" customHeight="1" x14ac:dyDescent="0.15">
      <c r="A14" s="18"/>
      <c r="B14" s="19">
        <v>18</v>
      </c>
      <c r="C14" s="20"/>
      <c r="D14" s="30"/>
      <c r="E14" s="29">
        <v>99.1</v>
      </c>
      <c r="F14" s="23">
        <v>99.6</v>
      </c>
      <c r="G14" s="23">
        <v>98.9</v>
      </c>
      <c r="H14" s="25">
        <v>93.5</v>
      </c>
      <c r="I14" s="25">
        <v>90.8</v>
      </c>
      <c r="J14" s="25">
        <v>100.5</v>
      </c>
      <c r="K14" s="25">
        <v>99.8</v>
      </c>
      <c r="L14" s="25">
        <v>97.5</v>
      </c>
      <c r="M14" s="25">
        <v>109.9</v>
      </c>
      <c r="N14" s="25">
        <v>99.5</v>
      </c>
      <c r="O14" s="25">
        <v>100.4</v>
      </c>
      <c r="P14" s="25">
        <v>100.9</v>
      </c>
      <c r="Q14" s="25">
        <v>114.2</v>
      </c>
      <c r="R14" s="25">
        <v>105.3</v>
      </c>
      <c r="S14" s="27">
        <v>98.2</v>
      </c>
      <c r="T14" s="19">
        <v>18</v>
      </c>
      <c r="U14" s="20"/>
      <c r="V14" s="30"/>
    </row>
    <row r="15" spans="1:22" ht="21" customHeight="1" x14ac:dyDescent="0.15">
      <c r="A15" s="18"/>
      <c r="B15" s="19">
        <v>19</v>
      </c>
      <c r="C15" s="20"/>
      <c r="D15" s="30"/>
      <c r="E15" s="29">
        <v>99.5</v>
      </c>
      <c r="F15" s="23">
        <v>99.9</v>
      </c>
      <c r="G15" s="23">
        <v>99.2</v>
      </c>
      <c r="H15" s="25">
        <v>94.4</v>
      </c>
      <c r="I15" s="25">
        <v>92.4</v>
      </c>
      <c r="J15" s="25">
        <v>100.8</v>
      </c>
      <c r="K15" s="25">
        <v>100.2</v>
      </c>
      <c r="L15" s="25">
        <v>98.1</v>
      </c>
      <c r="M15" s="25">
        <v>107.1</v>
      </c>
      <c r="N15" s="25">
        <v>100.1</v>
      </c>
      <c r="O15" s="25">
        <v>101.6</v>
      </c>
      <c r="P15" s="25">
        <v>101.1</v>
      </c>
      <c r="Q15" s="25">
        <v>115.8</v>
      </c>
      <c r="R15" s="25">
        <v>103.5</v>
      </c>
      <c r="S15" s="27">
        <v>98.2</v>
      </c>
      <c r="T15" s="19">
        <v>19</v>
      </c>
      <c r="U15" s="20"/>
      <c r="V15" s="30"/>
    </row>
    <row r="16" spans="1:22" ht="21" customHeight="1" x14ac:dyDescent="0.15">
      <c r="A16" s="18"/>
      <c r="B16" s="19">
        <v>20</v>
      </c>
      <c r="C16" s="20"/>
      <c r="D16" s="30"/>
      <c r="E16" s="29">
        <v>101.6</v>
      </c>
      <c r="F16" s="23">
        <v>101.8</v>
      </c>
      <c r="G16" s="23">
        <v>101.6</v>
      </c>
      <c r="H16" s="25">
        <v>98.8</v>
      </c>
      <c r="I16" s="25">
        <v>97.7</v>
      </c>
      <c r="J16" s="25">
        <v>100.7</v>
      </c>
      <c r="K16" s="25">
        <v>100.3</v>
      </c>
      <c r="L16" s="25">
        <v>103.3</v>
      </c>
      <c r="M16" s="25">
        <v>104.9</v>
      </c>
      <c r="N16" s="25">
        <v>103.3</v>
      </c>
      <c r="O16" s="25">
        <v>102.2</v>
      </c>
      <c r="P16" s="25">
        <v>103.2</v>
      </c>
      <c r="Q16" s="25">
        <v>117.2</v>
      </c>
      <c r="R16" s="25">
        <v>102.4</v>
      </c>
      <c r="S16" s="27">
        <v>98.4</v>
      </c>
      <c r="T16" s="19">
        <v>20</v>
      </c>
      <c r="U16" s="20"/>
      <c r="V16" s="30"/>
    </row>
    <row r="17" spans="1:22" ht="21" customHeight="1" x14ac:dyDescent="0.15">
      <c r="A17" s="18"/>
      <c r="B17" s="19">
        <v>21</v>
      </c>
      <c r="C17" s="20"/>
      <c r="D17" s="30"/>
      <c r="E17" s="29">
        <v>100.8</v>
      </c>
      <c r="F17" s="23">
        <v>101</v>
      </c>
      <c r="G17" s="23">
        <v>100.9</v>
      </c>
      <c r="H17" s="25">
        <v>100</v>
      </c>
      <c r="I17" s="25">
        <v>97.7</v>
      </c>
      <c r="J17" s="25">
        <v>100</v>
      </c>
      <c r="K17" s="25">
        <v>99.7</v>
      </c>
      <c r="L17" s="25">
        <v>101.5</v>
      </c>
      <c r="M17" s="25">
        <v>103.8</v>
      </c>
      <c r="N17" s="25">
        <v>100.6</v>
      </c>
      <c r="O17" s="25">
        <v>101.6</v>
      </c>
      <c r="P17" s="25">
        <v>98.8</v>
      </c>
      <c r="Q17" s="25">
        <v>118.8</v>
      </c>
      <c r="R17" s="25">
        <v>101</v>
      </c>
      <c r="S17" s="27">
        <v>98.3</v>
      </c>
      <c r="T17" s="19">
        <v>21</v>
      </c>
      <c r="U17" s="20"/>
      <c r="V17" s="30"/>
    </row>
    <row r="18" spans="1:22" ht="21" customHeight="1" x14ac:dyDescent="0.15">
      <c r="A18" s="18"/>
      <c r="B18" s="19">
        <v>22</v>
      </c>
      <c r="C18" s="20"/>
      <c r="D18" s="30"/>
      <c r="E18" s="29">
        <v>100</v>
      </c>
      <c r="F18" s="23">
        <v>100</v>
      </c>
      <c r="G18" s="23">
        <v>100</v>
      </c>
      <c r="H18" s="25">
        <v>100</v>
      </c>
      <c r="I18" s="25">
        <v>100</v>
      </c>
      <c r="J18" s="25">
        <v>100</v>
      </c>
      <c r="K18" s="25">
        <v>100</v>
      </c>
      <c r="L18" s="25">
        <v>100</v>
      </c>
      <c r="M18" s="25">
        <v>100</v>
      </c>
      <c r="N18" s="25">
        <v>100</v>
      </c>
      <c r="O18" s="25">
        <v>100</v>
      </c>
      <c r="P18" s="25">
        <v>100</v>
      </c>
      <c r="Q18" s="25">
        <v>100</v>
      </c>
      <c r="R18" s="25">
        <v>100</v>
      </c>
      <c r="S18" s="27">
        <v>100</v>
      </c>
      <c r="T18" s="19">
        <v>22</v>
      </c>
      <c r="U18" s="20"/>
      <c r="V18" s="30"/>
    </row>
    <row r="19" spans="1:22" ht="21" customHeight="1" x14ac:dyDescent="0.15">
      <c r="A19" s="18"/>
      <c r="B19" s="19">
        <v>23</v>
      </c>
      <c r="C19" s="20"/>
      <c r="D19" s="30"/>
      <c r="E19" s="29">
        <v>99.9</v>
      </c>
      <c r="F19" s="23">
        <v>100.1</v>
      </c>
      <c r="G19" s="23">
        <v>100</v>
      </c>
      <c r="H19" s="25">
        <v>99.6</v>
      </c>
      <c r="I19" s="25">
        <v>95.7</v>
      </c>
      <c r="J19" s="25">
        <v>99.6</v>
      </c>
      <c r="K19" s="25">
        <v>99.7</v>
      </c>
      <c r="L19" s="25">
        <v>102.1</v>
      </c>
      <c r="M19" s="25">
        <v>96.9</v>
      </c>
      <c r="N19" s="25">
        <v>100.2</v>
      </c>
      <c r="O19" s="25">
        <v>99.3</v>
      </c>
      <c r="P19" s="25">
        <v>101.8</v>
      </c>
      <c r="Q19" s="25">
        <v>96.8</v>
      </c>
      <c r="R19" s="25">
        <v>97.6</v>
      </c>
      <c r="S19" s="27">
        <v>103.5</v>
      </c>
      <c r="T19" s="19">
        <v>23</v>
      </c>
      <c r="U19" s="20"/>
      <c r="V19" s="30"/>
    </row>
    <row r="20" spans="1:22" ht="21" customHeight="1" x14ac:dyDescent="0.15">
      <c r="A20" s="18"/>
      <c r="B20" s="19">
        <v>24</v>
      </c>
      <c r="C20" s="20"/>
      <c r="D20" s="30"/>
      <c r="E20" s="29">
        <v>99.6</v>
      </c>
      <c r="F20" s="23">
        <v>99.9</v>
      </c>
      <c r="G20" s="23">
        <v>99.7</v>
      </c>
      <c r="H20" s="25">
        <v>99</v>
      </c>
      <c r="I20" s="25">
        <v>94.1</v>
      </c>
      <c r="J20" s="25">
        <v>99.6</v>
      </c>
      <c r="K20" s="25">
        <v>99.9</v>
      </c>
      <c r="L20" s="25">
        <v>103.1</v>
      </c>
      <c r="M20" s="25">
        <v>94.9</v>
      </c>
      <c r="N20" s="25">
        <v>100.9</v>
      </c>
      <c r="O20" s="25">
        <v>98.6</v>
      </c>
      <c r="P20" s="25">
        <v>101.7</v>
      </c>
      <c r="Q20" s="25">
        <v>96.8</v>
      </c>
      <c r="R20" s="25">
        <v>96.3</v>
      </c>
      <c r="S20" s="27">
        <v>103.2</v>
      </c>
      <c r="T20" s="19">
        <v>24</v>
      </c>
      <c r="U20" s="20"/>
      <c r="V20" s="30"/>
    </row>
    <row r="21" spans="1:22" ht="21" customHeight="1" thickBot="1" x14ac:dyDescent="0.2">
      <c r="A21" s="18"/>
      <c r="B21" s="31">
        <v>25</v>
      </c>
      <c r="C21" s="32"/>
      <c r="D21" s="33"/>
      <c r="E21" s="34">
        <v>100</v>
      </c>
      <c r="F21" s="35">
        <v>100.2</v>
      </c>
      <c r="G21" s="35">
        <v>100.1</v>
      </c>
      <c r="H21" s="36">
        <v>99.6</v>
      </c>
      <c r="I21" s="36">
        <v>94.7</v>
      </c>
      <c r="J21" s="36">
        <v>99.5</v>
      </c>
      <c r="K21" s="36">
        <v>99.7</v>
      </c>
      <c r="L21" s="36">
        <v>105</v>
      </c>
      <c r="M21" s="36">
        <v>93.2</v>
      </c>
      <c r="N21" s="36">
        <v>100.7</v>
      </c>
      <c r="O21" s="36">
        <v>98.8</v>
      </c>
      <c r="P21" s="36">
        <v>103.2</v>
      </c>
      <c r="Q21" s="36">
        <v>96.9</v>
      </c>
      <c r="R21" s="36">
        <v>94.9</v>
      </c>
      <c r="S21" s="37">
        <v>104.3</v>
      </c>
      <c r="T21" s="31">
        <v>25</v>
      </c>
      <c r="U21" s="32"/>
      <c r="V21" s="33"/>
    </row>
    <row r="22" spans="1:22" ht="21" customHeight="1" x14ac:dyDescent="0.15">
      <c r="A22" s="7"/>
      <c r="B22" s="38" t="s">
        <v>22</v>
      </c>
      <c r="C22" s="39">
        <v>41122</v>
      </c>
      <c r="D22" s="40" t="s">
        <v>23</v>
      </c>
      <c r="E22" s="11">
        <v>99.7</v>
      </c>
      <c r="F22" s="12">
        <v>99.9</v>
      </c>
      <c r="G22" s="12">
        <v>99.7</v>
      </c>
      <c r="H22" s="14">
        <v>98.4</v>
      </c>
      <c r="I22" s="14">
        <v>92.4</v>
      </c>
      <c r="J22" s="14">
        <v>99.8</v>
      </c>
      <c r="K22" s="14">
        <v>100.1</v>
      </c>
      <c r="L22" s="14">
        <v>105</v>
      </c>
      <c r="M22" s="14">
        <v>93.7</v>
      </c>
      <c r="N22" s="14">
        <v>95.1</v>
      </c>
      <c r="O22" s="14">
        <v>97.6</v>
      </c>
      <c r="P22" s="14">
        <v>103.6</v>
      </c>
      <c r="Q22" s="14">
        <v>96.8</v>
      </c>
      <c r="R22" s="14">
        <v>96.7</v>
      </c>
      <c r="S22" s="16">
        <v>103.1</v>
      </c>
      <c r="T22" s="38" t="s">
        <v>22</v>
      </c>
      <c r="U22" s="39">
        <v>41122</v>
      </c>
      <c r="V22" s="41" t="s">
        <v>24</v>
      </c>
    </row>
    <row r="23" spans="1:22" ht="21" customHeight="1" x14ac:dyDescent="0.15">
      <c r="A23" s="7"/>
      <c r="B23" s="42"/>
      <c r="C23" s="43">
        <v>41157</v>
      </c>
      <c r="D23" s="44"/>
      <c r="E23" s="22">
        <v>99.6</v>
      </c>
      <c r="F23" s="23">
        <v>99.8</v>
      </c>
      <c r="G23" s="23">
        <v>99.6</v>
      </c>
      <c r="H23" s="25">
        <v>99.1</v>
      </c>
      <c r="I23" s="25">
        <v>94.9</v>
      </c>
      <c r="J23" s="25">
        <v>99.7</v>
      </c>
      <c r="K23" s="25">
        <v>100.1</v>
      </c>
      <c r="L23" s="25">
        <v>104.2</v>
      </c>
      <c r="M23" s="25">
        <v>92.7</v>
      </c>
      <c r="N23" s="25">
        <v>103.1</v>
      </c>
      <c r="O23" s="25">
        <v>98.7</v>
      </c>
      <c r="P23" s="25">
        <v>100.9</v>
      </c>
      <c r="Q23" s="25">
        <v>96.8</v>
      </c>
      <c r="R23" s="25">
        <v>96</v>
      </c>
      <c r="S23" s="27">
        <v>103.1</v>
      </c>
      <c r="T23" s="42"/>
      <c r="U23" s="43">
        <v>41153</v>
      </c>
      <c r="V23" s="30"/>
    </row>
    <row r="24" spans="1:22" ht="21" customHeight="1" x14ac:dyDescent="0.15">
      <c r="A24" s="7"/>
      <c r="B24" s="42"/>
      <c r="C24" s="45">
        <v>41183</v>
      </c>
      <c r="D24" s="44"/>
      <c r="E24" s="22">
        <v>99.5</v>
      </c>
      <c r="F24" s="23">
        <v>99.7</v>
      </c>
      <c r="G24" s="23">
        <v>99.5</v>
      </c>
      <c r="H24" s="25">
        <v>98.9</v>
      </c>
      <c r="I24" s="25">
        <v>93.7</v>
      </c>
      <c r="J24" s="25">
        <v>99.7</v>
      </c>
      <c r="K24" s="25">
        <v>100.1</v>
      </c>
      <c r="L24" s="25">
        <v>102.9</v>
      </c>
      <c r="M24" s="25">
        <v>92.3</v>
      </c>
      <c r="N24" s="25">
        <v>102.9</v>
      </c>
      <c r="O24" s="25">
        <v>98.9</v>
      </c>
      <c r="P24" s="25">
        <v>101</v>
      </c>
      <c r="Q24" s="25">
        <v>96.8</v>
      </c>
      <c r="R24" s="25">
        <v>96.2</v>
      </c>
      <c r="S24" s="27">
        <v>103</v>
      </c>
      <c r="T24" s="46"/>
      <c r="U24" s="45">
        <v>41183</v>
      </c>
      <c r="V24" s="30"/>
    </row>
    <row r="25" spans="1:22" ht="21" customHeight="1" x14ac:dyDescent="0.15">
      <c r="A25" s="7"/>
      <c r="B25" s="42"/>
      <c r="C25" s="43">
        <v>41214</v>
      </c>
      <c r="D25" s="44"/>
      <c r="E25" s="22">
        <v>99.4</v>
      </c>
      <c r="F25" s="23">
        <v>99.7</v>
      </c>
      <c r="G25" s="23">
        <v>99.4</v>
      </c>
      <c r="H25" s="25">
        <v>98.7</v>
      </c>
      <c r="I25" s="25">
        <v>91.5</v>
      </c>
      <c r="J25" s="25">
        <v>99.6</v>
      </c>
      <c r="K25" s="25">
        <v>99.9</v>
      </c>
      <c r="L25" s="25">
        <v>102.2</v>
      </c>
      <c r="M25" s="25">
        <v>95.7</v>
      </c>
      <c r="N25" s="25">
        <v>102.4</v>
      </c>
      <c r="O25" s="25">
        <v>98.8</v>
      </c>
      <c r="P25" s="25">
        <v>100.4</v>
      </c>
      <c r="Q25" s="25">
        <v>96.8</v>
      </c>
      <c r="R25" s="25">
        <v>96.4</v>
      </c>
      <c r="S25" s="27">
        <v>103</v>
      </c>
      <c r="T25" s="42"/>
      <c r="U25" s="43">
        <v>41214</v>
      </c>
      <c r="V25" s="30"/>
    </row>
    <row r="26" spans="1:22" ht="21" customHeight="1" x14ac:dyDescent="0.15">
      <c r="A26" s="7"/>
      <c r="B26" s="42"/>
      <c r="C26" s="45">
        <v>41244</v>
      </c>
      <c r="D26" s="44"/>
      <c r="E26" s="22">
        <v>99.1</v>
      </c>
      <c r="F26" s="23">
        <v>99.5</v>
      </c>
      <c r="G26" s="23">
        <v>99.1</v>
      </c>
      <c r="H26" s="25">
        <v>98.3</v>
      </c>
      <c r="I26" s="25">
        <v>90</v>
      </c>
      <c r="J26" s="25">
        <v>99.4</v>
      </c>
      <c r="K26" s="25">
        <v>99.6</v>
      </c>
      <c r="L26" s="25">
        <v>102.3</v>
      </c>
      <c r="M26" s="25">
        <v>94.7</v>
      </c>
      <c r="N26" s="25">
        <v>101.9</v>
      </c>
      <c r="O26" s="25">
        <v>98.4</v>
      </c>
      <c r="P26" s="25">
        <v>101.5</v>
      </c>
      <c r="Q26" s="25">
        <v>96.8</v>
      </c>
      <c r="R26" s="25">
        <v>94.8</v>
      </c>
      <c r="S26" s="27">
        <v>102.6</v>
      </c>
      <c r="T26" s="42"/>
      <c r="U26" s="45">
        <v>41244</v>
      </c>
      <c r="V26" s="30"/>
    </row>
    <row r="27" spans="1:22" ht="21" customHeight="1" x14ac:dyDescent="0.15">
      <c r="A27" s="7"/>
      <c r="B27" s="42" t="s">
        <v>25</v>
      </c>
      <c r="C27" s="43">
        <v>40909</v>
      </c>
      <c r="D27" s="44" t="s">
        <v>26</v>
      </c>
      <c r="E27" s="22">
        <v>99.2</v>
      </c>
      <c r="F27" s="23">
        <v>99.5</v>
      </c>
      <c r="G27" s="23">
        <v>99.2</v>
      </c>
      <c r="H27" s="25">
        <v>98.9</v>
      </c>
      <c r="I27" s="25">
        <v>91.5</v>
      </c>
      <c r="J27" s="25">
        <v>99.4</v>
      </c>
      <c r="K27" s="25">
        <v>99.7</v>
      </c>
      <c r="L27" s="25">
        <v>102.8</v>
      </c>
      <c r="M27" s="25">
        <v>94.2</v>
      </c>
      <c r="N27" s="25">
        <v>98.8</v>
      </c>
      <c r="O27" s="25">
        <v>99</v>
      </c>
      <c r="P27" s="25">
        <v>100.9</v>
      </c>
      <c r="Q27" s="25">
        <v>96.8</v>
      </c>
      <c r="R27" s="25">
        <v>94.6</v>
      </c>
      <c r="S27" s="27">
        <v>102.6</v>
      </c>
      <c r="T27" s="42" t="s">
        <v>25</v>
      </c>
      <c r="U27" s="43">
        <v>40909</v>
      </c>
      <c r="V27" s="30" t="s">
        <v>26</v>
      </c>
    </row>
    <row r="28" spans="1:22" ht="21" customHeight="1" x14ac:dyDescent="0.15">
      <c r="A28" s="7"/>
      <c r="B28" s="47"/>
      <c r="C28" s="45">
        <v>41306</v>
      </c>
      <c r="D28" s="44"/>
      <c r="E28" s="22">
        <v>99.1</v>
      </c>
      <c r="F28" s="23">
        <v>99.5</v>
      </c>
      <c r="G28" s="23">
        <v>99</v>
      </c>
      <c r="H28" s="25">
        <v>98.5</v>
      </c>
      <c r="I28" s="25">
        <v>87.4</v>
      </c>
      <c r="J28" s="25">
        <v>99.4</v>
      </c>
      <c r="K28" s="25">
        <v>99.6</v>
      </c>
      <c r="L28" s="25">
        <v>103.4</v>
      </c>
      <c r="M28" s="25">
        <v>94</v>
      </c>
      <c r="N28" s="25">
        <v>97.3</v>
      </c>
      <c r="O28" s="25">
        <v>97.6</v>
      </c>
      <c r="P28" s="25">
        <v>101.8</v>
      </c>
      <c r="Q28" s="25">
        <v>96.8</v>
      </c>
      <c r="R28" s="25">
        <v>94.2</v>
      </c>
      <c r="S28" s="27">
        <v>102.5</v>
      </c>
      <c r="T28" s="42"/>
      <c r="U28" s="45">
        <v>41306</v>
      </c>
      <c r="V28" s="30"/>
    </row>
    <row r="29" spans="1:22" ht="21" customHeight="1" x14ac:dyDescent="0.15">
      <c r="A29" s="7"/>
      <c r="B29" s="47"/>
      <c r="C29" s="43">
        <v>41334</v>
      </c>
      <c r="D29" s="44"/>
      <c r="E29" s="22">
        <v>99.3</v>
      </c>
      <c r="F29" s="23">
        <v>99.9</v>
      </c>
      <c r="G29" s="23">
        <v>99.3</v>
      </c>
      <c r="H29" s="25">
        <v>97.7</v>
      </c>
      <c r="I29" s="25">
        <v>83.8</v>
      </c>
      <c r="J29" s="25">
        <v>99.5</v>
      </c>
      <c r="K29" s="25">
        <v>99.7</v>
      </c>
      <c r="L29" s="25">
        <v>103.9</v>
      </c>
      <c r="M29" s="25">
        <v>93.8</v>
      </c>
      <c r="N29" s="25">
        <v>100.8</v>
      </c>
      <c r="O29" s="25">
        <v>98.5</v>
      </c>
      <c r="P29" s="25">
        <v>102.8</v>
      </c>
      <c r="Q29" s="25">
        <v>96.8</v>
      </c>
      <c r="R29" s="25">
        <v>94.5</v>
      </c>
      <c r="S29" s="27">
        <v>103.9</v>
      </c>
      <c r="T29" s="42"/>
      <c r="U29" s="43">
        <v>41334</v>
      </c>
      <c r="V29" s="30"/>
    </row>
    <row r="30" spans="1:22" ht="21" customHeight="1" x14ac:dyDescent="0.15">
      <c r="A30" s="7"/>
      <c r="B30" s="47"/>
      <c r="C30" s="45">
        <v>41365</v>
      </c>
      <c r="D30" s="44"/>
      <c r="E30" s="22">
        <v>99.7</v>
      </c>
      <c r="F30" s="23">
        <v>100.1</v>
      </c>
      <c r="G30" s="23">
        <v>99.7</v>
      </c>
      <c r="H30" s="25">
        <v>98.3</v>
      </c>
      <c r="I30" s="25">
        <v>86.9</v>
      </c>
      <c r="J30" s="25">
        <v>99.5</v>
      </c>
      <c r="K30" s="25">
        <v>99.7</v>
      </c>
      <c r="L30" s="25">
        <v>104.1</v>
      </c>
      <c r="M30" s="25">
        <v>94.1</v>
      </c>
      <c r="N30" s="25">
        <v>100.9</v>
      </c>
      <c r="O30" s="25">
        <v>98.5</v>
      </c>
      <c r="P30" s="25">
        <v>102.8</v>
      </c>
      <c r="Q30" s="25">
        <v>96.9</v>
      </c>
      <c r="R30" s="25">
        <v>96.2</v>
      </c>
      <c r="S30" s="27">
        <v>103.7</v>
      </c>
      <c r="T30" s="42"/>
      <c r="U30" s="45">
        <v>41365</v>
      </c>
      <c r="V30" s="30"/>
    </row>
    <row r="31" spans="1:22" ht="21" customHeight="1" x14ac:dyDescent="0.15">
      <c r="A31" s="7"/>
      <c r="B31" s="47"/>
      <c r="C31" s="43">
        <v>41395</v>
      </c>
      <c r="D31" s="44"/>
      <c r="E31" s="22">
        <v>99.8</v>
      </c>
      <c r="F31" s="23">
        <v>100.3</v>
      </c>
      <c r="G31" s="23">
        <v>99.9</v>
      </c>
      <c r="H31" s="25">
        <v>98.7</v>
      </c>
      <c r="I31" s="25">
        <v>87.7</v>
      </c>
      <c r="J31" s="25">
        <v>99.6</v>
      </c>
      <c r="K31" s="25">
        <v>99.8</v>
      </c>
      <c r="L31" s="25">
        <v>104.9</v>
      </c>
      <c r="M31" s="25">
        <v>94.8</v>
      </c>
      <c r="N31" s="25">
        <v>100.8</v>
      </c>
      <c r="O31" s="25">
        <v>99.1</v>
      </c>
      <c r="P31" s="25">
        <v>103</v>
      </c>
      <c r="Q31" s="25">
        <v>96.9</v>
      </c>
      <c r="R31" s="25">
        <v>95.2</v>
      </c>
      <c r="S31" s="27">
        <v>103.6</v>
      </c>
      <c r="T31" s="42"/>
      <c r="U31" s="43">
        <v>41395</v>
      </c>
      <c r="V31" s="30"/>
    </row>
    <row r="32" spans="1:22" ht="21" customHeight="1" x14ac:dyDescent="0.15">
      <c r="A32" s="7"/>
      <c r="B32" s="47"/>
      <c r="C32" s="45">
        <v>41426</v>
      </c>
      <c r="D32" s="44"/>
      <c r="E32" s="22">
        <v>99.6</v>
      </c>
      <c r="F32" s="23">
        <v>100.1</v>
      </c>
      <c r="G32" s="23">
        <v>99.6</v>
      </c>
      <c r="H32" s="25">
        <v>98.2</v>
      </c>
      <c r="I32" s="25">
        <v>86.1</v>
      </c>
      <c r="J32" s="25">
        <v>99.5</v>
      </c>
      <c r="K32" s="25">
        <v>99.7</v>
      </c>
      <c r="L32" s="25">
        <v>105.5</v>
      </c>
      <c r="M32" s="25">
        <v>93.6</v>
      </c>
      <c r="N32" s="25">
        <v>101.1</v>
      </c>
      <c r="O32" s="25">
        <v>99.4</v>
      </c>
      <c r="P32" s="25">
        <v>102.8</v>
      </c>
      <c r="Q32" s="25">
        <v>96.9</v>
      </c>
      <c r="R32" s="25">
        <v>94.3</v>
      </c>
      <c r="S32" s="27">
        <v>104.1</v>
      </c>
      <c r="T32" s="42"/>
      <c r="U32" s="45">
        <v>41426</v>
      </c>
      <c r="V32" s="30"/>
    </row>
    <row r="33" spans="1:22" ht="21" customHeight="1" x14ac:dyDescent="0.15">
      <c r="A33" s="7"/>
      <c r="B33" s="47"/>
      <c r="C33" s="43">
        <v>41456</v>
      </c>
      <c r="D33" s="44"/>
      <c r="E33" s="22">
        <v>100</v>
      </c>
      <c r="F33" s="23">
        <v>100.3</v>
      </c>
      <c r="G33" s="23">
        <v>100.1</v>
      </c>
      <c r="H33" s="25">
        <v>99.1</v>
      </c>
      <c r="I33" s="25">
        <v>91.2</v>
      </c>
      <c r="J33" s="25">
        <v>99.6</v>
      </c>
      <c r="K33" s="25">
        <v>99.8</v>
      </c>
      <c r="L33" s="25">
        <v>105.9</v>
      </c>
      <c r="M33" s="25">
        <v>93.5</v>
      </c>
      <c r="N33" s="25">
        <v>99.6</v>
      </c>
      <c r="O33" s="25">
        <v>99.4</v>
      </c>
      <c r="P33" s="25">
        <v>104</v>
      </c>
      <c r="Q33" s="25">
        <v>96.9</v>
      </c>
      <c r="R33" s="25">
        <v>94.2</v>
      </c>
      <c r="S33" s="27">
        <v>104.6</v>
      </c>
      <c r="T33" s="42"/>
      <c r="U33" s="43">
        <v>41456</v>
      </c>
      <c r="V33" s="30"/>
    </row>
    <row r="34" spans="1:22" ht="21" customHeight="1" x14ac:dyDescent="0.15">
      <c r="A34" s="48"/>
      <c r="B34" s="47"/>
      <c r="C34" s="45">
        <v>41487</v>
      </c>
      <c r="D34" s="44"/>
      <c r="E34" s="22">
        <v>100.6</v>
      </c>
      <c r="F34" s="23">
        <v>100.8</v>
      </c>
      <c r="G34" s="23">
        <v>100.7</v>
      </c>
      <c r="H34" s="25">
        <v>100.2</v>
      </c>
      <c r="I34" s="25">
        <v>95.5</v>
      </c>
      <c r="J34" s="25">
        <v>99.5</v>
      </c>
      <c r="K34" s="25">
        <v>99.7</v>
      </c>
      <c r="L34" s="25">
        <v>106.1</v>
      </c>
      <c r="M34" s="25">
        <v>92</v>
      </c>
      <c r="N34" s="25">
        <v>97.7</v>
      </c>
      <c r="O34" s="25">
        <v>98.1</v>
      </c>
      <c r="P34" s="25">
        <v>106.2</v>
      </c>
      <c r="Q34" s="25">
        <v>96.9</v>
      </c>
      <c r="R34" s="25">
        <v>96.1</v>
      </c>
      <c r="S34" s="27">
        <v>104.1</v>
      </c>
      <c r="T34" s="42"/>
      <c r="U34" s="45">
        <v>41487</v>
      </c>
      <c r="V34" s="30"/>
    </row>
    <row r="35" spans="1:22" ht="21" customHeight="1" x14ac:dyDescent="0.15">
      <c r="A35" s="48"/>
      <c r="B35" s="47"/>
      <c r="C35" s="43">
        <v>41518</v>
      </c>
      <c r="D35" s="44"/>
      <c r="E35" s="22">
        <v>100.7</v>
      </c>
      <c r="F35" s="23">
        <v>100.5</v>
      </c>
      <c r="G35" s="23">
        <v>100.9</v>
      </c>
      <c r="H35" s="25">
        <v>101.7</v>
      </c>
      <c r="I35" s="25">
        <v>106.8</v>
      </c>
      <c r="J35" s="25">
        <v>99.5</v>
      </c>
      <c r="K35" s="25">
        <v>99.7</v>
      </c>
      <c r="L35" s="25">
        <v>105.8</v>
      </c>
      <c r="M35" s="25">
        <v>90.5</v>
      </c>
      <c r="N35" s="25">
        <v>101.9</v>
      </c>
      <c r="O35" s="25">
        <v>99.2</v>
      </c>
      <c r="P35" s="25">
        <v>103.9</v>
      </c>
      <c r="Q35" s="25">
        <v>96.9</v>
      </c>
      <c r="R35" s="25">
        <v>95</v>
      </c>
      <c r="S35" s="27">
        <v>103.9</v>
      </c>
      <c r="T35" s="42"/>
      <c r="U35" s="43">
        <v>41518</v>
      </c>
      <c r="V35" s="30"/>
    </row>
    <row r="36" spans="1:22" ht="21" customHeight="1" x14ac:dyDescent="0.15">
      <c r="A36" s="48"/>
      <c r="B36" s="47"/>
      <c r="C36" s="45">
        <v>41548</v>
      </c>
      <c r="D36" s="44"/>
      <c r="E36" s="22">
        <v>100.8</v>
      </c>
      <c r="F36" s="23">
        <v>100.5</v>
      </c>
      <c r="G36" s="23">
        <v>101</v>
      </c>
      <c r="H36" s="25">
        <v>101.9</v>
      </c>
      <c r="I36" s="25">
        <v>109.7</v>
      </c>
      <c r="J36" s="25">
        <v>99.5</v>
      </c>
      <c r="K36" s="25">
        <v>99.7</v>
      </c>
      <c r="L36" s="25">
        <v>105.7</v>
      </c>
      <c r="M36" s="25">
        <v>92</v>
      </c>
      <c r="N36" s="25">
        <v>103.1</v>
      </c>
      <c r="O36" s="25">
        <v>99.5</v>
      </c>
      <c r="P36" s="25">
        <v>103.2</v>
      </c>
      <c r="Q36" s="25">
        <v>96.9</v>
      </c>
      <c r="R36" s="25">
        <v>94.6</v>
      </c>
      <c r="S36" s="27">
        <v>106.1</v>
      </c>
      <c r="T36" s="47"/>
      <c r="U36" s="45">
        <v>41548</v>
      </c>
      <c r="V36" s="30"/>
    </row>
    <row r="37" spans="1:22" ht="21" customHeight="1" x14ac:dyDescent="0.15">
      <c r="A37" s="48"/>
      <c r="B37" s="47"/>
      <c r="C37" s="43">
        <v>41579</v>
      </c>
      <c r="D37" s="30"/>
      <c r="E37" s="22">
        <v>100.7</v>
      </c>
      <c r="F37" s="23">
        <v>100.4</v>
      </c>
      <c r="G37" s="23">
        <v>100.8</v>
      </c>
      <c r="H37" s="25">
        <v>101.3</v>
      </c>
      <c r="I37" s="25">
        <v>106.7</v>
      </c>
      <c r="J37" s="25">
        <v>99.6</v>
      </c>
      <c r="K37" s="25">
        <v>99.8</v>
      </c>
      <c r="L37" s="25">
        <v>105.6</v>
      </c>
      <c r="M37" s="25">
        <v>93.1</v>
      </c>
      <c r="N37" s="25">
        <v>103.2</v>
      </c>
      <c r="O37" s="25">
        <v>99</v>
      </c>
      <c r="P37" s="25">
        <v>103.1</v>
      </c>
      <c r="Q37" s="25">
        <v>96.9</v>
      </c>
      <c r="R37" s="25">
        <v>94.7</v>
      </c>
      <c r="S37" s="27">
        <v>106.1</v>
      </c>
      <c r="T37" s="47"/>
      <c r="U37" s="43">
        <v>41579</v>
      </c>
      <c r="V37" s="30"/>
    </row>
    <row r="38" spans="1:22" ht="21" customHeight="1" x14ac:dyDescent="0.15">
      <c r="A38" s="48"/>
      <c r="B38" s="47"/>
      <c r="C38" s="45">
        <v>41609</v>
      </c>
      <c r="D38" s="44"/>
      <c r="E38" s="22">
        <v>100.5</v>
      </c>
      <c r="F38" s="23">
        <v>100.5</v>
      </c>
      <c r="G38" s="23">
        <v>100.7</v>
      </c>
      <c r="H38" s="25">
        <v>100.8</v>
      </c>
      <c r="I38" s="25">
        <v>102.8</v>
      </c>
      <c r="J38" s="25">
        <v>99.6</v>
      </c>
      <c r="K38" s="25">
        <v>99.7</v>
      </c>
      <c r="L38" s="25">
        <v>105.8</v>
      </c>
      <c r="M38" s="25">
        <v>92.9</v>
      </c>
      <c r="N38" s="25">
        <v>102.6</v>
      </c>
      <c r="O38" s="25">
        <v>98.1</v>
      </c>
      <c r="P38" s="25">
        <v>103.6</v>
      </c>
      <c r="Q38" s="25">
        <v>96.9</v>
      </c>
      <c r="R38" s="25">
        <v>94.7</v>
      </c>
      <c r="S38" s="27">
        <v>106</v>
      </c>
      <c r="T38" s="47"/>
      <c r="U38" s="45">
        <v>41609</v>
      </c>
      <c r="V38" s="30"/>
    </row>
    <row r="39" spans="1:22" ht="21" customHeight="1" x14ac:dyDescent="0.15">
      <c r="A39" s="48"/>
      <c r="B39" s="47" t="s">
        <v>27</v>
      </c>
      <c r="C39" s="43">
        <v>41275</v>
      </c>
      <c r="D39" s="44" t="s">
        <v>26</v>
      </c>
      <c r="E39" s="22">
        <v>100.4</v>
      </c>
      <c r="F39" s="23">
        <v>100.30000000000001</v>
      </c>
      <c r="G39" s="23">
        <v>100.5</v>
      </c>
      <c r="H39" s="25">
        <v>100.4</v>
      </c>
      <c r="I39" s="25">
        <v>102.60000000000001</v>
      </c>
      <c r="J39" s="25">
        <v>99.7</v>
      </c>
      <c r="K39" s="25">
        <v>99.9</v>
      </c>
      <c r="L39" s="25">
        <v>106.30000000000001</v>
      </c>
      <c r="M39" s="25">
        <v>92.800000000000011</v>
      </c>
      <c r="N39" s="25">
        <v>99.600000000000009</v>
      </c>
      <c r="O39" s="25">
        <v>98.300000000000011</v>
      </c>
      <c r="P39" s="25">
        <v>103.30000000000001</v>
      </c>
      <c r="Q39" s="25">
        <v>96.9</v>
      </c>
      <c r="R39" s="25">
        <v>94.600000000000009</v>
      </c>
      <c r="S39" s="27">
        <v>106.10000000000001</v>
      </c>
      <c r="T39" s="47" t="s">
        <v>27</v>
      </c>
      <c r="U39" s="43">
        <v>41275</v>
      </c>
      <c r="V39" s="30" t="s">
        <v>26</v>
      </c>
    </row>
    <row r="40" spans="1:22" ht="21" customHeight="1" x14ac:dyDescent="0.15">
      <c r="A40" s="48"/>
      <c r="B40" s="47"/>
      <c r="C40" s="45">
        <v>41671</v>
      </c>
      <c r="D40" s="44"/>
      <c r="E40" s="22">
        <v>100.4</v>
      </c>
      <c r="F40" s="23">
        <v>100.4</v>
      </c>
      <c r="G40" s="23">
        <v>100.4</v>
      </c>
      <c r="H40" s="25">
        <v>100.30000000000001</v>
      </c>
      <c r="I40" s="25">
        <v>98.5</v>
      </c>
      <c r="J40" s="25">
        <v>99.800000000000011</v>
      </c>
      <c r="K40" s="25">
        <v>99.9</v>
      </c>
      <c r="L40" s="25">
        <v>106.7</v>
      </c>
      <c r="M40" s="25">
        <v>91.800000000000011</v>
      </c>
      <c r="N40" s="25">
        <v>98.9</v>
      </c>
      <c r="O40" s="25">
        <v>98.100000000000009</v>
      </c>
      <c r="P40" s="25">
        <v>103.30000000000001</v>
      </c>
      <c r="Q40" s="25">
        <v>96.9</v>
      </c>
      <c r="R40" s="49">
        <v>94.4</v>
      </c>
      <c r="S40" s="27">
        <v>106.30000000000001</v>
      </c>
      <c r="T40" s="47"/>
      <c r="U40" s="45">
        <v>41671</v>
      </c>
      <c r="V40" s="30"/>
    </row>
    <row r="41" spans="1:22" ht="21" customHeight="1" x14ac:dyDescent="0.15">
      <c r="A41" s="48"/>
      <c r="B41" s="47"/>
      <c r="C41" s="43">
        <v>41699</v>
      </c>
      <c r="D41" s="44"/>
      <c r="E41" s="22">
        <v>100.60000000000001</v>
      </c>
      <c r="F41" s="23">
        <v>100.7</v>
      </c>
      <c r="G41" s="23">
        <v>100.7</v>
      </c>
      <c r="H41" s="25">
        <v>100.10000000000001</v>
      </c>
      <c r="I41" s="25">
        <v>97.5</v>
      </c>
      <c r="J41" s="25">
        <v>99.7</v>
      </c>
      <c r="K41" s="25">
        <v>99.9</v>
      </c>
      <c r="L41" s="25">
        <v>107.4</v>
      </c>
      <c r="M41" s="25">
        <v>93.100000000000009</v>
      </c>
      <c r="N41" s="25">
        <v>100</v>
      </c>
      <c r="O41" s="25">
        <v>98.4</v>
      </c>
      <c r="P41" s="25">
        <v>104.2</v>
      </c>
      <c r="Q41" s="25">
        <v>96.9</v>
      </c>
      <c r="R41" s="49">
        <v>95</v>
      </c>
      <c r="S41" s="27">
        <v>106.5</v>
      </c>
      <c r="T41" s="47"/>
      <c r="U41" s="43">
        <v>41699</v>
      </c>
      <c r="V41" s="30"/>
    </row>
    <row r="42" spans="1:22" ht="21" customHeight="1" x14ac:dyDescent="0.15">
      <c r="A42" s="48"/>
      <c r="B42" s="47"/>
      <c r="C42" s="45">
        <v>41730</v>
      </c>
      <c r="D42" s="44"/>
      <c r="E42" s="22">
        <v>102.5</v>
      </c>
      <c r="F42" s="23">
        <v>102.7</v>
      </c>
      <c r="G42" s="23">
        <v>102.80000000000001</v>
      </c>
      <c r="H42" s="25">
        <v>102.80000000000001</v>
      </c>
      <c r="I42" s="25">
        <v>97.100000000000009</v>
      </c>
      <c r="J42" s="25">
        <v>100.30000000000001</v>
      </c>
      <c r="K42" s="25">
        <v>100.5</v>
      </c>
      <c r="L42" s="25">
        <v>108</v>
      </c>
      <c r="M42" s="25">
        <v>100.7</v>
      </c>
      <c r="N42" s="25">
        <v>101</v>
      </c>
      <c r="O42" s="25">
        <v>99.9</v>
      </c>
      <c r="P42" s="25">
        <v>105.4</v>
      </c>
      <c r="Q42" s="25">
        <v>100.4</v>
      </c>
      <c r="R42" s="49">
        <v>97.4</v>
      </c>
      <c r="S42" s="27">
        <v>108.10000000000001</v>
      </c>
      <c r="T42" s="47"/>
      <c r="U42" s="45">
        <v>41730</v>
      </c>
      <c r="V42" s="30"/>
    </row>
    <row r="43" spans="1:22" ht="21" customHeight="1" x14ac:dyDescent="0.15">
      <c r="A43" s="48"/>
      <c r="B43" s="47"/>
      <c r="C43" s="43">
        <v>41760</v>
      </c>
      <c r="D43" s="44"/>
      <c r="E43" s="22">
        <v>102.9</v>
      </c>
      <c r="F43" s="23">
        <v>103</v>
      </c>
      <c r="G43" s="23">
        <v>103.30000000000001</v>
      </c>
      <c r="H43" s="25">
        <v>103</v>
      </c>
      <c r="I43" s="25">
        <v>99.5</v>
      </c>
      <c r="J43" s="25">
        <v>100.30000000000001</v>
      </c>
      <c r="K43" s="25">
        <v>100.5</v>
      </c>
      <c r="L43" s="25">
        <v>110.7</v>
      </c>
      <c r="M43" s="25">
        <v>99.800000000000011</v>
      </c>
      <c r="N43" s="25">
        <v>102.2</v>
      </c>
      <c r="O43" s="25">
        <v>99.800000000000011</v>
      </c>
      <c r="P43" s="25">
        <v>106.4</v>
      </c>
      <c r="Q43" s="25">
        <v>100.4</v>
      </c>
      <c r="R43" s="49">
        <v>97.7</v>
      </c>
      <c r="S43" s="27">
        <v>108.10000000000001</v>
      </c>
      <c r="T43" s="47"/>
      <c r="U43" s="43">
        <v>41760</v>
      </c>
      <c r="V43" s="30"/>
    </row>
    <row r="44" spans="1:22" ht="21" customHeight="1" x14ac:dyDescent="0.15">
      <c r="A44" s="48"/>
      <c r="B44" s="47"/>
      <c r="C44" s="45">
        <v>41791</v>
      </c>
      <c r="D44" s="50"/>
      <c r="E44" s="22">
        <v>102.80000000000001</v>
      </c>
      <c r="F44" s="23">
        <v>103.10000000000001</v>
      </c>
      <c r="G44" s="23">
        <v>103.2</v>
      </c>
      <c r="H44" s="25">
        <v>102.7</v>
      </c>
      <c r="I44" s="25">
        <v>96.100000000000009</v>
      </c>
      <c r="J44" s="25">
        <v>100.30000000000001</v>
      </c>
      <c r="K44" s="25">
        <v>100.5</v>
      </c>
      <c r="L44" s="25">
        <v>110.9</v>
      </c>
      <c r="M44" s="25">
        <v>97.4</v>
      </c>
      <c r="N44" s="25">
        <v>101.80000000000001</v>
      </c>
      <c r="O44" s="25">
        <v>99.7</v>
      </c>
      <c r="P44" s="25">
        <v>106.10000000000001</v>
      </c>
      <c r="Q44" s="25">
        <v>100.5</v>
      </c>
      <c r="R44" s="49">
        <v>99.2</v>
      </c>
      <c r="S44" s="27">
        <v>108.2</v>
      </c>
      <c r="T44" s="47"/>
      <c r="U44" s="45">
        <v>41791</v>
      </c>
      <c r="V44" s="50"/>
    </row>
    <row r="45" spans="1:22" ht="21" customHeight="1" x14ac:dyDescent="0.15">
      <c r="A45" s="48"/>
      <c r="B45" s="47"/>
      <c r="C45" s="43">
        <v>41821</v>
      </c>
      <c r="D45" s="50"/>
      <c r="E45" s="22">
        <v>103.10000000000001</v>
      </c>
      <c r="F45" s="23">
        <v>103.30000000000001</v>
      </c>
      <c r="G45" s="23">
        <v>103.5</v>
      </c>
      <c r="H45" s="25">
        <v>103.2</v>
      </c>
      <c r="I45" s="25">
        <v>99</v>
      </c>
      <c r="J45" s="25">
        <v>100.30000000000001</v>
      </c>
      <c r="K45" s="25">
        <v>100.5</v>
      </c>
      <c r="L45" s="25">
        <v>110.7</v>
      </c>
      <c r="M45" s="25">
        <v>97.2</v>
      </c>
      <c r="N45" s="25">
        <v>99.7</v>
      </c>
      <c r="O45" s="25">
        <v>99.800000000000011</v>
      </c>
      <c r="P45" s="25">
        <v>107.80000000000001</v>
      </c>
      <c r="Q45" s="25">
        <v>100.5</v>
      </c>
      <c r="R45" s="49">
        <v>99.100000000000009</v>
      </c>
      <c r="S45" s="27">
        <v>108</v>
      </c>
      <c r="T45" s="47"/>
      <c r="U45" s="43">
        <v>41821</v>
      </c>
      <c r="V45" s="50"/>
    </row>
    <row r="46" spans="1:22" ht="21" customHeight="1" thickBot="1" x14ac:dyDescent="0.2">
      <c r="B46" s="51"/>
      <c r="C46" s="52">
        <v>41852</v>
      </c>
      <c r="D46" s="53"/>
      <c r="E46" s="54">
        <f>VLOOKUP("I1"&amp;E$48,'[1]47txt'!$A$5:$B$244,2,0)</f>
        <v>103.7</v>
      </c>
      <c r="F46" s="55">
        <f>VLOOKUP("I1"&amp;F$48,'[1]47txt'!$A$5:$B$244,2,0)</f>
        <v>103.4</v>
      </c>
      <c r="G46" s="55">
        <f>VLOOKUP("I1"&amp;G$48,'[1]47txt'!$A$5:$B$244,2,0)</f>
        <v>104.2</v>
      </c>
      <c r="H46" s="56">
        <f>VLOOKUP("I1"&amp;H$48,'[1]47txt'!$A$5:$B$244,2,0)</f>
        <v>105</v>
      </c>
      <c r="I46" s="56">
        <f>VLOOKUP("I1"&amp;I$48,'[1]47txt'!$A$5:$B$244,2,0)</f>
        <v>112.2</v>
      </c>
      <c r="J46" s="55">
        <f>VLOOKUP("I1"&amp;J$48,'[1]47txt'!$A$5:$B$244,2,0)</f>
        <v>100.30000000000001</v>
      </c>
      <c r="K46" s="56">
        <f>VLOOKUP("I1"&amp;K$48,'[1]47txt'!$A$5:$B$244,2,0)</f>
        <v>100.5</v>
      </c>
      <c r="L46" s="55">
        <f>VLOOKUP("I1"&amp;L$48,'[1]47txt'!$A$5:$B$244,2,0)</f>
        <v>110.30000000000001</v>
      </c>
      <c r="M46" s="55">
        <f>VLOOKUP("I1"&amp;M$48,'[1]47txt'!$A$5:$B$244,2,0)</f>
        <v>96.2</v>
      </c>
      <c r="N46" s="56">
        <f>VLOOKUP("I1"&amp;N$48,'[1]47txt'!$A$5:$B$244,2,0)</f>
        <v>98.5</v>
      </c>
      <c r="O46" s="56">
        <f>VLOOKUP("I1"&amp;O$48,'[1]47txt'!$A$5:$B$244,2,0)</f>
        <v>99.100000000000009</v>
      </c>
      <c r="P46" s="56">
        <f>VLOOKUP("I1"&amp;P$48,'[1]47txt'!$A$5:$B$244,2,0)</f>
        <v>108.80000000000001</v>
      </c>
      <c r="Q46" s="56">
        <f>VLOOKUP("I1"&amp;Q$48,'[1]47txt'!$A$5:$B$244,2,0)</f>
        <v>100.5</v>
      </c>
      <c r="R46" s="55">
        <f>VLOOKUP("I1"&amp;R$48,'[1]47txt'!$A$5:$B$244,2,0)</f>
        <v>100.60000000000001</v>
      </c>
      <c r="S46" s="57">
        <f>VLOOKUP("I1"&amp;S$48,'[1]47txt'!$A$5:$B$244,2,0)</f>
        <v>108.10000000000001</v>
      </c>
      <c r="T46" s="51"/>
      <c r="U46" s="52">
        <v>41852</v>
      </c>
      <c r="V46" s="58"/>
    </row>
    <row r="47" spans="1:22" ht="5.25" customHeight="1" x14ac:dyDescent="0.15">
      <c r="B47" s="48"/>
      <c r="C47" s="48"/>
      <c r="D47" s="48"/>
      <c r="E47" s="59"/>
      <c r="F47" s="59"/>
      <c r="G47" s="48"/>
      <c r="H47" s="60"/>
      <c r="I47" s="60"/>
      <c r="J47" s="48"/>
      <c r="K47" s="60"/>
      <c r="L47" s="48"/>
      <c r="M47" s="48"/>
      <c r="N47" s="60"/>
      <c r="O47" s="60"/>
      <c r="P47" s="60"/>
      <c r="Q47" s="60"/>
      <c r="R47" s="48"/>
      <c r="S47" s="48"/>
      <c r="T47" s="48"/>
      <c r="U47" s="48"/>
      <c r="V47" s="48"/>
    </row>
    <row r="48" spans="1:22" hidden="1" x14ac:dyDescent="0.15">
      <c r="B48" s="1" t="s">
        <v>28</v>
      </c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  <c r="T48" s="1" t="s">
        <v>28</v>
      </c>
    </row>
    <row r="49" spans="2:22" x14ac:dyDescent="0.15">
      <c r="B49" s="61"/>
      <c r="C49" s="61"/>
      <c r="D49" s="61"/>
      <c r="T49" s="61"/>
      <c r="U49" s="61"/>
      <c r="V49" s="61"/>
    </row>
    <row r="50" spans="2:22" x14ac:dyDescent="0.15">
      <c r="B50" s="62"/>
      <c r="C50" s="62"/>
      <c r="D50" s="62"/>
      <c r="T50" s="62"/>
      <c r="U50" s="62"/>
      <c r="V50" s="62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82" firstPageNumber="7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M57"/>
  <sheetViews>
    <sheetView view="pageBreakPreview" zoomScale="70" zoomScaleNormal="75" zoomScaleSheetLayoutView="70" workbookViewId="0">
      <pane xSplit="4" ySplit="5" topLeftCell="E6" activePane="bottomRight" state="frozen"/>
      <selection activeCell="Y42" sqref="Y42"/>
      <selection pane="topRight" activeCell="Y42" sqref="Y42"/>
      <selection pane="bottomLeft" activeCell="Y42" sqref="Y42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4" width="1" style="1" customWidth="1"/>
    <col min="25" max="29" width="9" style="1" hidden="1" customWidth="1"/>
    <col min="30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15">
      <c r="B1" s="1" t="s">
        <v>29</v>
      </c>
      <c r="E1" s="2" t="s">
        <v>1</v>
      </c>
      <c r="F1" s="2"/>
      <c r="G1" s="1" t="s">
        <v>30</v>
      </c>
    </row>
    <row r="2" spans="1:23" ht="24.75" customHeight="1" thickBot="1" x14ac:dyDescent="0.2">
      <c r="S2" s="3"/>
    </row>
    <row r="3" spans="1:23" ht="13.5" customHeight="1" x14ac:dyDescent="0.15">
      <c r="B3" s="369" t="s">
        <v>4</v>
      </c>
      <c r="C3" s="370"/>
      <c r="D3" s="381"/>
      <c r="E3" s="370" t="s">
        <v>5</v>
      </c>
      <c r="F3" s="4"/>
      <c r="G3" s="4"/>
      <c r="H3" s="375" t="s">
        <v>6</v>
      </c>
      <c r="I3" s="5"/>
      <c r="J3" s="375" t="s">
        <v>7</v>
      </c>
      <c r="K3" s="6"/>
      <c r="L3" s="378" t="s">
        <v>221</v>
      </c>
      <c r="M3" s="389" t="s">
        <v>9</v>
      </c>
      <c r="N3" s="389" t="s">
        <v>10</v>
      </c>
      <c r="O3" s="392" t="s">
        <v>11</v>
      </c>
      <c r="P3" s="392" t="s">
        <v>12</v>
      </c>
      <c r="Q3" s="392" t="s">
        <v>13</v>
      </c>
      <c r="R3" s="392" t="s">
        <v>14</v>
      </c>
      <c r="S3" s="394" t="s">
        <v>15</v>
      </c>
      <c r="T3" s="369" t="s">
        <v>4</v>
      </c>
      <c r="U3" s="370"/>
      <c r="V3" s="381"/>
    </row>
    <row r="4" spans="1:23" ht="24" customHeight="1" x14ac:dyDescent="0.15">
      <c r="B4" s="371"/>
      <c r="C4" s="372"/>
      <c r="D4" s="382"/>
      <c r="E4" s="372"/>
      <c r="F4" s="379" t="s">
        <v>16</v>
      </c>
      <c r="G4" s="384" t="s">
        <v>17</v>
      </c>
      <c r="H4" s="376"/>
      <c r="I4" s="386" t="s">
        <v>18</v>
      </c>
      <c r="J4" s="376"/>
      <c r="K4" s="388" t="s">
        <v>19</v>
      </c>
      <c r="L4" s="397"/>
      <c r="M4" s="390"/>
      <c r="N4" s="390"/>
      <c r="O4" s="393"/>
      <c r="P4" s="393"/>
      <c r="Q4" s="393"/>
      <c r="R4" s="393"/>
      <c r="S4" s="395"/>
      <c r="T4" s="371"/>
      <c r="U4" s="372"/>
      <c r="V4" s="382"/>
    </row>
    <row r="5" spans="1:23" ht="24" customHeight="1" thickBot="1" x14ac:dyDescent="0.2">
      <c r="B5" s="373"/>
      <c r="C5" s="374"/>
      <c r="D5" s="383"/>
      <c r="E5" s="374"/>
      <c r="F5" s="380"/>
      <c r="G5" s="385"/>
      <c r="H5" s="377"/>
      <c r="I5" s="387"/>
      <c r="J5" s="377"/>
      <c r="K5" s="380"/>
      <c r="L5" s="398"/>
      <c r="M5" s="391"/>
      <c r="N5" s="391"/>
      <c r="O5" s="387"/>
      <c r="P5" s="387"/>
      <c r="Q5" s="387"/>
      <c r="R5" s="387"/>
      <c r="S5" s="396"/>
      <c r="T5" s="373"/>
      <c r="U5" s="374"/>
      <c r="V5" s="383"/>
    </row>
    <row r="6" spans="1:23" ht="21" customHeight="1" x14ac:dyDescent="0.15">
      <c r="A6" s="399" t="s">
        <v>31</v>
      </c>
      <c r="B6" s="8" t="s">
        <v>20</v>
      </c>
      <c r="C6" s="9" t="s">
        <v>21</v>
      </c>
      <c r="D6" s="9"/>
      <c r="E6" s="63">
        <v>0.8</v>
      </c>
      <c r="F6" s="14">
        <v>0.3</v>
      </c>
      <c r="G6" s="64">
        <v>0.8</v>
      </c>
      <c r="H6" s="14">
        <v>1.7</v>
      </c>
      <c r="I6" s="14">
        <v>10.9</v>
      </c>
      <c r="J6" s="15">
        <v>0.8</v>
      </c>
      <c r="K6" s="14">
        <v>0.8</v>
      </c>
      <c r="L6" s="14">
        <v>-1.5</v>
      </c>
      <c r="M6" s="14">
        <v>-2.1</v>
      </c>
      <c r="N6" s="14">
        <v>1.7</v>
      </c>
      <c r="O6" s="14">
        <v>5.5</v>
      </c>
      <c r="P6" s="14">
        <v>-1.1000000000000001</v>
      </c>
      <c r="Q6" s="14">
        <v>1.3</v>
      </c>
      <c r="R6" s="14">
        <v>0.3</v>
      </c>
      <c r="S6" s="16">
        <v>0.6</v>
      </c>
      <c r="T6" s="8" t="s">
        <v>20</v>
      </c>
      <c r="U6" s="17" t="s">
        <v>21</v>
      </c>
      <c r="V6" s="10"/>
      <c r="W6" s="399" t="s">
        <v>31</v>
      </c>
    </row>
    <row r="7" spans="1:23" ht="21" customHeight="1" x14ac:dyDescent="0.15">
      <c r="A7" s="400"/>
      <c r="B7" s="19">
        <v>11</v>
      </c>
      <c r="C7" s="65"/>
      <c r="D7" s="66"/>
      <c r="E7" s="29">
        <v>0</v>
      </c>
      <c r="F7" s="25">
        <v>0.4</v>
      </c>
      <c r="G7" s="67">
        <v>-0.2</v>
      </c>
      <c r="H7" s="25">
        <v>-0.6</v>
      </c>
      <c r="I7" s="25">
        <v>-8.1</v>
      </c>
      <c r="J7" s="26">
        <v>1.7</v>
      </c>
      <c r="K7" s="25">
        <v>1.8</v>
      </c>
      <c r="L7" s="25">
        <v>-0.2</v>
      </c>
      <c r="M7" s="25">
        <v>-3.2</v>
      </c>
      <c r="N7" s="25">
        <v>-0.6</v>
      </c>
      <c r="O7" s="25">
        <v>-1.6</v>
      </c>
      <c r="P7" s="25">
        <v>-0.5</v>
      </c>
      <c r="Q7" s="25">
        <v>1.1000000000000001</v>
      </c>
      <c r="R7" s="25">
        <v>0.2</v>
      </c>
      <c r="S7" s="27">
        <v>0.1</v>
      </c>
      <c r="T7" s="19">
        <v>11</v>
      </c>
      <c r="U7" s="65"/>
      <c r="V7" s="21"/>
      <c r="W7" s="400"/>
    </row>
    <row r="8" spans="1:23" ht="21" customHeight="1" x14ac:dyDescent="0.15">
      <c r="A8" s="400"/>
      <c r="B8" s="19">
        <v>12</v>
      </c>
      <c r="C8" s="68"/>
      <c r="D8" s="66"/>
      <c r="E8" s="29">
        <v>-0.2</v>
      </c>
      <c r="F8" s="25">
        <v>-0.1</v>
      </c>
      <c r="G8" s="67">
        <v>-0.3</v>
      </c>
      <c r="H8" s="25">
        <v>-0.7</v>
      </c>
      <c r="I8" s="25">
        <v>-2.4</v>
      </c>
      <c r="J8" s="26">
        <v>0.3</v>
      </c>
      <c r="K8" s="25">
        <v>0.3</v>
      </c>
      <c r="L8" s="25">
        <v>1.8</v>
      </c>
      <c r="M8" s="25">
        <v>-4</v>
      </c>
      <c r="N8" s="25">
        <v>-1.5</v>
      </c>
      <c r="O8" s="25">
        <v>-0.7</v>
      </c>
      <c r="P8" s="25">
        <v>0.3</v>
      </c>
      <c r="Q8" s="25">
        <v>0.8</v>
      </c>
      <c r="R8" s="25">
        <v>0</v>
      </c>
      <c r="S8" s="27">
        <v>-0.6</v>
      </c>
      <c r="T8" s="19">
        <v>12</v>
      </c>
      <c r="U8" s="68"/>
      <c r="V8" s="21"/>
      <c r="W8" s="400"/>
    </row>
    <row r="9" spans="1:23" ht="21" customHeight="1" x14ac:dyDescent="0.15">
      <c r="A9" s="400"/>
      <c r="B9" s="19">
        <v>13</v>
      </c>
      <c r="C9" s="44"/>
      <c r="D9" s="68"/>
      <c r="E9" s="29">
        <v>-1</v>
      </c>
      <c r="F9" s="25">
        <v>-1.1000000000000001</v>
      </c>
      <c r="G9" s="25">
        <v>-1.1000000000000001</v>
      </c>
      <c r="H9" s="25">
        <v>-0.6</v>
      </c>
      <c r="I9" s="25">
        <v>1.5</v>
      </c>
      <c r="J9" s="25">
        <v>-0.1</v>
      </c>
      <c r="K9" s="25">
        <v>-0.1</v>
      </c>
      <c r="L9" s="25">
        <v>1</v>
      </c>
      <c r="M9" s="25">
        <v>-6</v>
      </c>
      <c r="N9" s="25">
        <v>-4.7</v>
      </c>
      <c r="O9" s="25">
        <v>0.8</v>
      </c>
      <c r="P9" s="25">
        <v>-2</v>
      </c>
      <c r="Q9" s="25">
        <v>0.6</v>
      </c>
      <c r="R9" s="25">
        <v>-2.2000000000000002</v>
      </c>
      <c r="S9" s="27">
        <v>-0.4</v>
      </c>
      <c r="T9" s="19">
        <v>13</v>
      </c>
      <c r="U9" s="44"/>
      <c r="V9" s="28"/>
      <c r="W9" s="400"/>
    </row>
    <row r="10" spans="1:23" ht="21" customHeight="1" x14ac:dyDescent="0.15">
      <c r="A10" s="400"/>
      <c r="B10" s="19">
        <v>14</v>
      </c>
      <c r="C10" s="44"/>
      <c r="D10" s="44"/>
      <c r="E10" s="29">
        <v>-1.1000000000000001</v>
      </c>
      <c r="F10" s="25">
        <v>-0.9</v>
      </c>
      <c r="G10" s="25">
        <v>-1.1000000000000001</v>
      </c>
      <c r="H10" s="25">
        <v>-1.3</v>
      </c>
      <c r="I10" s="25">
        <v>-5.4</v>
      </c>
      <c r="J10" s="25">
        <v>-0.5</v>
      </c>
      <c r="K10" s="25">
        <v>-0.4</v>
      </c>
      <c r="L10" s="25">
        <v>-0.1</v>
      </c>
      <c r="M10" s="25">
        <v>-3.4</v>
      </c>
      <c r="N10" s="25">
        <v>-3.8</v>
      </c>
      <c r="O10" s="25">
        <v>-1.5</v>
      </c>
      <c r="P10" s="25">
        <v>-1.2</v>
      </c>
      <c r="Q10" s="25">
        <v>1.7</v>
      </c>
      <c r="R10" s="25">
        <v>-1.6</v>
      </c>
      <c r="S10" s="27">
        <v>-0.5</v>
      </c>
      <c r="T10" s="19">
        <v>14</v>
      </c>
      <c r="U10" s="44"/>
      <c r="V10" s="30"/>
      <c r="W10" s="400"/>
    </row>
    <row r="11" spans="1:23" ht="21" customHeight="1" x14ac:dyDescent="0.15">
      <c r="A11" s="400"/>
      <c r="B11" s="19">
        <v>15</v>
      </c>
      <c r="C11" s="44"/>
      <c r="D11" s="44"/>
      <c r="E11" s="29">
        <v>-0.3</v>
      </c>
      <c r="F11" s="25">
        <v>-0.4</v>
      </c>
      <c r="G11" s="25">
        <v>-0.3</v>
      </c>
      <c r="H11" s="25">
        <v>-0.8</v>
      </c>
      <c r="I11" s="25">
        <v>2.5</v>
      </c>
      <c r="J11" s="25">
        <v>-0.3</v>
      </c>
      <c r="K11" s="25">
        <v>-0.1</v>
      </c>
      <c r="L11" s="25">
        <v>-1</v>
      </c>
      <c r="M11" s="25">
        <v>-0.6</v>
      </c>
      <c r="N11" s="25">
        <v>-4.9000000000000004</v>
      </c>
      <c r="O11" s="25">
        <v>3.5</v>
      </c>
      <c r="P11" s="25">
        <v>1</v>
      </c>
      <c r="Q11" s="25">
        <v>1.9</v>
      </c>
      <c r="R11" s="25">
        <v>-0.9</v>
      </c>
      <c r="S11" s="27">
        <v>0.2</v>
      </c>
      <c r="T11" s="19">
        <v>15</v>
      </c>
      <c r="U11" s="44"/>
      <c r="V11" s="30"/>
      <c r="W11" s="400"/>
    </row>
    <row r="12" spans="1:23" ht="21" customHeight="1" x14ac:dyDescent="0.15">
      <c r="A12" s="400"/>
      <c r="B12" s="19">
        <v>16</v>
      </c>
      <c r="C12" s="44"/>
      <c r="D12" s="44"/>
      <c r="E12" s="29">
        <v>0.1</v>
      </c>
      <c r="F12" s="25">
        <v>0</v>
      </c>
      <c r="G12" s="25">
        <v>0.2</v>
      </c>
      <c r="H12" s="25">
        <v>1.6</v>
      </c>
      <c r="I12" s="25">
        <v>1.9</v>
      </c>
      <c r="J12" s="25">
        <v>-1</v>
      </c>
      <c r="K12" s="25">
        <v>-0.7</v>
      </c>
      <c r="L12" s="25">
        <v>1.6</v>
      </c>
      <c r="M12" s="25">
        <v>-3.4</v>
      </c>
      <c r="N12" s="25">
        <v>-1</v>
      </c>
      <c r="O12" s="25">
        <v>-1.1000000000000001</v>
      </c>
      <c r="P12" s="25">
        <v>-0.1</v>
      </c>
      <c r="Q12" s="25">
        <v>0.7</v>
      </c>
      <c r="R12" s="25">
        <v>-1.4</v>
      </c>
      <c r="S12" s="27">
        <v>0.9</v>
      </c>
      <c r="T12" s="19">
        <v>16</v>
      </c>
      <c r="U12" s="44"/>
      <c r="V12" s="30"/>
      <c r="W12" s="400"/>
    </row>
    <row r="13" spans="1:23" ht="21" customHeight="1" x14ac:dyDescent="0.15">
      <c r="A13" s="400"/>
      <c r="B13" s="19">
        <v>17</v>
      </c>
      <c r="C13" s="44"/>
      <c r="D13" s="44"/>
      <c r="E13" s="29">
        <v>-0.8</v>
      </c>
      <c r="F13" s="25">
        <v>-0.5</v>
      </c>
      <c r="G13" s="25">
        <v>-0.8</v>
      </c>
      <c r="H13" s="25">
        <v>-2.2000000000000002</v>
      </c>
      <c r="I13" s="25">
        <v>-7.4</v>
      </c>
      <c r="J13" s="25">
        <v>-0.6</v>
      </c>
      <c r="K13" s="25">
        <v>-0.6</v>
      </c>
      <c r="L13" s="25">
        <v>2.1</v>
      </c>
      <c r="M13" s="25">
        <v>-3</v>
      </c>
      <c r="N13" s="25">
        <v>-0.5</v>
      </c>
      <c r="O13" s="25">
        <v>-1.4</v>
      </c>
      <c r="P13" s="25">
        <v>-0.1</v>
      </c>
      <c r="Q13" s="25">
        <v>0.2</v>
      </c>
      <c r="R13" s="25">
        <v>-1</v>
      </c>
      <c r="S13" s="27">
        <v>-0.1</v>
      </c>
      <c r="T13" s="19">
        <v>17</v>
      </c>
      <c r="U13" s="44"/>
      <c r="V13" s="30"/>
      <c r="W13" s="400"/>
    </row>
    <row r="14" spans="1:23" ht="21" customHeight="1" x14ac:dyDescent="0.15">
      <c r="A14" s="400"/>
      <c r="B14" s="19">
        <v>18</v>
      </c>
      <c r="C14" s="44"/>
      <c r="D14" s="44"/>
      <c r="E14" s="29">
        <v>-0.2</v>
      </c>
      <c r="F14" s="25">
        <v>-0.3</v>
      </c>
      <c r="G14" s="25">
        <v>-0.2</v>
      </c>
      <c r="H14" s="25">
        <v>-0.7</v>
      </c>
      <c r="I14" s="25">
        <v>2.1</v>
      </c>
      <c r="J14" s="25">
        <v>0.2</v>
      </c>
      <c r="K14" s="25">
        <v>0.1</v>
      </c>
      <c r="L14" s="25">
        <v>3.5</v>
      </c>
      <c r="M14" s="25">
        <v>-3.5</v>
      </c>
      <c r="N14" s="25">
        <v>-1.6</v>
      </c>
      <c r="O14" s="25">
        <v>-0.8</v>
      </c>
      <c r="P14" s="25">
        <v>0.1</v>
      </c>
      <c r="Q14" s="25">
        <v>0.5</v>
      </c>
      <c r="R14" s="25">
        <v>-1.9</v>
      </c>
      <c r="S14" s="27">
        <v>0.5</v>
      </c>
      <c r="T14" s="19">
        <v>18</v>
      </c>
      <c r="U14" s="44"/>
      <c r="V14" s="30"/>
      <c r="W14" s="400"/>
    </row>
    <row r="15" spans="1:23" ht="21" customHeight="1" x14ac:dyDescent="0.15">
      <c r="A15" s="400"/>
      <c r="B15" s="19">
        <v>19</v>
      </c>
      <c r="C15" s="44"/>
      <c r="D15" s="44"/>
      <c r="E15" s="29">
        <v>0.4</v>
      </c>
      <c r="F15" s="25">
        <v>0.3</v>
      </c>
      <c r="G15" s="25">
        <v>0.3</v>
      </c>
      <c r="H15" s="25">
        <v>0.9</v>
      </c>
      <c r="I15" s="25">
        <v>1.8</v>
      </c>
      <c r="J15" s="25">
        <v>0.3</v>
      </c>
      <c r="K15" s="25">
        <v>0.4</v>
      </c>
      <c r="L15" s="25">
        <v>0.7</v>
      </c>
      <c r="M15" s="25">
        <v>-2.6</v>
      </c>
      <c r="N15" s="25">
        <v>0.6</v>
      </c>
      <c r="O15" s="25">
        <v>1.2</v>
      </c>
      <c r="P15" s="25">
        <v>0.2</v>
      </c>
      <c r="Q15" s="25">
        <v>1.4</v>
      </c>
      <c r="R15" s="25">
        <v>-1.6</v>
      </c>
      <c r="S15" s="27">
        <v>0</v>
      </c>
      <c r="T15" s="19">
        <v>19</v>
      </c>
      <c r="U15" s="44"/>
      <c r="V15" s="30"/>
      <c r="W15" s="400"/>
    </row>
    <row r="16" spans="1:23" ht="21" customHeight="1" x14ac:dyDescent="0.15">
      <c r="A16" s="400"/>
      <c r="B16" s="19">
        <v>20</v>
      </c>
      <c r="C16" s="44"/>
      <c r="D16" s="44"/>
      <c r="E16" s="29">
        <v>2.1</v>
      </c>
      <c r="F16" s="25">
        <v>1.9</v>
      </c>
      <c r="G16" s="25">
        <v>2.4</v>
      </c>
      <c r="H16" s="25">
        <v>4.7</v>
      </c>
      <c r="I16" s="25">
        <v>5.7</v>
      </c>
      <c r="J16" s="25">
        <v>-0.1</v>
      </c>
      <c r="K16" s="25">
        <v>0.1</v>
      </c>
      <c r="L16" s="25">
        <v>5.3</v>
      </c>
      <c r="M16" s="25">
        <v>-2</v>
      </c>
      <c r="N16" s="25">
        <v>3.2</v>
      </c>
      <c r="O16" s="25">
        <v>0.6</v>
      </c>
      <c r="P16" s="25">
        <v>2.1</v>
      </c>
      <c r="Q16" s="25">
        <v>1.2</v>
      </c>
      <c r="R16" s="25">
        <v>-1.1000000000000001</v>
      </c>
      <c r="S16" s="27">
        <v>0.2</v>
      </c>
      <c r="T16" s="19">
        <v>20</v>
      </c>
      <c r="U16" s="44"/>
      <c r="V16" s="30"/>
      <c r="W16" s="400"/>
    </row>
    <row r="17" spans="1:23" ht="21" customHeight="1" x14ac:dyDescent="0.15">
      <c r="A17" s="400"/>
      <c r="B17" s="19">
        <v>21</v>
      </c>
      <c r="C17" s="44"/>
      <c r="D17" s="44"/>
      <c r="E17" s="29">
        <v>-0.8</v>
      </c>
      <c r="F17" s="25">
        <v>-0.8</v>
      </c>
      <c r="G17" s="25">
        <v>-0.7</v>
      </c>
      <c r="H17" s="25">
        <v>1.2</v>
      </c>
      <c r="I17" s="25">
        <v>0</v>
      </c>
      <c r="J17" s="25">
        <v>-0.7</v>
      </c>
      <c r="K17" s="25">
        <v>-0.6</v>
      </c>
      <c r="L17" s="25">
        <v>-1.7</v>
      </c>
      <c r="M17" s="25">
        <v>-1.1000000000000001</v>
      </c>
      <c r="N17" s="25">
        <v>-2.6</v>
      </c>
      <c r="O17" s="25">
        <v>-0.6</v>
      </c>
      <c r="P17" s="25">
        <v>-4.3</v>
      </c>
      <c r="Q17" s="25">
        <v>1.4</v>
      </c>
      <c r="R17" s="25">
        <v>-1.4</v>
      </c>
      <c r="S17" s="27">
        <v>-0.1</v>
      </c>
      <c r="T17" s="19">
        <v>21</v>
      </c>
      <c r="U17" s="44"/>
      <c r="V17" s="30"/>
      <c r="W17" s="400"/>
    </row>
    <row r="18" spans="1:23" ht="21" customHeight="1" x14ac:dyDescent="0.15">
      <c r="A18" s="400"/>
      <c r="B18" s="19">
        <v>22</v>
      </c>
      <c r="C18" s="44"/>
      <c r="D18" s="44"/>
      <c r="E18" s="29">
        <v>-0.8</v>
      </c>
      <c r="F18" s="25">
        <v>-1</v>
      </c>
      <c r="G18" s="25">
        <v>-0.9</v>
      </c>
      <c r="H18" s="25">
        <v>0</v>
      </c>
      <c r="I18" s="25">
        <v>2.4</v>
      </c>
      <c r="J18" s="25">
        <v>0</v>
      </c>
      <c r="K18" s="25">
        <v>0.3</v>
      </c>
      <c r="L18" s="25">
        <v>-1.5</v>
      </c>
      <c r="M18" s="25">
        <v>-3.6</v>
      </c>
      <c r="N18" s="25">
        <v>-0.6</v>
      </c>
      <c r="O18" s="25">
        <v>-1.6</v>
      </c>
      <c r="P18" s="25">
        <v>1.2</v>
      </c>
      <c r="Q18" s="25">
        <v>-15.8</v>
      </c>
      <c r="R18" s="25">
        <v>-1</v>
      </c>
      <c r="S18" s="27">
        <v>1.7</v>
      </c>
      <c r="T18" s="19">
        <v>22</v>
      </c>
      <c r="U18" s="44"/>
      <c r="V18" s="30"/>
      <c r="W18" s="400"/>
    </row>
    <row r="19" spans="1:23" ht="21" customHeight="1" x14ac:dyDescent="0.15">
      <c r="A19" s="400"/>
      <c r="B19" s="19">
        <v>23</v>
      </c>
      <c r="C19" s="44"/>
      <c r="D19" s="44"/>
      <c r="E19" s="29">
        <v>-0.1</v>
      </c>
      <c r="F19" s="25">
        <v>0.1</v>
      </c>
      <c r="G19" s="25">
        <v>0</v>
      </c>
      <c r="H19" s="25">
        <v>-0.4</v>
      </c>
      <c r="I19" s="25">
        <v>-4.3</v>
      </c>
      <c r="J19" s="25">
        <v>-0.4</v>
      </c>
      <c r="K19" s="25">
        <v>-0.3</v>
      </c>
      <c r="L19" s="25">
        <v>2.1</v>
      </c>
      <c r="M19" s="25">
        <v>-3.1</v>
      </c>
      <c r="N19" s="25">
        <v>0.2</v>
      </c>
      <c r="O19" s="25">
        <v>-0.7</v>
      </c>
      <c r="P19" s="25">
        <v>1.8</v>
      </c>
      <c r="Q19" s="25">
        <v>-3.3</v>
      </c>
      <c r="R19" s="25">
        <v>-2.4</v>
      </c>
      <c r="S19" s="27">
        <v>3.5</v>
      </c>
      <c r="T19" s="19">
        <v>23</v>
      </c>
      <c r="U19" s="44"/>
      <c r="V19" s="30"/>
      <c r="W19" s="400"/>
    </row>
    <row r="20" spans="1:23" ht="21" customHeight="1" x14ac:dyDescent="0.15">
      <c r="A20" s="400"/>
      <c r="B20" s="19">
        <v>24</v>
      </c>
      <c r="C20" s="44"/>
      <c r="D20" s="44"/>
      <c r="E20" s="29">
        <v>-0.3</v>
      </c>
      <c r="F20" s="25">
        <v>-0.2</v>
      </c>
      <c r="G20" s="25">
        <v>-0.3</v>
      </c>
      <c r="H20" s="25">
        <v>-0.5</v>
      </c>
      <c r="I20" s="25">
        <v>-1.7</v>
      </c>
      <c r="J20" s="25">
        <v>0</v>
      </c>
      <c r="K20" s="25">
        <v>0.2</v>
      </c>
      <c r="L20" s="25">
        <v>1</v>
      </c>
      <c r="M20" s="25">
        <v>-2.1</v>
      </c>
      <c r="N20" s="25">
        <v>0.6</v>
      </c>
      <c r="O20" s="25">
        <v>-0.7</v>
      </c>
      <c r="P20" s="25">
        <v>0</v>
      </c>
      <c r="Q20" s="25">
        <v>0.1</v>
      </c>
      <c r="R20" s="25">
        <v>-1.3</v>
      </c>
      <c r="S20" s="27">
        <v>-0.3</v>
      </c>
      <c r="T20" s="19">
        <v>24</v>
      </c>
      <c r="U20" s="44"/>
      <c r="V20" s="30"/>
      <c r="W20" s="400"/>
    </row>
    <row r="21" spans="1:23" ht="21" customHeight="1" thickBot="1" x14ac:dyDescent="0.2">
      <c r="A21" s="401"/>
      <c r="B21" s="31">
        <v>25</v>
      </c>
      <c r="C21" s="69"/>
      <c r="D21" s="69"/>
      <c r="E21" s="34">
        <v>0.4</v>
      </c>
      <c r="F21" s="36">
        <v>0.4</v>
      </c>
      <c r="G21" s="36">
        <v>0.4</v>
      </c>
      <c r="H21" s="36">
        <v>0.6</v>
      </c>
      <c r="I21" s="36">
        <v>0.7</v>
      </c>
      <c r="J21" s="36">
        <v>-0.1</v>
      </c>
      <c r="K21" s="36">
        <v>-0.1</v>
      </c>
      <c r="L21" s="36">
        <v>1.8</v>
      </c>
      <c r="M21" s="36">
        <v>-1.7</v>
      </c>
      <c r="N21" s="36">
        <v>-0.2</v>
      </c>
      <c r="O21" s="36">
        <v>0.2</v>
      </c>
      <c r="P21" s="36">
        <v>1.4</v>
      </c>
      <c r="Q21" s="36">
        <v>0.1</v>
      </c>
      <c r="R21" s="36">
        <v>-1.5</v>
      </c>
      <c r="S21" s="37">
        <v>1</v>
      </c>
      <c r="T21" s="31">
        <v>25</v>
      </c>
      <c r="U21" s="69"/>
      <c r="V21" s="33"/>
      <c r="W21" s="401"/>
    </row>
    <row r="22" spans="1:23" ht="21" customHeight="1" x14ac:dyDescent="0.15">
      <c r="A22" s="399" t="s">
        <v>32</v>
      </c>
      <c r="B22" s="70" t="s">
        <v>33</v>
      </c>
      <c r="C22" s="71">
        <v>41487</v>
      </c>
      <c r="D22" s="68" t="s">
        <v>222</v>
      </c>
      <c r="E22" s="29">
        <v>0.6</v>
      </c>
      <c r="F22" s="25">
        <v>0.4</v>
      </c>
      <c r="G22" s="25">
        <v>0.7</v>
      </c>
      <c r="H22" s="25">
        <v>1.1000000000000001</v>
      </c>
      <c r="I22" s="25">
        <v>4.7</v>
      </c>
      <c r="J22" s="25">
        <v>-0.1</v>
      </c>
      <c r="K22" s="25">
        <v>0</v>
      </c>
      <c r="L22" s="25">
        <v>0.1</v>
      </c>
      <c r="M22" s="25">
        <v>-1.6</v>
      </c>
      <c r="N22" s="25">
        <v>-1.8</v>
      </c>
      <c r="O22" s="25">
        <v>-1.3</v>
      </c>
      <c r="P22" s="25">
        <v>2.1</v>
      </c>
      <c r="Q22" s="25">
        <v>0</v>
      </c>
      <c r="R22" s="25">
        <v>2.1</v>
      </c>
      <c r="S22" s="27">
        <v>-0.5</v>
      </c>
      <c r="T22" s="70" t="s">
        <v>33</v>
      </c>
      <c r="U22" s="71">
        <v>41487</v>
      </c>
      <c r="V22" s="68" t="s">
        <v>222</v>
      </c>
      <c r="W22" s="399" t="s">
        <v>32</v>
      </c>
    </row>
    <row r="23" spans="1:23" ht="21" customHeight="1" x14ac:dyDescent="0.15">
      <c r="A23" s="402"/>
      <c r="B23" s="72"/>
      <c r="C23" s="71">
        <v>41518</v>
      </c>
      <c r="D23" s="68"/>
      <c r="E23" s="29">
        <v>0.1</v>
      </c>
      <c r="F23" s="25">
        <v>-0.3</v>
      </c>
      <c r="G23" s="25">
        <v>0.1</v>
      </c>
      <c r="H23" s="25">
        <v>1.5</v>
      </c>
      <c r="I23" s="25">
        <v>11.9</v>
      </c>
      <c r="J23" s="25">
        <v>0</v>
      </c>
      <c r="K23" s="25">
        <v>0</v>
      </c>
      <c r="L23" s="25">
        <v>-0.2</v>
      </c>
      <c r="M23" s="25">
        <v>-1.6</v>
      </c>
      <c r="N23" s="25">
        <v>4.3</v>
      </c>
      <c r="O23" s="25">
        <v>1.1000000000000001</v>
      </c>
      <c r="P23" s="25">
        <v>-2.1</v>
      </c>
      <c r="Q23" s="25">
        <v>0</v>
      </c>
      <c r="R23" s="25">
        <v>-1.2</v>
      </c>
      <c r="S23" s="27">
        <v>-0.2</v>
      </c>
      <c r="T23" s="72"/>
      <c r="U23" s="71">
        <v>41518</v>
      </c>
      <c r="V23" s="68"/>
      <c r="W23" s="402"/>
    </row>
    <row r="24" spans="1:23" ht="21" customHeight="1" x14ac:dyDescent="0.15">
      <c r="A24" s="402"/>
      <c r="B24" s="73"/>
      <c r="C24" s="71">
        <v>41548</v>
      </c>
      <c r="D24" s="68"/>
      <c r="E24" s="29">
        <v>0.1</v>
      </c>
      <c r="F24" s="25">
        <v>0</v>
      </c>
      <c r="G24" s="25">
        <v>0.1</v>
      </c>
      <c r="H24" s="25">
        <v>0.2</v>
      </c>
      <c r="I24" s="25">
        <v>2.7</v>
      </c>
      <c r="J24" s="25">
        <v>0</v>
      </c>
      <c r="K24" s="25">
        <v>-0.1</v>
      </c>
      <c r="L24" s="25">
        <v>-0.2</v>
      </c>
      <c r="M24" s="25">
        <v>1.7</v>
      </c>
      <c r="N24" s="25">
        <v>1.2</v>
      </c>
      <c r="O24" s="25">
        <v>0.3</v>
      </c>
      <c r="P24" s="25">
        <v>-0.7</v>
      </c>
      <c r="Q24" s="25">
        <v>0</v>
      </c>
      <c r="R24" s="25">
        <v>-0.4</v>
      </c>
      <c r="S24" s="27">
        <v>2.1</v>
      </c>
      <c r="T24" s="73"/>
      <c r="U24" s="71">
        <v>41548</v>
      </c>
      <c r="V24" s="68"/>
      <c r="W24" s="402"/>
    </row>
    <row r="25" spans="1:23" ht="21" customHeight="1" x14ac:dyDescent="0.15">
      <c r="A25" s="402"/>
      <c r="B25" s="73"/>
      <c r="C25" s="71">
        <v>41579</v>
      </c>
      <c r="D25" s="68"/>
      <c r="E25" s="29">
        <v>-0.1</v>
      </c>
      <c r="F25" s="25">
        <v>0</v>
      </c>
      <c r="G25" s="25">
        <v>-0.2</v>
      </c>
      <c r="H25" s="25">
        <v>-0.6</v>
      </c>
      <c r="I25" s="25">
        <v>-2.8</v>
      </c>
      <c r="J25" s="25">
        <v>0.1</v>
      </c>
      <c r="K25" s="25">
        <v>0.1</v>
      </c>
      <c r="L25" s="25">
        <v>-0.1</v>
      </c>
      <c r="M25" s="25">
        <v>1.1000000000000001</v>
      </c>
      <c r="N25" s="25">
        <v>0.1</v>
      </c>
      <c r="O25" s="25">
        <v>-0.5</v>
      </c>
      <c r="P25" s="25">
        <v>-0.1</v>
      </c>
      <c r="Q25" s="25">
        <v>0</v>
      </c>
      <c r="R25" s="25">
        <v>0.2</v>
      </c>
      <c r="S25" s="27">
        <v>0</v>
      </c>
      <c r="T25" s="73"/>
      <c r="U25" s="71">
        <v>41579</v>
      </c>
      <c r="V25" s="68"/>
      <c r="W25" s="402"/>
    </row>
    <row r="26" spans="1:23" ht="21" customHeight="1" x14ac:dyDescent="0.15">
      <c r="A26" s="402"/>
      <c r="B26" s="73"/>
      <c r="C26" s="71">
        <v>41609</v>
      </c>
      <c r="D26" s="68"/>
      <c r="E26" s="29">
        <v>-0.1</v>
      </c>
      <c r="F26" s="25">
        <v>0</v>
      </c>
      <c r="G26" s="25">
        <v>-0.2</v>
      </c>
      <c r="H26" s="25">
        <v>-0.5</v>
      </c>
      <c r="I26" s="25">
        <v>-3.6</v>
      </c>
      <c r="J26" s="25">
        <v>0</v>
      </c>
      <c r="K26" s="25">
        <v>0</v>
      </c>
      <c r="L26" s="25">
        <v>0.2</v>
      </c>
      <c r="M26" s="25">
        <v>-0.1</v>
      </c>
      <c r="N26" s="25">
        <v>-0.6</v>
      </c>
      <c r="O26" s="25">
        <v>-0.9</v>
      </c>
      <c r="P26" s="25">
        <v>0.5</v>
      </c>
      <c r="Q26" s="25">
        <v>0</v>
      </c>
      <c r="R26" s="25">
        <v>0</v>
      </c>
      <c r="S26" s="27">
        <v>-0.1</v>
      </c>
      <c r="T26" s="73"/>
      <c r="U26" s="71">
        <v>41609</v>
      </c>
      <c r="V26" s="68"/>
      <c r="W26" s="402"/>
    </row>
    <row r="27" spans="1:23" ht="21" customHeight="1" x14ac:dyDescent="0.15">
      <c r="A27" s="402"/>
      <c r="B27" s="73" t="s">
        <v>34</v>
      </c>
      <c r="C27" s="71">
        <v>41275</v>
      </c>
      <c r="D27" s="68" t="s">
        <v>26</v>
      </c>
      <c r="E27" s="29">
        <v>-0.2</v>
      </c>
      <c r="F27" s="25">
        <v>-0.1</v>
      </c>
      <c r="G27" s="25">
        <v>-0.2</v>
      </c>
      <c r="H27" s="25">
        <v>-0.30000000000000004</v>
      </c>
      <c r="I27" s="25">
        <v>-0.2</v>
      </c>
      <c r="J27" s="25">
        <v>0.2</v>
      </c>
      <c r="K27" s="25">
        <v>0.1</v>
      </c>
      <c r="L27" s="25">
        <v>0.5</v>
      </c>
      <c r="M27" s="25">
        <v>-0.2</v>
      </c>
      <c r="N27" s="25">
        <v>-2.9000000000000004</v>
      </c>
      <c r="O27" s="25">
        <v>0.2</v>
      </c>
      <c r="P27" s="25">
        <v>-0.2</v>
      </c>
      <c r="Q27" s="25">
        <v>0</v>
      </c>
      <c r="R27" s="25">
        <v>-0.2</v>
      </c>
      <c r="S27" s="27">
        <v>0.1</v>
      </c>
      <c r="T27" s="73" t="s">
        <v>27</v>
      </c>
      <c r="U27" s="71">
        <v>41275</v>
      </c>
      <c r="V27" s="68" t="s">
        <v>26</v>
      </c>
      <c r="W27" s="402"/>
    </row>
    <row r="28" spans="1:23" ht="21" customHeight="1" x14ac:dyDescent="0.15">
      <c r="A28" s="402"/>
      <c r="B28" s="73"/>
      <c r="C28" s="71">
        <v>41671</v>
      </c>
      <c r="D28" s="28"/>
      <c r="E28" s="29">
        <v>0</v>
      </c>
      <c r="F28" s="25">
        <v>0.1</v>
      </c>
      <c r="G28" s="25">
        <v>-0.1</v>
      </c>
      <c r="H28" s="25">
        <v>-0.1</v>
      </c>
      <c r="I28" s="25">
        <v>-4</v>
      </c>
      <c r="J28" s="25">
        <v>0.1</v>
      </c>
      <c r="K28" s="25">
        <v>0.1</v>
      </c>
      <c r="L28" s="25">
        <v>0.4</v>
      </c>
      <c r="M28" s="25">
        <v>-1</v>
      </c>
      <c r="N28" s="25">
        <v>-0.60000000000000009</v>
      </c>
      <c r="O28" s="25">
        <v>-0.2</v>
      </c>
      <c r="P28" s="25">
        <v>0</v>
      </c>
      <c r="Q28" s="25">
        <v>0</v>
      </c>
      <c r="R28" s="25">
        <v>-0.2</v>
      </c>
      <c r="S28" s="27">
        <v>0.2</v>
      </c>
      <c r="T28" s="73"/>
      <c r="U28" s="71">
        <v>41671</v>
      </c>
      <c r="V28" s="28"/>
      <c r="W28" s="402"/>
    </row>
    <row r="29" spans="1:23" ht="21" customHeight="1" x14ac:dyDescent="0.15">
      <c r="A29" s="402"/>
      <c r="B29" s="73"/>
      <c r="C29" s="71">
        <v>41699</v>
      </c>
      <c r="D29" s="28"/>
      <c r="E29" s="29">
        <v>0.30000000000000004</v>
      </c>
      <c r="F29" s="25">
        <v>0.30000000000000004</v>
      </c>
      <c r="G29" s="25">
        <v>0.30000000000000004</v>
      </c>
      <c r="H29" s="25">
        <v>-0.2</v>
      </c>
      <c r="I29" s="25">
        <v>-1.1000000000000001</v>
      </c>
      <c r="J29" s="25">
        <v>-0.1</v>
      </c>
      <c r="K29" s="25">
        <v>-0.1</v>
      </c>
      <c r="L29" s="25">
        <v>0.70000000000000007</v>
      </c>
      <c r="M29" s="25">
        <v>1.3</v>
      </c>
      <c r="N29" s="25">
        <v>1.1000000000000001</v>
      </c>
      <c r="O29" s="25">
        <v>0.30000000000000004</v>
      </c>
      <c r="P29" s="25">
        <v>0.8</v>
      </c>
      <c r="Q29" s="25">
        <v>0</v>
      </c>
      <c r="R29" s="25">
        <v>0.70000000000000007</v>
      </c>
      <c r="S29" s="27">
        <v>0.30000000000000004</v>
      </c>
      <c r="T29" s="73"/>
      <c r="U29" s="71">
        <v>41699</v>
      </c>
      <c r="V29" s="28"/>
      <c r="W29" s="402"/>
    </row>
    <row r="30" spans="1:23" ht="21" customHeight="1" x14ac:dyDescent="0.15">
      <c r="A30" s="402"/>
      <c r="B30" s="73"/>
      <c r="C30" s="71">
        <v>41730</v>
      </c>
      <c r="D30" s="28"/>
      <c r="E30" s="29">
        <v>1.8</v>
      </c>
      <c r="F30" s="25">
        <v>1.9000000000000001</v>
      </c>
      <c r="G30" s="25">
        <v>2</v>
      </c>
      <c r="H30" s="25">
        <v>2.7</v>
      </c>
      <c r="I30" s="25">
        <v>-0.4</v>
      </c>
      <c r="J30" s="25">
        <v>0.60000000000000009</v>
      </c>
      <c r="K30" s="25">
        <v>0.70000000000000007</v>
      </c>
      <c r="L30" s="25">
        <v>0.5</v>
      </c>
      <c r="M30" s="25">
        <v>8.2000000000000011</v>
      </c>
      <c r="N30" s="25">
        <v>0.9</v>
      </c>
      <c r="O30" s="25">
        <v>1.6</v>
      </c>
      <c r="P30" s="25">
        <v>1.2000000000000002</v>
      </c>
      <c r="Q30" s="25">
        <v>3.7</v>
      </c>
      <c r="R30" s="25">
        <v>2.5</v>
      </c>
      <c r="S30" s="27">
        <v>1.5</v>
      </c>
      <c r="T30" s="73"/>
      <c r="U30" s="71">
        <v>41730</v>
      </c>
      <c r="V30" s="28"/>
      <c r="W30" s="402"/>
    </row>
    <row r="31" spans="1:23" ht="21" customHeight="1" x14ac:dyDescent="0.15">
      <c r="A31" s="402"/>
      <c r="B31" s="73"/>
      <c r="C31" s="71">
        <v>41760</v>
      </c>
      <c r="D31" s="28"/>
      <c r="E31" s="29">
        <v>0.4</v>
      </c>
      <c r="F31" s="25">
        <v>0.30000000000000004</v>
      </c>
      <c r="G31" s="25">
        <v>0.5</v>
      </c>
      <c r="H31" s="25">
        <v>0.2</v>
      </c>
      <c r="I31" s="25">
        <v>2.5</v>
      </c>
      <c r="J31" s="25">
        <v>0</v>
      </c>
      <c r="K31" s="25">
        <v>-0.1</v>
      </c>
      <c r="L31" s="25">
        <v>2.6</v>
      </c>
      <c r="M31" s="25">
        <v>-1</v>
      </c>
      <c r="N31" s="25">
        <v>1.2000000000000002</v>
      </c>
      <c r="O31" s="25">
        <v>-0.1</v>
      </c>
      <c r="P31" s="25">
        <v>0.9</v>
      </c>
      <c r="Q31" s="25">
        <v>0</v>
      </c>
      <c r="R31" s="25">
        <v>0.30000000000000004</v>
      </c>
      <c r="S31" s="27">
        <v>0</v>
      </c>
      <c r="T31" s="73"/>
      <c r="U31" s="71">
        <v>41760</v>
      </c>
      <c r="V31" s="28"/>
      <c r="W31" s="402"/>
    </row>
    <row r="32" spans="1:23" ht="21" customHeight="1" x14ac:dyDescent="0.15">
      <c r="A32" s="402"/>
      <c r="B32" s="73"/>
      <c r="C32" s="71">
        <v>41791</v>
      </c>
      <c r="D32" s="28"/>
      <c r="E32" s="29">
        <v>0</v>
      </c>
      <c r="F32" s="25">
        <v>0.1</v>
      </c>
      <c r="G32" s="25">
        <v>0</v>
      </c>
      <c r="H32" s="25">
        <v>-0.30000000000000004</v>
      </c>
      <c r="I32" s="25">
        <v>-3.4000000000000004</v>
      </c>
      <c r="J32" s="25">
        <v>0</v>
      </c>
      <c r="K32" s="25">
        <v>0.1</v>
      </c>
      <c r="L32" s="25">
        <v>0.2</v>
      </c>
      <c r="M32" s="25">
        <v>-2.3000000000000003</v>
      </c>
      <c r="N32" s="25">
        <v>-0.4</v>
      </c>
      <c r="O32" s="25">
        <v>-0.1</v>
      </c>
      <c r="P32" s="25">
        <v>-0.30000000000000004</v>
      </c>
      <c r="Q32" s="25">
        <v>0</v>
      </c>
      <c r="R32" s="25">
        <v>1.5</v>
      </c>
      <c r="S32" s="27">
        <v>0.2</v>
      </c>
      <c r="T32" s="73"/>
      <c r="U32" s="71">
        <v>41791</v>
      </c>
      <c r="V32" s="28"/>
      <c r="W32" s="402"/>
    </row>
    <row r="33" spans="1:39" ht="21" customHeight="1" x14ac:dyDescent="0.15">
      <c r="A33" s="403"/>
      <c r="B33" s="73"/>
      <c r="C33" s="71">
        <v>41821</v>
      </c>
      <c r="D33" s="74"/>
      <c r="E33" s="75">
        <v>0.2</v>
      </c>
      <c r="F33" s="76">
        <v>0.1</v>
      </c>
      <c r="G33" s="76">
        <v>0.30000000000000004</v>
      </c>
      <c r="H33" s="76">
        <v>0.5</v>
      </c>
      <c r="I33" s="76">
        <v>3</v>
      </c>
      <c r="J33" s="76">
        <v>0</v>
      </c>
      <c r="K33" s="76">
        <v>0</v>
      </c>
      <c r="L33" s="76">
        <v>-0.2</v>
      </c>
      <c r="M33" s="76">
        <v>-0.2</v>
      </c>
      <c r="N33" s="76">
        <v>-2</v>
      </c>
      <c r="O33" s="76">
        <v>0.1</v>
      </c>
      <c r="P33" s="76">
        <v>1.6</v>
      </c>
      <c r="Q33" s="76">
        <v>0</v>
      </c>
      <c r="R33" s="76">
        <v>0</v>
      </c>
      <c r="S33" s="77">
        <v>-0.2</v>
      </c>
      <c r="T33" s="73"/>
      <c r="U33" s="71">
        <v>41821</v>
      </c>
      <c r="V33" s="74"/>
      <c r="W33" s="402"/>
    </row>
    <row r="34" spans="1:39" s="61" customFormat="1" ht="21" customHeight="1" thickBot="1" x14ac:dyDescent="0.2">
      <c r="A34" s="402"/>
      <c r="B34" s="78"/>
      <c r="C34" s="79">
        <v>41852</v>
      </c>
      <c r="D34" s="80"/>
      <c r="E34" s="81">
        <f>VLOOKUP("I2"&amp;E$49,'[3]47txt'!$A$5:$B$244,2,0)</f>
        <v>0.60000000000000009</v>
      </c>
      <c r="F34" s="56">
        <f>VLOOKUP("I2"&amp;F$49,'[3]47txt'!$A$5:$B$244,2,0)</f>
        <v>0.1</v>
      </c>
      <c r="G34" s="56">
        <f>VLOOKUP("I2"&amp;G$49,'[3]47txt'!$A$5:$B$244,2,0)</f>
        <v>0.70000000000000007</v>
      </c>
      <c r="H34" s="56">
        <f>VLOOKUP("I2"&amp;H$49,'[3]47txt'!$A$5:$B$244,2,0)</f>
        <v>1.8</v>
      </c>
      <c r="I34" s="56">
        <f>VLOOKUP("I2"&amp;I$49,'[3]47txt'!$A$5:$B$244,2,0)</f>
        <v>13.3</v>
      </c>
      <c r="J34" s="56">
        <f>VLOOKUP("I2"&amp;J$49,'[3]47txt'!$A$5:$B$244,2,0)</f>
        <v>0</v>
      </c>
      <c r="K34" s="56">
        <f>VLOOKUP("I2"&amp;K$49,'[3]47txt'!$A$5:$B$244,2,0)</f>
        <v>0</v>
      </c>
      <c r="L34" s="56">
        <f>VLOOKUP("I2"&amp;L$49,'[3]47txt'!$A$5:$B$244,2,0)</f>
        <v>-0.30000000000000004</v>
      </c>
      <c r="M34" s="56">
        <f>VLOOKUP("I2"&amp;M$49,'[3]47txt'!$A$5:$B$244,2,0)</f>
        <v>-1.1000000000000001</v>
      </c>
      <c r="N34" s="56">
        <f>VLOOKUP("I2"&amp;N$49,'[3]47txt'!$A$5:$B$244,2,0)</f>
        <v>-1.3</v>
      </c>
      <c r="O34" s="56">
        <f>VLOOKUP("I2"&amp;O$49,'[3]47txt'!$A$5:$B$244,2,0)</f>
        <v>-0.70000000000000007</v>
      </c>
      <c r="P34" s="56">
        <f>VLOOKUP("I2"&amp;P$49,'[3]47txt'!$A$5:$B$244,2,0)</f>
        <v>0.9</v>
      </c>
      <c r="Q34" s="56">
        <f>VLOOKUP("I2"&amp;Q$49,'[3]47txt'!$A$5:$B$244,2,0)</f>
        <v>0</v>
      </c>
      <c r="R34" s="56">
        <f>VLOOKUP("I2"&amp;R$49,'[3]47txt'!$A$5:$B$244,2,0)</f>
        <v>1.5</v>
      </c>
      <c r="S34" s="57">
        <f>VLOOKUP("I2"&amp;S$49,'[3]47txt'!$A$5:$B$244,2,0)</f>
        <v>0</v>
      </c>
      <c r="T34" s="78"/>
      <c r="U34" s="71">
        <v>41852</v>
      </c>
      <c r="V34" s="80"/>
      <c r="W34" s="404"/>
      <c r="X34" s="70"/>
      <c r="Y34" s="71">
        <v>40969</v>
      </c>
      <c r="Z34" s="68" t="s">
        <v>223</v>
      </c>
    </row>
    <row r="35" spans="1:39" ht="21" customHeight="1" x14ac:dyDescent="0.15">
      <c r="A35" s="399" t="s">
        <v>35</v>
      </c>
      <c r="B35" s="82" t="s">
        <v>33</v>
      </c>
      <c r="C35" s="83">
        <v>41487</v>
      </c>
      <c r="D35" s="84" t="s">
        <v>223</v>
      </c>
      <c r="E35" s="63">
        <v>0.9</v>
      </c>
      <c r="F35" s="14">
        <v>0.8</v>
      </c>
      <c r="G35" s="14">
        <v>1.1000000000000001</v>
      </c>
      <c r="H35" s="14">
        <v>1.8</v>
      </c>
      <c r="I35" s="14">
        <v>3.3</v>
      </c>
      <c r="J35" s="14">
        <v>-0.2</v>
      </c>
      <c r="K35" s="14">
        <v>-0.4</v>
      </c>
      <c r="L35" s="14">
        <v>1.1000000000000001</v>
      </c>
      <c r="M35" s="14">
        <v>-1.9</v>
      </c>
      <c r="N35" s="14">
        <v>2.7</v>
      </c>
      <c r="O35" s="14">
        <v>0.6</v>
      </c>
      <c r="P35" s="14">
        <v>2.5</v>
      </c>
      <c r="Q35" s="14">
        <v>0.1</v>
      </c>
      <c r="R35" s="14">
        <v>-0.6</v>
      </c>
      <c r="S35" s="16">
        <v>1</v>
      </c>
      <c r="T35" s="82" t="s">
        <v>25</v>
      </c>
      <c r="U35" s="85">
        <v>41487</v>
      </c>
      <c r="V35" s="86" t="s">
        <v>24</v>
      </c>
      <c r="W35" s="399" t="s">
        <v>35</v>
      </c>
      <c r="X35" s="72"/>
      <c r="Y35" s="71">
        <v>41000</v>
      </c>
      <c r="Z35" s="68"/>
    </row>
    <row r="36" spans="1:39" ht="21" customHeight="1" x14ac:dyDescent="0.15">
      <c r="A36" s="402"/>
      <c r="B36" s="72"/>
      <c r="C36" s="71">
        <v>41518</v>
      </c>
      <c r="D36" s="68"/>
      <c r="E36" s="29">
        <v>1.1000000000000001</v>
      </c>
      <c r="F36" s="25">
        <v>0.6</v>
      </c>
      <c r="G36" s="25">
        <v>1.2</v>
      </c>
      <c r="H36" s="25">
        <v>2.7</v>
      </c>
      <c r="I36" s="25">
        <v>12.6</v>
      </c>
      <c r="J36" s="25">
        <v>-0.2</v>
      </c>
      <c r="K36" s="25">
        <v>-0.3</v>
      </c>
      <c r="L36" s="25">
        <v>1.6</v>
      </c>
      <c r="M36" s="25">
        <v>-2.4</v>
      </c>
      <c r="N36" s="25">
        <v>-1.2</v>
      </c>
      <c r="O36" s="25">
        <v>0.5</v>
      </c>
      <c r="P36" s="25">
        <v>3.1</v>
      </c>
      <c r="Q36" s="25">
        <v>0.1</v>
      </c>
      <c r="R36" s="25">
        <v>-1</v>
      </c>
      <c r="S36" s="27">
        <v>0.8</v>
      </c>
      <c r="T36" s="73"/>
      <c r="U36" s="71">
        <v>41518</v>
      </c>
      <c r="V36" s="28"/>
      <c r="W36" s="402"/>
      <c r="X36" s="73"/>
      <c r="Y36" s="71">
        <v>41030</v>
      </c>
      <c r="Z36" s="68"/>
    </row>
    <row r="37" spans="1:39" ht="21" customHeight="1" x14ac:dyDescent="0.15">
      <c r="A37" s="402"/>
      <c r="B37" s="70"/>
      <c r="C37" s="83">
        <v>41548</v>
      </c>
      <c r="D37" s="68"/>
      <c r="E37" s="29">
        <v>1.3</v>
      </c>
      <c r="F37" s="25">
        <v>0.7</v>
      </c>
      <c r="G37" s="25">
        <v>1.5</v>
      </c>
      <c r="H37" s="25">
        <v>3</v>
      </c>
      <c r="I37" s="25">
        <v>17</v>
      </c>
      <c r="J37" s="25">
        <v>-0.2</v>
      </c>
      <c r="K37" s="25">
        <v>-0.4</v>
      </c>
      <c r="L37" s="25">
        <v>2.7</v>
      </c>
      <c r="M37" s="25">
        <v>-0.3</v>
      </c>
      <c r="N37" s="25">
        <v>0.2</v>
      </c>
      <c r="O37" s="25">
        <v>0.6</v>
      </c>
      <c r="P37" s="25">
        <v>2.2000000000000002</v>
      </c>
      <c r="Q37" s="25">
        <v>0.1</v>
      </c>
      <c r="R37" s="25">
        <v>-1.7</v>
      </c>
      <c r="S37" s="27">
        <v>3</v>
      </c>
      <c r="T37" s="73"/>
      <c r="U37" s="83">
        <v>41548</v>
      </c>
      <c r="V37" s="28"/>
      <c r="W37" s="402"/>
      <c r="X37" s="73"/>
      <c r="Y37" s="71">
        <v>41061</v>
      </c>
      <c r="Z37" s="68"/>
    </row>
    <row r="38" spans="1:39" ht="21" customHeight="1" x14ac:dyDescent="0.15">
      <c r="A38" s="402"/>
      <c r="B38" s="70"/>
      <c r="C38" s="71">
        <v>41579</v>
      </c>
      <c r="D38" s="68"/>
      <c r="E38" s="29">
        <v>1.3</v>
      </c>
      <c r="F38" s="25">
        <v>0.8</v>
      </c>
      <c r="G38" s="25">
        <v>1.5</v>
      </c>
      <c r="H38" s="25">
        <v>2.7</v>
      </c>
      <c r="I38" s="25">
        <v>16.600000000000001</v>
      </c>
      <c r="J38" s="25">
        <v>0</v>
      </c>
      <c r="K38" s="25">
        <v>-0.1</v>
      </c>
      <c r="L38" s="25">
        <v>3.3</v>
      </c>
      <c r="M38" s="25">
        <v>-2.8</v>
      </c>
      <c r="N38" s="25">
        <v>0.7</v>
      </c>
      <c r="O38" s="25">
        <v>0.2</v>
      </c>
      <c r="P38" s="25">
        <v>2.7</v>
      </c>
      <c r="Q38" s="25">
        <v>0.1</v>
      </c>
      <c r="R38" s="25">
        <v>-1.7</v>
      </c>
      <c r="S38" s="27">
        <v>3</v>
      </c>
      <c r="T38" s="73"/>
      <c r="U38" s="71">
        <v>41579</v>
      </c>
      <c r="V38" s="28"/>
      <c r="W38" s="402"/>
      <c r="X38" s="73"/>
      <c r="Y38" s="71">
        <v>41091</v>
      </c>
      <c r="Z38" s="68"/>
    </row>
    <row r="39" spans="1:39" ht="21" customHeight="1" x14ac:dyDescent="0.15">
      <c r="A39" s="402"/>
      <c r="B39" s="70"/>
      <c r="C39" s="71">
        <v>41609</v>
      </c>
      <c r="D39" s="44"/>
      <c r="E39" s="29">
        <v>1.4</v>
      </c>
      <c r="F39" s="25">
        <v>1</v>
      </c>
      <c r="G39" s="25">
        <v>1.6</v>
      </c>
      <c r="H39" s="25">
        <v>2.5</v>
      </c>
      <c r="I39" s="25">
        <v>14.2</v>
      </c>
      <c r="J39" s="25">
        <v>0.2</v>
      </c>
      <c r="K39" s="25">
        <v>0.1</v>
      </c>
      <c r="L39" s="25">
        <v>3.4</v>
      </c>
      <c r="M39" s="25">
        <v>-1.8</v>
      </c>
      <c r="N39" s="25">
        <v>0.6</v>
      </c>
      <c r="O39" s="25">
        <v>-0.3</v>
      </c>
      <c r="P39" s="25">
        <v>2.1</v>
      </c>
      <c r="Q39" s="25">
        <v>0.1</v>
      </c>
      <c r="R39" s="25">
        <v>-0.1</v>
      </c>
      <c r="S39" s="27">
        <v>3.2</v>
      </c>
      <c r="T39" s="73"/>
      <c r="U39" s="83">
        <v>41609</v>
      </c>
      <c r="V39" s="28"/>
      <c r="W39" s="402"/>
      <c r="X39" s="73"/>
      <c r="Y39" s="71">
        <v>41122</v>
      </c>
      <c r="Z39" s="68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39" ht="21" customHeight="1" x14ac:dyDescent="0.15">
      <c r="A40" s="402"/>
      <c r="B40" s="70" t="s">
        <v>34</v>
      </c>
      <c r="C40" s="71">
        <v>41275</v>
      </c>
      <c r="D40" s="68" t="s">
        <v>26</v>
      </c>
      <c r="E40" s="29">
        <v>1.2000000000000002</v>
      </c>
      <c r="F40" s="25">
        <v>0.8</v>
      </c>
      <c r="G40" s="25">
        <v>1.3</v>
      </c>
      <c r="H40" s="25">
        <v>1.5</v>
      </c>
      <c r="I40" s="25">
        <v>12.100000000000001</v>
      </c>
      <c r="J40" s="25">
        <v>0.30000000000000004</v>
      </c>
      <c r="K40" s="25">
        <v>0.2</v>
      </c>
      <c r="L40" s="25">
        <v>3.4000000000000004</v>
      </c>
      <c r="M40" s="25">
        <v>-1.5</v>
      </c>
      <c r="N40" s="25">
        <v>0.8</v>
      </c>
      <c r="O40" s="25">
        <v>-0.70000000000000007</v>
      </c>
      <c r="P40" s="25">
        <v>2.4000000000000004</v>
      </c>
      <c r="Q40" s="25">
        <v>0.1</v>
      </c>
      <c r="R40" s="25">
        <v>-0.1</v>
      </c>
      <c r="S40" s="27">
        <v>3.4000000000000004</v>
      </c>
      <c r="T40" s="73" t="s">
        <v>27</v>
      </c>
      <c r="U40" s="71">
        <v>41275</v>
      </c>
      <c r="V40" s="28" t="s">
        <v>26</v>
      </c>
      <c r="W40" s="402"/>
      <c r="X40" s="73"/>
      <c r="Y40" s="71">
        <v>41153</v>
      </c>
      <c r="Z40" s="68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</row>
    <row r="41" spans="1:39" ht="21" customHeight="1" x14ac:dyDescent="0.15">
      <c r="A41" s="402"/>
      <c r="B41" s="70"/>
      <c r="C41" s="83">
        <v>41671</v>
      </c>
      <c r="D41" s="68"/>
      <c r="E41" s="29">
        <v>1.3</v>
      </c>
      <c r="F41" s="25">
        <v>0.9</v>
      </c>
      <c r="G41" s="25">
        <v>1.4000000000000001</v>
      </c>
      <c r="H41" s="25">
        <v>1.8</v>
      </c>
      <c r="I41" s="25">
        <v>12.700000000000001</v>
      </c>
      <c r="J41" s="25">
        <v>0.4</v>
      </c>
      <c r="K41" s="25">
        <v>0.30000000000000004</v>
      </c>
      <c r="L41" s="25">
        <v>3.2</v>
      </c>
      <c r="M41" s="25">
        <v>-2.3000000000000003</v>
      </c>
      <c r="N41" s="25">
        <v>1.7000000000000002</v>
      </c>
      <c r="O41" s="25">
        <v>0.60000000000000009</v>
      </c>
      <c r="P41" s="25">
        <v>1.5</v>
      </c>
      <c r="Q41" s="25">
        <v>0.1</v>
      </c>
      <c r="R41" s="25">
        <v>0.2</v>
      </c>
      <c r="S41" s="27">
        <v>3.7</v>
      </c>
      <c r="T41" s="73"/>
      <c r="U41" s="83">
        <v>41671</v>
      </c>
      <c r="V41" s="28"/>
      <c r="W41" s="402"/>
      <c r="X41" s="73"/>
      <c r="Y41" s="71">
        <v>41183</v>
      </c>
      <c r="Z41" s="28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</row>
    <row r="42" spans="1:39" ht="21" customHeight="1" x14ac:dyDescent="0.15">
      <c r="A42" s="402"/>
      <c r="B42" s="70"/>
      <c r="C42" s="71">
        <v>41699</v>
      </c>
      <c r="D42" s="68"/>
      <c r="E42" s="29">
        <v>1.3</v>
      </c>
      <c r="F42" s="25">
        <v>0.8</v>
      </c>
      <c r="G42" s="25">
        <v>1.4000000000000001</v>
      </c>
      <c r="H42" s="25">
        <v>2.4000000000000004</v>
      </c>
      <c r="I42" s="25">
        <v>16.400000000000002</v>
      </c>
      <c r="J42" s="25">
        <v>0.30000000000000004</v>
      </c>
      <c r="K42" s="25">
        <v>0.1</v>
      </c>
      <c r="L42" s="25">
        <v>3.4000000000000004</v>
      </c>
      <c r="M42" s="25">
        <v>-0.8</v>
      </c>
      <c r="N42" s="25">
        <v>-0.8</v>
      </c>
      <c r="O42" s="25">
        <v>-0.1</v>
      </c>
      <c r="P42" s="25">
        <v>1.3</v>
      </c>
      <c r="Q42" s="25">
        <v>0.1</v>
      </c>
      <c r="R42" s="25">
        <v>0.60000000000000009</v>
      </c>
      <c r="S42" s="27">
        <v>2.6</v>
      </c>
      <c r="T42" s="73"/>
      <c r="U42" s="71">
        <v>41699</v>
      </c>
      <c r="V42" s="28"/>
      <c r="W42" s="402"/>
      <c r="X42" s="73"/>
      <c r="Y42" s="71">
        <v>41214</v>
      </c>
      <c r="Z42" s="28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</row>
    <row r="43" spans="1:39" ht="21" customHeight="1" x14ac:dyDescent="0.15">
      <c r="A43" s="402"/>
      <c r="B43" s="70"/>
      <c r="C43" s="83">
        <v>41730</v>
      </c>
      <c r="D43" s="28"/>
      <c r="E43" s="29">
        <v>2.8000000000000003</v>
      </c>
      <c r="F43" s="25">
        <v>2.5</v>
      </c>
      <c r="G43" s="25">
        <v>3.1</v>
      </c>
      <c r="H43" s="25">
        <v>4.5</v>
      </c>
      <c r="I43" s="25">
        <v>11.700000000000001</v>
      </c>
      <c r="J43" s="25">
        <v>0.8</v>
      </c>
      <c r="K43" s="25">
        <v>0.9</v>
      </c>
      <c r="L43" s="25">
        <v>3.7</v>
      </c>
      <c r="M43" s="25">
        <v>7</v>
      </c>
      <c r="N43" s="25">
        <v>0.1</v>
      </c>
      <c r="O43" s="25">
        <v>1.4000000000000001</v>
      </c>
      <c r="P43" s="25">
        <v>2.6</v>
      </c>
      <c r="Q43" s="25">
        <v>3.7</v>
      </c>
      <c r="R43" s="25">
        <v>1.3</v>
      </c>
      <c r="S43" s="27">
        <v>4.3</v>
      </c>
      <c r="T43" s="73"/>
      <c r="U43" s="83">
        <v>41730</v>
      </c>
      <c r="V43" s="28"/>
      <c r="W43" s="402"/>
      <c r="X43" s="73"/>
      <c r="Y43" s="71">
        <v>41244</v>
      </c>
      <c r="Z43" s="28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</row>
    <row r="44" spans="1:39" ht="21" customHeight="1" x14ac:dyDescent="0.15">
      <c r="A44" s="402"/>
      <c r="B44" s="70"/>
      <c r="C44" s="71">
        <v>41760</v>
      </c>
      <c r="D44" s="28"/>
      <c r="E44" s="29">
        <v>3.1</v>
      </c>
      <c r="F44" s="25">
        <v>2.7</v>
      </c>
      <c r="G44" s="25">
        <v>3.4000000000000004</v>
      </c>
      <c r="H44" s="25">
        <v>4.3</v>
      </c>
      <c r="I44" s="25">
        <v>13.5</v>
      </c>
      <c r="J44" s="25">
        <v>0.70000000000000007</v>
      </c>
      <c r="K44" s="25">
        <v>0.70000000000000007</v>
      </c>
      <c r="L44" s="25">
        <v>5.6000000000000005</v>
      </c>
      <c r="M44" s="25">
        <v>5.2</v>
      </c>
      <c r="N44" s="25">
        <v>1.5</v>
      </c>
      <c r="O44" s="25">
        <v>0.8</v>
      </c>
      <c r="P44" s="25">
        <v>3.3000000000000003</v>
      </c>
      <c r="Q44" s="25">
        <v>3.7</v>
      </c>
      <c r="R44" s="25">
        <v>2.6</v>
      </c>
      <c r="S44" s="27">
        <v>4.3</v>
      </c>
      <c r="T44" s="73"/>
      <c r="U44" s="71">
        <v>41760</v>
      </c>
      <c r="V44" s="28"/>
      <c r="W44" s="402"/>
      <c r="X44" s="73" t="s">
        <v>25</v>
      </c>
      <c r="Y44" s="71">
        <v>41275</v>
      </c>
      <c r="Z44" s="28" t="s">
        <v>24</v>
      </c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</row>
    <row r="45" spans="1:39" ht="21" customHeight="1" x14ac:dyDescent="0.15">
      <c r="A45" s="402"/>
      <c r="B45" s="70"/>
      <c r="C45" s="83">
        <v>41791</v>
      </c>
      <c r="D45" s="28"/>
      <c r="E45" s="29">
        <v>3.3000000000000003</v>
      </c>
      <c r="F45" s="25">
        <v>3</v>
      </c>
      <c r="G45" s="25">
        <v>3.6</v>
      </c>
      <c r="H45" s="25">
        <v>4.6000000000000005</v>
      </c>
      <c r="I45" s="25">
        <v>11.600000000000001</v>
      </c>
      <c r="J45" s="25">
        <v>0.8</v>
      </c>
      <c r="K45" s="25">
        <v>0.8</v>
      </c>
      <c r="L45" s="25">
        <v>5.1000000000000005</v>
      </c>
      <c r="M45" s="25">
        <v>4.1000000000000005</v>
      </c>
      <c r="N45" s="25">
        <v>0.70000000000000007</v>
      </c>
      <c r="O45" s="25">
        <v>0.30000000000000004</v>
      </c>
      <c r="P45" s="25">
        <v>3.2</v>
      </c>
      <c r="Q45" s="25">
        <v>3.7</v>
      </c>
      <c r="R45" s="25">
        <v>5.2</v>
      </c>
      <c r="S45" s="27">
        <v>4</v>
      </c>
      <c r="T45" s="73"/>
      <c r="U45" s="83">
        <v>41791</v>
      </c>
      <c r="V45" s="28"/>
      <c r="W45" s="402"/>
      <c r="X45" s="73"/>
      <c r="Y45" s="88">
        <v>41306</v>
      </c>
      <c r="Z45" s="74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</row>
    <row r="46" spans="1:39" ht="21" customHeight="1" thickBot="1" x14ac:dyDescent="0.2">
      <c r="A46" s="402"/>
      <c r="B46" s="70"/>
      <c r="C46" s="71">
        <v>41821</v>
      </c>
      <c r="D46" s="74"/>
      <c r="E46" s="29">
        <v>3.1</v>
      </c>
      <c r="F46" s="25">
        <v>2.9000000000000004</v>
      </c>
      <c r="G46" s="25">
        <v>3.4000000000000004</v>
      </c>
      <c r="H46" s="25">
        <v>4.1000000000000005</v>
      </c>
      <c r="I46" s="25">
        <v>8.6</v>
      </c>
      <c r="J46" s="25">
        <v>0.70000000000000007</v>
      </c>
      <c r="K46" s="25">
        <v>0.8</v>
      </c>
      <c r="L46" s="25">
        <v>4.5</v>
      </c>
      <c r="M46" s="25">
        <v>4</v>
      </c>
      <c r="N46" s="25">
        <v>0.1</v>
      </c>
      <c r="O46" s="25">
        <v>0.30000000000000004</v>
      </c>
      <c r="P46" s="25">
        <v>3.7</v>
      </c>
      <c r="Q46" s="25">
        <v>3.7</v>
      </c>
      <c r="R46" s="25">
        <v>5.3000000000000007</v>
      </c>
      <c r="S46" s="27">
        <v>3.3000000000000003</v>
      </c>
      <c r="T46" s="73"/>
      <c r="U46" s="71">
        <v>41821</v>
      </c>
      <c r="V46" s="28"/>
      <c r="W46" s="402"/>
      <c r="X46" s="78"/>
      <c r="Y46" s="89">
        <v>41334</v>
      </c>
      <c r="Z46" s="80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</row>
    <row r="47" spans="1:39" s="61" customFormat="1" ht="21" customHeight="1" thickBot="1" x14ac:dyDescent="0.2">
      <c r="A47" s="404"/>
      <c r="B47" s="78"/>
      <c r="C47" s="79">
        <v>41852</v>
      </c>
      <c r="D47" s="80"/>
      <c r="E47" s="81">
        <f>VLOOKUP("I3"&amp;E$49,'[3]47txt'!$A$5:$B$244,2,0)</f>
        <v>3.1</v>
      </c>
      <c r="F47" s="56">
        <f>VLOOKUP("I3"&amp;F$49,'[3]47txt'!$A$5:$B$244,2,0)</f>
        <v>2.6</v>
      </c>
      <c r="G47" s="56">
        <f>VLOOKUP("I3"&amp;G$49,'[3]47txt'!$A$5:$B$244,2,0)</f>
        <v>3.5</v>
      </c>
      <c r="H47" s="56">
        <f>VLOOKUP("I3"&amp;H$49,'[3]47txt'!$A$5:$B$244,2,0)</f>
        <v>4.9000000000000004</v>
      </c>
      <c r="I47" s="56">
        <f>VLOOKUP("I3"&amp;I$49,'[3]47txt'!$A$5:$B$244,2,0)</f>
        <v>17.5</v>
      </c>
      <c r="J47" s="56">
        <f>VLOOKUP("I3"&amp;J$49,'[3]47txt'!$A$5:$B$244,2,0)</f>
        <v>0.8</v>
      </c>
      <c r="K47" s="56">
        <f>VLOOKUP("I3"&amp;K$49,'[3]47txt'!$A$5:$B$244,2,0)</f>
        <v>0.8</v>
      </c>
      <c r="L47" s="56">
        <f>VLOOKUP("I3"&amp;L$49,'[3]47txt'!$A$5:$B$244,2,0)</f>
        <v>4</v>
      </c>
      <c r="M47" s="56">
        <f>VLOOKUP("I3"&amp;M$49,'[3]47txt'!$A$5:$B$244,2,0)</f>
        <v>4.6000000000000005</v>
      </c>
      <c r="N47" s="56">
        <f>VLOOKUP("I3"&amp;N$49,'[3]47txt'!$A$5:$B$244,2,0)</f>
        <v>0.70000000000000007</v>
      </c>
      <c r="O47" s="56">
        <f>VLOOKUP("I3"&amp;O$49,'[3]47txt'!$A$5:$B$244,2,0)</f>
        <v>1</v>
      </c>
      <c r="P47" s="56">
        <f>VLOOKUP("I3"&amp;P$49,'[3]47txt'!$A$5:$B$244,2,0)</f>
        <v>2.5</v>
      </c>
      <c r="Q47" s="56">
        <f>VLOOKUP("I3"&amp;Q$49,'[3]47txt'!$A$5:$B$244,2,0)</f>
        <v>3.7</v>
      </c>
      <c r="R47" s="56">
        <f>VLOOKUP("I3"&amp;R$49,'[3]47txt'!$A$5:$B$244,2,0)</f>
        <v>4.7</v>
      </c>
      <c r="S47" s="57">
        <f>VLOOKUP("I3"&amp;S$49,'[3]47txt'!$A$5:$B$244,2,0)</f>
        <v>3.9000000000000004</v>
      </c>
      <c r="T47" s="78"/>
      <c r="U47" s="79">
        <v>41852</v>
      </c>
      <c r="V47" s="80"/>
      <c r="W47" s="404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</row>
    <row r="48" spans="1:39" ht="6.75" customHeight="1" x14ac:dyDescent="0.15"/>
    <row r="49" spans="2:22" hidden="1" x14ac:dyDescent="0.15">
      <c r="B49" s="1" t="s">
        <v>224</v>
      </c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  <c r="T49" s="1" t="s">
        <v>224</v>
      </c>
    </row>
    <row r="50" spans="2:22" hidden="1" x14ac:dyDescent="0.15">
      <c r="B50" s="61"/>
      <c r="C50" s="61"/>
      <c r="D50" s="61"/>
      <c r="S50" s="90"/>
      <c r="T50" s="61"/>
      <c r="U50" s="61"/>
      <c r="V50" s="61"/>
    </row>
    <row r="51" spans="2:22" hidden="1" x14ac:dyDescent="0.15">
      <c r="B51" s="62"/>
      <c r="C51" s="62"/>
      <c r="D51" s="62"/>
      <c r="S51" s="90"/>
      <c r="T51" s="62"/>
      <c r="U51" s="62"/>
      <c r="V51" s="62"/>
    </row>
    <row r="52" spans="2:22" hidden="1" x14ac:dyDescent="0.15">
      <c r="E52" s="1" t="s">
        <v>26</v>
      </c>
      <c r="S52" s="90"/>
    </row>
    <row r="53" spans="2:22" hidden="1" x14ac:dyDescent="0.15">
      <c r="C53" s="2"/>
      <c r="D53" s="2"/>
      <c r="S53" s="90"/>
      <c r="U53" s="2"/>
      <c r="V53" s="2"/>
    </row>
    <row r="54" spans="2:22" hidden="1" x14ac:dyDescent="0.15"/>
    <row r="55" spans="2:22" hidden="1" x14ac:dyDescent="0.15"/>
    <row r="56" spans="2:22" hidden="1" x14ac:dyDescent="0.15">
      <c r="H56" s="74"/>
    </row>
    <row r="57" spans="2:22" hidden="1" x14ac:dyDescent="0.15"/>
  </sheetData>
  <mergeCells count="23">
    <mergeCell ref="W6:W21"/>
    <mergeCell ref="A22:A34"/>
    <mergeCell ref="W22:W34"/>
    <mergeCell ref="A35:A47"/>
    <mergeCell ref="W35:W47"/>
    <mergeCell ref="T3:V5"/>
    <mergeCell ref="F4:F5"/>
    <mergeCell ref="G4:G5"/>
    <mergeCell ref="I4:I5"/>
    <mergeCell ref="K4:K5"/>
    <mergeCell ref="A6:A21"/>
    <mergeCell ref="N3:N5"/>
    <mergeCell ref="O3:O5"/>
    <mergeCell ref="P3:P5"/>
    <mergeCell ref="Q3:Q5"/>
    <mergeCell ref="R3:R5"/>
    <mergeCell ref="S3:S5"/>
    <mergeCell ref="B3:D5"/>
    <mergeCell ref="E3:E5"/>
    <mergeCell ref="H3:H5"/>
    <mergeCell ref="J3:J5"/>
    <mergeCell ref="L3:L5"/>
    <mergeCell ref="M3:M5"/>
  </mergeCells>
  <phoneticPr fontId="4"/>
  <conditionalFormatting sqref="AA39:AM47 Y47:Z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81" firstPageNumber="9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3"/>
  <sheetViews>
    <sheetView view="pageBreakPreview" topLeftCell="B1" zoomScale="70" zoomScaleNormal="75" zoomScaleSheetLayoutView="70" workbookViewId="0">
      <pane xSplit="3" ySplit="5" topLeftCell="E6" activePane="bottomRight" state="frozen"/>
      <selection activeCell="I64" sqref="I64:P64"/>
      <selection pane="topRight" activeCell="I64" sqref="I64:P64"/>
      <selection pane="bottomLeft" activeCell="I64" sqref="I64:P64"/>
      <selection pane="bottomRight" activeCell="B1" sqref="B1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2" ht="23.25" customHeight="1" x14ac:dyDescent="0.15">
      <c r="B1" s="1" t="s">
        <v>143</v>
      </c>
      <c r="E1" s="2" t="s">
        <v>144</v>
      </c>
      <c r="F1" s="2"/>
      <c r="H1" s="1" t="s">
        <v>2</v>
      </c>
    </row>
    <row r="2" spans="1:22" ht="23.25" customHeight="1" thickBot="1" x14ac:dyDescent="0.2">
      <c r="S2" s="3"/>
      <c r="V2" s="3" t="s">
        <v>3</v>
      </c>
    </row>
    <row r="3" spans="1:22" ht="14.25" customHeight="1" x14ac:dyDescent="0.15">
      <c r="B3" s="369" t="s">
        <v>4</v>
      </c>
      <c r="C3" s="370"/>
      <c r="D3" s="370"/>
      <c r="E3" s="369" t="s">
        <v>5</v>
      </c>
      <c r="F3" s="4"/>
      <c r="G3" s="4"/>
      <c r="H3" s="375" t="s">
        <v>6</v>
      </c>
      <c r="I3" s="5"/>
      <c r="J3" s="375" t="s">
        <v>7</v>
      </c>
      <c r="K3" s="6"/>
      <c r="L3" s="378" t="s">
        <v>145</v>
      </c>
      <c r="M3" s="389" t="s">
        <v>9</v>
      </c>
      <c r="N3" s="389" t="s">
        <v>10</v>
      </c>
      <c r="O3" s="392" t="s">
        <v>11</v>
      </c>
      <c r="P3" s="392" t="s">
        <v>12</v>
      </c>
      <c r="Q3" s="392" t="s">
        <v>13</v>
      </c>
      <c r="R3" s="392" t="s">
        <v>14</v>
      </c>
      <c r="S3" s="394" t="s">
        <v>15</v>
      </c>
      <c r="T3" s="369" t="s">
        <v>4</v>
      </c>
      <c r="U3" s="370"/>
      <c r="V3" s="381"/>
    </row>
    <row r="4" spans="1:22" ht="24" customHeight="1" x14ac:dyDescent="0.15">
      <c r="B4" s="371"/>
      <c r="C4" s="372"/>
      <c r="D4" s="372"/>
      <c r="E4" s="371"/>
      <c r="F4" s="379" t="s">
        <v>16</v>
      </c>
      <c r="G4" s="384" t="s">
        <v>17</v>
      </c>
      <c r="H4" s="376"/>
      <c r="I4" s="386" t="s">
        <v>18</v>
      </c>
      <c r="J4" s="376"/>
      <c r="K4" s="388" t="s">
        <v>19</v>
      </c>
      <c r="L4" s="379"/>
      <c r="M4" s="390"/>
      <c r="N4" s="390"/>
      <c r="O4" s="393"/>
      <c r="P4" s="393"/>
      <c r="Q4" s="393"/>
      <c r="R4" s="393"/>
      <c r="S4" s="395"/>
      <c r="T4" s="371"/>
      <c r="U4" s="372"/>
      <c r="V4" s="382"/>
    </row>
    <row r="5" spans="1:22" ht="24" customHeight="1" thickBot="1" x14ac:dyDescent="0.2">
      <c r="B5" s="373"/>
      <c r="C5" s="374"/>
      <c r="D5" s="374"/>
      <c r="E5" s="373"/>
      <c r="F5" s="380"/>
      <c r="G5" s="385"/>
      <c r="H5" s="377"/>
      <c r="I5" s="387"/>
      <c r="J5" s="377"/>
      <c r="K5" s="380"/>
      <c r="L5" s="380"/>
      <c r="M5" s="391"/>
      <c r="N5" s="391"/>
      <c r="O5" s="387"/>
      <c r="P5" s="387"/>
      <c r="Q5" s="387"/>
      <c r="R5" s="387"/>
      <c r="S5" s="396"/>
      <c r="T5" s="373"/>
      <c r="U5" s="374"/>
      <c r="V5" s="383"/>
    </row>
    <row r="6" spans="1:22" ht="21" customHeight="1" x14ac:dyDescent="0.15">
      <c r="A6" s="7"/>
      <c r="B6" s="8" t="s">
        <v>20</v>
      </c>
      <c r="C6" s="17" t="s">
        <v>21</v>
      </c>
      <c r="D6" s="10"/>
      <c r="E6" s="215">
        <v>101.7</v>
      </c>
      <c r="F6" s="216">
        <v>101.6</v>
      </c>
      <c r="G6" s="216">
        <v>102.5</v>
      </c>
      <c r="H6" s="216">
        <v>99.5</v>
      </c>
      <c r="I6" s="216">
        <v>102.2</v>
      </c>
      <c r="J6" s="216">
        <v>97.3</v>
      </c>
      <c r="K6" s="216">
        <v>97.5</v>
      </c>
      <c r="L6" s="216">
        <v>91.2</v>
      </c>
      <c r="M6" s="216">
        <v>131.1</v>
      </c>
      <c r="N6" s="216">
        <v>115.6</v>
      </c>
      <c r="O6" s="216">
        <v>101.6</v>
      </c>
      <c r="P6" s="216">
        <v>102.7</v>
      </c>
      <c r="Q6" s="216">
        <v>105.7</v>
      </c>
      <c r="R6" s="216">
        <v>115.9</v>
      </c>
      <c r="S6" s="217">
        <v>97.7</v>
      </c>
      <c r="T6" s="8" t="s">
        <v>20</v>
      </c>
      <c r="U6" s="17" t="s">
        <v>21</v>
      </c>
      <c r="V6" s="10"/>
    </row>
    <row r="7" spans="1:22" ht="21" customHeight="1" x14ac:dyDescent="0.15">
      <c r="A7" s="18"/>
      <c r="B7" s="19">
        <v>11</v>
      </c>
      <c r="C7" s="20"/>
      <c r="D7" s="21"/>
      <c r="E7" s="218">
        <v>101.3</v>
      </c>
      <c r="F7" s="219">
        <v>101.6</v>
      </c>
      <c r="G7" s="219">
        <v>101.7</v>
      </c>
      <c r="H7" s="219">
        <v>98.1</v>
      </c>
      <c r="I7" s="219">
        <v>93.6</v>
      </c>
      <c r="J7" s="219">
        <v>98.4</v>
      </c>
      <c r="K7" s="219">
        <v>98.6</v>
      </c>
      <c r="L7" s="219">
        <v>90.6</v>
      </c>
      <c r="M7" s="219">
        <v>128.1</v>
      </c>
      <c r="N7" s="219">
        <v>115</v>
      </c>
      <c r="O7" s="219">
        <v>100</v>
      </c>
      <c r="P7" s="219">
        <v>102</v>
      </c>
      <c r="Q7" s="219">
        <v>107</v>
      </c>
      <c r="R7" s="219">
        <v>116.2</v>
      </c>
      <c r="S7" s="220">
        <v>97.1</v>
      </c>
      <c r="T7" s="19">
        <v>11</v>
      </c>
      <c r="U7" s="20"/>
      <c r="V7" s="21"/>
    </row>
    <row r="8" spans="1:22" ht="21" customHeight="1" x14ac:dyDescent="0.15">
      <c r="A8" s="18"/>
      <c r="B8" s="19">
        <v>12</v>
      </c>
      <c r="C8" s="20"/>
      <c r="D8" s="21"/>
      <c r="E8" s="218">
        <v>100.8</v>
      </c>
      <c r="F8" s="219">
        <v>101.4</v>
      </c>
      <c r="G8" s="219">
        <v>101.1</v>
      </c>
      <c r="H8" s="219">
        <v>96.4</v>
      </c>
      <c r="I8" s="219">
        <v>88.8</v>
      </c>
      <c r="J8" s="219">
        <v>99.1</v>
      </c>
      <c r="K8" s="219">
        <v>99</v>
      </c>
      <c r="L8" s="219">
        <v>92</v>
      </c>
      <c r="M8" s="219">
        <v>124.9</v>
      </c>
      <c r="N8" s="219">
        <v>113.6</v>
      </c>
      <c r="O8" s="219">
        <v>99.3</v>
      </c>
      <c r="P8" s="219">
        <v>102.2</v>
      </c>
      <c r="Q8" s="219">
        <v>108</v>
      </c>
      <c r="R8" s="219">
        <v>115.9</v>
      </c>
      <c r="S8" s="220">
        <v>96.6</v>
      </c>
      <c r="T8" s="19">
        <v>12</v>
      </c>
      <c r="U8" s="20"/>
      <c r="V8" s="21"/>
    </row>
    <row r="9" spans="1:22" ht="21" customHeight="1" x14ac:dyDescent="0.15">
      <c r="A9" s="18"/>
      <c r="B9" s="19">
        <v>13</v>
      </c>
      <c r="C9" s="20"/>
      <c r="D9" s="28"/>
      <c r="E9" s="218">
        <v>99.9</v>
      </c>
      <c r="F9" s="219">
        <v>100.4</v>
      </c>
      <c r="G9" s="219">
        <v>100.2</v>
      </c>
      <c r="H9" s="219">
        <v>95.9</v>
      </c>
      <c r="I9" s="219">
        <v>89.9</v>
      </c>
      <c r="J9" s="219">
        <v>98.5</v>
      </c>
      <c r="K9" s="219">
        <v>98.6</v>
      </c>
      <c r="L9" s="219">
        <v>92.5</v>
      </c>
      <c r="M9" s="219">
        <v>119.6</v>
      </c>
      <c r="N9" s="219">
        <v>108.7</v>
      </c>
      <c r="O9" s="219">
        <v>99.8</v>
      </c>
      <c r="P9" s="219">
        <v>100.8</v>
      </c>
      <c r="Q9" s="219">
        <v>108.6</v>
      </c>
      <c r="R9" s="219">
        <v>113</v>
      </c>
      <c r="S9" s="220">
        <v>96.9</v>
      </c>
      <c r="T9" s="19">
        <v>13</v>
      </c>
      <c r="U9" s="20"/>
      <c r="V9" s="28"/>
    </row>
    <row r="10" spans="1:22" ht="21" customHeight="1" x14ac:dyDescent="0.15">
      <c r="A10" s="18"/>
      <c r="B10" s="19">
        <v>14</v>
      </c>
      <c r="C10" s="20"/>
      <c r="D10" s="30"/>
      <c r="E10" s="218">
        <v>99</v>
      </c>
      <c r="F10" s="219">
        <v>99.6</v>
      </c>
      <c r="G10" s="219">
        <v>99.2</v>
      </c>
      <c r="H10" s="219">
        <v>95.2</v>
      </c>
      <c r="I10" s="219">
        <v>88.1</v>
      </c>
      <c r="J10" s="219">
        <v>98.3</v>
      </c>
      <c r="K10" s="219">
        <v>98.3</v>
      </c>
      <c r="L10" s="219">
        <v>92.4</v>
      </c>
      <c r="M10" s="219">
        <v>116.5</v>
      </c>
      <c r="N10" s="219">
        <v>104.9</v>
      </c>
      <c r="O10" s="219">
        <v>98.4</v>
      </c>
      <c r="P10" s="219">
        <v>99.9</v>
      </c>
      <c r="Q10" s="219">
        <v>110.2</v>
      </c>
      <c r="R10" s="219">
        <v>110.8</v>
      </c>
      <c r="S10" s="220">
        <v>96.2</v>
      </c>
      <c r="T10" s="19">
        <v>14</v>
      </c>
      <c r="U10" s="20"/>
      <c r="V10" s="30"/>
    </row>
    <row r="11" spans="1:22" ht="21" customHeight="1" x14ac:dyDescent="0.15">
      <c r="A11" s="18"/>
      <c r="B11" s="19">
        <v>15</v>
      </c>
      <c r="C11" s="20"/>
      <c r="D11" s="30"/>
      <c r="E11" s="218">
        <v>98.8</v>
      </c>
      <c r="F11" s="219">
        <v>99.2</v>
      </c>
      <c r="G11" s="219">
        <v>98.9</v>
      </c>
      <c r="H11" s="219">
        <v>94.9</v>
      </c>
      <c r="I11" s="219">
        <v>91.1</v>
      </c>
      <c r="J11" s="219">
        <v>98.2</v>
      </c>
      <c r="K11" s="219">
        <v>98.1</v>
      </c>
      <c r="L11" s="219">
        <v>91.3</v>
      </c>
      <c r="M11" s="219">
        <v>114.7</v>
      </c>
      <c r="N11" s="219">
        <v>100.7</v>
      </c>
      <c r="O11" s="219">
        <v>101.2</v>
      </c>
      <c r="P11" s="219">
        <v>99.8</v>
      </c>
      <c r="Q11" s="219">
        <v>112.1</v>
      </c>
      <c r="R11" s="219">
        <v>109.8</v>
      </c>
      <c r="S11" s="220">
        <v>96.8</v>
      </c>
      <c r="T11" s="19">
        <v>15</v>
      </c>
      <c r="U11" s="20"/>
      <c r="V11" s="30"/>
    </row>
    <row r="12" spans="1:22" ht="21" customHeight="1" x14ac:dyDescent="0.15">
      <c r="A12" s="18"/>
      <c r="B12" s="19">
        <v>16</v>
      </c>
      <c r="C12" s="20"/>
      <c r="D12" s="30"/>
      <c r="E12" s="218">
        <v>98.9</v>
      </c>
      <c r="F12" s="219">
        <v>99.3</v>
      </c>
      <c r="G12" s="219">
        <v>99.2</v>
      </c>
      <c r="H12" s="219">
        <v>95.7</v>
      </c>
      <c r="I12" s="219">
        <v>92.6</v>
      </c>
      <c r="J12" s="219">
        <v>98.2</v>
      </c>
      <c r="K12" s="219">
        <v>98.2</v>
      </c>
      <c r="L12" s="219">
        <v>91.9</v>
      </c>
      <c r="M12" s="219">
        <v>110.7</v>
      </c>
      <c r="N12" s="219">
        <v>100.4</v>
      </c>
      <c r="O12" s="219">
        <v>100.2</v>
      </c>
      <c r="P12" s="219">
        <v>100.9</v>
      </c>
      <c r="Q12" s="219">
        <v>113.2</v>
      </c>
      <c r="R12" s="219">
        <v>108.5</v>
      </c>
      <c r="S12" s="220">
        <v>97.3</v>
      </c>
      <c r="T12" s="19">
        <v>16</v>
      </c>
      <c r="U12" s="20"/>
      <c r="V12" s="30"/>
    </row>
    <row r="13" spans="1:22" ht="21" customHeight="1" x14ac:dyDescent="0.15">
      <c r="A13" s="18"/>
      <c r="B13" s="19">
        <v>17</v>
      </c>
      <c r="C13" s="20"/>
      <c r="D13" s="30"/>
      <c r="E13" s="218">
        <v>98.6</v>
      </c>
      <c r="F13" s="219">
        <v>99.1</v>
      </c>
      <c r="G13" s="219">
        <v>98.7</v>
      </c>
      <c r="H13" s="219">
        <v>94.3</v>
      </c>
      <c r="I13" s="219">
        <v>89.4</v>
      </c>
      <c r="J13" s="219">
        <v>98.3</v>
      </c>
      <c r="K13" s="219">
        <v>98.2</v>
      </c>
      <c r="L13" s="219">
        <v>94.4</v>
      </c>
      <c r="M13" s="219">
        <v>107.9</v>
      </c>
      <c r="N13" s="219">
        <v>99.6</v>
      </c>
      <c r="O13" s="219">
        <v>99.2</v>
      </c>
      <c r="P13" s="219">
        <v>101.4</v>
      </c>
      <c r="Q13" s="219">
        <v>114.2</v>
      </c>
      <c r="R13" s="219">
        <v>107</v>
      </c>
      <c r="S13" s="220">
        <v>97.2</v>
      </c>
      <c r="T13" s="19">
        <v>17</v>
      </c>
      <c r="U13" s="20"/>
      <c r="V13" s="30"/>
    </row>
    <row r="14" spans="1:22" ht="21" customHeight="1" x14ac:dyDescent="0.15">
      <c r="A14" s="18"/>
      <c r="B14" s="19">
        <v>18</v>
      </c>
      <c r="C14" s="20"/>
      <c r="D14" s="30"/>
      <c r="E14" s="218">
        <v>98.6</v>
      </c>
      <c r="F14" s="219">
        <v>99</v>
      </c>
      <c r="G14" s="219">
        <v>98.7</v>
      </c>
      <c r="H14" s="219">
        <v>94.1</v>
      </c>
      <c r="I14" s="219">
        <v>91.4</v>
      </c>
      <c r="J14" s="219">
        <v>98.3</v>
      </c>
      <c r="K14" s="219">
        <v>98.1</v>
      </c>
      <c r="L14" s="219">
        <v>98</v>
      </c>
      <c r="M14" s="219">
        <v>105.2</v>
      </c>
      <c r="N14" s="219">
        <v>98.4</v>
      </c>
      <c r="O14" s="219">
        <v>98.2</v>
      </c>
      <c r="P14" s="219">
        <v>101.6</v>
      </c>
      <c r="Q14" s="219">
        <v>115</v>
      </c>
      <c r="R14" s="219">
        <v>105</v>
      </c>
      <c r="S14" s="220">
        <v>98.2</v>
      </c>
      <c r="T14" s="19">
        <v>18</v>
      </c>
      <c r="U14" s="20"/>
      <c r="V14" s="30"/>
    </row>
    <row r="15" spans="1:22" ht="21" customHeight="1" x14ac:dyDescent="0.15">
      <c r="A15" s="18"/>
      <c r="B15" s="19">
        <v>19</v>
      </c>
      <c r="C15" s="20"/>
      <c r="D15" s="30"/>
      <c r="E15" s="218">
        <v>98.8</v>
      </c>
      <c r="F15" s="219">
        <v>99.2</v>
      </c>
      <c r="G15" s="219">
        <v>99</v>
      </c>
      <c r="H15" s="219">
        <v>94.5</v>
      </c>
      <c r="I15" s="219">
        <v>92.4</v>
      </c>
      <c r="J15" s="219">
        <v>98.3</v>
      </c>
      <c r="K15" s="219">
        <v>98.3</v>
      </c>
      <c r="L15" s="219">
        <v>98.7</v>
      </c>
      <c r="M15" s="219">
        <v>105.3</v>
      </c>
      <c r="N15" s="219">
        <v>98.3</v>
      </c>
      <c r="O15" s="219">
        <v>99.2</v>
      </c>
      <c r="P15" s="219">
        <v>101.6</v>
      </c>
      <c r="Q15" s="219">
        <v>116.1</v>
      </c>
      <c r="R15" s="219">
        <v>103.4</v>
      </c>
      <c r="S15" s="220">
        <v>98.3</v>
      </c>
      <c r="T15" s="19">
        <v>19</v>
      </c>
      <c r="U15" s="20"/>
      <c r="V15" s="30"/>
    </row>
    <row r="16" spans="1:22" ht="21" customHeight="1" x14ac:dyDescent="0.15">
      <c r="A16" s="18"/>
      <c r="B16" s="19">
        <v>20</v>
      </c>
      <c r="C16" s="20"/>
      <c r="D16" s="30"/>
      <c r="E16" s="218">
        <v>101</v>
      </c>
      <c r="F16" s="219">
        <v>101.3</v>
      </c>
      <c r="G16" s="219">
        <v>101.3</v>
      </c>
      <c r="H16" s="219">
        <v>98.6</v>
      </c>
      <c r="I16" s="219">
        <v>95.1</v>
      </c>
      <c r="J16" s="219">
        <v>98.9</v>
      </c>
      <c r="K16" s="219">
        <v>98.9</v>
      </c>
      <c r="L16" s="219">
        <v>103.5</v>
      </c>
      <c r="M16" s="219">
        <v>103</v>
      </c>
      <c r="N16" s="219">
        <v>102.2</v>
      </c>
      <c r="O16" s="219">
        <v>99.4</v>
      </c>
      <c r="P16" s="219">
        <v>104.3</v>
      </c>
      <c r="Q16" s="219">
        <v>117.1</v>
      </c>
      <c r="R16" s="219">
        <v>102.2</v>
      </c>
      <c r="S16" s="220">
        <v>98.5</v>
      </c>
      <c r="T16" s="19">
        <v>20</v>
      </c>
      <c r="U16" s="20"/>
      <c r="V16" s="30"/>
    </row>
    <row r="17" spans="1:22" ht="21" customHeight="1" x14ac:dyDescent="0.15">
      <c r="A17" s="18"/>
      <c r="B17" s="19">
        <v>21</v>
      </c>
      <c r="C17" s="20"/>
      <c r="D17" s="30"/>
      <c r="E17" s="218">
        <v>100.5</v>
      </c>
      <c r="F17" s="219">
        <v>100.8</v>
      </c>
      <c r="G17" s="219">
        <v>100.7</v>
      </c>
      <c r="H17" s="219">
        <v>99.8</v>
      </c>
      <c r="I17" s="219">
        <v>95.1</v>
      </c>
      <c r="J17" s="219">
        <v>99.5</v>
      </c>
      <c r="K17" s="219">
        <v>99.4</v>
      </c>
      <c r="L17" s="219">
        <v>101.6</v>
      </c>
      <c r="M17" s="219">
        <v>102.5</v>
      </c>
      <c r="N17" s="219">
        <v>100</v>
      </c>
      <c r="O17" s="219">
        <v>100.9</v>
      </c>
      <c r="P17" s="219">
        <v>98.4</v>
      </c>
      <c r="Q17" s="219">
        <v>118.2</v>
      </c>
      <c r="R17" s="219">
        <v>101.3</v>
      </c>
      <c r="S17" s="220">
        <v>98.3</v>
      </c>
      <c r="T17" s="19">
        <v>21</v>
      </c>
      <c r="U17" s="20"/>
      <c r="V17" s="30"/>
    </row>
    <row r="18" spans="1:22" ht="21" customHeight="1" x14ac:dyDescent="0.15">
      <c r="A18" s="18"/>
      <c r="B18" s="19">
        <v>22</v>
      </c>
      <c r="C18" s="20"/>
      <c r="D18" s="30"/>
      <c r="E18" s="218">
        <v>100</v>
      </c>
      <c r="F18" s="219">
        <v>100</v>
      </c>
      <c r="G18" s="219">
        <v>100</v>
      </c>
      <c r="H18" s="219">
        <v>100</v>
      </c>
      <c r="I18" s="219">
        <v>100</v>
      </c>
      <c r="J18" s="219">
        <v>100</v>
      </c>
      <c r="K18" s="219">
        <v>100</v>
      </c>
      <c r="L18" s="219">
        <v>100</v>
      </c>
      <c r="M18" s="219">
        <v>100</v>
      </c>
      <c r="N18" s="219">
        <v>100</v>
      </c>
      <c r="O18" s="219">
        <v>100</v>
      </c>
      <c r="P18" s="219">
        <v>100</v>
      </c>
      <c r="Q18" s="219">
        <v>100</v>
      </c>
      <c r="R18" s="219">
        <v>100</v>
      </c>
      <c r="S18" s="220">
        <v>100</v>
      </c>
      <c r="T18" s="19">
        <v>22</v>
      </c>
      <c r="U18" s="20"/>
      <c r="V18" s="30"/>
    </row>
    <row r="19" spans="1:22" ht="21" customHeight="1" x14ac:dyDescent="0.15">
      <c r="A19" s="18"/>
      <c r="B19" s="19">
        <v>23</v>
      </c>
      <c r="C19" s="20"/>
      <c r="D19" s="30"/>
      <c r="E19" s="218">
        <v>100.5</v>
      </c>
      <c r="F19" s="219">
        <v>100.6</v>
      </c>
      <c r="G19" s="219">
        <v>100.4</v>
      </c>
      <c r="H19" s="219">
        <v>99.9</v>
      </c>
      <c r="I19" s="219">
        <v>99.2</v>
      </c>
      <c r="J19" s="219">
        <v>101</v>
      </c>
      <c r="K19" s="219">
        <v>101.2</v>
      </c>
      <c r="L19" s="219">
        <v>102.4</v>
      </c>
      <c r="M19" s="219">
        <v>97</v>
      </c>
      <c r="N19" s="219">
        <v>100.3</v>
      </c>
      <c r="O19" s="219">
        <v>99.8</v>
      </c>
      <c r="P19" s="219">
        <v>102</v>
      </c>
      <c r="Q19" s="219">
        <v>96.6</v>
      </c>
      <c r="R19" s="219">
        <v>97.7</v>
      </c>
      <c r="S19" s="220">
        <v>103.8</v>
      </c>
      <c r="T19" s="19">
        <v>23</v>
      </c>
      <c r="U19" s="20"/>
      <c r="V19" s="30"/>
    </row>
    <row r="20" spans="1:22" ht="21" customHeight="1" x14ac:dyDescent="0.15">
      <c r="A20" s="18"/>
      <c r="B20" s="19">
        <v>24</v>
      </c>
      <c r="C20" s="20"/>
      <c r="D20" s="30"/>
      <c r="E20" s="218">
        <v>100.5</v>
      </c>
      <c r="F20" s="219">
        <v>100.6</v>
      </c>
      <c r="G20" s="219">
        <v>100.4</v>
      </c>
      <c r="H20" s="219">
        <v>99.6</v>
      </c>
      <c r="I20" s="219">
        <v>97.7</v>
      </c>
      <c r="J20" s="219">
        <v>101.1</v>
      </c>
      <c r="K20" s="219">
        <v>101.4</v>
      </c>
      <c r="L20" s="219">
        <v>104.5</v>
      </c>
      <c r="M20" s="219">
        <v>95.7</v>
      </c>
      <c r="N20" s="219">
        <v>100.9</v>
      </c>
      <c r="O20" s="219">
        <v>99.2</v>
      </c>
      <c r="P20" s="219">
        <v>102.2</v>
      </c>
      <c r="Q20" s="219">
        <v>96.7</v>
      </c>
      <c r="R20" s="219">
        <v>96.4</v>
      </c>
      <c r="S20" s="220">
        <v>103.5</v>
      </c>
      <c r="T20" s="19">
        <v>24</v>
      </c>
      <c r="U20" s="20"/>
      <c r="V20" s="30"/>
    </row>
    <row r="21" spans="1:22" ht="21" customHeight="1" thickBot="1" x14ac:dyDescent="0.2">
      <c r="A21" s="18"/>
      <c r="B21" s="221">
        <v>25</v>
      </c>
      <c r="C21" s="32"/>
      <c r="D21" s="33"/>
      <c r="E21" s="222">
        <v>100.8</v>
      </c>
      <c r="F21" s="223">
        <v>100.9</v>
      </c>
      <c r="G21" s="223">
        <v>100.8</v>
      </c>
      <c r="H21" s="223">
        <v>100.1</v>
      </c>
      <c r="I21" s="223">
        <v>97.9</v>
      </c>
      <c r="J21" s="223">
        <v>100.8</v>
      </c>
      <c r="K21" s="223">
        <v>101</v>
      </c>
      <c r="L21" s="223">
        <v>106.4</v>
      </c>
      <c r="M21" s="223">
        <v>93.7</v>
      </c>
      <c r="N21" s="223">
        <v>100.3</v>
      </c>
      <c r="O21" s="223">
        <v>99.4</v>
      </c>
      <c r="P21" s="223">
        <v>103.9</v>
      </c>
      <c r="Q21" s="223">
        <v>96.9</v>
      </c>
      <c r="R21" s="223">
        <v>94.8</v>
      </c>
      <c r="S21" s="224">
        <v>104.6</v>
      </c>
      <c r="T21" s="31">
        <v>25</v>
      </c>
      <c r="U21" s="32"/>
      <c r="V21" s="33"/>
    </row>
    <row r="22" spans="1:22" ht="21" customHeight="1" x14ac:dyDescent="0.15">
      <c r="A22" s="7"/>
      <c r="B22" s="225" t="s">
        <v>22</v>
      </c>
      <c r="C22" s="39">
        <v>41122</v>
      </c>
      <c r="D22" s="41" t="s">
        <v>146</v>
      </c>
      <c r="E22" s="215">
        <v>100.5</v>
      </c>
      <c r="F22" s="216">
        <v>100.7</v>
      </c>
      <c r="G22" s="216">
        <v>100.5</v>
      </c>
      <c r="H22" s="216">
        <v>99.3</v>
      </c>
      <c r="I22" s="216">
        <v>97.2</v>
      </c>
      <c r="J22" s="216">
        <v>101.2</v>
      </c>
      <c r="K22" s="216">
        <v>101.6</v>
      </c>
      <c r="L22" s="216">
        <v>105.7</v>
      </c>
      <c r="M22" s="216">
        <v>95.1</v>
      </c>
      <c r="N22" s="216">
        <v>95.6</v>
      </c>
      <c r="O22" s="216">
        <v>98</v>
      </c>
      <c r="P22" s="216">
        <v>103.5</v>
      </c>
      <c r="Q22" s="216">
        <v>96.7</v>
      </c>
      <c r="R22" s="216">
        <v>97.2</v>
      </c>
      <c r="S22" s="217">
        <v>103.4</v>
      </c>
      <c r="T22" s="225" t="s">
        <v>22</v>
      </c>
      <c r="U22" s="39">
        <v>41122</v>
      </c>
      <c r="V22" s="41" t="s">
        <v>24</v>
      </c>
    </row>
    <row r="23" spans="1:22" ht="21" customHeight="1" x14ac:dyDescent="0.15">
      <c r="A23" s="7"/>
      <c r="B23" s="42"/>
      <c r="C23" s="43">
        <v>41153</v>
      </c>
      <c r="D23" s="30"/>
      <c r="E23" s="218">
        <v>100.5</v>
      </c>
      <c r="F23" s="219">
        <v>100.6</v>
      </c>
      <c r="G23" s="219">
        <v>100.4</v>
      </c>
      <c r="H23" s="219">
        <v>99.5</v>
      </c>
      <c r="I23" s="219">
        <v>98.2</v>
      </c>
      <c r="J23" s="219">
        <v>101.1</v>
      </c>
      <c r="K23" s="219">
        <v>101.5</v>
      </c>
      <c r="L23" s="219">
        <v>105.4</v>
      </c>
      <c r="M23" s="219">
        <v>94.4</v>
      </c>
      <c r="N23" s="219">
        <v>103</v>
      </c>
      <c r="O23" s="219">
        <v>99.3</v>
      </c>
      <c r="P23" s="219">
        <v>101.9</v>
      </c>
      <c r="Q23" s="219">
        <v>96.7</v>
      </c>
      <c r="R23" s="219">
        <v>96.5</v>
      </c>
      <c r="S23" s="220">
        <v>103.3</v>
      </c>
      <c r="T23" s="42"/>
      <c r="U23" s="43">
        <v>41153</v>
      </c>
      <c r="V23" s="30"/>
    </row>
    <row r="24" spans="1:22" ht="21" customHeight="1" x14ac:dyDescent="0.15">
      <c r="A24" s="7"/>
      <c r="B24" s="42"/>
      <c r="C24" s="45">
        <v>41183</v>
      </c>
      <c r="D24" s="30"/>
      <c r="E24" s="218">
        <v>100.3</v>
      </c>
      <c r="F24" s="219">
        <v>100.4</v>
      </c>
      <c r="G24" s="219">
        <v>100.2</v>
      </c>
      <c r="H24" s="219">
        <v>99.2</v>
      </c>
      <c r="I24" s="219">
        <v>97.2</v>
      </c>
      <c r="J24" s="219">
        <v>101.1</v>
      </c>
      <c r="K24" s="219">
        <v>101.5</v>
      </c>
      <c r="L24" s="219">
        <v>104.3</v>
      </c>
      <c r="M24" s="219">
        <v>93</v>
      </c>
      <c r="N24" s="219">
        <v>103</v>
      </c>
      <c r="O24" s="219">
        <v>99.4</v>
      </c>
      <c r="P24" s="219">
        <v>101.9</v>
      </c>
      <c r="Q24" s="219">
        <v>96.7</v>
      </c>
      <c r="R24" s="219">
        <v>96.4</v>
      </c>
      <c r="S24" s="220">
        <v>103.2</v>
      </c>
      <c r="T24" s="46"/>
      <c r="U24" s="45">
        <v>41183</v>
      </c>
      <c r="V24" s="30"/>
    </row>
    <row r="25" spans="1:22" ht="21" customHeight="1" x14ac:dyDescent="0.15">
      <c r="A25" s="7"/>
      <c r="B25" s="46"/>
      <c r="C25" s="43">
        <v>41214</v>
      </c>
      <c r="D25" s="30"/>
      <c r="E25" s="218">
        <v>100.1</v>
      </c>
      <c r="F25" s="219">
        <v>100.3</v>
      </c>
      <c r="G25" s="219">
        <v>100</v>
      </c>
      <c r="H25" s="219">
        <v>98.8</v>
      </c>
      <c r="I25" s="219">
        <v>93.4</v>
      </c>
      <c r="J25" s="219">
        <v>101</v>
      </c>
      <c r="K25" s="219">
        <v>101.4</v>
      </c>
      <c r="L25" s="219">
        <v>104.1</v>
      </c>
      <c r="M25" s="219">
        <v>97.4</v>
      </c>
      <c r="N25" s="219">
        <v>102.3</v>
      </c>
      <c r="O25" s="219">
        <v>99.2</v>
      </c>
      <c r="P25" s="219">
        <v>101.1</v>
      </c>
      <c r="Q25" s="219">
        <v>96.7</v>
      </c>
      <c r="R25" s="219">
        <v>96</v>
      </c>
      <c r="S25" s="220">
        <v>103.4</v>
      </c>
      <c r="T25" s="42"/>
      <c r="U25" s="43">
        <v>41214</v>
      </c>
      <c r="V25" s="30"/>
    </row>
    <row r="26" spans="1:22" ht="21" customHeight="1" x14ac:dyDescent="0.15">
      <c r="A26" s="7"/>
      <c r="B26" s="47"/>
      <c r="C26" s="45">
        <v>41244</v>
      </c>
      <c r="D26" s="30"/>
      <c r="E26" s="218">
        <v>100</v>
      </c>
      <c r="F26" s="219">
        <v>100.2</v>
      </c>
      <c r="G26" s="219">
        <v>99.8</v>
      </c>
      <c r="H26" s="219">
        <v>98.7</v>
      </c>
      <c r="I26" s="219">
        <v>93.6</v>
      </c>
      <c r="J26" s="219">
        <v>100.9</v>
      </c>
      <c r="K26" s="219">
        <v>101.3</v>
      </c>
      <c r="L26" s="219">
        <v>104.2</v>
      </c>
      <c r="M26" s="219">
        <v>95.1</v>
      </c>
      <c r="N26" s="219">
        <v>102</v>
      </c>
      <c r="O26" s="219">
        <v>99</v>
      </c>
      <c r="P26" s="219">
        <v>102</v>
      </c>
      <c r="Q26" s="219">
        <v>96.7</v>
      </c>
      <c r="R26" s="219">
        <v>94.8</v>
      </c>
      <c r="S26" s="220">
        <v>103.3</v>
      </c>
      <c r="T26" s="42"/>
      <c r="U26" s="45">
        <v>41244</v>
      </c>
      <c r="V26" s="30"/>
    </row>
    <row r="27" spans="1:22" ht="21" customHeight="1" x14ac:dyDescent="0.15">
      <c r="A27" s="7"/>
      <c r="B27" s="47" t="s">
        <v>25</v>
      </c>
      <c r="C27" s="43">
        <v>40909</v>
      </c>
      <c r="D27" s="30" t="s">
        <v>26</v>
      </c>
      <c r="E27" s="218">
        <v>99.9</v>
      </c>
      <c r="F27" s="219">
        <v>100.1</v>
      </c>
      <c r="G27" s="219">
        <v>99.8</v>
      </c>
      <c r="H27" s="219">
        <v>99.3</v>
      </c>
      <c r="I27" s="219">
        <v>95.8</v>
      </c>
      <c r="J27" s="219">
        <v>100.9</v>
      </c>
      <c r="K27" s="219">
        <v>101.3</v>
      </c>
      <c r="L27" s="219">
        <v>104.5</v>
      </c>
      <c r="M27" s="219">
        <v>94.5</v>
      </c>
      <c r="N27" s="219">
        <v>98.7</v>
      </c>
      <c r="O27" s="219">
        <v>99.4</v>
      </c>
      <c r="P27" s="219">
        <v>101.6</v>
      </c>
      <c r="Q27" s="219">
        <v>96.7</v>
      </c>
      <c r="R27" s="219">
        <v>94</v>
      </c>
      <c r="S27" s="220">
        <v>103.3</v>
      </c>
      <c r="T27" s="42" t="s">
        <v>25</v>
      </c>
      <c r="U27" s="43">
        <v>40909</v>
      </c>
      <c r="V27" s="30" t="s">
        <v>26</v>
      </c>
    </row>
    <row r="28" spans="1:22" ht="21" customHeight="1" x14ac:dyDescent="0.15">
      <c r="A28" s="7"/>
      <c r="B28" s="47"/>
      <c r="C28" s="45">
        <v>41306</v>
      </c>
      <c r="D28" s="30"/>
      <c r="E28" s="218">
        <v>100.1</v>
      </c>
      <c r="F28" s="219">
        <v>100.3</v>
      </c>
      <c r="G28" s="219">
        <v>100</v>
      </c>
      <c r="H28" s="219">
        <v>99.4</v>
      </c>
      <c r="I28" s="219">
        <v>94.4</v>
      </c>
      <c r="J28" s="219">
        <v>100.9</v>
      </c>
      <c r="K28" s="219">
        <v>101.2</v>
      </c>
      <c r="L28" s="219">
        <v>105</v>
      </c>
      <c r="M28" s="219">
        <v>94.5</v>
      </c>
      <c r="N28" s="219">
        <v>97.6</v>
      </c>
      <c r="O28" s="219">
        <v>97.9</v>
      </c>
      <c r="P28" s="219">
        <v>102.9</v>
      </c>
      <c r="Q28" s="219">
        <v>96.7</v>
      </c>
      <c r="R28" s="219">
        <v>93.9</v>
      </c>
      <c r="S28" s="220">
        <v>103.3</v>
      </c>
      <c r="T28" s="42"/>
      <c r="U28" s="45">
        <v>41306</v>
      </c>
      <c r="V28" s="30"/>
    </row>
    <row r="29" spans="1:22" ht="21" customHeight="1" x14ac:dyDescent="0.15">
      <c r="A29" s="7"/>
      <c r="B29" s="47"/>
      <c r="C29" s="43">
        <v>41334</v>
      </c>
      <c r="D29" s="30"/>
      <c r="E29" s="218">
        <v>100.2</v>
      </c>
      <c r="F29" s="219">
        <v>100.6</v>
      </c>
      <c r="G29" s="219">
        <v>100.1</v>
      </c>
      <c r="H29" s="219">
        <v>98.5</v>
      </c>
      <c r="I29" s="219">
        <v>89.3</v>
      </c>
      <c r="J29" s="219">
        <v>100.9</v>
      </c>
      <c r="K29" s="219">
        <v>101.3</v>
      </c>
      <c r="L29" s="219">
        <v>105.2</v>
      </c>
      <c r="M29" s="219">
        <v>94.1</v>
      </c>
      <c r="N29" s="219">
        <v>100.6</v>
      </c>
      <c r="O29" s="219">
        <v>99.2</v>
      </c>
      <c r="P29" s="219">
        <v>103.6</v>
      </c>
      <c r="Q29" s="219">
        <v>96.7</v>
      </c>
      <c r="R29" s="219">
        <v>94.3</v>
      </c>
      <c r="S29" s="220">
        <v>104.4</v>
      </c>
      <c r="T29" s="42"/>
      <c r="U29" s="43">
        <v>41334</v>
      </c>
      <c r="V29" s="30"/>
    </row>
    <row r="30" spans="1:22" ht="21" customHeight="1" x14ac:dyDescent="0.15">
      <c r="A30" s="7"/>
      <c r="B30" s="47"/>
      <c r="C30" s="45">
        <v>41365</v>
      </c>
      <c r="D30" s="30"/>
      <c r="E30" s="218">
        <v>100.5</v>
      </c>
      <c r="F30" s="219">
        <v>100.8</v>
      </c>
      <c r="G30" s="219">
        <v>100.4</v>
      </c>
      <c r="H30" s="219">
        <v>98.8</v>
      </c>
      <c r="I30" s="219">
        <v>90.8</v>
      </c>
      <c r="J30" s="219">
        <v>100.8</v>
      </c>
      <c r="K30" s="219">
        <v>100.9</v>
      </c>
      <c r="L30" s="219">
        <v>105.4</v>
      </c>
      <c r="M30" s="219">
        <v>94.8</v>
      </c>
      <c r="N30" s="219">
        <v>100.8</v>
      </c>
      <c r="O30" s="219">
        <v>99.2</v>
      </c>
      <c r="P30" s="219">
        <v>103.6</v>
      </c>
      <c r="Q30" s="219">
        <v>96.9</v>
      </c>
      <c r="R30" s="219">
        <v>96.4</v>
      </c>
      <c r="S30" s="220">
        <v>104.2</v>
      </c>
      <c r="T30" s="42"/>
      <c r="U30" s="45">
        <v>41365</v>
      </c>
      <c r="V30" s="30"/>
    </row>
    <row r="31" spans="1:22" ht="21" customHeight="1" x14ac:dyDescent="0.15">
      <c r="A31" s="7"/>
      <c r="B31" s="47"/>
      <c r="C31" s="43">
        <v>41395</v>
      </c>
      <c r="D31" s="30"/>
      <c r="E31" s="218">
        <v>100.5</v>
      </c>
      <c r="F31" s="219">
        <v>100.9</v>
      </c>
      <c r="G31" s="219">
        <v>100.5</v>
      </c>
      <c r="H31" s="219">
        <v>99</v>
      </c>
      <c r="I31" s="219">
        <v>90.7</v>
      </c>
      <c r="J31" s="219">
        <v>100.8</v>
      </c>
      <c r="K31" s="219">
        <v>100.9</v>
      </c>
      <c r="L31" s="219">
        <v>106.1</v>
      </c>
      <c r="M31" s="219">
        <v>95.2</v>
      </c>
      <c r="N31" s="219">
        <v>100.3</v>
      </c>
      <c r="O31" s="219">
        <v>99.6</v>
      </c>
      <c r="P31" s="219">
        <v>103.7</v>
      </c>
      <c r="Q31" s="219">
        <v>96.9</v>
      </c>
      <c r="R31" s="219">
        <v>95.3</v>
      </c>
      <c r="S31" s="220">
        <v>104</v>
      </c>
      <c r="T31" s="42"/>
      <c r="U31" s="43">
        <v>41395</v>
      </c>
      <c r="V31" s="30"/>
    </row>
    <row r="32" spans="1:22" ht="21" customHeight="1" x14ac:dyDescent="0.15">
      <c r="A32" s="7"/>
      <c r="B32" s="47"/>
      <c r="C32" s="45">
        <v>41426</v>
      </c>
      <c r="D32" s="30"/>
      <c r="E32" s="218">
        <v>100.4</v>
      </c>
      <c r="F32" s="219">
        <v>100.8</v>
      </c>
      <c r="G32" s="219">
        <v>100.3</v>
      </c>
      <c r="H32" s="219">
        <v>98.7</v>
      </c>
      <c r="I32" s="219">
        <v>90.7</v>
      </c>
      <c r="J32" s="219">
        <v>100.8</v>
      </c>
      <c r="K32" s="219">
        <v>100.9</v>
      </c>
      <c r="L32" s="219">
        <v>106.9</v>
      </c>
      <c r="M32" s="219">
        <v>94.4</v>
      </c>
      <c r="N32" s="219">
        <v>100.7</v>
      </c>
      <c r="O32" s="219">
        <v>100.1</v>
      </c>
      <c r="P32" s="219">
        <v>103.5</v>
      </c>
      <c r="Q32" s="219">
        <v>96.9</v>
      </c>
      <c r="R32" s="219">
        <v>94.2</v>
      </c>
      <c r="S32" s="220">
        <v>104.4</v>
      </c>
      <c r="T32" s="42"/>
      <c r="U32" s="45">
        <v>41426</v>
      </c>
      <c r="V32" s="30"/>
    </row>
    <row r="33" spans="1:22" ht="21" customHeight="1" x14ac:dyDescent="0.15">
      <c r="A33" s="7"/>
      <c r="B33" s="47"/>
      <c r="C33" s="43">
        <v>41456</v>
      </c>
      <c r="D33" s="30"/>
      <c r="E33" s="218">
        <v>100.8</v>
      </c>
      <c r="F33" s="219">
        <v>101</v>
      </c>
      <c r="G33" s="219">
        <v>100.8</v>
      </c>
      <c r="H33" s="219">
        <v>99.6</v>
      </c>
      <c r="I33" s="219">
        <v>95.3</v>
      </c>
      <c r="J33" s="219">
        <v>100.8</v>
      </c>
      <c r="K33" s="219">
        <v>100.9</v>
      </c>
      <c r="L33" s="219">
        <v>107.3</v>
      </c>
      <c r="M33" s="219">
        <v>94.2</v>
      </c>
      <c r="N33" s="219">
        <v>98.7</v>
      </c>
      <c r="O33" s="219">
        <v>100.1</v>
      </c>
      <c r="P33" s="219">
        <v>104.7</v>
      </c>
      <c r="Q33" s="219">
        <v>96.9</v>
      </c>
      <c r="R33" s="219">
        <v>94.3</v>
      </c>
      <c r="S33" s="220">
        <v>104.7</v>
      </c>
      <c r="T33" s="42"/>
      <c r="U33" s="43">
        <v>41456</v>
      </c>
      <c r="V33" s="30"/>
    </row>
    <row r="34" spans="1:22" ht="21" customHeight="1" x14ac:dyDescent="0.15">
      <c r="A34" s="48"/>
      <c r="B34" s="47"/>
      <c r="C34" s="45">
        <v>41487</v>
      </c>
      <c r="D34" s="30"/>
      <c r="E34" s="218">
        <v>101.5</v>
      </c>
      <c r="F34" s="219">
        <v>101.6</v>
      </c>
      <c r="G34" s="219">
        <v>101.7</v>
      </c>
      <c r="H34" s="219">
        <v>100.9</v>
      </c>
      <c r="I34" s="219">
        <v>99.4</v>
      </c>
      <c r="J34" s="219">
        <v>100.7</v>
      </c>
      <c r="K34" s="219">
        <v>100.8</v>
      </c>
      <c r="L34" s="219">
        <v>107.6</v>
      </c>
      <c r="M34" s="219">
        <v>93</v>
      </c>
      <c r="N34" s="219">
        <v>96.6</v>
      </c>
      <c r="O34" s="219">
        <v>98.5</v>
      </c>
      <c r="P34" s="219">
        <v>107</v>
      </c>
      <c r="Q34" s="219">
        <v>96.9</v>
      </c>
      <c r="R34" s="219">
        <v>96.7</v>
      </c>
      <c r="S34" s="220">
        <v>104.2</v>
      </c>
      <c r="T34" s="46"/>
      <c r="U34" s="45">
        <v>41487</v>
      </c>
      <c r="V34" s="30"/>
    </row>
    <row r="35" spans="1:22" ht="21" customHeight="1" x14ac:dyDescent="0.15">
      <c r="A35" s="48"/>
      <c r="B35" s="47"/>
      <c r="C35" s="43">
        <v>41518</v>
      </c>
      <c r="D35" s="30"/>
      <c r="E35" s="218">
        <v>101.3</v>
      </c>
      <c r="F35" s="219">
        <v>101.2</v>
      </c>
      <c r="G35" s="219">
        <v>101.4</v>
      </c>
      <c r="H35" s="219">
        <v>101.5</v>
      </c>
      <c r="I35" s="219">
        <v>106.2</v>
      </c>
      <c r="J35" s="219">
        <v>100.8</v>
      </c>
      <c r="K35" s="219">
        <v>100.9</v>
      </c>
      <c r="L35" s="219">
        <v>107.4</v>
      </c>
      <c r="M35" s="219">
        <v>91.4</v>
      </c>
      <c r="N35" s="219">
        <v>100.9</v>
      </c>
      <c r="O35" s="219">
        <v>100</v>
      </c>
      <c r="P35" s="219">
        <v>104.8</v>
      </c>
      <c r="Q35" s="219">
        <v>96.9</v>
      </c>
      <c r="R35" s="219">
        <v>95.1</v>
      </c>
      <c r="S35" s="220">
        <v>104.1</v>
      </c>
      <c r="T35" s="42"/>
      <c r="U35" s="43">
        <v>41518</v>
      </c>
      <c r="V35" s="30"/>
    </row>
    <row r="36" spans="1:22" ht="21" customHeight="1" x14ac:dyDescent="0.15">
      <c r="A36" s="48"/>
      <c r="B36" s="47"/>
      <c r="C36" s="45">
        <v>41548</v>
      </c>
      <c r="D36" s="30"/>
      <c r="E36" s="218">
        <v>101.5</v>
      </c>
      <c r="F36" s="219">
        <v>101.2</v>
      </c>
      <c r="G36" s="219">
        <v>101.6</v>
      </c>
      <c r="H36" s="219">
        <v>102</v>
      </c>
      <c r="I36" s="219">
        <v>108.8</v>
      </c>
      <c r="J36" s="219">
        <v>100.7</v>
      </c>
      <c r="K36" s="219">
        <v>100.8</v>
      </c>
      <c r="L36" s="219">
        <v>107.2</v>
      </c>
      <c r="M36" s="219">
        <v>92.2</v>
      </c>
      <c r="N36" s="219">
        <v>102.8</v>
      </c>
      <c r="O36" s="219">
        <v>100.1</v>
      </c>
      <c r="P36" s="219">
        <v>104.1</v>
      </c>
      <c r="Q36" s="219">
        <v>96.9</v>
      </c>
      <c r="R36" s="219">
        <v>94.6</v>
      </c>
      <c r="S36" s="220">
        <v>106.4</v>
      </c>
      <c r="T36" s="47"/>
      <c r="U36" s="45">
        <v>41548</v>
      </c>
      <c r="V36" s="30"/>
    </row>
    <row r="37" spans="1:22" ht="21" customHeight="1" x14ac:dyDescent="0.15">
      <c r="A37" s="48"/>
      <c r="B37" s="47"/>
      <c r="C37" s="43">
        <v>41579</v>
      </c>
      <c r="D37" s="30"/>
      <c r="E37" s="218">
        <v>101.4</v>
      </c>
      <c r="F37" s="219">
        <v>101.1</v>
      </c>
      <c r="G37" s="219">
        <v>101.5</v>
      </c>
      <c r="H37" s="219">
        <v>101.6</v>
      </c>
      <c r="I37" s="219">
        <v>107.3</v>
      </c>
      <c r="J37" s="219">
        <v>100.8</v>
      </c>
      <c r="K37" s="219">
        <v>100.9</v>
      </c>
      <c r="L37" s="219">
        <v>107.1</v>
      </c>
      <c r="M37" s="219">
        <v>93.1</v>
      </c>
      <c r="N37" s="219">
        <v>102.9</v>
      </c>
      <c r="O37" s="219">
        <v>99.8</v>
      </c>
      <c r="P37" s="219">
        <v>103.8</v>
      </c>
      <c r="Q37" s="219">
        <v>96.9</v>
      </c>
      <c r="R37" s="219">
        <v>94.4</v>
      </c>
      <c r="S37" s="220">
        <v>106.4</v>
      </c>
      <c r="T37" s="47"/>
      <c r="U37" s="43">
        <v>41579</v>
      </c>
      <c r="V37" s="30"/>
    </row>
    <row r="38" spans="1:22" ht="21" customHeight="1" x14ac:dyDescent="0.15">
      <c r="A38" s="48"/>
      <c r="B38" s="47"/>
      <c r="C38" s="45">
        <v>41609</v>
      </c>
      <c r="D38" s="30"/>
      <c r="E38" s="218">
        <v>101.4</v>
      </c>
      <c r="F38" s="219">
        <v>101.2</v>
      </c>
      <c r="G38" s="219">
        <v>101.5</v>
      </c>
      <c r="H38" s="219">
        <v>101.7</v>
      </c>
      <c r="I38" s="219">
        <v>106.2</v>
      </c>
      <c r="J38" s="219">
        <v>100.8</v>
      </c>
      <c r="K38" s="219">
        <v>100.9</v>
      </c>
      <c r="L38" s="219">
        <v>107.5</v>
      </c>
      <c r="M38" s="219">
        <v>92.4</v>
      </c>
      <c r="N38" s="219">
        <v>102.5</v>
      </c>
      <c r="O38" s="219">
        <v>98.7</v>
      </c>
      <c r="P38" s="219">
        <v>104</v>
      </c>
      <c r="Q38" s="219">
        <v>96.9</v>
      </c>
      <c r="R38" s="219">
        <v>94.8</v>
      </c>
      <c r="S38" s="220">
        <v>106.3</v>
      </c>
      <c r="T38" s="47"/>
      <c r="U38" s="45">
        <v>41609</v>
      </c>
      <c r="V38" s="30"/>
    </row>
    <row r="39" spans="1:22" ht="21" customHeight="1" x14ac:dyDescent="0.15">
      <c r="A39" s="48"/>
      <c r="B39" s="47" t="s">
        <v>27</v>
      </c>
      <c r="C39" s="43">
        <v>41275</v>
      </c>
      <c r="D39" s="30" t="s">
        <v>26</v>
      </c>
      <c r="E39" s="218">
        <v>101.30000000000001</v>
      </c>
      <c r="F39" s="219">
        <v>101.2</v>
      </c>
      <c r="G39" s="219">
        <v>101.4</v>
      </c>
      <c r="H39" s="219">
        <v>101.4</v>
      </c>
      <c r="I39" s="219">
        <v>104.5</v>
      </c>
      <c r="J39" s="219">
        <v>100.9</v>
      </c>
      <c r="K39" s="219">
        <v>101</v>
      </c>
      <c r="L39" s="219">
        <v>108</v>
      </c>
      <c r="M39" s="219">
        <v>92.600000000000009</v>
      </c>
      <c r="N39" s="219">
        <v>99.9</v>
      </c>
      <c r="O39" s="219">
        <v>98.9</v>
      </c>
      <c r="P39" s="219">
        <v>104</v>
      </c>
      <c r="Q39" s="219">
        <v>96.9</v>
      </c>
      <c r="R39" s="219">
        <v>94.2</v>
      </c>
      <c r="S39" s="220">
        <v>106.5</v>
      </c>
      <c r="T39" s="47" t="s">
        <v>27</v>
      </c>
      <c r="U39" s="43">
        <v>41275</v>
      </c>
      <c r="V39" s="30" t="s">
        <v>26</v>
      </c>
    </row>
    <row r="40" spans="1:22" ht="21" customHeight="1" x14ac:dyDescent="0.15">
      <c r="A40" s="48"/>
      <c r="B40" s="47"/>
      <c r="C40" s="45">
        <v>41671</v>
      </c>
      <c r="D40" s="30"/>
      <c r="E40" s="218">
        <v>101.10000000000001</v>
      </c>
      <c r="F40" s="219">
        <v>101.2</v>
      </c>
      <c r="G40" s="219">
        <v>101.2</v>
      </c>
      <c r="H40" s="219">
        <v>101</v>
      </c>
      <c r="I40" s="219">
        <v>100.2</v>
      </c>
      <c r="J40" s="219">
        <v>100.9</v>
      </c>
      <c r="K40" s="219">
        <v>101</v>
      </c>
      <c r="L40" s="219">
        <v>108.2</v>
      </c>
      <c r="M40" s="219">
        <v>91.600000000000009</v>
      </c>
      <c r="N40" s="219">
        <v>99</v>
      </c>
      <c r="O40" s="219">
        <v>98.7</v>
      </c>
      <c r="P40" s="219">
        <v>104</v>
      </c>
      <c r="Q40" s="219">
        <v>96.9</v>
      </c>
      <c r="R40" s="219">
        <v>94.100000000000009</v>
      </c>
      <c r="S40" s="220">
        <v>106.5</v>
      </c>
      <c r="T40" s="47"/>
      <c r="U40" s="45">
        <v>41671</v>
      </c>
      <c r="V40" s="30"/>
    </row>
    <row r="41" spans="1:22" ht="21" customHeight="1" x14ac:dyDescent="0.15">
      <c r="A41" s="48"/>
      <c r="B41" s="47"/>
      <c r="C41" s="43">
        <v>41699</v>
      </c>
      <c r="D41" s="30"/>
      <c r="E41" s="218">
        <v>101.4</v>
      </c>
      <c r="F41" s="219">
        <v>101.4</v>
      </c>
      <c r="G41" s="219">
        <v>101.4</v>
      </c>
      <c r="H41" s="219">
        <v>100.5</v>
      </c>
      <c r="I41" s="219">
        <v>99</v>
      </c>
      <c r="J41" s="219">
        <v>101</v>
      </c>
      <c r="K41" s="219">
        <v>101.2</v>
      </c>
      <c r="L41" s="219">
        <v>108.60000000000001</v>
      </c>
      <c r="M41" s="219">
        <v>93.300000000000011</v>
      </c>
      <c r="N41" s="219">
        <v>100.30000000000001</v>
      </c>
      <c r="O41" s="219">
        <v>98.9</v>
      </c>
      <c r="P41" s="219">
        <v>104.9</v>
      </c>
      <c r="Q41" s="219">
        <v>96.9</v>
      </c>
      <c r="R41" s="219">
        <v>94.800000000000011</v>
      </c>
      <c r="S41" s="220">
        <v>106.60000000000001</v>
      </c>
      <c r="T41" s="47"/>
      <c r="U41" s="43">
        <v>41699</v>
      </c>
      <c r="V41" s="30"/>
    </row>
    <row r="42" spans="1:22" ht="21" customHeight="1" x14ac:dyDescent="0.15">
      <c r="A42" s="48"/>
      <c r="B42" s="47"/>
      <c r="C42" s="45">
        <v>41730</v>
      </c>
      <c r="D42" s="30"/>
      <c r="E42" s="218">
        <v>103.30000000000001</v>
      </c>
      <c r="F42" s="219">
        <v>103.5</v>
      </c>
      <c r="G42" s="219">
        <v>103.60000000000001</v>
      </c>
      <c r="H42" s="219">
        <v>103.60000000000001</v>
      </c>
      <c r="I42" s="219">
        <v>98.7</v>
      </c>
      <c r="J42" s="219">
        <v>101.4</v>
      </c>
      <c r="K42" s="219">
        <v>101.80000000000001</v>
      </c>
      <c r="L42" s="219">
        <v>109.10000000000001</v>
      </c>
      <c r="M42" s="219">
        <v>100.4</v>
      </c>
      <c r="N42" s="219">
        <v>101.7</v>
      </c>
      <c r="O42" s="219">
        <v>101.10000000000001</v>
      </c>
      <c r="P42" s="219">
        <v>106.5</v>
      </c>
      <c r="Q42" s="219">
        <v>100.4</v>
      </c>
      <c r="R42" s="219">
        <v>97</v>
      </c>
      <c r="S42" s="220">
        <v>108.10000000000001</v>
      </c>
      <c r="T42" s="47"/>
      <c r="U42" s="45">
        <v>41730</v>
      </c>
      <c r="V42" s="30"/>
    </row>
    <row r="43" spans="1:22" ht="21" customHeight="1" x14ac:dyDescent="0.15">
      <c r="A43" s="48"/>
      <c r="B43" s="47"/>
      <c r="C43" s="43">
        <v>41760</v>
      </c>
      <c r="D43" s="30"/>
      <c r="E43" s="218">
        <v>103.60000000000001</v>
      </c>
      <c r="F43" s="219">
        <v>103.7</v>
      </c>
      <c r="G43" s="219">
        <v>104</v>
      </c>
      <c r="H43" s="219">
        <v>103.4</v>
      </c>
      <c r="I43" s="219">
        <v>99.600000000000009</v>
      </c>
      <c r="J43" s="219">
        <v>101.4</v>
      </c>
      <c r="K43" s="219">
        <v>101.80000000000001</v>
      </c>
      <c r="L43" s="219">
        <v>112.30000000000001</v>
      </c>
      <c r="M43" s="219">
        <v>99</v>
      </c>
      <c r="N43" s="219">
        <v>102.7</v>
      </c>
      <c r="O43" s="219">
        <v>100.4</v>
      </c>
      <c r="P43" s="219">
        <v>107</v>
      </c>
      <c r="Q43" s="219">
        <v>100.5</v>
      </c>
      <c r="R43" s="219">
        <v>97.5</v>
      </c>
      <c r="S43" s="220">
        <v>108.10000000000001</v>
      </c>
      <c r="T43" s="47"/>
      <c r="U43" s="43">
        <v>41760</v>
      </c>
      <c r="V43" s="30"/>
    </row>
    <row r="44" spans="1:22" ht="21" customHeight="1" x14ac:dyDescent="0.15">
      <c r="A44" s="48"/>
      <c r="B44" s="47"/>
      <c r="C44" s="45">
        <v>41791</v>
      </c>
      <c r="D44" s="50"/>
      <c r="E44" s="218">
        <v>103.60000000000001</v>
      </c>
      <c r="F44" s="219">
        <v>103.80000000000001</v>
      </c>
      <c r="G44" s="219">
        <v>104</v>
      </c>
      <c r="H44" s="219">
        <v>103.2</v>
      </c>
      <c r="I44" s="219">
        <v>97.4</v>
      </c>
      <c r="J44" s="219">
        <v>101.4</v>
      </c>
      <c r="K44" s="219">
        <v>101.80000000000001</v>
      </c>
      <c r="L44" s="219">
        <v>112.4</v>
      </c>
      <c r="M44" s="219">
        <v>96.5</v>
      </c>
      <c r="N44" s="219">
        <v>102.2</v>
      </c>
      <c r="O44" s="219">
        <v>100.9</v>
      </c>
      <c r="P44" s="219">
        <v>106.7</v>
      </c>
      <c r="Q44" s="219">
        <v>100.5</v>
      </c>
      <c r="R44" s="219">
        <v>99.300000000000011</v>
      </c>
      <c r="S44" s="220">
        <v>108.2</v>
      </c>
      <c r="T44" s="47"/>
      <c r="U44" s="45">
        <v>41791</v>
      </c>
      <c r="V44" s="50"/>
    </row>
    <row r="45" spans="1:22" ht="21" customHeight="1" x14ac:dyDescent="0.15">
      <c r="A45" s="48"/>
      <c r="B45" s="47"/>
      <c r="C45" s="43">
        <v>41821</v>
      </c>
      <c r="D45" s="50"/>
      <c r="E45" s="218">
        <v>103.9</v>
      </c>
      <c r="F45" s="219">
        <v>104</v>
      </c>
      <c r="G45" s="219">
        <v>104.30000000000001</v>
      </c>
      <c r="H45" s="219">
        <v>103.60000000000001</v>
      </c>
      <c r="I45" s="219">
        <v>100.5</v>
      </c>
      <c r="J45" s="219">
        <v>101.4</v>
      </c>
      <c r="K45" s="219">
        <v>101.80000000000001</v>
      </c>
      <c r="L45" s="219">
        <v>112.2</v>
      </c>
      <c r="M45" s="219">
        <v>96.100000000000009</v>
      </c>
      <c r="N45" s="219">
        <v>100.5</v>
      </c>
      <c r="O45" s="219">
        <v>101</v>
      </c>
      <c r="P45" s="219">
        <v>108.4</v>
      </c>
      <c r="Q45" s="219">
        <v>100.5</v>
      </c>
      <c r="R45" s="219">
        <v>99.4</v>
      </c>
      <c r="S45" s="220">
        <v>108</v>
      </c>
      <c r="T45" s="47"/>
      <c r="U45" s="43">
        <v>41821</v>
      </c>
      <c r="V45" s="50"/>
    </row>
    <row r="46" spans="1:22" s="61" customFormat="1" ht="21" customHeight="1" thickBot="1" x14ac:dyDescent="0.2">
      <c r="B46" s="51"/>
      <c r="C46" s="52">
        <v>41852</v>
      </c>
      <c r="D46" s="58"/>
      <c r="E46" s="226">
        <f>VLOOKUP("I1"&amp;E$48,'[2]00txt'!$A$5:$B$244,2,0)</f>
        <v>104.60000000000001</v>
      </c>
      <c r="F46" s="227">
        <f>VLOOKUP("I1"&amp;F$48,'[2]00txt'!$A$5:$B$244,2,0)</f>
        <v>104.30000000000001</v>
      </c>
      <c r="G46" s="228">
        <f>VLOOKUP("I1"&amp;G$48,'[2]00txt'!$A$5:$B$244,2,0)</f>
        <v>105.10000000000001</v>
      </c>
      <c r="H46" s="227">
        <f>VLOOKUP("I1"&amp;H$48,'[2]00txt'!$A$5:$B$244,2,0)</f>
        <v>105.2</v>
      </c>
      <c r="I46" s="227">
        <f>VLOOKUP("I1"&amp;I$48,'[2]00txt'!$A$5:$B$244,2,0)</f>
        <v>110.80000000000001</v>
      </c>
      <c r="J46" s="228">
        <f>VLOOKUP("I1"&amp;J$48,'[2]00txt'!$A$5:$B$244,2,0)</f>
        <v>101.4</v>
      </c>
      <c r="K46" s="227">
        <f>VLOOKUP("I1"&amp;K$48,'[2]00txt'!$A$5:$B$244,2,0)</f>
        <v>101.80000000000001</v>
      </c>
      <c r="L46" s="228">
        <f>VLOOKUP("I1"&amp;L$48,'[2]00txt'!$A$5:$B$244,2,0)</f>
        <v>112</v>
      </c>
      <c r="M46" s="228">
        <f>VLOOKUP("I1"&amp;M$48,'[2]00txt'!$A$5:$B$244,2,0)</f>
        <v>95.2</v>
      </c>
      <c r="N46" s="227">
        <f>VLOOKUP("I1"&amp;N$48,'[2]00txt'!$A$5:$B$244,2,0)</f>
        <v>99.600000000000009</v>
      </c>
      <c r="O46" s="227">
        <f>VLOOKUP("I1"&amp;O$48,'[2]00txt'!$A$5:$B$244,2,0)</f>
        <v>99.9</v>
      </c>
      <c r="P46" s="227">
        <f>VLOOKUP("I1"&amp;P$48,'[2]00txt'!$A$5:$B$244,2,0)</f>
        <v>109.60000000000001</v>
      </c>
      <c r="Q46" s="227">
        <f>VLOOKUP("I1"&amp;Q$48,'[2]00txt'!$A$5:$B$244,2,0)</f>
        <v>100.5</v>
      </c>
      <c r="R46" s="228">
        <f>VLOOKUP("I1"&amp;R$48,'[2]00txt'!$A$5:$B$244,2,0)</f>
        <v>101.30000000000001</v>
      </c>
      <c r="S46" s="229">
        <f>VLOOKUP("I1"&amp;S$48,'[2]00txt'!$A$5:$B$244,2,0)</f>
        <v>108.10000000000001</v>
      </c>
      <c r="T46" s="51"/>
      <c r="U46" s="52">
        <v>41852</v>
      </c>
      <c r="V46" s="58"/>
    </row>
    <row r="47" spans="1:22" ht="2.25" customHeight="1" x14ac:dyDescent="0.15">
      <c r="B47" s="48"/>
      <c r="C47" s="48"/>
      <c r="D47" s="48"/>
      <c r="E47" s="59"/>
      <c r="F47" s="59"/>
      <c r="G47" s="48"/>
      <c r="H47" s="60"/>
      <c r="I47" s="60"/>
      <c r="J47" s="48"/>
      <c r="K47" s="60"/>
      <c r="L47" s="48"/>
      <c r="M47" s="48"/>
      <c r="N47" s="60"/>
      <c r="O47" s="60"/>
      <c r="P47" s="60"/>
      <c r="Q47" s="60"/>
      <c r="R47" s="48"/>
      <c r="S47" s="48"/>
      <c r="T47" s="48"/>
      <c r="U47" s="48"/>
      <c r="V47" s="48"/>
    </row>
    <row r="48" spans="1:22" hidden="1" x14ac:dyDescent="0.15">
      <c r="B48" s="1" t="s">
        <v>28</v>
      </c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  <c r="T48" s="1" t="s">
        <v>28</v>
      </c>
    </row>
    <row r="49" spans="2:22" x14ac:dyDescent="0.15">
      <c r="B49" s="61"/>
      <c r="C49" s="61"/>
      <c r="D49" s="61"/>
      <c r="T49" s="61"/>
      <c r="U49" s="61"/>
      <c r="V49" s="61"/>
    </row>
    <row r="50" spans="2:22" x14ac:dyDescent="0.15">
      <c r="B50" s="62"/>
      <c r="C50" s="62"/>
      <c r="D50" s="62"/>
      <c r="I50" s="1" t="s">
        <v>147</v>
      </c>
      <c r="T50" s="62"/>
      <c r="U50" s="62"/>
      <c r="V50" s="62"/>
    </row>
    <row r="53" spans="2:22" x14ac:dyDescent="0.15">
      <c r="N53" s="1" t="s">
        <v>147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4"/>
  <printOptions horizontalCentered="1"/>
  <pageMargins left="0.86614173228346458" right="0.86614173228346458" top="0.78740157480314965" bottom="0.39370078740157483" header="0.51181102362204722" footer="0.19685039370078741"/>
  <pageSetup paperSize="9" scale="82" firstPageNumber="11" orientation="portrait" useFirstPageNumber="1" r:id="rId1"/>
  <headerFooter alignWithMargins="0">
    <oddFooter>&amp;C&amp;16&amp;P</oddFooter>
  </headerFooter>
  <colBreaks count="1" manualBreakCount="1">
    <brk id="1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BN65"/>
  <sheetViews>
    <sheetView view="pageBreakPreview" zoomScale="70" zoomScaleNormal="75" zoomScaleSheetLayoutView="70" workbookViewId="0">
      <pane xSplit="4" ySplit="5" topLeftCell="E6" activePane="bottomRight" state="frozen"/>
      <selection activeCell="I64" sqref="I64:P64"/>
      <selection pane="topRight" activeCell="I64" sqref="I64:P64"/>
      <selection pane="bottomLeft" activeCell="I64" sqref="I64:P64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1" customHeight="1" x14ac:dyDescent="0.15">
      <c r="B1" s="1" t="s">
        <v>148</v>
      </c>
      <c r="E1" s="2" t="s">
        <v>144</v>
      </c>
      <c r="F1" s="2"/>
      <c r="G1" s="1" t="s">
        <v>30</v>
      </c>
    </row>
    <row r="2" spans="1:23" ht="21" customHeight="1" thickBot="1" x14ac:dyDescent="0.2">
      <c r="S2" s="3"/>
    </row>
    <row r="3" spans="1:23" ht="13.5" customHeight="1" x14ac:dyDescent="0.15">
      <c r="B3" s="369" t="s">
        <v>4</v>
      </c>
      <c r="C3" s="370"/>
      <c r="D3" s="381"/>
      <c r="E3" s="370" t="s">
        <v>5</v>
      </c>
      <c r="F3" s="4"/>
      <c r="G3" s="4"/>
      <c r="H3" s="375" t="s">
        <v>6</v>
      </c>
      <c r="I3" s="5"/>
      <c r="J3" s="375" t="s">
        <v>7</v>
      </c>
      <c r="K3" s="6"/>
      <c r="L3" s="378" t="s">
        <v>8</v>
      </c>
      <c r="M3" s="389" t="s">
        <v>9</v>
      </c>
      <c r="N3" s="389" t="s">
        <v>10</v>
      </c>
      <c r="O3" s="392" t="s">
        <v>11</v>
      </c>
      <c r="P3" s="392" t="s">
        <v>12</v>
      </c>
      <c r="Q3" s="392" t="s">
        <v>13</v>
      </c>
      <c r="R3" s="392" t="s">
        <v>14</v>
      </c>
      <c r="S3" s="394" t="s">
        <v>15</v>
      </c>
      <c r="T3" s="369" t="s">
        <v>4</v>
      </c>
      <c r="U3" s="370"/>
      <c r="V3" s="381"/>
    </row>
    <row r="4" spans="1:23" ht="24" customHeight="1" x14ac:dyDescent="0.15">
      <c r="B4" s="371"/>
      <c r="C4" s="372"/>
      <c r="D4" s="382"/>
      <c r="E4" s="372"/>
      <c r="F4" s="379" t="s">
        <v>16</v>
      </c>
      <c r="G4" s="384" t="s">
        <v>17</v>
      </c>
      <c r="H4" s="376"/>
      <c r="I4" s="386" t="s">
        <v>18</v>
      </c>
      <c r="J4" s="376"/>
      <c r="K4" s="388" t="s">
        <v>19</v>
      </c>
      <c r="L4" s="379"/>
      <c r="M4" s="390"/>
      <c r="N4" s="390"/>
      <c r="O4" s="393"/>
      <c r="P4" s="393"/>
      <c r="Q4" s="393"/>
      <c r="R4" s="393"/>
      <c r="S4" s="395"/>
      <c r="T4" s="371"/>
      <c r="U4" s="372"/>
      <c r="V4" s="382"/>
    </row>
    <row r="5" spans="1:23" ht="24" customHeight="1" thickBot="1" x14ac:dyDescent="0.2">
      <c r="B5" s="373"/>
      <c r="C5" s="374"/>
      <c r="D5" s="383"/>
      <c r="E5" s="374"/>
      <c r="F5" s="380"/>
      <c r="G5" s="385"/>
      <c r="H5" s="377"/>
      <c r="I5" s="387"/>
      <c r="J5" s="377"/>
      <c r="K5" s="380"/>
      <c r="L5" s="380"/>
      <c r="M5" s="391"/>
      <c r="N5" s="391"/>
      <c r="O5" s="387"/>
      <c r="P5" s="387"/>
      <c r="Q5" s="387"/>
      <c r="R5" s="387"/>
      <c r="S5" s="396"/>
      <c r="T5" s="373"/>
      <c r="U5" s="374"/>
      <c r="V5" s="383"/>
    </row>
    <row r="6" spans="1:23" ht="21" customHeight="1" x14ac:dyDescent="0.15">
      <c r="A6" s="399" t="s">
        <v>31</v>
      </c>
      <c r="B6" s="8" t="s">
        <v>20</v>
      </c>
      <c r="C6" s="17" t="s">
        <v>21</v>
      </c>
      <c r="D6" s="10"/>
      <c r="E6" s="11">
        <v>0.7</v>
      </c>
      <c r="F6" s="230">
        <v>0.2</v>
      </c>
      <c r="G6" s="230">
        <v>0.6</v>
      </c>
      <c r="H6" s="12">
        <v>1.7</v>
      </c>
      <c r="I6" s="230">
        <v>8.8000000000000007</v>
      </c>
      <c r="J6" s="12">
        <v>1.1000000000000001</v>
      </c>
      <c r="K6" s="230">
        <v>0.8</v>
      </c>
      <c r="L6" s="12">
        <v>-1.4</v>
      </c>
      <c r="M6" s="12">
        <v>-3.2</v>
      </c>
      <c r="N6" s="230">
        <v>1.6</v>
      </c>
      <c r="O6" s="12">
        <v>5.4</v>
      </c>
      <c r="P6" s="12">
        <v>-1.7</v>
      </c>
      <c r="Q6" s="12">
        <v>1.4</v>
      </c>
      <c r="R6" s="12">
        <v>0.2</v>
      </c>
      <c r="S6" s="231">
        <v>0.3</v>
      </c>
      <c r="T6" s="8" t="s">
        <v>20</v>
      </c>
      <c r="U6" s="17" t="s">
        <v>21</v>
      </c>
      <c r="V6" s="10"/>
      <c r="W6" s="399" t="s">
        <v>31</v>
      </c>
    </row>
    <row r="7" spans="1:23" ht="21" customHeight="1" x14ac:dyDescent="0.15">
      <c r="A7" s="400"/>
      <c r="B7" s="19">
        <v>11</v>
      </c>
      <c r="C7" s="65"/>
      <c r="D7" s="21"/>
      <c r="E7" s="22">
        <v>-0.4</v>
      </c>
      <c r="F7" s="232">
        <v>0</v>
      </c>
      <c r="G7" s="232">
        <v>-0.7</v>
      </c>
      <c r="H7" s="23">
        <v>-1.4</v>
      </c>
      <c r="I7" s="232">
        <v>-8.4</v>
      </c>
      <c r="J7" s="23">
        <v>1.1000000000000001</v>
      </c>
      <c r="K7" s="232">
        <v>1.1000000000000001</v>
      </c>
      <c r="L7" s="23">
        <v>-0.7</v>
      </c>
      <c r="M7" s="23">
        <v>-2.2999999999999998</v>
      </c>
      <c r="N7" s="232">
        <v>-0.5</v>
      </c>
      <c r="O7" s="23">
        <v>-1.6</v>
      </c>
      <c r="P7" s="23">
        <v>-0.6</v>
      </c>
      <c r="Q7" s="23">
        <v>1.3</v>
      </c>
      <c r="R7" s="23">
        <v>0.3</v>
      </c>
      <c r="S7" s="233">
        <v>-0.6</v>
      </c>
      <c r="T7" s="19">
        <v>11</v>
      </c>
      <c r="U7" s="65"/>
      <c r="V7" s="21"/>
      <c r="W7" s="400"/>
    </row>
    <row r="8" spans="1:23" ht="21" customHeight="1" x14ac:dyDescent="0.15">
      <c r="A8" s="400"/>
      <c r="B8" s="19">
        <v>12</v>
      </c>
      <c r="C8" s="68"/>
      <c r="D8" s="21"/>
      <c r="E8" s="22">
        <v>-0.5</v>
      </c>
      <c r="F8" s="232">
        <v>-0.2</v>
      </c>
      <c r="G8" s="232">
        <v>-0.6</v>
      </c>
      <c r="H8" s="23">
        <v>-1.8</v>
      </c>
      <c r="I8" s="232">
        <v>-5.0999999999999996</v>
      </c>
      <c r="J8" s="23">
        <v>0.8</v>
      </c>
      <c r="K8" s="232">
        <v>0.5</v>
      </c>
      <c r="L8" s="23">
        <v>1.6</v>
      </c>
      <c r="M8" s="23">
        <v>-2.5</v>
      </c>
      <c r="N8" s="232">
        <v>-1.3</v>
      </c>
      <c r="O8" s="23">
        <v>-0.6</v>
      </c>
      <c r="P8" s="23">
        <v>0.2</v>
      </c>
      <c r="Q8" s="23">
        <v>0.9</v>
      </c>
      <c r="R8" s="23">
        <v>-0.3</v>
      </c>
      <c r="S8" s="233">
        <v>-0.5</v>
      </c>
      <c r="T8" s="19">
        <v>12</v>
      </c>
      <c r="U8" s="68"/>
      <c r="V8" s="21"/>
      <c r="W8" s="400"/>
    </row>
    <row r="9" spans="1:23" ht="21" customHeight="1" x14ac:dyDescent="0.15">
      <c r="A9" s="400"/>
      <c r="B9" s="19">
        <v>13</v>
      </c>
      <c r="C9" s="44"/>
      <c r="D9" s="28"/>
      <c r="E9" s="22">
        <v>-0.9</v>
      </c>
      <c r="F9" s="232">
        <v>-1</v>
      </c>
      <c r="G9" s="232">
        <v>-0.9</v>
      </c>
      <c r="H9" s="23">
        <v>-0.5</v>
      </c>
      <c r="I9" s="232">
        <v>1.2</v>
      </c>
      <c r="J9" s="23">
        <v>-0.6</v>
      </c>
      <c r="K9" s="232">
        <v>-0.4</v>
      </c>
      <c r="L9" s="23">
        <v>0.5</v>
      </c>
      <c r="M9" s="23">
        <v>-4.2</v>
      </c>
      <c r="N9" s="232">
        <v>-4.3</v>
      </c>
      <c r="O9" s="23">
        <v>0.5</v>
      </c>
      <c r="P9" s="23">
        <v>-1.4</v>
      </c>
      <c r="Q9" s="23">
        <v>0.6</v>
      </c>
      <c r="R9" s="23">
        <v>-2.5</v>
      </c>
      <c r="S9" s="233">
        <v>0.3</v>
      </c>
      <c r="T9" s="19">
        <v>13</v>
      </c>
      <c r="U9" s="44"/>
      <c r="V9" s="28"/>
      <c r="W9" s="400"/>
    </row>
    <row r="10" spans="1:23" ht="21" customHeight="1" x14ac:dyDescent="0.15">
      <c r="A10" s="400"/>
      <c r="B10" s="19">
        <v>14</v>
      </c>
      <c r="C10" s="44"/>
      <c r="D10" s="30"/>
      <c r="E10" s="22">
        <v>-0.9</v>
      </c>
      <c r="F10" s="232">
        <v>-0.8</v>
      </c>
      <c r="G10" s="232">
        <v>-1</v>
      </c>
      <c r="H10" s="23">
        <v>-0.7</v>
      </c>
      <c r="I10" s="232">
        <v>-2</v>
      </c>
      <c r="J10" s="23">
        <v>-0.2</v>
      </c>
      <c r="K10" s="232">
        <v>-0.3</v>
      </c>
      <c r="L10" s="23">
        <v>-0.1</v>
      </c>
      <c r="M10" s="23">
        <v>-2.6</v>
      </c>
      <c r="N10" s="232">
        <v>-3.4</v>
      </c>
      <c r="O10" s="23">
        <v>-1.4</v>
      </c>
      <c r="P10" s="23">
        <v>-0.9</v>
      </c>
      <c r="Q10" s="23">
        <v>1.4</v>
      </c>
      <c r="R10" s="23">
        <v>-1.9</v>
      </c>
      <c r="S10" s="233">
        <v>-0.7</v>
      </c>
      <c r="T10" s="19">
        <v>14</v>
      </c>
      <c r="U10" s="44"/>
      <c r="V10" s="30"/>
      <c r="W10" s="400"/>
    </row>
    <row r="11" spans="1:23" ht="21" customHeight="1" x14ac:dyDescent="0.15">
      <c r="A11" s="400"/>
      <c r="B11" s="19">
        <v>15</v>
      </c>
      <c r="C11" s="44"/>
      <c r="D11" s="30"/>
      <c r="E11" s="22">
        <v>-0.2</v>
      </c>
      <c r="F11" s="232">
        <v>-0.4</v>
      </c>
      <c r="G11" s="232">
        <v>-0.3</v>
      </c>
      <c r="H11" s="23">
        <v>-0.3</v>
      </c>
      <c r="I11" s="232">
        <v>3.4</v>
      </c>
      <c r="J11" s="23">
        <v>-0.1</v>
      </c>
      <c r="K11" s="232">
        <v>-0.2</v>
      </c>
      <c r="L11" s="23">
        <v>-1.2</v>
      </c>
      <c r="M11" s="23">
        <v>-1.5</v>
      </c>
      <c r="N11" s="232">
        <v>-4</v>
      </c>
      <c r="O11" s="23">
        <v>2.8</v>
      </c>
      <c r="P11" s="23">
        <v>-0.1</v>
      </c>
      <c r="Q11" s="23">
        <v>1.8</v>
      </c>
      <c r="R11" s="23">
        <v>-0.8</v>
      </c>
      <c r="S11" s="233">
        <v>0.6</v>
      </c>
      <c r="T11" s="19">
        <v>15</v>
      </c>
      <c r="U11" s="44"/>
      <c r="V11" s="30"/>
      <c r="W11" s="400"/>
    </row>
    <row r="12" spans="1:23" ht="21" customHeight="1" x14ac:dyDescent="0.15">
      <c r="A12" s="400"/>
      <c r="B12" s="19">
        <v>16</v>
      </c>
      <c r="C12" s="44"/>
      <c r="D12" s="30"/>
      <c r="E12" s="22">
        <v>0.1</v>
      </c>
      <c r="F12" s="232">
        <v>0.1</v>
      </c>
      <c r="G12" s="232">
        <v>0.3</v>
      </c>
      <c r="H12" s="23">
        <v>0.8</v>
      </c>
      <c r="I12" s="232">
        <v>1.6</v>
      </c>
      <c r="J12" s="23">
        <v>0</v>
      </c>
      <c r="K12" s="232">
        <v>0.1</v>
      </c>
      <c r="L12" s="23">
        <v>0.7</v>
      </c>
      <c r="M12" s="23">
        <v>-3.5</v>
      </c>
      <c r="N12" s="232">
        <v>-0.3</v>
      </c>
      <c r="O12" s="23">
        <v>-1</v>
      </c>
      <c r="P12" s="23">
        <v>1.1000000000000001</v>
      </c>
      <c r="Q12" s="23">
        <v>1</v>
      </c>
      <c r="R12" s="23">
        <v>-1.3</v>
      </c>
      <c r="S12" s="233">
        <v>0.5</v>
      </c>
      <c r="T12" s="19">
        <v>16</v>
      </c>
      <c r="U12" s="44"/>
      <c r="V12" s="30"/>
      <c r="W12" s="400"/>
    </row>
    <row r="13" spans="1:23" ht="21" customHeight="1" x14ac:dyDescent="0.15">
      <c r="A13" s="400"/>
      <c r="B13" s="19">
        <v>17</v>
      </c>
      <c r="C13" s="44"/>
      <c r="D13" s="30"/>
      <c r="E13" s="22">
        <v>-0.3</v>
      </c>
      <c r="F13" s="232">
        <v>-0.2</v>
      </c>
      <c r="G13" s="232">
        <v>-0.5</v>
      </c>
      <c r="H13" s="23">
        <v>-1.4</v>
      </c>
      <c r="I13" s="232">
        <v>-3.4</v>
      </c>
      <c r="J13" s="23">
        <v>0.1</v>
      </c>
      <c r="K13" s="232">
        <v>0</v>
      </c>
      <c r="L13" s="23">
        <v>2.7</v>
      </c>
      <c r="M13" s="23">
        <v>-2.6</v>
      </c>
      <c r="N13" s="232">
        <v>-0.8</v>
      </c>
      <c r="O13" s="23">
        <v>-1</v>
      </c>
      <c r="P13" s="23">
        <v>0.5</v>
      </c>
      <c r="Q13" s="23">
        <v>0.9</v>
      </c>
      <c r="R13" s="23">
        <v>-1.4</v>
      </c>
      <c r="S13" s="233">
        <v>-0.1</v>
      </c>
      <c r="T13" s="19">
        <v>17</v>
      </c>
      <c r="U13" s="44"/>
      <c r="V13" s="30"/>
      <c r="W13" s="400"/>
    </row>
    <row r="14" spans="1:23" ht="21" customHeight="1" x14ac:dyDescent="0.15">
      <c r="A14" s="400"/>
      <c r="B14" s="19">
        <v>18</v>
      </c>
      <c r="C14" s="44"/>
      <c r="D14" s="30"/>
      <c r="E14" s="22">
        <v>0</v>
      </c>
      <c r="F14" s="232">
        <v>-0.1</v>
      </c>
      <c r="G14" s="232">
        <v>0</v>
      </c>
      <c r="H14" s="23">
        <v>-0.3</v>
      </c>
      <c r="I14" s="232">
        <v>2.2000000000000002</v>
      </c>
      <c r="J14" s="23">
        <v>0</v>
      </c>
      <c r="K14" s="232">
        <v>-0.1</v>
      </c>
      <c r="L14" s="23">
        <v>3.8</v>
      </c>
      <c r="M14" s="23">
        <v>-2.5</v>
      </c>
      <c r="N14" s="232">
        <v>-1.2</v>
      </c>
      <c r="O14" s="23">
        <v>-1</v>
      </c>
      <c r="P14" s="23">
        <v>0.2</v>
      </c>
      <c r="Q14" s="23">
        <v>0.7</v>
      </c>
      <c r="R14" s="23">
        <v>-1.8</v>
      </c>
      <c r="S14" s="233">
        <v>1</v>
      </c>
      <c r="T14" s="19">
        <v>18</v>
      </c>
      <c r="U14" s="44"/>
      <c r="V14" s="30"/>
      <c r="W14" s="400"/>
    </row>
    <row r="15" spans="1:23" ht="21" customHeight="1" x14ac:dyDescent="0.15">
      <c r="A15" s="400"/>
      <c r="B15" s="19">
        <v>19</v>
      </c>
      <c r="C15" s="44"/>
      <c r="D15" s="30"/>
      <c r="E15" s="22">
        <v>0.2</v>
      </c>
      <c r="F15" s="232">
        <v>0.2</v>
      </c>
      <c r="G15" s="232">
        <v>0.3</v>
      </c>
      <c r="H15" s="23">
        <v>0.5</v>
      </c>
      <c r="I15" s="232">
        <v>1.1000000000000001</v>
      </c>
      <c r="J15" s="23">
        <v>0</v>
      </c>
      <c r="K15" s="232">
        <v>0.2</v>
      </c>
      <c r="L15" s="23">
        <v>0.7</v>
      </c>
      <c r="M15" s="23">
        <v>0.1</v>
      </c>
      <c r="N15" s="232">
        <v>-0.1</v>
      </c>
      <c r="O15" s="23">
        <v>1</v>
      </c>
      <c r="P15" s="23">
        <v>0</v>
      </c>
      <c r="Q15" s="23">
        <v>1</v>
      </c>
      <c r="R15" s="23">
        <v>-1.5</v>
      </c>
      <c r="S15" s="233">
        <v>0.1</v>
      </c>
      <c r="T15" s="19">
        <v>19</v>
      </c>
      <c r="U15" s="44"/>
      <c r="V15" s="30"/>
      <c r="W15" s="400"/>
    </row>
    <row r="16" spans="1:23" ht="21" customHeight="1" x14ac:dyDescent="0.15">
      <c r="A16" s="400"/>
      <c r="B16" s="19">
        <v>20</v>
      </c>
      <c r="C16" s="44"/>
      <c r="D16" s="30"/>
      <c r="E16" s="22">
        <v>2.2000000000000002</v>
      </c>
      <c r="F16" s="232">
        <v>2.1</v>
      </c>
      <c r="G16" s="232">
        <v>2.2999999999999998</v>
      </c>
      <c r="H16" s="23">
        <v>4.3</v>
      </c>
      <c r="I16" s="232">
        <v>2.9</v>
      </c>
      <c r="J16" s="23">
        <v>0.6</v>
      </c>
      <c r="K16" s="232">
        <v>0.6</v>
      </c>
      <c r="L16" s="23">
        <v>4.9000000000000004</v>
      </c>
      <c r="M16" s="23">
        <v>-2.2000000000000002</v>
      </c>
      <c r="N16" s="232">
        <v>4</v>
      </c>
      <c r="O16" s="23">
        <v>0.2</v>
      </c>
      <c r="P16" s="23">
        <v>2.6</v>
      </c>
      <c r="Q16" s="23">
        <v>0.9</v>
      </c>
      <c r="R16" s="23">
        <v>-1.1000000000000001</v>
      </c>
      <c r="S16" s="233">
        <v>0.3</v>
      </c>
      <c r="T16" s="19">
        <v>20</v>
      </c>
      <c r="U16" s="44"/>
      <c r="V16" s="30"/>
      <c r="W16" s="400"/>
    </row>
    <row r="17" spans="1:23" ht="21" customHeight="1" x14ac:dyDescent="0.15">
      <c r="A17" s="400"/>
      <c r="B17" s="19">
        <v>21</v>
      </c>
      <c r="C17" s="44"/>
      <c r="D17" s="30"/>
      <c r="E17" s="22">
        <v>-0.5</v>
      </c>
      <c r="F17" s="232">
        <v>-0.5</v>
      </c>
      <c r="G17" s="232">
        <v>-0.6</v>
      </c>
      <c r="H17" s="23">
        <v>1.2</v>
      </c>
      <c r="I17" s="232">
        <v>0</v>
      </c>
      <c r="J17" s="23">
        <v>0.6</v>
      </c>
      <c r="K17" s="232">
        <v>0.5</v>
      </c>
      <c r="L17" s="23">
        <v>-1.8</v>
      </c>
      <c r="M17" s="23">
        <v>-0.5</v>
      </c>
      <c r="N17" s="232">
        <v>-2.1</v>
      </c>
      <c r="O17" s="23">
        <v>1.5</v>
      </c>
      <c r="P17" s="23">
        <v>-5.6</v>
      </c>
      <c r="Q17" s="23">
        <v>0.9</v>
      </c>
      <c r="R17" s="23">
        <v>-0.9</v>
      </c>
      <c r="S17" s="233">
        <v>-0.2</v>
      </c>
      <c r="T17" s="19">
        <v>21</v>
      </c>
      <c r="U17" s="44"/>
      <c r="V17" s="30"/>
      <c r="W17" s="400"/>
    </row>
    <row r="18" spans="1:23" ht="21" customHeight="1" x14ac:dyDescent="0.15">
      <c r="A18" s="400"/>
      <c r="B18" s="19">
        <v>22</v>
      </c>
      <c r="C18" s="44"/>
      <c r="D18" s="30"/>
      <c r="E18" s="22">
        <v>-0.5</v>
      </c>
      <c r="F18" s="232">
        <v>-0.8</v>
      </c>
      <c r="G18" s="232">
        <v>-0.7</v>
      </c>
      <c r="H18" s="23">
        <v>0.2</v>
      </c>
      <c r="I18" s="232">
        <v>5.2</v>
      </c>
      <c r="J18" s="23">
        <v>0.5</v>
      </c>
      <c r="K18" s="232">
        <v>0.6</v>
      </c>
      <c r="L18" s="23">
        <v>-1.6</v>
      </c>
      <c r="M18" s="23">
        <v>-2.4</v>
      </c>
      <c r="N18" s="232">
        <v>0</v>
      </c>
      <c r="O18" s="23">
        <v>-0.9</v>
      </c>
      <c r="P18" s="23">
        <v>1.6</v>
      </c>
      <c r="Q18" s="23">
        <v>-15.4</v>
      </c>
      <c r="R18" s="23">
        <v>-1.3</v>
      </c>
      <c r="S18" s="233">
        <v>1.7</v>
      </c>
      <c r="T18" s="19">
        <v>22</v>
      </c>
      <c r="U18" s="44"/>
      <c r="V18" s="30"/>
      <c r="W18" s="400"/>
    </row>
    <row r="19" spans="1:23" ht="21" customHeight="1" x14ac:dyDescent="0.15">
      <c r="A19" s="400"/>
      <c r="B19" s="19">
        <v>23</v>
      </c>
      <c r="C19" s="44"/>
      <c r="D19" s="30"/>
      <c r="E19" s="22">
        <v>0.5</v>
      </c>
      <c r="F19" s="232">
        <v>0.6</v>
      </c>
      <c r="G19" s="232">
        <v>0.4</v>
      </c>
      <c r="H19" s="23">
        <v>-0.1</v>
      </c>
      <c r="I19" s="232">
        <v>-0.8</v>
      </c>
      <c r="J19" s="23">
        <v>1</v>
      </c>
      <c r="K19" s="232">
        <v>1.2</v>
      </c>
      <c r="L19" s="23">
        <v>2.4</v>
      </c>
      <c r="M19" s="23">
        <v>-3</v>
      </c>
      <c r="N19" s="232">
        <v>0.3</v>
      </c>
      <c r="O19" s="23">
        <v>-0.2</v>
      </c>
      <c r="P19" s="23">
        <v>2</v>
      </c>
      <c r="Q19" s="23">
        <v>-3.4</v>
      </c>
      <c r="R19" s="23">
        <v>-2.2999999999999998</v>
      </c>
      <c r="S19" s="233">
        <v>3.8</v>
      </c>
      <c r="T19" s="19">
        <v>23</v>
      </c>
      <c r="U19" s="44"/>
      <c r="V19" s="30"/>
      <c r="W19" s="400"/>
    </row>
    <row r="20" spans="1:23" ht="21" customHeight="1" x14ac:dyDescent="0.15">
      <c r="A20" s="400"/>
      <c r="B20" s="19">
        <v>24</v>
      </c>
      <c r="C20" s="44"/>
      <c r="D20" s="30"/>
      <c r="E20" s="22">
        <v>0</v>
      </c>
      <c r="F20" s="232">
        <v>0</v>
      </c>
      <c r="G20" s="232">
        <v>0</v>
      </c>
      <c r="H20" s="23">
        <v>-0.3</v>
      </c>
      <c r="I20" s="232">
        <v>-1.5</v>
      </c>
      <c r="J20" s="23">
        <v>0</v>
      </c>
      <c r="K20" s="232">
        <v>0.3</v>
      </c>
      <c r="L20" s="23">
        <v>2</v>
      </c>
      <c r="M20" s="23">
        <v>-1.4</v>
      </c>
      <c r="N20" s="232">
        <v>0.6</v>
      </c>
      <c r="O20" s="23">
        <v>-0.6</v>
      </c>
      <c r="P20" s="23">
        <v>0.3</v>
      </c>
      <c r="Q20" s="23">
        <v>0.1</v>
      </c>
      <c r="R20" s="23">
        <v>-1.3</v>
      </c>
      <c r="S20" s="233">
        <v>-0.3</v>
      </c>
      <c r="T20" s="19">
        <v>24</v>
      </c>
      <c r="U20" s="44"/>
      <c r="V20" s="30"/>
      <c r="W20" s="400"/>
    </row>
    <row r="21" spans="1:23" ht="21" customHeight="1" thickBot="1" x14ac:dyDescent="0.2">
      <c r="A21" s="401"/>
      <c r="B21" s="31">
        <v>25</v>
      </c>
      <c r="C21" s="69"/>
      <c r="D21" s="33"/>
      <c r="E21" s="234">
        <v>0.3</v>
      </c>
      <c r="F21" s="235">
        <v>0.3</v>
      </c>
      <c r="G21" s="235">
        <v>0.4</v>
      </c>
      <c r="H21" s="35">
        <v>0.5</v>
      </c>
      <c r="I21" s="235">
        <v>0.2</v>
      </c>
      <c r="J21" s="35">
        <v>-0.3</v>
      </c>
      <c r="K21" s="235">
        <v>-0.5</v>
      </c>
      <c r="L21" s="35">
        <v>1.9</v>
      </c>
      <c r="M21" s="35">
        <v>-2.1</v>
      </c>
      <c r="N21" s="235">
        <v>-0.6</v>
      </c>
      <c r="O21" s="35">
        <v>0.2</v>
      </c>
      <c r="P21" s="35">
        <v>1.7</v>
      </c>
      <c r="Q21" s="35">
        <v>0.1</v>
      </c>
      <c r="R21" s="35">
        <v>-1.6</v>
      </c>
      <c r="S21" s="236">
        <v>1.1000000000000001</v>
      </c>
      <c r="T21" s="31">
        <v>25</v>
      </c>
      <c r="U21" s="69"/>
      <c r="V21" s="33"/>
      <c r="W21" s="401"/>
    </row>
    <row r="22" spans="1:23" ht="21" customHeight="1" x14ac:dyDescent="0.15">
      <c r="A22" s="402" t="s">
        <v>32</v>
      </c>
      <c r="B22" s="82" t="s">
        <v>149</v>
      </c>
      <c r="C22" s="71">
        <v>41487</v>
      </c>
      <c r="D22" s="28" t="s">
        <v>26</v>
      </c>
      <c r="E22" s="237">
        <v>0.7</v>
      </c>
      <c r="F22" s="238">
        <v>0.6</v>
      </c>
      <c r="G22" s="238">
        <v>0.8</v>
      </c>
      <c r="H22" s="238">
        <v>1.2</v>
      </c>
      <c r="I22" s="238">
        <v>4.3</v>
      </c>
      <c r="J22" s="238">
        <v>-0.1</v>
      </c>
      <c r="K22" s="238">
        <v>-0.1</v>
      </c>
      <c r="L22" s="238">
        <v>0.3</v>
      </c>
      <c r="M22" s="238">
        <v>-1.3</v>
      </c>
      <c r="N22" s="238">
        <v>-2.1</v>
      </c>
      <c r="O22" s="238">
        <v>-1.7</v>
      </c>
      <c r="P22" s="238">
        <v>2.2000000000000002</v>
      </c>
      <c r="Q22" s="238">
        <v>0</v>
      </c>
      <c r="R22" s="238">
        <v>2.5</v>
      </c>
      <c r="S22" s="239">
        <v>-0.5</v>
      </c>
      <c r="T22" s="82" t="s">
        <v>150</v>
      </c>
      <c r="U22" s="71">
        <v>41487</v>
      </c>
      <c r="V22" s="28" t="s">
        <v>26</v>
      </c>
      <c r="W22" s="399" t="s">
        <v>32</v>
      </c>
    </row>
    <row r="23" spans="1:23" ht="21" customHeight="1" x14ac:dyDescent="0.15">
      <c r="A23" s="402"/>
      <c r="B23" s="73"/>
      <c r="C23" s="71">
        <v>41518</v>
      </c>
      <c r="D23" s="28"/>
      <c r="E23" s="237">
        <v>-0.2</v>
      </c>
      <c r="F23" s="238">
        <v>-0.4</v>
      </c>
      <c r="G23" s="238">
        <v>-0.2</v>
      </c>
      <c r="H23" s="238">
        <v>0.7</v>
      </c>
      <c r="I23" s="238">
        <v>6.9</v>
      </c>
      <c r="J23" s="238">
        <v>0.1</v>
      </c>
      <c r="K23" s="238">
        <v>0.1</v>
      </c>
      <c r="L23" s="238">
        <v>-0.2</v>
      </c>
      <c r="M23" s="238">
        <v>-1.7</v>
      </c>
      <c r="N23" s="238">
        <v>4.4000000000000004</v>
      </c>
      <c r="O23" s="238">
        <v>1.5</v>
      </c>
      <c r="P23" s="238">
        <v>-2.1</v>
      </c>
      <c r="Q23" s="238">
        <v>0</v>
      </c>
      <c r="R23" s="238">
        <v>-1.6</v>
      </c>
      <c r="S23" s="239">
        <v>0</v>
      </c>
      <c r="T23" s="73"/>
      <c r="U23" s="71">
        <v>41518</v>
      </c>
      <c r="V23" s="28"/>
      <c r="W23" s="402"/>
    </row>
    <row r="24" spans="1:23" ht="21" customHeight="1" x14ac:dyDescent="0.15">
      <c r="A24" s="402"/>
      <c r="B24" s="73"/>
      <c r="C24" s="71">
        <v>41548</v>
      </c>
      <c r="D24" s="28"/>
      <c r="E24" s="237">
        <v>0.1</v>
      </c>
      <c r="F24" s="238">
        <v>0.1</v>
      </c>
      <c r="G24" s="238">
        <v>0.2</v>
      </c>
      <c r="H24" s="238">
        <v>0.4</v>
      </c>
      <c r="I24" s="238">
        <v>2.5</v>
      </c>
      <c r="J24" s="238">
        <v>0</v>
      </c>
      <c r="K24" s="238">
        <v>0</v>
      </c>
      <c r="L24" s="238">
        <v>-0.2</v>
      </c>
      <c r="M24" s="238">
        <v>0.9</v>
      </c>
      <c r="N24" s="238">
        <v>1.8</v>
      </c>
      <c r="O24" s="238">
        <v>0.1</v>
      </c>
      <c r="P24" s="238">
        <v>-0.7</v>
      </c>
      <c r="Q24" s="238">
        <v>0</v>
      </c>
      <c r="R24" s="238">
        <v>-0.5</v>
      </c>
      <c r="S24" s="239">
        <v>2.2000000000000002</v>
      </c>
      <c r="T24" s="73"/>
      <c r="U24" s="71">
        <v>41548</v>
      </c>
      <c r="V24" s="28"/>
      <c r="W24" s="402"/>
    </row>
    <row r="25" spans="1:23" ht="21" customHeight="1" x14ac:dyDescent="0.15">
      <c r="A25" s="402"/>
      <c r="B25" s="73"/>
      <c r="C25" s="71">
        <v>41579</v>
      </c>
      <c r="D25" s="28"/>
      <c r="E25" s="237">
        <v>-0.1</v>
      </c>
      <c r="F25" s="238">
        <v>-0.1</v>
      </c>
      <c r="G25" s="238">
        <v>-0.2</v>
      </c>
      <c r="H25" s="238">
        <v>-0.3</v>
      </c>
      <c r="I25" s="238">
        <v>-1.3</v>
      </c>
      <c r="J25" s="238">
        <v>0.1</v>
      </c>
      <c r="K25" s="238">
        <v>0.1</v>
      </c>
      <c r="L25" s="238">
        <v>-0.1</v>
      </c>
      <c r="M25" s="238">
        <v>0.9</v>
      </c>
      <c r="N25" s="238">
        <v>0.2</v>
      </c>
      <c r="O25" s="238">
        <v>-0.3</v>
      </c>
      <c r="P25" s="238">
        <v>-0.2</v>
      </c>
      <c r="Q25" s="238">
        <v>0</v>
      </c>
      <c r="R25" s="238">
        <v>-0.2</v>
      </c>
      <c r="S25" s="239">
        <v>-0.1</v>
      </c>
      <c r="T25" s="73"/>
      <c r="U25" s="71">
        <v>41579</v>
      </c>
      <c r="V25" s="28"/>
      <c r="W25" s="402"/>
    </row>
    <row r="26" spans="1:23" ht="21" customHeight="1" x14ac:dyDescent="0.15">
      <c r="A26" s="402"/>
      <c r="B26" s="73"/>
      <c r="C26" s="71">
        <v>41609</v>
      </c>
      <c r="D26" s="28"/>
      <c r="E26" s="237">
        <v>0</v>
      </c>
      <c r="F26" s="238">
        <v>0.1</v>
      </c>
      <c r="G26" s="238">
        <v>0</v>
      </c>
      <c r="H26" s="238">
        <v>0.1</v>
      </c>
      <c r="I26" s="238">
        <v>-1.1000000000000001</v>
      </c>
      <c r="J26" s="238">
        <v>0</v>
      </c>
      <c r="K26" s="238">
        <v>0</v>
      </c>
      <c r="L26" s="238">
        <v>0.4</v>
      </c>
      <c r="M26" s="238">
        <v>-0.7</v>
      </c>
      <c r="N26" s="238">
        <v>-0.5</v>
      </c>
      <c r="O26" s="238">
        <v>-1.1000000000000001</v>
      </c>
      <c r="P26" s="238">
        <v>0.2</v>
      </c>
      <c r="Q26" s="238">
        <v>0</v>
      </c>
      <c r="R26" s="238">
        <v>0.4</v>
      </c>
      <c r="S26" s="239">
        <v>0</v>
      </c>
      <c r="T26" s="73"/>
      <c r="U26" s="71">
        <v>41609</v>
      </c>
      <c r="V26" s="28"/>
      <c r="W26" s="402"/>
    </row>
    <row r="27" spans="1:23" ht="21" customHeight="1" x14ac:dyDescent="0.15">
      <c r="A27" s="402"/>
      <c r="B27" s="73" t="s">
        <v>151</v>
      </c>
      <c r="C27" s="71">
        <v>41275</v>
      </c>
      <c r="D27" s="28" t="s">
        <v>26</v>
      </c>
      <c r="E27" s="237">
        <v>-0.1</v>
      </c>
      <c r="F27" s="238">
        <v>-0.1</v>
      </c>
      <c r="G27" s="238">
        <v>-0.1</v>
      </c>
      <c r="H27" s="238">
        <v>-0.30000000000000004</v>
      </c>
      <c r="I27" s="238">
        <v>-1.6</v>
      </c>
      <c r="J27" s="238">
        <v>0.1</v>
      </c>
      <c r="K27" s="238">
        <v>0.1</v>
      </c>
      <c r="L27" s="238">
        <v>0.5</v>
      </c>
      <c r="M27" s="238">
        <v>0.2</v>
      </c>
      <c r="N27" s="238">
        <v>-2.5</v>
      </c>
      <c r="O27" s="238">
        <v>0.30000000000000004</v>
      </c>
      <c r="P27" s="238">
        <v>0</v>
      </c>
      <c r="Q27" s="238">
        <v>0</v>
      </c>
      <c r="R27" s="238">
        <v>-0.60000000000000009</v>
      </c>
      <c r="S27" s="239">
        <v>0.1</v>
      </c>
      <c r="T27" s="73" t="s">
        <v>151</v>
      </c>
      <c r="U27" s="71">
        <v>41275</v>
      </c>
      <c r="V27" s="28" t="s">
        <v>26</v>
      </c>
      <c r="W27" s="402"/>
    </row>
    <row r="28" spans="1:23" ht="21" customHeight="1" x14ac:dyDescent="0.15">
      <c r="A28" s="402"/>
      <c r="B28" s="73"/>
      <c r="C28" s="71">
        <v>41671</v>
      </c>
      <c r="D28" s="28"/>
      <c r="E28" s="237">
        <v>-0.2</v>
      </c>
      <c r="F28" s="238">
        <v>0</v>
      </c>
      <c r="G28" s="238">
        <v>-0.2</v>
      </c>
      <c r="H28" s="238">
        <v>-0.4</v>
      </c>
      <c r="I28" s="238">
        <v>-4.2</v>
      </c>
      <c r="J28" s="238">
        <v>0</v>
      </c>
      <c r="K28" s="238">
        <v>0</v>
      </c>
      <c r="L28" s="238">
        <v>0.2</v>
      </c>
      <c r="M28" s="238">
        <v>-1.1000000000000001</v>
      </c>
      <c r="N28" s="238">
        <v>-0.9</v>
      </c>
      <c r="O28" s="238">
        <v>-0.2</v>
      </c>
      <c r="P28" s="238">
        <v>0</v>
      </c>
      <c r="Q28" s="238">
        <v>0</v>
      </c>
      <c r="R28" s="238">
        <v>-0.2</v>
      </c>
      <c r="S28" s="239">
        <v>0.1</v>
      </c>
      <c r="T28" s="73"/>
      <c r="U28" s="71">
        <v>41671</v>
      </c>
      <c r="V28" s="28"/>
      <c r="W28" s="402"/>
    </row>
    <row r="29" spans="1:23" ht="21" customHeight="1" x14ac:dyDescent="0.15">
      <c r="A29" s="402"/>
      <c r="B29" s="73"/>
      <c r="C29" s="71">
        <v>41699</v>
      </c>
      <c r="D29" s="28"/>
      <c r="E29" s="240">
        <v>0.2</v>
      </c>
      <c r="F29" s="241">
        <v>0.30000000000000004</v>
      </c>
      <c r="G29" s="241">
        <v>0.30000000000000004</v>
      </c>
      <c r="H29" s="241">
        <v>-0.4</v>
      </c>
      <c r="I29" s="241">
        <v>-1.2000000000000002</v>
      </c>
      <c r="J29" s="241">
        <v>0</v>
      </c>
      <c r="K29" s="241">
        <v>0.2</v>
      </c>
      <c r="L29" s="241">
        <v>0.4</v>
      </c>
      <c r="M29" s="241">
        <v>1.8</v>
      </c>
      <c r="N29" s="241">
        <v>1.3</v>
      </c>
      <c r="O29" s="241">
        <v>0.2</v>
      </c>
      <c r="P29" s="241">
        <v>0.9</v>
      </c>
      <c r="Q29" s="241">
        <v>0</v>
      </c>
      <c r="R29" s="241">
        <v>0.8</v>
      </c>
      <c r="S29" s="242">
        <v>0</v>
      </c>
      <c r="T29" s="73"/>
      <c r="U29" s="71">
        <v>41699</v>
      </c>
      <c r="V29" s="28"/>
      <c r="W29" s="402"/>
    </row>
    <row r="30" spans="1:23" ht="21" customHeight="1" x14ac:dyDescent="0.15">
      <c r="A30" s="402"/>
      <c r="B30" s="73"/>
      <c r="C30" s="71">
        <v>41730</v>
      </c>
      <c r="D30" s="28"/>
      <c r="E30" s="237">
        <v>1.9000000000000001</v>
      </c>
      <c r="F30" s="238">
        <v>2</v>
      </c>
      <c r="G30" s="238">
        <v>2.2000000000000002</v>
      </c>
      <c r="H30" s="238">
        <v>3</v>
      </c>
      <c r="I30" s="238">
        <v>-0.4</v>
      </c>
      <c r="J30" s="238">
        <v>0.4</v>
      </c>
      <c r="K30" s="238">
        <v>0.60000000000000009</v>
      </c>
      <c r="L30" s="238">
        <v>0.4</v>
      </c>
      <c r="M30" s="238">
        <v>7.6000000000000005</v>
      </c>
      <c r="N30" s="238">
        <v>1.4000000000000001</v>
      </c>
      <c r="O30" s="238">
        <v>2.2000000000000002</v>
      </c>
      <c r="P30" s="238">
        <v>1.5</v>
      </c>
      <c r="Q30" s="238">
        <v>3.6</v>
      </c>
      <c r="R30" s="238">
        <v>2.3000000000000003</v>
      </c>
      <c r="S30" s="239">
        <v>1.5</v>
      </c>
      <c r="T30" s="73"/>
      <c r="U30" s="71">
        <v>41730</v>
      </c>
      <c r="V30" s="28"/>
      <c r="W30" s="402"/>
    </row>
    <row r="31" spans="1:23" ht="21" customHeight="1" x14ac:dyDescent="0.15">
      <c r="A31" s="402"/>
      <c r="B31" s="73"/>
      <c r="C31" s="71">
        <v>41760</v>
      </c>
      <c r="D31" s="28"/>
      <c r="E31" s="237">
        <v>0.30000000000000004</v>
      </c>
      <c r="F31" s="238">
        <v>0.30000000000000004</v>
      </c>
      <c r="G31" s="238">
        <v>0.30000000000000004</v>
      </c>
      <c r="H31" s="238">
        <v>-0.2</v>
      </c>
      <c r="I31" s="238">
        <v>1</v>
      </c>
      <c r="J31" s="238">
        <v>0</v>
      </c>
      <c r="K31" s="238">
        <v>0</v>
      </c>
      <c r="L31" s="238">
        <v>3</v>
      </c>
      <c r="M31" s="238">
        <v>-1.4000000000000001</v>
      </c>
      <c r="N31" s="238">
        <v>1</v>
      </c>
      <c r="O31" s="238">
        <v>-0.60000000000000009</v>
      </c>
      <c r="P31" s="238">
        <v>0.5</v>
      </c>
      <c r="Q31" s="238">
        <v>0.1</v>
      </c>
      <c r="R31" s="238">
        <v>0.5</v>
      </c>
      <c r="S31" s="239">
        <v>0</v>
      </c>
      <c r="T31" s="73"/>
      <c r="U31" s="71">
        <v>41760</v>
      </c>
      <c r="V31" s="28"/>
      <c r="W31" s="402"/>
    </row>
    <row r="32" spans="1:23" ht="21" customHeight="1" x14ac:dyDescent="0.15">
      <c r="A32" s="402"/>
      <c r="B32" s="73"/>
      <c r="C32" s="71">
        <v>41791</v>
      </c>
      <c r="D32" s="28"/>
      <c r="E32" s="237">
        <v>0</v>
      </c>
      <c r="F32" s="238">
        <v>0.1</v>
      </c>
      <c r="G32" s="238">
        <v>0</v>
      </c>
      <c r="H32" s="238">
        <v>-0.2</v>
      </c>
      <c r="I32" s="238">
        <v>-2.2000000000000002</v>
      </c>
      <c r="J32" s="238">
        <v>0</v>
      </c>
      <c r="K32" s="238">
        <v>0</v>
      </c>
      <c r="L32" s="238">
        <v>0</v>
      </c>
      <c r="M32" s="238">
        <v>-2.5</v>
      </c>
      <c r="N32" s="238">
        <v>-0.5</v>
      </c>
      <c r="O32" s="238">
        <v>0.4</v>
      </c>
      <c r="P32" s="238">
        <v>-0.30000000000000004</v>
      </c>
      <c r="Q32" s="238">
        <v>0</v>
      </c>
      <c r="R32" s="238">
        <v>1.8</v>
      </c>
      <c r="S32" s="239">
        <v>0.1</v>
      </c>
      <c r="T32" s="73"/>
      <c r="U32" s="71">
        <v>41791</v>
      </c>
      <c r="V32" s="28"/>
      <c r="W32" s="402"/>
    </row>
    <row r="33" spans="1:39" ht="21" customHeight="1" x14ac:dyDescent="0.15">
      <c r="A33" s="403"/>
      <c r="B33" s="73"/>
      <c r="C33" s="71">
        <v>41821</v>
      </c>
      <c r="D33" s="74"/>
      <c r="E33" s="240">
        <v>0.30000000000000004</v>
      </c>
      <c r="F33" s="241">
        <v>0.2</v>
      </c>
      <c r="G33" s="241">
        <v>0.30000000000000004</v>
      </c>
      <c r="H33" s="241">
        <v>0.4</v>
      </c>
      <c r="I33" s="241">
        <v>3.2</v>
      </c>
      <c r="J33" s="241">
        <v>0</v>
      </c>
      <c r="K33" s="241">
        <v>0</v>
      </c>
      <c r="L33" s="241">
        <v>-0.2</v>
      </c>
      <c r="M33" s="241">
        <v>-0.5</v>
      </c>
      <c r="N33" s="241">
        <v>-1.7000000000000002</v>
      </c>
      <c r="O33" s="241">
        <v>0.1</v>
      </c>
      <c r="P33" s="241">
        <v>1.6</v>
      </c>
      <c r="Q33" s="241">
        <v>0</v>
      </c>
      <c r="R33" s="241">
        <v>0.1</v>
      </c>
      <c r="S33" s="242">
        <v>-0.1</v>
      </c>
      <c r="T33" s="73"/>
      <c r="U33" s="71">
        <v>41821</v>
      </c>
      <c r="V33" s="74"/>
      <c r="W33" s="402"/>
    </row>
    <row r="34" spans="1:39" s="61" customFormat="1" ht="21" customHeight="1" thickBot="1" x14ac:dyDescent="0.2">
      <c r="A34" s="402"/>
      <c r="B34" s="78"/>
      <c r="C34" s="71">
        <v>41852</v>
      </c>
      <c r="D34" s="243"/>
      <c r="E34" s="244">
        <f>VLOOKUP("I2"&amp;E$49,'[2]00txt'!$A$5:$B$244,2,0)</f>
        <v>0.70000000000000007</v>
      </c>
      <c r="F34" s="245">
        <f>VLOOKUP("I2"&amp;F$49,'[2]00txt'!$A$5:$B$244,2,0)</f>
        <v>0.30000000000000004</v>
      </c>
      <c r="G34" s="245">
        <f>VLOOKUP("I2"&amp;G$49,'[2]00txt'!$A$5:$B$244,2,0)</f>
        <v>0.8</v>
      </c>
      <c r="H34" s="245">
        <f>VLOOKUP("I2"&amp;H$49,'[2]00txt'!$A$5:$B$244,2,0)</f>
        <v>1.6</v>
      </c>
      <c r="I34" s="245">
        <f>VLOOKUP("I2"&amp;I$49,'[2]00txt'!$A$5:$B$244,2,0)</f>
        <v>10.3</v>
      </c>
      <c r="J34" s="245">
        <f>VLOOKUP("I2"&amp;J$49,'[2]00txt'!$A$5:$B$244,2,0)</f>
        <v>0</v>
      </c>
      <c r="K34" s="245">
        <f>VLOOKUP("I2"&amp;K$49,'[2]00txt'!$A$5:$B$244,2,0)</f>
        <v>0</v>
      </c>
      <c r="L34" s="245">
        <f>VLOOKUP("I2"&amp;L$49,'[2]00txt'!$A$5:$B$244,2,0)</f>
        <v>-0.1</v>
      </c>
      <c r="M34" s="245">
        <f>VLOOKUP("I2"&amp;M$49,'[2]00txt'!$A$5:$B$244,2,0)</f>
        <v>-0.9</v>
      </c>
      <c r="N34" s="245">
        <f>VLOOKUP("I2"&amp;N$49,'[2]00txt'!$A$5:$B$244,2,0)</f>
        <v>-0.9</v>
      </c>
      <c r="O34" s="245">
        <f>VLOOKUP("I2"&amp;O$49,'[2]00txt'!$A$5:$B$244,2,0)</f>
        <v>-1.1000000000000001</v>
      </c>
      <c r="P34" s="245">
        <f>VLOOKUP("I2"&amp;P$49,'[2]00txt'!$A$5:$B$244,2,0)</f>
        <v>1.1000000000000001</v>
      </c>
      <c r="Q34" s="245">
        <f>VLOOKUP("I2"&amp;Q$49,'[2]00txt'!$A$5:$B$244,2,0)</f>
        <v>0</v>
      </c>
      <c r="R34" s="245">
        <f>VLOOKUP("I2"&amp;R$49,'[2]00txt'!$A$5:$B$244,2,0)</f>
        <v>2</v>
      </c>
      <c r="S34" s="246">
        <f>VLOOKUP("I2"&amp;S$49,'[2]00txt'!$A$5:$B$244,2,0)</f>
        <v>0.1</v>
      </c>
      <c r="T34" s="78"/>
      <c r="U34" s="71">
        <v>41852</v>
      </c>
      <c r="V34" s="243"/>
      <c r="W34" s="404"/>
    </row>
    <row r="35" spans="1:39" ht="21" customHeight="1" x14ac:dyDescent="0.15">
      <c r="A35" s="399" t="s">
        <v>35</v>
      </c>
      <c r="B35" s="8" t="s">
        <v>150</v>
      </c>
      <c r="C35" s="85">
        <v>41487</v>
      </c>
      <c r="D35" s="86" t="s">
        <v>26</v>
      </c>
      <c r="E35" s="247">
        <v>1</v>
      </c>
      <c r="F35" s="248">
        <v>0.9</v>
      </c>
      <c r="G35" s="248">
        <v>1.2</v>
      </c>
      <c r="H35" s="248">
        <v>1.6</v>
      </c>
      <c r="I35" s="248">
        <v>2.2000000000000002</v>
      </c>
      <c r="J35" s="248">
        <v>-0.5</v>
      </c>
      <c r="K35" s="248">
        <v>-0.8</v>
      </c>
      <c r="L35" s="248">
        <v>1.8</v>
      </c>
      <c r="M35" s="248">
        <v>-2.2000000000000002</v>
      </c>
      <c r="N35" s="248">
        <v>1</v>
      </c>
      <c r="O35" s="248">
        <v>0.4</v>
      </c>
      <c r="P35" s="248">
        <v>3.4</v>
      </c>
      <c r="Q35" s="248">
        <v>0.2</v>
      </c>
      <c r="R35" s="248">
        <v>-0.5</v>
      </c>
      <c r="S35" s="249">
        <v>0.8</v>
      </c>
      <c r="T35" s="8" t="s">
        <v>150</v>
      </c>
      <c r="U35" s="85">
        <v>41487</v>
      </c>
      <c r="V35" s="86" t="s">
        <v>26</v>
      </c>
      <c r="W35" s="399" t="s">
        <v>35</v>
      </c>
    </row>
    <row r="36" spans="1:39" ht="21" customHeight="1" x14ac:dyDescent="0.15">
      <c r="A36" s="402"/>
      <c r="B36" s="73"/>
      <c r="C36" s="71">
        <v>41518</v>
      </c>
      <c r="D36" s="74"/>
      <c r="E36" s="250">
        <v>0.9</v>
      </c>
      <c r="F36" s="251">
        <v>0.6</v>
      </c>
      <c r="G36" s="251">
        <v>1</v>
      </c>
      <c r="H36" s="251">
        <v>2.1</v>
      </c>
      <c r="I36" s="251">
        <v>8.1999999999999993</v>
      </c>
      <c r="J36" s="251">
        <v>-0.4</v>
      </c>
      <c r="K36" s="251">
        <v>-0.6</v>
      </c>
      <c r="L36" s="251">
        <v>1.9</v>
      </c>
      <c r="M36" s="251">
        <v>-3.1</v>
      </c>
      <c r="N36" s="251">
        <v>-2</v>
      </c>
      <c r="O36" s="251">
        <v>0.6</v>
      </c>
      <c r="P36" s="251">
        <v>2.8</v>
      </c>
      <c r="Q36" s="251">
        <v>0.2</v>
      </c>
      <c r="R36" s="251">
        <v>-1.5</v>
      </c>
      <c r="S36" s="252">
        <v>0.8</v>
      </c>
      <c r="T36" s="73"/>
      <c r="U36" s="71">
        <v>41518</v>
      </c>
      <c r="V36" s="28"/>
      <c r="W36" s="402"/>
    </row>
    <row r="37" spans="1:39" ht="21" customHeight="1" x14ac:dyDescent="0.15">
      <c r="A37" s="402"/>
      <c r="B37" s="73"/>
      <c r="C37" s="83">
        <v>41548</v>
      </c>
      <c r="D37" s="28"/>
      <c r="E37" s="250">
        <v>1.2</v>
      </c>
      <c r="F37" s="251">
        <v>0.8</v>
      </c>
      <c r="G37" s="251">
        <v>1.4</v>
      </c>
      <c r="H37" s="251">
        <v>2.8</v>
      </c>
      <c r="I37" s="251">
        <v>11.9</v>
      </c>
      <c r="J37" s="251">
        <v>-0.4</v>
      </c>
      <c r="K37" s="251">
        <v>-0.7</v>
      </c>
      <c r="L37" s="251">
        <v>2.7</v>
      </c>
      <c r="M37" s="251">
        <v>-0.8</v>
      </c>
      <c r="N37" s="251">
        <v>-0.2</v>
      </c>
      <c r="O37" s="251">
        <v>0.7</v>
      </c>
      <c r="P37" s="251">
        <v>2.1</v>
      </c>
      <c r="Q37" s="251">
        <v>0.2</v>
      </c>
      <c r="R37" s="251">
        <v>-1.9</v>
      </c>
      <c r="S37" s="252">
        <v>3.1</v>
      </c>
      <c r="T37" s="73"/>
      <c r="U37" s="83">
        <v>41548</v>
      </c>
      <c r="V37" s="28"/>
      <c r="W37" s="402"/>
    </row>
    <row r="38" spans="1:39" ht="21" customHeight="1" x14ac:dyDescent="0.15">
      <c r="A38" s="402"/>
      <c r="B38" s="73"/>
      <c r="C38" s="71">
        <v>41579</v>
      </c>
      <c r="D38" s="28"/>
      <c r="E38" s="250">
        <v>1.3</v>
      </c>
      <c r="F38" s="251">
        <v>0.8</v>
      </c>
      <c r="G38" s="251">
        <v>1.5</v>
      </c>
      <c r="H38" s="251">
        <v>2.8</v>
      </c>
      <c r="I38" s="251">
        <v>14.9</v>
      </c>
      <c r="J38" s="251">
        <v>-0.2</v>
      </c>
      <c r="K38" s="251">
        <v>-0.4</v>
      </c>
      <c r="L38" s="251">
        <v>2.8</v>
      </c>
      <c r="M38" s="251">
        <v>-4.4000000000000004</v>
      </c>
      <c r="N38" s="251">
        <v>0.6</v>
      </c>
      <c r="O38" s="251">
        <v>0.5</v>
      </c>
      <c r="P38" s="251">
        <v>2.6</v>
      </c>
      <c r="Q38" s="251">
        <v>0.2</v>
      </c>
      <c r="R38" s="251">
        <v>-1.7</v>
      </c>
      <c r="S38" s="252">
        <v>2.9</v>
      </c>
      <c r="T38" s="73"/>
      <c r="U38" s="71">
        <v>41579</v>
      </c>
      <c r="V38" s="28"/>
      <c r="W38" s="402"/>
    </row>
    <row r="39" spans="1:39" ht="21" customHeight="1" x14ac:dyDescent="0.15">
      <c r="A39" s="402"/>
      <c r="B39" s="73"/>
      <c r="C39" s="83">
        <v>41609</v>
      </c>
      <c r="D39" s="28"/>
      <c r="E39" s="250">
        <v>1.4</v>
      </c>
      <c r="F39" s="251">
        <v>1</v>
      </c>
      <c r="G39" s="251">
        <v>1.7</v>
      </c>
      <c r="H39" s="251">
        <v>3.1</v>
      </c>
      <c r="I39" s="251">
        <v>13.4</v>
      </c>
      <c r="J39" s="251">
        <v>-0.1</v>
      </c>
      <c r="K39" s="251">
        <v>-0.3</v>
      </c>
      <c r="L39" s="251">
        <v>3.2</v>
      </c>
      <c r="M39" s="251">
        <v>-2.8</v>
      </c>
      <c r="N39" s="251">
        <v>0.4</v>
      </c>
      <c r="O39" s="251">
        <v>-0.3</v>
      </c>
      <c r="P39" s="251">
        <v>2</v>
      </c>
      <c r="Q39" s="251">
        <v>0.2</v>
      </c>
      <c r="R39" s="251">
        <v>0</v>
      </c>
      <c r="S39" s="252">
        <v>3</v>
      </c>
      <c r="T39" s="73"/>
      <c r="U39" s="83">
        <v>41609</v>
      </c>
      <c r="V39" s="28"/>
      <c r="W39" s="402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39" ht="21" customHeight="1" x14ac:dyDescent="0.15">
      <c r="A40" s="402"/>
      <c r="B40" s="73" t="s">
        <v>151</v>
      </c>
      <c r="C40" s="71">
        <v>41275</v>
      </c>
      <c r="D40" s="28" t="s">
        <v>26</v>
      </c>
      <c r="E40" s="250">
        <v>1.4000000000000001</v>
      </c>
      <c r="F40" s="251">
        <v>1.1000000000000001</v>
      </c>
      <c r="G40" s="251">
        <v>1.6</v>
      </c>
      <c r="H40" s="251">
        <v>2.1</v>
      </c>
      <c r="I40" s="251">
        <v>9.1</v>
      </c>
      <c r="J40" s="251">
        <v>0</v>
      </c>
      <c r="K40" s="251">
        <v>-0.30000000000000004</v>
      </c>
      <c r="L40" s="251">
        <v>3.3000000000000003</v>
      </c>
      <c r="M40" s="251">
        <v>-2</v>
      </c>
      <c r="N40" s="251">
        <v>1.2000000000000002</v>
      </c>
      <c r="O40" s="251">
        <v>-0.5</v>
      </c>
      <c r="P40" s="251">
        <v>2.4000000000000004</v>
      </c>
      <c r="Q40" s="251">
        <v>0.2</v>
      </c>
      <c r="R40" s="251">
        <v>0.2</v>
      </c>
      <c r="S40" s="252">
        <v>3.1</v>
      </c>
      <c r="T40" s="73" t="s">
        <v>151</v>
      </c>
      <c r="U40" s="71">
        <v>41275</v>
      </c>
      <c r="V40" s="28" t="s">
        <v>26</v>
      </c>
      <c r="W40" s="402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</row>
    <row r="41" spans="1:39" ht="21" customHeight="1" x14ac:dyDescent="0.15">
      <c r="A41" s="402"/>
      <c r="B41" s="73"/>
      <c r="C41" s="83">
        <v>41671</v>
      </c>
      <c r="D41" s="28"/>
      <c r="E41" s="250">
        <v>1</v>
      </c>
      <c r="F41" s="251">
        <v>0.9</v>
      </c>
      <c r="G41" s="251">
        <v>1.2000000000000002</v>
      </c>
      <c r="H41" s="251">
        <v>1.6</v>
      </c>
      <c r="I41" s="251">
        <v>6.1000000000000005</v>
      </c>
      <c r="J41" s="251">
        <v>0</v>
      </c>
      <c r="K41" s="251">
        <v>-0.2</v>
      </c>
      <c r="L41" s="251">
        <v>3</v>
      </c>
      <c r="M41" s="251">
        <v>-3</v>
      </c>
      <c r="N41" s="251">
        <v>1.5</v>
      </c>
      <c r="O41" s="251">
        <v>0.8</v>
      </c>
      <c r="P41" s="251">
        <v>1.1000000000000001</v>
      </c>
      <c r="Q41" s="251">
        <v>0.2</v>
      </c>
      <c r="R41" s="251">
        <v>0.1</v>
      </c>
      <c r="S41" s="252">
        <v>3.2</v>
      </c>
      <c r="T41" s="73"/>
      <c r="U41" s="83">
        <v>41671</v>
      </c>
      <c r="V41" s="28"/>
      <c r="W41" s="402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</row>
    <row r="42" spans="1:39" ht="21" customHeight="1" x14ac:dyDescent="0.15">
      <c r="A42" s="402"/>
      <c r="B42" s="73"/>
      <c r="C42" s="71">
        <v>41699</v>
      </c>
      <c r="D42" s="28"/>
      <c r="E42" s="250">
        <v>1.2000000000000002</v>
      </c>
      <c r="F42" s="251">
        <v>0.8</v>
      </c>
      <c r="G42" s="251">
        <v>1.3</v>
      </c>
      <c r="H42" s="251">
        <v>2</v>
      </c>
      <c r="I42" s="251">
        <v>10.8</v>
      </c>
      <c r="J42" s="251">
        <v>0.1</v>
      </c>
      <c r="K42" s="251">
        <v>-0.1</v>
      </c>
      <c r="L42" s="251">
        <v>3.3000000000000003</v>
      </c>
      <c r="M42" s="251">
        <v>-0.9</v>
      </c>
      <c r="N42" s="251">
        <v>-0.4</v>
      </c>
      <c r="O42" s="251">
        <v>-0.30000000000000004</v>
      </c>
      <c r="P42" s="251">
        <v>1.3</v>
      </c>
      <c r="Q42" s="251">
        <v>0.2</v>
      </c>
      <c r="R42" s="251">
        <v>0.60000000000000009</v>
      </c>
      <c r="S42" s="252">
        <v>2.1</v>
      </c>
      <c r="T42" s="73"/>
      <c r="U42" s="71">
        <v>41699</v>
      </c>
      <c r="V42" s="28"/>
      <c r="W42" s="402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</row>
    <row r="43" spans="1:39" ht="21" customHeight="1" x14ac:dyDescent="0.15">
      <c r="A43" s="402"/>
      <c r="B43" s="73"/>
      <c r="C43" s="83">
        <v>41730</v>
      </c>
      <c r="D43" s="28"/>
      <c r="E43" s="250">
        <v>2.8000000000000003</v>
      </c>
      <c r="F43" s="251">
        <v>2.6</v>
      </c>
      <c r="G43" s="251">
        <v>3.2</v>
      </c>
      <c r="H43" s="251">
        <v>4.9000000000000004</v>
      </c>
      <c r="I43" s="251">
        <v>8.6</v>
      </c>
      <c r="J43" s="251">
        <v>0.70000000000000007</v>
      </c>
      <c r="K43" s="251">
        <v>0.9</v>
      </c>
      <c r="L43" s="251">
        <v>3.5</v>
      </c>
      <c r="M43" s="251">
        <v>5.9</v>
      </c>
      <c r="N43" s="251">
        <v>0.9</v>
      </c>
      <c r="O43" s="251">
        <v>1.9000000000000001</v>
      </c>
      <c r="P43" s="251">
        <v>2.8000000000000003</v>
      </c>
      <c r="Q43" s="251">
        <v>3.6</v>
      </c>
      <c r="R43" s="251">
        <v>0.60000000000000009</v>
      </c>
      <c r="S43" s="252">
        <v>3.8000000000000003</v>
      </c>
      <c r="T43" s="73"/>
      <c r="U43" s="83">
        <v>41730</v>
      </c>
      <c r="V43" s="28"/>
      <c r="W43" s="402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</row>
    <row r="44" spans="1:39" ht="21" customHeight="1" x14ac:dyDescent="0.15">
      <c r="A44" s="402"/>
      <c r="B44" s="73"/>
      <c r="C44" s="71">
        <v>41760</v>
      </c>
      <c r="D44" s="28"/>
      <c r="E44" s="250">
        <v>3.1</v>
      </c>
      <c r="F44" s="251">
        <v>2.8000000000000003</v>
      </c>
      <c r="G44" s="251">
        <v>3.5</v>
      </c>
      <c r="H44" s="251">
        <v>4.4000000000000004</v>
      </c>
      <c r="I44" s="251">
        <v>9.8000000000000007</v>
      </c>
      <c r="J44" s="251">
        <v>0.60000000000000009</v>
      </c>
      <c r="K44" s="251">
        <v>0.8</v>
      </c>
      <c r="L44" s="251">
        <v>5.9</v>
      </c>
      <c r="M44" s="251">
        <v>3.9000000000000004</v>
      </c>
      <c r="N44" s="251">
        <v>2.4000000000000004</v>
      </c>
      <c r="O44" s="251">
        <v>0.9</v>
      </c>
      <c r="P44" s="251">
        <v>3.2</v>
      </c>
      <c r="Q44" s="251">
        <v>3.7</v>
      </c>
      <c r="R44" s="251">
        <v>2.4000000000000004</v>
      </c>
      <c r="S44" s="252">
        <v>4</v>
      </c>
      <c r="T44" s="73"/>
      <c r="U44" s="71">
        <v>41760</v>
      </c>
      <c r="V44" s="28"/>
      <c r="W44" s="402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</row>
    <row r="45" spans="1:39" ht="21" customHeight="1" x14ac:dyDescent="0.15">
      <c r="A45" s="402"/>
      <c r="B45" s="73"/>
      <c r="C45" s="83">
        <v>41791</v>
      </c>
      <c r="D45" s="28"/>
      <c r="E45" s="250">
        <v>3.2</v>
      </c>
      <c r="F45" s="251">
        <v>3</v>
      </c>
      <c r="G45" s="251">
        <v>3.6</v>
      </c>
      <c r="H45" s="251">
        <v>4.5</v>
      </c>
      <c r="I45" s="251">
        <v>7.4</v>
      </c>
      <c r="J45" s="251">
        <v>0.70000000000000007</v>
      </c>
      <c r="K45" s="251">
        <v>0.9</v>
      </c>
      <c r="L45" s="251">
        <v>5.2</v>
      </c>
      <c r="M45" s="251">
        <v>2.3000000000000003</v>
      </c>
      <c r="N45" s="251">
        <v>1.5</v>
      </c>
      <c r="O45" s="251">
        <v>0.8</v>
      </c>
      <c r="P45" s="251">
        <v>3.1</v>
      </c>
      <c r="Q45" s="251">
        <v>3.7</v>
      </c>
      <c r="R45" s="251">
        <v>5.4</v>
      </c>
      <c r="S45" s="252">
        <v>3.6</v>
      </c>
      <c r="T45" s="73"/>
      <c r="U45" s="83">
        <v>41791</v>
      </c>
      <c r="V45" s="28"/>
      <c r="W45" s="402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</row>
    <row r="46" spans="1:39" ht="21" customHeight="1" x14ac:dyDescent="0.15">
      <c r="A46" s="402"/>
      <c r="B46" s="73"/>
      <c r="C46" s="71">
        <v>41821</v>
      </c>
      <c r="D46" s="28"/>
      <c r="E46" s="250">
        <v>3</v>
      </c>
      <c r="F46" s="251">
        <v>2.9000000000000004</v>
      </c>
      <c r="G46" s="251">
        <v>3.4000000000000004</v>
      </c>
      <c r="H46" s="251">
        <v>4</v>
      </c>
      <c r="I46" s="251">
        <v>5.5</v>
      </c>
      <c r="J46" s="251">
        <v>0.60000000000000009</v>
      </c>
      <c r="K46" s="251">
        <v>0.9</v>
      </c>
      <c r="L46" s="251">
        <v>4.6000000000000005</v>
      </c>
      <c r="M46" s="251">
        <v>2</v>
      </c>
      <c r="N46" s="251">
        <v>1.8</v>
      </c>
      <c r="O46" s="251">
        <v>0.9</v>
      </c>
      <c r="P46" s="251">
        <v>3.5</v>
      </c>
      <c r="Q46" s="251">
        <v>3.7</v>
      </c>
      <c r="R46" s="251">
        <v>5.4</v>
      </c>
      <c r="S46" s="252">
        <v>3.2</v>
      </c>
      <c r="T46" s="73"/>
      <c r="U46" s="71">
        <v>41821</v>
      </c>
      <c r="V46" s="28"/>
      <c r="W46" s="402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</row>
    <row r="47" spans="1:39" s="61" customFormat="1" ht="21" customHeight="1" thickBot="1" x14ac:dyDescent="0.2">
      <c r="A47" s="404"/>
      <c r="B47" s="78"/>
      <c r="C47" s="79">
        <v>41852</v>
      </c>
      <c r="D47" s="80"/>
      <c r="E47" s="253">
        <f>VLOOKUP("I3"&amp;E$49,'[2]00txt'!$A$5:$B$244,2,0)</f>
        <v>3</v>
      </c>
      <c r="F47" s="254">
        <f>VLOOKUP("I3"&amp;F$49,'[2]00txt'!$A$5:$B$244,2,0)</f>
        <v>2.7</v>
      </c>
      <c r="G47" s="254">
        <f>VLOOKUP("I3"&amp;G$49,'[2]00txt'!$A$5:$B$244,2,0)</f>
        <v>3.4000000000000004</v>
      </c>
      <c r="H47" s="254">
        <f>VLOOKUP("I3"&amp;H$49,'[2]00txt'!$A$5:$B$244,2,0)</f>
        <v>4.3</v>
      </c>
      <c r="I47" s="254">
        <f>VLOOKUP("I3"&amp;I$49,'[2]00txt'!$A$5:$B$244,2,0)</f>
        <v>11.600000000000001</v>
      </c>
      <c r="J47" s="254">
        <f>VLOOKUP("I3"&amp;J$49,'[2]00txt'!$A$5:$B$244,2,0)</f>
        <v>0.8</v>
      </c>
      <c r="K47" s="254">
        <f>VLOOKUP("I3"&amp;K$49,'[2]00txt'!$A$5:$B$244,2,0)</f>
        <v>1</v>
      </c>
      <c r="L47" s="254">
        <f>VLOOKUP("I3"&amp;L$49,'[2]00txt'!$A$5:$B$244,2,0)</f>
        <v>4.2</v>
      </c>
      <c r="M47" s="254">
        <f>VLOOKUP("I3"&amp;M$49,'[2]00txt'!$A$5:$B$244,2,0)</f>
        <v>2.3000000000000003</v>
      </c>
      <c r="N47" s="254">
        <f>VLOOKUP("I3"&amp;N$49,'[2]00txt'!$A$5:$B$244,2,0)</f>
        <v>3.1</v>
      </c>
      <c r="O47" s="254">
        <f>VLOOKUP("I3"&amp;O$49,'[2]00txt'!$A$5:$B$244,2,0)</f>
        <v>1.5</v>
      </c>
      <c r="P47" s="254">
        <f>VLOOKUP("I3"&amp;P$49,'[2]00txt'!$A$5:$B$244,2,0)</f>
        <v>2.4000000000000004</v>
      </c>
      <c r="Q47" s="254">
        <f>VLOOKUP("I3"&amp;Q$49,'[2]00txt'!$A$5:$B$244,2,0)</f>
        <v>3.7</v>
      </c>
      <c r="R47" s="254">
        <f>VLOOKUP("I3"&amp;R$49,'[2]00txt'!$A$5:$B$244,2,0)</f>
        <v>4.8000000000000007</v>
      </c>
      <c r="S47" s="255">
        <f>VLOOKUP("I3"&amp;S$49,'[2]00txt'!$A$5:$B$244,2,0)</f>
        <v>3.8000000000000003</v>
      </c>
      <c r="T47" s="78"/>
      <c r="U47" s="79">
        <v>41852</v>
      </c>
      <c r="V47" s="80"/>
      <c r="W47" s="404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</row>
    <row r="48" spans="1:39" ht="1.5" customHeight="1" x14ac:dyDescent="0.15"/>
    <row r="49" spans="2:22" hidden="1" x14ac:dyDescent="0.15">
      <c r="B49" s="1" t="s">
        <v>152</v>
      </c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  <c r="T49" s="1" t="s">
        <v>152</v>
      </c>
    </row>
    <row r="50" spans="2:22" x14ac:dyDescent="0.15">
      <c r="B50" s="61"/>
      <c r="C50" s="61"/>
      <c r="D50" s="61"/>
      <c r="S50" s="90"/>
      <c r="T50" s="61"/>
      <c r="U50" s="61"/>
      <c r="V50" s="61"/>
    </row>
    <row r="51" spans="2:22" x14ac:dyDescent="0.15">
      <c r="B51" s="62"/>
      <c r="C51" s="62"/>
      <c r="D51" s="62"/>
      <c r="T51" s="62"/>
      <c r="U51" s="62"/>
      <c r="V51" s="62"/>
    </row>
    <row r="53" spans="2:22" x14ac:dyDescent="0.15">
      <c r="C53" s="2"/>
      <c r="D53" s="2"/>
      <c r="U53" s="2"/>
      <c r="V53" s="2"/>
    </row>
    <row r="65" spans="38:66" x14ac:dyDescent="0.15"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4"/>
  <conditionalFormatting sqref="Y39:AM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81" firstPageNumber="13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V52"/>
  <sheetViews>
    <sheetView view="pageBreakPreview" zoomScale="70" zoomScaleNormal="75" zoomScaleSheetLayoutView="70" workbookViewId="0">
      <pane xSplit="4" ySplit="5" topLeftCell="E6" activePane="bottomRight" state="frozen"/>
      <selection activeCell="S35" sqref="S35"/>
      <selection pane="topRight" activeCell="S35" sqref="S35"/>
      <selection pane="bottomLeft" activeCell="S35" sqref="S35"/>
      <selection pane="bottomRight"/>
    </sheetView>
  </sheetViews>
  <sheetFormatPr defaultRowHeight="14.25" x14ac:dyDescent="0.15"/>
  <cols>
    <col min="1" max="1" width="4.625" style="276" customWidth="1"/>
    <col min="2" max="2" width="9.625" style="276" customWidth="1"/>
    <col min="3" max="3" width="4.5" style="276" bestFit="1" customWidth="1"/>
    <col min="4" max="4" width="3.375" style="276" bestFit="1" customWidth="1"/>
    <col min="5" max="19" width="10.625" style="276" customWidth="1"/>
    <col min="20" max="20" width="9.625" style="276" customWidth="1"/>
    <col min="21" max="21" width="4.5" style="276" bestFit="1" customWidth="1"/>
    <col min="22" max="22" width="3.375" style="276" bestFit="1" customWidth="1"/>
    <col min="23" max="16384" width="9" style="276"/>
  </cols>
  <sheetData>
    <row r="1" spans="1:22" ht="24.75" customHeight="1" x14ac:dyDescent="0.15">
      <c r="B1" s="276" t="s">
        <v>218</v>
      </c>
      <c r="E1" s="328" t="s">
        <v>217</v>
      </c>
      <c r="F1" s="328"/>
      <c r="H1" s="276" t="s">
        <v>2</v>
      </c>
    </row>
    <row r="2" spans="1:22" ht="24.75" customHeight="1" thickBot="1" x14ac:dyDescent="0.2">
      <c r="S2" s="327"/>
      <c r="V2" s="327" t="s">
        <v>3</v>
      </c>
    </row>
    <row r="3" spans="1:22" ht="13.5" customHeight="1" x14ac:dyDescent="0.15">
      <c r="B3" s="405" t="s">
        <v>4</v>
      </c>
      <c r="C3" s="406"/>
      <c r="D3" s="406"/>
      <c r="E3" s="405" t="s">
        <v>5</v>
      </c>
      <c r="F3" s="326"/>
      <c r="G3" s="326"/>
      <c r="H3" s="411" t="s">
        <v>6</v>
      </c>
      <c r="I3" s="325"/>
      <c r="J3" s="411" t="s">
        <v>7</v>
      </c>
      <c r="K3" s="324"/>
      <c r="L3" s="416" t="s">
        <v>216</v>
      </c>
      <c r="M3" s="389" t="s">
        <v>9</v>
      </c>
      <c r="N3" s="430" t="s">
        <v>10</v>
      </c>
      <c r="O3" s="425" t="s">
        <v>11</v>
      </c>
      <c r="P3" s="425" t="s">
        <v>12</v>
      </c>
      <c r="Q3" s="425" t="s">
        <v>13</v>
      </c>
      <c r="R3" s="425" t="s">
        <v>14</v>
      </c>
      <c r="S3" s="427" t="s">
        <v>15</v>
      </c>
      <c r="T3" s="405" t="s">
        <v>4</v>
      </c>
      <c r="U3" s="406"/>
      <c r="V3" s="422"/>
    </row>
    <row r="4" spans="1:22" ht="24" customHeight="1" x14ac:dyDescent="0.15">
      <c r="B4" s="407"/>
      <c r="C4" s="408"/>
      <c r="D4" s="408"/>
      <c r="E4" s="407"/>
      <c r="F4" s="417" t="s">
        <v>16</v>
      </c>
      <c r="G4" s="418" t="s">
        <v>17</v>
      </c>
      <c r="H4" s="412"/>
      <c r="I4" s="420" t="s">
        <v>18</v>
      </c>
      <c r="J4" s="412"/>
      <c r="K4" s="414" t="s">
        <v>19</v>
      </c>
      <c r="L4" s="417"/>
      <c r="M4" s="390"/>
      <c r="N4" s="431"/>
      <c r="O4" s="426"/>
      <c r="P4" s="426"/>
      <c r="Q4" s="426"/>
      <c r="R4" s="426"/>
      <c r="S4" s="428"/>
      <c r="T4" s="407"/>
      <c r="U4" s="408"/>
      <c r="V4" s="423"/>
    </row>
    <row r="5" spans="1:22" ht="24" customHeight="1" thickBot="1" x14ac:dyDescent="0.2">
      <c r="B5" s="409"/>
      <c r="C5" s="410"/>
      <c r="D5" s="410"/>
      <c r="E5" s="409"/>
      <c r="F5" s="415"/>
      <c r="G5" s="419"/>
      <c r="H5" s="413"/>
      <c r="I5" s="421"/>
      <c r="J5" s="413"/>
      <c r="K5" s="415"/>
      <c r="L5" s="415"/>
      <c r="M5" s="391"/>
      <c r="N5" s="432"/>
      <c r="O5" s="421"/>
      <c r="P5" s="421"/>
      <c r="Q5" s="421"/>
      <c r="R5" s="421"/>
      <c r="S5" s="429"/>
      <c r="T5" s="409"/>
      <c r="U5" s="410"/>
      <c r="V5" s="424"/>
    </row>
    <row r="6" spans="1:22" ht="18.95" customHeight="1" x14ac:dyDescent="0.15">
      <c r="A6" s="295"/>
      <c r="B6" s="8" t="s">
        <v>20</v>
      </c>
      <c r="C6" s="17" t="s">
        <v>21</v>
      </c>
      <c r="D6" s="323"/>
      <c r="E6" s="304">
        <v>103.7</v>
      </c>
      <c r="F6" s="303">
        <v>103.4</v>
      </c>
      <c r="G6" s="322">
        <v>104.4</v>
      </c>
      <c r="H6" s="302">
        <v>100.8</v>
      </c>
      <c r="I6" s="302">
        <v>105.4</v>
      </c>
      <c r="J6" s="321">
        <v>100.8</v>
      </c>
      <c r="K6" s="302">
        <v>103.5</v>
      </c>
      <c r="L6" s="302">
        <v>94.6</v>
      </c>
      <c r="M6" s="302">
        <v>136.69999999999999</v>
      </c>
      <c r="N6" s="302">
        <v>107.6</v>
      </c>
      <c r="O6" s="302">
        <v>100.3</v>
      </c>
      <c r="P6" s="302">
        <v>102.9</v>
      </c>
      <c r="Q6" s="302">
        <v>100.6</v>
      </c>
      <c r="R6" s="302">
        <v>120.1</v>
      </c>
      <c r="S6" s="301">
        <v>94.8</v>
      </c>
      <c r="T6" s="8" t="s">
        <v>20</v>
      </c>
      <c r="U6" s="17" t="s">
        <v>21</v>
      </c>
      <c r="V6" s="320"/>
    </row>
    <row r="7" spans="1:22" ht="18.95" customHeight="1" x14ac:dyDescent="0.15">
      <c r="A7" s="312"/>
      <c r="B7" s="19">
        <v>11</v>
      </c>
      <c r="C7" s="65"/>
      <c r="D7" s="319"/>
      <c r="E7" s="291">
        <v>103.4</v>
      </c>
      <c r="F7" s="290">
        <v>103.4</v>
      </c>
      <c r="G7" s="318">
        <v>104</v>
      </c>
      <c r="H7" s="289">
        <v>100.3</v>
      </c>
      <c r="I7" s="289">
        <v>100.5</v>
      </c>
      <c r="J7" s="317">
        <v>100.7</v>
      </c>
      <c r="K7" s="289">
        <v>103</v>
      </c>
      <c r="L7" s="289">
        <v>93.1</v>
      </c>
      <c r="M7" s="289">
        <v>135.19999999999999</v>
      </c>
      <c r="N7" s="289">
        <v>107.4</v>
      </c>
      <c r="O7" s="289">
        <v>99.5</v>
      </c>
      <c r="P7" s="289">
        <v>102.6</v>
      </c>
      <c r="Q7" s="289">
        <v>102</v>
      </c>
      <c r="R7" s="289">
        <v>119.1</v>
      </c>
      <c r="S7" s="288">
        <v>95.7</v>
      </c>
      <c r="T7" s="19">
        <v>11</v>
      </c>
      <c r="U7" s="65"/>
      <c r="V7" s="316"/>
    </row>
    <row r="8" spans="1:22" ht="18.95" customHeight="1" x14ac:dyDescent="0.15">
      <c r="A8" s="312"/>
      <c r="B8" s="19">
        <v>12</v>
      </c>
      <c r="C8" s="68"/>
      <c r="D8" s="319"/>
      <c r="E8" s="291">
        <v>102.7</v>
      </c>
      <c r="F8" s="290">
        <v>103</v>
      </c>
      <c r="G8" s="318">
        <v>103.1</v>
      </c>
      <c r="H8" s="289">
        <v>98.4</v>
      </c>
      <c r="I8" s="289">
        <v>93.9</v>
      </c>
      <c r="J8" s="317">
        <v>100.9</v>
      </c>
      <c r="K8" s="289">
        <v>102.6</v>
      </c>
      <c r="L8" s="289">
        <v>94.6</v>
      </c>
      <c r="M8" s="289">
        <v>131.1</v>
      </c>
      <c r="N8" s="289">
        <v>106.3</v>
      </c>
      <c r="O8" s="289">
        <v>98.7</v>
      </c>
      <c r="P8" s="289">
        <v>103</v>
      </c>
      <c r="Q8" s="289">
        <v>103.2</v>
      </c>
      <c r="R8" s="289">
        <v>118</v>
      </c>
      <c r="S8" s="288">
        <v>95.4</v>
      </c>
      <c r="T8" s="19">
        <v>12</v>
      </c>
      <c r="U8" s="68"/>
      <c r="V8" s="316"/>
    </row>
    <row r="9" spans="1:22" ht="18.95" customHeight="1" x14ac:dyDescent="0.15">
      <c r="A9" s="312"/>
      <c r="B9" s="19">
        <v>13</v>
      </c>
      <c r="C9" s="44"/>
      <c r="D9" s="315"/>
      <c r="E9" s="313">
        <v>101.9</v>
      </c>
      <c r="F9" s="290">
        <v>102.1</v>
      </c>
      <c r="G9" s="290">
        <v>102.2</v>
      </c>
      <c r="H9" s="289">
        <v>97.8</v>
      </c>
      <c r="I9" s="289">
        <v>94.7</v>
      </c>
      <c r="J9" s="289">
        <v>101.1</v>
      </c>
      <c r="K9" s="289">
        <v>102</v>
      </c>
      <c r="L9" s="289">
        <v>95.2</v>
      </c>
      <c r="M9" s="289">
        <v>126.4</v>
      </c>
      <c r="N9" s="289">
        <v>103.9</v>
      </c>
      <c r="O9" s="289">
        <v>99.4</v>
      </c>
      <c r="P9" s="289">
        <v>102</v>
      </c>
      <c r="Q9" s="289">
        <v>104.3</v>
      </c>
      <c r="R9" s="289">
        <v>114.5</v>
      </c>
      <c r="S9" s="288">
        <v>95.2</v>
      </c>
      <c r="T9" s="19">
        <v>13</v>
      </c>
      <c r="U9" s="44"/>
      <c r="V9" s="314"/>
    </row>
    <row r="10" spans="1:22" ht="18.95" customHeight="1" x14ac:dyDescent="0.15">
      <c r="A10" s="312"/>
      <c r="B10" s="19">
        <v>14</v>
      </c>
      <c r="C10" s="44"/>
      <c r="D10" s="292"/>
      <c r="E10" s="313">
        <v>101</v>
      </c>
      <c r="F10" s="290">
        <v>101.2</v>
      </c>
      <c r="G10" s="290">
        <v>101</v>
      </c>
      <c r="H10" s="289">
        <v>97</v>
      </c>
      <c r="I10" s="289">
        <v>93</v>
      </c>
      <c r="J10" s="289">
        <v>101</v>
      </c>
      <c r="K10" s="289">
        <v>101.5</v>
      </c>
      <c r="L10" s="289">
        <v>94.1</v>
      </c>
      <c r="M10" s="289">
        <v>121.8</v>
      </c>
      <c r="N10" s="289">
        <v>101.6</v>
      </c>
      <c r="O10" s="289">
        <v>98.3</v>
      </c>
      <c r="P10" s="289">
        <v>101.4</v>
      </c>
      <c r="Q10" s="289">
        <v>105.3</v>
      </c>
      <c r="R10" s="289">
        <v>112</v>
      </c>
      <c r="S10" s="288">
        <v>95.4</v>
      </c>
      <c r="T10" s="19">
        <v>14</v>
      </c>
      <c r="U10" s="44"/>
      <c r="V10" s="285"/>
    </row>
    <row r="11" spans="1:22" ht="18.95" customHeight="1" x14ac:dyDescent="0.15">
      <c r="A11" s="312"/>
      <c r="B11" s="19">
        <v>15</v>
      </c>
      <c r="C11" s="44"/>
      <c r="D11" s="292"/>
      <c r="E11" s="313">
        <v>100.7</v>
      </c>
      <c r="F11" s="290">
        <v>100.9</v>
      </c>
      <c r="G11" s="290">
        <v>100.7</v>
      </c>
      <c r="H11" s="289">
        <v>96.8</v>
      </c>
      <c r="I11" s="289">
        <v>93.6</v>
      </c>
      <c r="J11" s="289">
        <v>100.9</v>
      </c>
      <c r="K11" s="289">
        <v>100.9</v>
      </c>
      <c r="L11" s="289">
        <v>93.6</v>
      </c>
      <c r="M11" s="289">
        <v>118.2</v>
      </c>
      <c r="N11" s="289">
        <v>99.7</v>
      </c>
      <c r="O11" s="289">
        <v>101.6</v>
      </c>
      <c r="P11" s="289">
        <v>101.5</v>
      </c>
      <c r="Q11" s="289">
        <v>106</v>
      </c>
      <c r="R11" s="289">
        <v>110.4</v>
      </c>
      <c r="S11" s="288">
        <v>96.2</v>
      </c>
      <c r="T11" s="19">
        <v>15</v>
      </c>
      <c r="U11" s="44"/>
      <c r="V11" s="285"/>
    </row>
    <row r="12" spans="1:22" ht="18.95" customHeight="1" x14ac:dyDescent="0.15">
      <c r="A12" s="312"/>
      <c r="B12" s="19">
        <v>16</v>
      </c>
      <c r="C12" s="44"/>
      <c r="D12" s="292"/>
      <c r="E12" s="313">
        <v>100.7</v>
      </c>
      <c r="F12" s="290">
        <v>100.8</v>
      </c>
      <c r="G12" s="290">
        <v>100.7</v>
      </c>
      <c r="H12" s="289">
        <v>97.7</v>
      </c>
      <c r="I12" s="289">
        <v>96</v>
      </c>
      <c r="J12" s="289">
        <v>100.7</v>
      </c>
      <c r="K12" s="289">
        <v>100.4</v>
      </c>
      <c r="L12" s="289">
        <v>93.7</v>
      </c>
      <c r="M12" s="289">
        <v>114.2</v>
      </c>
      <c r="N12" s="289">
        <v>99.5</v>
      </c>
      <c r="O12" s="289">
        <v>101.6</v>
      </c>
      <c r="P12" s="289">
        <v>101.3</v>
      </c>
      <c r="Q12" s="289">
        <v>106.7</v>
      </c>
      <c r="R12" s="289">
        <v>108.8</v>
      </c>
      <c r="S12" s="288">
        <v>96.8</v>
      </c>
      <c r="T12" s="19">
        <v>16</v>
      </c>
      <c r="U12" s="44"/>
      <c r="V12" s="285"/>
    </row>
    <row r="13" spans="1:22" ht="18.95" customHeight="1" x14ac:dyDescent="0.15">
      <c r="A13" s="312"/>
      <c r="B13" s="19">
        <v>17</v>
      </c>
      <c r="C13" s="44"/>
      <c r="D13" s="292"/>
      <c r="E13" s="313">
        <v>100.4</v>
      </c>
      <c r="F13" s="290">
        <v>100.7</v>
      </c>
      <c r="G13" s="290">
        <v>100.3</v>
      </c>
      <c r="H13" s="289">
        <v>96.8</v>
      </c>
      <c r="I13" s="289">
        <v>92.7</v>
      </c>
      <c r="J13" s="289">
        <v>100.6</v>
      </c>
      <c r="K13" s="289">
        <v>100.1</v>
      </c>
      <c r="L13" s="289">
        <v>94.4</v>
      </c>
      <c r="M13" s="289">
        <v>111.6</v>
      </c>
      <c r="N13" s="289">
        <v>100.2</v>
      </c>
      <c r="O13" s="289">
        <v>101.2</v>
      </c>
      <c r="P13" s="289">
        <v>101.6</v>
      </c>
      <c r="Q13" s="289">
        <v>107.4</v>
      </c>
      <c r="R13" s="289">
        <v>107.9</v>
      </c>
      <c r="S13" s="288">
        <v>97.1</v>
      </c>
      <c r="T13" s="19">
        <v>17</v>
      </c>
      <c r="U13" s="44"/>
      <c r="V13" s="285"/>
    </row>
    <row r="14" spans="1:22" ht="18.95" customHeight="1" x14ac:dyDescent="0.15">
      <c r="A14" s="312"/>
      <c r="B14" s="19">
        <v>18</v>
      </c>
      <c r="C14" s="44"/>
      <c r="D14" s="292"/>
      <c r="E14" s="313">
        <v>100.7</v>
      </c>
      <c r="F14" s="290">
        <v>100.8</v>
      </c>
      <c r="G14" s="290">
        <v>100.6</v>
      </c>
      <c r="H14" s="289">
        <v>97.3</v>
      </c>
      <c r="I14" s="289">
        <v>96.7</v>
      </c>
      <c r="J14" s="289">
        <v>100.6</v>
      </c>
      <c r="K14" s="289">
        <v>100.1</v>
      </c>
      <c r="L14" s="289">
        <v>97.8</v>
      </c>
      <c r="M14" s="289">
        <v>109.3</v>
      </c>
      <c r="N14" s="289">
        <v>101</v>
      </c>
      <c r="O14" s="289">
        <v>100.6</v>
      </c>
      <c r="P14" s="289">
        <v>101.9</v>
      </c>
      <c r="Q14" s="289">
        <v>108.2</v>
      </c>
      <c r="R14" s="289">
        <v>106.3</v>
      </c>
      <c r="S14" s="288">
        <v>98</v>
      </c>
      <c r="T14" s="19">
        <v>18</v>
      </c>
      <c r="U14" s="44"/>
      <c r="V14" s="285"/>
    </row>
    <row r="15" spans="1:22" ht="18.95" customHeight="1" x14ac:dyDescent="0.15">
      <c r="A15" s="312"/>
      <c r="B15" s="19">
        <v>19</v>
      </c>
      <c r="C15" s="44"/>
      <c r="D15" s="292"/>
      <c r="E15" s="313">
        <v>100.7</v>
      </c>
      <c r="F15" s="290">
        <v>100.8</v>
      </c>
      <c r="G15" s="290">
        <v>100.7</v>
      </c>
      <c r="H15" s="289">
        <v>97.6</v>
      </c>
      <c r="I15" s="289">
        <v>97.3</v>
      </c>
      <c r="J15" s="289">
        <v>100.4</v>
      </c>
      <c r="K15" s="289">
        <v>100.1</v>
      </c>
      <c r="L15" s="289">
        <v>98.6</v>
      </c>
      <c r="M15" s="289">
        <v>107.5</v>
      </c>
      <c r="N15" s="289">
        <v>101.6</v>
      </c>
      <c r="O15" s="289">
        <v>100.9</v>
      </c>
      <c r="P15" s="289">
        <v>102</v>
      </c>
      <c r="Q15" s="289">
        <v>108.9</v>
      </c>
      <c r="R15" s="289">
        <v>104.9</v>
      </c>
      <c r="S15" s="288">
        <v>98.7</v>
      </c>
      <c r="T15" s="19">
        <v>19</v>
      </c>
      <c r="U15" s="44"/>
      <c r="V15" s="285"/>
    </row>
    <row r="16" spans="1:22" ht="18.95" customHeight="1" x14ac:dyDescent="0.15">
      <c r="A16" s="312"/>
      <c r="B16" s="19">
        <v>20</v>
      </c>
      <c r="C16" s="44"/>
      <c r="D16" s="292"/>
      <c r="E16" s="313">
        <v>102.1</v>
      </c>
      <c r="F16" s="290">
        <v>102.3</v>
      </c>
      <c r="G16" s="290">
        <v>102.3</v>
      </c>
      <c r="H16" s="289">
        <v>100.1</v>
      </c>
      <c r="I16" s="289">
        <v>96.9</v>
      </c>
      <c r="J16" s="289">
        <v>100.6</v>
      </c>
      <c r="K16" s="289">
        <v>100.5</v>
      </c>
      <c r="L16" s="289">
        <v>104.5</v>
      </c>
      <c r="M16" s="289">
        <v>107.1</v>
      </c>
      <c r="N16" s="289">
        <v>102.1</v>
      </c>
      <c r="O16" s="289">
        <v>100.6</v>
      </c>
      <c r="P16" s="289">
        <v>104.1</v>
      </c>
      <c r="Q16" s="289">
        <v>109.7</v>
      </c>
      <c r="R16" s="289">
        <v>104.3</v>
      </c>
      <c r="S16" s="288">
        <v>99.1</v>
      </c>
      <c r="T16" s="19">
        <v>20</v>
      </c>
      <c r="U16" s="44"/>
      <c r="V16" s="285"/>
    </row>
    <row r="17" spans="1:22" ht="18.95" customHeight="1" x14ac:dyDescent="0.15">
      <c r="A17" s="312"/>
      <c r="B17" s="19">
        <v>21</v>
      </c>
      <c r="C17" s="44"/>
      <c r="D17" s="292"/>
      <c r="E17" s="313">
        <v>100.7</v>
      </c>
      <c r="F17" s="290">
        <v>101</v>
      </c>
      <c r="G17" s="290">
        <v>100.8</v>
      </c>
      <c r="H17" s="289">
        <v>100.3</v>
      </c>
      <c r="I17" s="289">
        <v>94.5</v>
      </c>
      <c r="J17" s="289">
        <v>100.4</v>
      </c>
      <c r="K17" s="289">
        <v>100.5</v>
      </c>
      <c r="L17" s="289">
        <v>100.2</v>
      </c>
      <c r="M17" s="289">
        <v>104.8</v>
      </c>
      <c r="N17" s="289">
        <v>101.2</v>
      </c>
      <c r="O17" s="289">
        <v>100.5</v>
      </c>
      <c r="P17" s="289">
        <v>99</v>
      </c>
      <c r="Q17" s="289">
        <v>110.6</v>
      </c>
      <c r="R17" s="289">
        <v>101.7</v>
      </c>
      <c r="S17" s="288">
        <v>98.7</v>
      </c>
      <c r="T17" s="19">
        <v>21</v>
      </c>
      <c r="U17" s="44"/>
      <c r="V17" s="285"/>
    </row>
    <row r="18" spans="1:22" ht="18.95" customHeight="1" x14ac:dyDescent="0.15">
      <c r="A18" s="312"/>
      <c r="B18" s="19">
        <v>22</v>
      </c>
      <c r="C18" s="44"/>
      <c r="D18" s="292"/>
      <c r="E18" s="313">
        <v>100</v>
      </c>
      <c r="F18" s="290">
        <v>100</v>
      </c>
      <c r="G18" s="290">
        <v>100</v>
      </c>
      <c r="H18" s="289">
        <v>100</v>
      </c>
      <c r="I18" s="289">
        <v>100</v>
      </c>
      <c r="J18" s="289">
        <v>100</v>
      </c>
      <c r="K18" s="289">
        <v>100</v>
      </c>
      <c r="L18" s="289">
        <v>100</v>
      </c>
      <c r="M18" s="289">
        <v>100</v>
      </c>
      <c r="N18" s="289">
        <v>100</v>
      </c>
      <c r="O18" s="289">
        <v>100</v>
      </c>
      <c r="P18" s="289">
        <v>100</v>
      </c>
      <c r="Q18" s="289">
        <v>100</v>
      </c>
      <c r="R18" s="289">
        <v>100</v>
      </c>
      <c r="S18" s="288">
        <v>100</v>
      </c>
      <c r="T18" s="19">
        <v>22</v>
      </c>
      <c r="U18" s="44"/>
      <c r="V18" s="285"/>
    </row>
    <row r="19" spans="1:22" ht="18.95" customHeight="1" x14ac:dyDescent="0.15">
      <c r="A19" s="312"/>
      <c r="B19" s="19">
        <v>23</v>
      </c>
      <c r="C19" s="44"/>
      <c r="D19" s="292"/>
      <c r="E19" s="313">
        <v>99.7</v>
      </c>
      <c r="F19" s="290">
        <v>99.8</v>
      </c>
      <c r="G19" s="290">
        <v>99.7</v>
      </c>
      <c r="H19" s="289">
        <v>99.6</v>
      </c>
      <c r="I19" s="289">
        <v>99</v>
      </c>
      <c r="J19" s="289">
        <v>99.8</v>
      </c>
      <c r="K19" s="289">
        <v>99.8</v>
      </c>
      <c r="L19" s="289">
        <v>103.3</v>
      </c>
      <c r="M19" s="289">
        <v>94.4</v>
      </c>
      <c r="N19" s="289">
        <v>99.7</v>
      </c>
      <c r="O19" s="289">
        <v>99.3</v>
      </c>
      <c r="P19" s="289">
        <v>101.2</v>
      </c>
      <c r="Q19" s="289">
        <v>97.9</v>
      </c>
      <c r="R19" s="289">
        <v>96</v>
      </c>
      <c r="S19" s="288">
        <v>103.8</v>
      </c>
      <c r="T19" s="19">
        <v>23</v>
      </c>
      <c r="U19" s="44"/>
      <c r="V19" s="285"/>
    </row>
    <row r="20" spans="1:22" ht="18.95" customHeight="1" x14ac:dyDescent="0.15">
      <c r="A20" s="312"/>
      <c r="B20" s="19">
        <v>24</v>
      </c>
      <c r="C20" s="44"/>
      <c r="D20" s="292"/>
      <c r="E20" s="313">
        <v>99.7</v>
      </c>
      <c r="F20" s="290">
        <v>99.7</v>
      </c>
      <c r="G20" s="290">
        <v>99.7</v>
      </c>
      <c r="H20" s="289">
        <v>99.7</v>
      </c>
      <c r="I20" s="289">
        <v>99.6</v>
      </c>
      <c r="J20" s="289">
        <v>99.5</v>
      </c>
      <c r="K20" s="289">
        <v>99.5</v>
      </c>
      <c r="L20" s="289">
        <v>107.3</v>
      </c>
      <c r="M20" s="289">
        <v>91.7</v>
      </c>
      <c r="N20" s="289">
        <v>99.7</v>
      </c>
      <c r="O20" s="289">
        <v>98.5</v>
      </c>
      <c r="P20" s="289">
        <v>101.5</v>
      </c>
      <c r="Q20" s="289">
        <v>98.2</v>
      </c>
      <c r="R20" s="289">
        <v>94.5</v>
      </c>
      <c r="S20" s="288">
        <v>103.5</v>
      </c>
      <c r="T20" s="19">
        <v>24</v>
      </c>
      <c r="U20" s="44"/>
      <c r="V20" s="285"/>
    </row>
    <row r="21" spans="1:22" ht="18.95" customHeight="1" thickBot="1" x14ac:dyDescent="0.2">
      <c r="A21" s="312"/>
      <c r="B21" s="31">
        <v>25</v>
      </c>
      <c r="C21" s="69"/>
      <c r="D21" s="311"/>
      <c r="E21" s="310">
        <v>100</v>
      </c>
      <c r="F21" s="309">
        <v>100.1</v>
      </c>
      <c r="G21" s="309">
        <v>100.2</v>
      </c>
      <c r="H21" s="308">
        <v>99.6</v>
      </c>
      <c r="I21" s="308">
        <v>99.5</v>
      </c>
      <c r="J21" s="308">
        <v>99.1</v>
      </c>
      <c r="K21" s="308">
        <v>99.2</v>
      </c>
      <c r="L21" s="308">
        <v>112.3</v>
      </c>
      <c r="M21" s="308">
        <v>89.7</v>
      </c>
      <c r="N21" s="308">
        <v>100.1</v>
      </c>
      <c r="O21" s="308">
        <v>98</v>
      </c>
      <c r="P21" s="308">
        <v>102.9</v>
      </c>
      <c r="Q21" s="308">
        <v>98.8</v>
      </c>
      <c r="R21" s="308">
        <v>93.6</v>
      </c>
      <c r="S21" s="307">
        <v>104.8</v>
      </c>
      <c r="T21" s="31">
        <v>25</v>
      </c>
      <c r="U21" s="69"/>
      <c r="V21" s="306"/>
    </row>
    <row r="22" spans="1:22" ht="18.95" customHeight="1" x14ac:dyDescent="0.15">
      <c r="A22" s="295"/>
      <c r="B22" s="296" t="s">
        <v>215</v>
      </c>
      <c r="C22" s="300">
        <v>8</v>
      </c>
      <c r="D22" s="305" t="s">
        <v>26</v>
      </c>
      <c r="E22" s="304">
        <v>99.4</v>
      </c>
      <c r="F22" s="303">
        <v>99.6</v>
      </c>
      <c r="G22" s="303">
        <v>99.4</v>
      </c>
      <c r="H22" s="302">
        <v>98.8</v>
      </c>
      <c r="I22" s="302">
        <v>94.5</v>
      </c>
      <c r="J22" s="302">
        <v>99.4</v>
      </c>
      <c r="K22" s="302">
        <v>99.5</v>
      </c>
      <c r="L22" s="302">
        <v>107.7</v>
      </c>
      <c r="M22" s="302">
        <v>90.4</v>
      </c>
      <c r="N22" s="302">
        <v>95.9</v>
      </c>
      <c r="O22" s="302">
        <v>98.5</v>
      </c>
      <c r="P22" s="302">
        <v>101.2</v>
      </c>
      <c r="Q22" s="302">
        <v>98.3</v>
      </c>
      <c r="R22" s="302">
        <v>96.2</v>
      </c>
      <c r="S22" s="301">
        <v>103.5</v>
      </c>
      <c r="T22" s="296" t="s">
        <v>22</v>
      </c>
      <c r="U22" s="300">
        <v>8</v>
      </c>
      <c r="V22" s="299" t="s">
        <v>26</v>
      </c>
    </row>
    <row r="23" spans="1:22" ht="18.95" customHeight="1" x14ac:dyDescent="0.15">
      <c r="A23" s="295"/>
      <c r="B23" s="296"/>
      <c r="C23" s="298">
        <v>9</v>
      </c>
      <c r="D23" s="292"/>
      <c r="E23" s="291">
        <v>99.6</v>
      </c>
      <c r="F23" s="290">
        <v>99.8</v>
      </c>
      <c r="G23" s="290">
        <v>99.6</v>
      </c>
      <c r="H23" s="289">
        <v>98.7</v>
      </c>
      <c r="I23" s="289">
        <v>93.1</v>
      </c>
      <c r="J23" s="289">
        <v>99.4</v>
      </c>
      <c r="K23" s="289">
        <v>99.4</v>
      </c>
      <c r="L23" s="289">
        <v>109.2</v>
      </c>
      <c r="M23" s="289">
        <v>90.4</v>
      </c>
      <c r="N23" s="289">
        <v>101.8</v>
      </c>
      <c r="O23" s="289">
        <v>98.6</v>
      </c>
      <c r="P23" s="289">
        <v>101.4</v>
      </c>
      <c r="Q23" s="289">
        <v>98.3</v>
      </c>
      <c r="R23" s="289">
        <v>94.5</v>
      </c>
      <c r="S23" s="288">
        <v>103.6</v>
      </c>
      <c r="T23" s="296"/>
      <c r="U23" s="298">
        <v>9</v>
      </c>
      <c r="V23" s="285"/>
    </row>
    <row r="24" spans="1:22" ht="18.95" customHeight="1" x14ac:dyDescent="0.15">
      <c r="A24" s="295"/>
      <c r="B24" s="296"/>
      <c r="C24" s="286">
        <v>10</v>
      </c>
      <c r="D24" s="293"/>
      <c r="E24" s="291">
        <v>99.6</v>
      </c>
      <c r="F24" s="290">
        <v>99.8</v>
      </c>
      <c r="G24" s="290">
        <v>99.6</v>
      </c>
      <c r="H24" s="289">
        <v>98.8</v>
      </c>
      <c r="I24" s="289">
        <v>94</v>
      </c>
      <c r="J24" s="289">
        <v>99.3</v>
      </c>
      <c r="K24" s="289">
        <v>99.4</v>
      </c>
      <c r="L24" s="289">
        <v>109</v>
      </c>
      <c r="M24" s="289">
        <v>90.6</v>
      </c>
      <c r="N24" s="289">
        <v>102.2</v>
      </c>
      <c r="O24" s="289">
        <v>98.6</v>
      </c>
      <c r="P24" s="289">
        <v>101.6</v>
      </c>
      <c r="Q24" s="289">
        <v>98.3</v>
      </c>
      <c r="R24" s="289">
        <v>94.2</v>
      </c>
      <c r="S24" s="288">
        <v>103.5</v>
      </c>
      <c r="T24" s="296"/>
      <c r="U24" s="286">
        <v>10</v>
      </c>
      <c r="V24" s="285"/>
    </row>
    <row r="25" spans="1:22" ht="18.95" customHeight="1" x14ac:dyDescent="0.15">
      <c r="A25" s="295"/>
      <c r="B25" s="296"/>
      <c r="C25" s="298">
        <v>11</v>
      </c>
      <c r="D25" s="292"/>
      <c r="E25" s="291">
        <v>99.2</v>
      </c>
      <c r="F25" s="290">
        <v>99.5</v>
      </c>
      <c r="G25" s="290">
        <v>99.2</v>
      </c>
      <c r="H25" s="289">
        <v>98.5</v>
      </c>
      <c r="I25" s="289">
        <v>92.4</v>
      </c>
      <c r="J25" s="289">
        <v>99.3</v>
      </c>
      <c r="K25" s="289">
        <v>99.4</v>
      </c>
      <c r="L25" s="289">
        <v>108.7</v>
      </c>
      <c r="M25" s="289">
        <v>90</v>
      </c>
      <c r="N25" s="289">
        <v>102.4</v>
      </c>
      <c r="O25" s="289">
        <v>98.2</v>
      </c>
      <c r="P25" s="289">
        <v>100.9</v>
      </c>
      <c r="Q25" s="289">
        <v>98.3</v>
      </c>
      <c r="R25" s="289">
        <v>93</v>
      </c>
      <c r="S25" s="288">
        <v>103.5</v>
      </c>
      <c r="T25" s="296"/>
      <c r="U25" s="298">
        <v>11</v>
      </c>
      <c r="V25" s="285"/>
    </row>
    <row r="26" spans="1:22" ht="18.95" customHeight="1" x14ac:dyDescent="0.15">
      <c r="A26" s="295"/>
      <c r="B26" s="287"/>
      <c r="C26" s="286">
        <v>12</v>
      </c>
      <c r="D26" s="292"/>
      <c r="E26" s="291">
        <v>99.3</v>
      </c>
      <c r="F26" s="290">
        <v>99.4</v>
      </c>
      <c r="G26" s="290">
        <v>99.3</v>
      </c>
      <c r="H26" s="289">
        <v>98.9</v>
      </c>
      <c r="I26" s="289">
        <v>96.6</v>
      </c>
      <c r="J26" s="289">
        <v>99.3</v>
      </c>
      <c r="K26" s="289">
        <v>99.4</v>
      </c>
      <c r="L26" s="289">
        <v>108.7</v>
      </c>
      <c r="M26" s="289">
        <v>89.4</v>
      </c>
      <c r="N26" s="289">
        <v>101.8</v>
      </c>
      <c r="O26" s="289">
        <v>98</v>
      </c>
      <c r="P26" s="289">
        <v>101.2</v>
      </c>
      <c r="Q26" s="289">
        <v>98.3</v>
      </c>
      <c r="R26" s="289">
        <v>92.8</v>
      </c>
      <c r="S26" s="288">
        <v>103.3</v>
      </c>
      <c r="T26" s="296"/>
      <c r="U26" s="286">
        <v>12</v>
      </c>
      <c r="V26" s="285"/>
    </row>
    <row r="27" spans="1:22" ht="18.95" customHeight="1" x14ac:dyDescent="0.15">
      <c r="A27" s="295"/>
      <c r="B27" s="287" t="s">
        <v>25</v>
      </c>
      <c r="C27" s="286">
        <v>1</v>
      </c>
      <c r="D27" s="292" t="s">
        <v>26</v>
      </c>
      <c r="E27" s="291">
        <v>99.3</v>
      </c>
      <c r="F27" s="290">
        <v>99.1</v>
      </c>
      <c r="G27" s="290">
        <v>99.4</v>
      </c>
      <c r="H27" s="289">
        <v>100.3</v>
      </c>
      <c r="I27" s="289">
        <v>105.6</v>
      </c>
      <c r="J27" s="289">
        <v>99.2</v>
      </c>
      <c r="K27" s="289">
        <v>99.3</v>
      </c>
      <c r="L27" s="289">
        <v>108.5</v>
      </c>
      <c r="M27" s="289">
        <v>89.3</v>
      </c>
      <c r="N27" s="289">
        <v>96.4</v>
      </c>
      <c r="O27" s="289">
        <v>98</v>
      </c>
      <c r="P27" s="289">
        <v>101.3</v>
      </c>
      <c r="Q27" s="289">
        <v>98.4</v>
      </c>
      <c r="R27" s="289">
        <v>92.1</v>
      </c>
      <c r="S27" s="288">
        <v>103.3</v>
      </c>
      <c r="T27" s="296" t="s">
        <v>25</v>
      </c>
      <c r="U27" s="286">
        <v>1</v>
      </c>
      <c r="V27" s="285" t="s">
        <v>26</v>
      </c>
    </row>
    <row r="28" spans="1:22" ht="18.95" customHeight="1" x14ac:dyDescent="0.15">
      <c r="A28" s="295"/>
      <c r="B28" s="287"/>
      <c r="C28" s="286">
        <v>2</v>
      </c>
      <c r="D28" s="292"/>
      <c r="E28" s="291">
        <v>99.2</v>
      </c>
      <c r="F28" s="290">
        <v>99.2</v>
      </c>
      <c r="G28" s="290">
        <v>99.2</v>
      </c>
      <c r="H28" s="289">
        <v>99.3</v>
      </c>
      <c r="I28" s="289">
        <v>98.8</v>
      </c>
      <c r="J28" s="289">
        <v>99.2</v>
      </c>
      <c r="K28" s="289">
        <v>99.3</v>
      </c>
      <c r="L28" s="289">
        <v>108.7</v>
      </c>
      <c r="M28" s="289">
        <v>89.9</v>
      </c>
      <c r="N28" s="289">
        <v>95.5</v>
      </c>
      <c r="O28" s="289">
        <v>98</v>
      </c>
      <c r="P28" s="289">
        <v>101.9</v>
      </c>
      <c r="Q28" s="289">
        <v>98.5</v>
      </c>
      <c r="R28" s="289">
        <v>92.1</v>
      </c>
      <c r="S28" s="288">
        <v>103.4</v>
      </c>
      <c r="T28" s="296"/>
      <c r="U28" s="286">
        <v>2</v>
      </c>
      <c r="V28" s="285"/>
    </row>
    <row r="29" spans="1:22" ht="18.95" customHeight="1" x14ac:dyDescent="0.15">
      <c r="A29" s="295"/>
      <c r="B29" s="287"/>
      <c r="C29" s="286">
        <v>3</v>
      </c>
      <c r="D29" s="292"/>
      <c r="E29" s="291">
        <v>99.4</v>
      </c>
      <c r="F29" s="290">
        <v>99.5</v>
      </c>
      <c r="G29" s="290">
        <v>99.4</v>
      </c>
      <c r="H29" s="289">
        <v>98.8</v>
      </c>
      <c r="I29" s="289">
        <v>96.2</v>
      </c>
      <c r="J29" s="289">
        <v>99.2</v>
      </c>
      <c r="K29" s="289">
        <v>99.3</v>
      </c>
      <c r="L29" s="289">
        <v>108.6</v>
      </c>
      <c r="M29" s="289">
        <v>90.2</v>
      </c>
      <c r="N29" s="289">
        <v>99.1</v>
      </c>
      <c r="O29" s="289">
        <v>98</v>
      </c>
      <c r="P29" s="289">
        <v>102.2</v>
      </c>
      <c r="Q29" s="289">
        <v>98.5</v>
      </c>
      <c r="R29" s="289">
        <v>92.8</v>
      </c>
      <c r="S29" s="288">
        <v>104.2</v>
      </c>
      <c r="T29" s="296"/>
      <c r="U29" s="286">
        <v>3</v>
      </c>
      <c r="V29" s="285"/>
    </row>
    <row r="30" spans="1:22" ht="18.95" customHeight="1" x14ac:dyDescent="0.15">
      <c r="A30" s="295"/>
      <c r="B30" s="287"/>
      <c r="C30" s="286">
        <v>4</v>
      </c>
      <c r="D30" s="292"/>
      <c r="E30" s="291">
        <v>99.7</v>
      </c>
      <c r="F30" s="290">
        <v>99.8</v>
      </c>
      <c r="G30" s="290">
        <v>99.8</v>
      </c>
      <c r="H30" s="289">
        <v>98.8</v>
      </c>
      <c r="I30" s="289">
        <v>96</v>
      </c>
      <c r="J30" s="289">
        <v>99.1</v>
      </c>
      <c r="K30" s="289">
        <v>99.3</v>
      </c>
      <c r="L30" s="289">
        <v>109.3</v>
      </c>
      <c r="M30" s="289">
        <v>90.5</v>
      </c>
      <c r="N30" s="289">
        <v>101.4</v>
      </c>
      <c r="O30" s="289">
        <v>97.9</v>
      </c>
      <c r="P30" s="289">
        <v>102.8</v>
      </c>
      <c r="Q30" s="289">
        <v>98.8</v>
      </c>
      <c r="R30" s="289">
        <v>93.5</v>
      </c>
      <c r="S30" s="288">
        <v>104.2</v>
      </c>
      <c r="T30" s="296"/>
      <c r="U30" s="286">
        <v>4</v>
      </c>
      <c r="V30" s="285"/>
    </row>
    <row r="31" spans="1:22" ht="18.95" customHeight="1" x14ac:dyDescent="0.15">
      <c r="A31" s="295"/>
      <c r="B31" s="297"/>
      <c r="C31" s="286">
        <v>5</v>
      </c>
      <c r="D31" s="292"/>
      <c r="E31" s="291">
        <v>99.8</v>
      </c>
      <c r="F31" s="290">
        <v>100</v>
      </c>
      <c r="G31" s="290">
        <v>99.9</v>
      </c>
      <c r="H31" s="289">
        <v>98.7</v>
      </c>
      <c r="I31" s="289">
        <v>94.8</v>
      </c>
      <c r="J31" s="289">
        <v>99.1</v>
      </c>
      <c r="K31" s="289">
        <v>99.1</v>
      </c>
      <c r="L31" s="289">
        <v>111.7</v>
      </c>
      <c r="M31" s="289">
        <v>90</v>
      </c>
      <c r="N31" s="289">
        <v>101.3</v>
      </c>
      <c r="O31" s="289">
        <v>98</v>
      </c>
      <c r="P31" s="289">
        <v>102.8</v>
      </c>
      <c r="Q31" s="289">
        <v>98.8</v>
      </c>
      <c r="R31" s="289">
        <v>93.7</v>
      </c>
      <c r="S31" s="288">
        <v>104.3</v>
      </c>
      <c r="T31" s="296"/>
      <c r="U31" s="286">
        <v>5</v>
      </c>
      <c r="V31" s="285"/>
    </row>
    <row r="32" spans="1:22" ht="18.95" customHeight="1" x14ac:dyDescent="0.15">
      <c r="A32" s="295"/>
      <c r="B32" s="287"/>
      <c r="C32" s="286">
        <v>6</v>
      </c>
      <c r="D32" s="292"/>
      <c r="E32" s="291">
        <v>99.8</v>
      </c>
      <c r="F32" s="290">
        <v>100</v>
      </c>
      <c r="G32" s="290">
        <v>99.9</v>
      </c>
      <c r="H32" s="289">
        <v>98.6</v>
      </c>
      <c r="I32" s="289">
        <v>93.8</v>
      </c>
      <c r="J32" s="289">
        <v>99</v>
      </c>
      <c r="K32" s="289">
        <v>99.1</v>
      </c>
      <c r="L32" s="289">
        <v>112.8</v>
      </c>
      <c r="M32" s="289">
        <v>89.7</v>
      </c>
      <c r="N32" s="289">
        <v>101.1</v>
      </c>
      <c r="O32" s="289">
        <v>98.2</v>
      </c>
      <c r="P32" s="289">
        <v>102.7</v>
      </c>
      <c r="Q32" s="289">
        <v>98.8</v>
      </c>
      <c r="R32" s="289">
        <v>95.6</v>
      </c>
      <c r="S32" s="288">
        <v>104.3</v>
      </c>
      <c r="T32" s="296"/>
      <c r="U32" s="286">
        <v>6</v>
      </c>
      <c r="V32" s="285"/>
    </row>
    <row r="33" spans="1:22" ht="18.95" customHeight="1" x14ac:dyDescent="0.15">
      <c r="A33" s="295"/>
      <c r="B33" s="287"/>
      <c r="C33" s="286">
        <v>7</v>
      </c>
      <c r="D33" s="292"/>
      <c r="E33" s="291">
        <v>100</v>
      </c>
      <c r="F33" s="290">
        <v>100.1</v>
      </c>
      <c r="G33" s="290">
        <v>100.2</v>
      </c>
      <c r="H33" s="289">
        <v>99.1</v>
      </c>
      <c r="I33" s="289">
        <v>97.1</v>
      </c>
      <c r="J33" s="289">
        <v>99</v>
      </c>
      <c r="K33" s="289">
        <v>99.1</v>
      </c>
      <c r="L33" s="289">
        <v>113.6</v>
      </c>
      <c r="M33" s="289">
        <v>89.6</v>
      </c>
      <c r="N33" s="289">
        <v>98.7</v>
      </c>
      <c r="O33" s="289">
        <v>98.1</v>
      </c>
      <c r="P33" s="289">
        <v>103.2</v>
      </c>
      <c r="Q33" s="289">
        <v>98.8</v>
      </c>
      <c r="R33" s="289">
        <v>93.8</v>
      </c>
      <c r="S33" s="288">
        <v>104.5</v>
      </c>
      <c r="T33" s="287"/>
      <c r="U33" s="286">
        <v>7</v>
      </c>
      <c r="V33" s="285"/>
    </row>
    <row r="34" spans="1:22" ht="18.95" customHeight="1" x14ac:dyDescent="0.15">
      <c r="A34" s="295"/>
      <c r="B34" s="287"/>
      <c r="C34" s="286">
        <v>8</v>
      </c>
      <c r="D34" s="292"/>
      <c r="E34" s="291">
        <v>100.3</v>
      </c>
      <c r="F34" s="290">
        <v>100.4</v>
      </c>
      <c r="G34" s="290">
        <v>100.5</v>
      </c>
      <c r="H34" s="289">
        <v>99.3</v>
      </c>
      <c r="I34" s="289">
        <v>97.9</v>
      </c>
      <c r="J34" s="289">
        <v>99</v>
      </c>
      <c r="K34" s="289">
        <v>99.1</v>
      </c>
      <c r="L34" s="289">
        <v>114.2</v>
      </c>
      <c r="M34" s="289">
        <v>88.9</v>
      </c>
      <c r="N34" s="289">
        <v>96.6</v>
      </c>
      <c r="O34" s="289">
        <v>98</v>
      </c>
      <c r="P34" s="289">
        <v>104.3</v>
      </c>
      <c r="Q34" s="289">
        <v>98.8</v>
      </c>
      <c r="R34" s="289">
        <v>95.4</v>
      </c>
      <c r="S34" s="288">
        <v>104.4</v>
      </c>
      <c r="T34" s="287"/>
      <c r="U34" s="286">
        <v>8</v>
      </c>
      <c r="V34" s="294"/>
    </row>
    <row r="35" spans="1:22" ht="18.95" customHeight="1" x14ac:dyDescent="0.15">
      <c r="A35" s="284"/>
      <c r="B35" s="287"/>
      <c r="C35" s="286">
        <v>9</v>
      </c>
      <c r="D35" s="292"/>
      <c r="E35" s="291">
        <v>100.6</v>
      </c>
      <c r="F35" s="290">
        <v>100.5</v>
      </c>
      <c r="G35" s="290">
        <v>101</v>
      </c>
      <c r="H35" s="289">
        <v>100.3</v>
      </c>
      <c r="I35" s="289">
        <v>103.4</v>
      </c>
      <c r="J35" s="289">
        <v>99</v>
      </c>
      <c r="K35" s="289">
        <v>99.2</v>
      </c>
      <c r="L35" s="289">
        <v>115.1</v>
      </c>
      <c r="M35" s="289">
        <v>89.2</v>
      </c>
      <c r="N35" s="289">
        <v>102.5</v>
      </c>
      <c r="O35" s="289">
        <v>97.9</v>
      </c>
      <c r="P35" s="289">
        <v>103.9</v>
      </c>
      <c r="Q35" s="289">
        <v>98.9</v>
      </c>
      <c r="R35" s="289">
        <v>93.9</v>
      </c>
      <c r="S35" s="288">
        <v>104.4</v>
      </c>
      <c r="T35" s="287"/>
      <c r="U35" s="286">
        <v>9</v>
      </c>
      <c r="V35" s="285"/>
    </row>
    <row r="36" spans="1:22" ht="18.95" customHeight="1" x14ac:dyDescent="0.15">
      <c r="A36" s="284"/>
      <c r="B36" s="287"/>
      <c r="C36" s="286">
        <v>10</v>
      </c>
      <c r="D36" s="293"/>
      <c r="E36" s="291">
        <v>100.7</v>
      </c>
      <c r="F36" s="290">
        <v>100.7</v>
      </c>
      <c r="G36" s="290">
        <v>101.1</v>
      </c>
      <c r="H36" s="289">
        <v>100.2</v>
      </c>
      <c r="I36" s="289">
        <v>101.5</v>
      </c>
      <c r="J36" s="289">
        <v>98.9</v>
      </c>
      <c r="K36" s="289">
        <v>99.1</v>
      </c>
      <c r="L36" s="289">
        <v>115.2</v>
      </c>
      <c r="M36" s="289">
        <v>89.7</v>
      </c>
      <c r="N36" s="289">
        <v>102.8</v>
      </c>
      <c r="O36" s="289">
        <v>98.1</v>
      </c>
      <c r="P36" s="289">
        <v>103.3</v>
      </c>
      <c r="Q36" s="289">
        <v>98.9</v>
      </c>
      <c r="R36" s="289">
        <v>94.2</v>
      </c>
      <c r="S36" s="288">
        <v>106.8</v>
      </c>
      <c r="T36" s="287"/>
      <c r="U36" s="286">
        <v>10</v>
      </c>
      <c r="V36" s="285"/>
    </row>
    <row r="37" spans="1:22" ht="18.95" customHeight="1" x14ac:dyDescent="0.15">
      <c r="A37" s="284"/>
      <c r="B37" s="287"/>
      <c r="C37" s="286">
        <v>11</v>
      </c>
      <c r="D37" s="292"/>
      <c r="E37" s="291">
        <v>100.8</v>
      </c>
      <c r="F37" s="290">
        <v>100.7</v>
      </c>
      <c r="G37" s="290">
        <v>101.1</v>
      </c>
      <c r="H37" s="289">
        <v>100.4</v>
      </c>
      <c r="I37" s="289">
        <v>102.7</v>
      </c>
      <c r="J37" s="289">
        <v>99</v>
      </c>
      <c r="K37" s="289">
        <v>99.2</v>
      </c>
      <c r="L37" s="289">
        <v>114.9</v>
      </c>
      <c r="M37" s="289">
        <v>89.8</v>
      </c>
      <c r="N37" s="289">
        <v>103</v>
      </c>
      <c r="O37" s="289">
        <v>97.8</v>
      </c>
      <c r="P37" s="289">
        <v>103.2</v>
      </c>
      <c r="Q37" s="289">
        <v>98.9</v>
      </c>
      <c r="R37" s="289">
        <v>94.1</v>
      </c>
      <c r="S37" s="288">
        <v>106.9</v>
      </c>
      <c r="T37" s="287"/>
      <c r="U37" s="286">
        <v>11</v>
      </c>
      <c r="V37" s="285"/>
    </row>
    <row r="38" spans="1:22" ht="18.95" customHeight="1" x14ac:dyDescent="0.15">
      <c r="A38" s="284"/>
      <c r="B38" s="287"/>
      <c r="C38" s="286">
        <v>12</v>
      </c>
      <c r="D38" s="292"/>
      <c r="E38" s="291">
        <v>100.9</v>
      </c>
      <c r="F38" s="290">
        <v>100.6</v>
      </c>
      <c r="G38" s="290">
        <v>101.2</v>
      </c>
      <c r="H38" s="289">
        <v>101</v>
      </c>
      <c r="I38" s="289">
        <v>106.2</v>
      </c>
      <c r="J38" s="289">
        <v>98.9</v>
      </c>
      <c r="K38" s="289">
        <v>99.2</v>
      </c>
      <c r="L38" s="289">
        <v>114.6</v>
      </c>
      <c r="M38" s="289">
        <v>89.7</v>
      </c>
      <c r="N38" s="289">
        <v>102.4</v>
      </c>
      <c r="O38" s="289">
        <v>97.6</v>
      </c>
      <c r="P38" s="289">
        <v>103.3</v>
      </c>
      <c r="Q38" s="289">
        <v>98.9</v>
      </c>
      <c r="R38" s="289">
        <v>94.2</v>
      </c>
      <c r="S38" s="288">
        <v>106.9</v>
      </c>
      <c r="T38" s="287"/>
      <c r="U38" s="286">
        <v>12</v>
      </c>
      <c r="V38" s="285"/>
    </row>
    <row r="39" spans="1:22" ht="18.95" customHeight="1" x14ac:dyDescent="0.15">
      <c r="A39" s="284"/>
      <c r="B39" s="287" t="s">
        <v>27</v>
      </c>
      <c r="C39" s="286">
        <v>1</v>
      </c>
      <c r="D39" s="292" t="s">
        <v>26</v>
      </c>
      <c r="E39" s="291">
        <v>100.7</v>
      </c>
      <c r="F39" s="290">
        <v>100.4</v>
      </c>
      <c r="G39" s="290">
        <v>101</v>
      </c>
      <c r="H39" s="289">
        <v>101.6</v>
      </c>
      <c r="I39" s="289">
        <v>108.6</v>
      </c>
      <c r="J39" s="289">
        <v>98.9</v>
      </c>
      <c r="K39" s="289">
        <v>99.2</v>
      </c>
      <c r="L39" s="289">
        <v>114.6</v>
      </c>
      <c r="M39" s="289">
        <v>91</v>
      </c>
      <c r="N39" s="289">
        <v>96.7</v>
      </c>
      <c r="O39" s="289">
        <v>97.6</v>
      </c>
      <c r="P39" s="289">
        <v>103.3</v>
      </c>
      <c r="Q39" s="289">
        <v>99</v>
      </c>
      <c r="R39" s="289">
        <v>93.1</v>
      </c>
      <c r="S39" s="288">
        <v>106.9</v>
      </c>
      <c r="T39" s="287" t="s">
        <v>27</v>
      </c>
      <c r="U39" s="286">
        <v>1</v>
      </c>
      <c r="V39" s="285" t="s">
        <v>26</v>
      </c>
    </row>
    <row r="40" spans="1:22" ht="18.95" customHeight="1" x14ac:dyDescent="0.15">
      <c r="A40" s="284"/>
      <c r="B40" s="287"/>
      <c r="C40" s="286">
        <v>2</v>
      </c>
      <c r="D40" s="292"/>
      <c r="E40" s="291">
        <v>100.7</v>
      </c>
      <c r="F40" s="290">
        <v>100.5</v>
      </c>
      <c r="G40" s="290">
        <v>101.1</v>
      </c>
      <c r="H40" s="289">
        <v>101.3</v>
      </c>
      <c r="I40" s="289">
        <v>106.5</v>
      </c>
      <c r="J40" s="289">
        <v>98.9</v>
      </c>
      <c r="K40" s="289">
        <v>99.1</v>
      </c>
      <c r="L40" s="289">
        <v>114.9</v>
      </c>
      <c r="M40" s="289">
        <v>91.9</v>
      </c>
      <c r="N40" s="289">
        <v>96.7</v>
      </c>
      <c r="O40" s="289">
        <v>97.5</v>
      </c>
      <c r="P40" s="289">
        <v>103.2</v>
      </c>
      <c r="Q40" s="289">
        <v>99.1</v>
      </c>
      <c r="R40" s="289">
        <v>93.6</v>
      </c>
      <c r="S40" s="288">
        <v>106.9</v>
      </c>
      <c r="T40" s="287"/>
      <c r="U40" s="286">
        <v>2</v>
      </c>
      <c r="V40" s="285"/>
    </row>
    <row r="41" spans="1:22" ht="18.95" customHeight="1" x14ac:dyDescent="0.15">
      <c r="A41" s="284"/>
      <c r="B41" s="287"/>
      <c r="C41" s="286">
        <v>3</v>
      </c>
      <c r="D41" s="292"/>
      <c r="E41" s="291">
        <v>101</v>
      </c>
      <c r="F41" s="290">
        <v>100.8</v>
      </c>
      <c r="G41" s="290">
        <v>101.4</v>
      </c>
      <c r="H41" s="289">
        <v>101.2</v>
      </c>
      <c r="I41" s="289">
        <v>104.9</v>
      </c>
      <c r="J41" s="289">
        <v>98.9</v>
      </c>
      <c r="K41" s="289">
        <v>99.1</v>
      </c>
      <c r="L41" s="289">
        <v>115.5</v>
      </c>
      <c r="M41" s="289">
        <v>91.6</v>
      </c>
      <c r="N41" s="289">
        <v>99.4</v>
      </c>
      <c r="O41" s="289">
        <v>97.6</v>
      </c>
      <c r="P41" s="289">
        <v>103.5</v>
      </c>
      <c r="Q41" s="289">
        <v>99.3</v>
      </c>
      <c r="R41" s="289">
        <v>94.2</v>
      </c>
      <c r="S41" s="288">
        <v>107.2</v>
      </c>
      <c r="T41" s="287"/>
      <c r="U41" s="286">
        <v>3</v>
      </c>
      <c r="V41" s="285"/>
    </row>
    <row r="42" spans="1:22" ht="18.95" customHeight="1" x14ac:dyDescent="0.15">
      <c r="A42" s="284"/>
      <c r="B42" s="287"/>
      <c r="C42" s="286">
        <v>4</v>
      </c>
      <c r="D42" s="292"/>
      <c r="E42" s="291">
        <v>103.1</v>
      </c>
      <c r="F42" s="290">
        <v>103</v>
      </c>
      <c r="G42" s="290">
        <v>103.9</v>
      </c>
      <c r="H42" s="289">
        <v>103.8</v>
      </c>
      <c r="I42" s="289">
        <v>105.6</v>
      </c>
      <c r="J42" s="289">
        <v>99.1</v>
      </c>
      <c r="K42" s="289">
        <v>100.2</v>
      </c>
      <c r="L42" s="289">
        <v>116.8</v>
      </c>
      <c r="M42" s="289">
        <v>95.4</v>
      </c>
      <c r="N42" s="289">
        <v>103.6</v>
      </c>
      <c r="O42" s="289">
        <v>99.7</v>
      </c>
      <c r="P42" s="289">
        <v>106.1</v>
      </c>
      <c r="Q42" s="289">
        <v>101.1</v>
      </c>
      <c r="R42" s="289">
        <v>97.6</v>
      </c>
      <c r="S42" s="288">
        <v>109.3</v>
      </c>
      <c r="T42" s="287"/>
      <c r="U42" s="286">
        <v>4</v>
      </c>
      <c r="V42" s="285"/>
    </row>
    <row r="43" spans="1:22" ht="18.95" customHeight="1" x14ac:dyDescent="0.15">
      <c r="A43" s="284"/>
      <c r="B43" s="287"/>
      <c r="C43" s="286">
        <v>5</v>
      </c>
      <c r="D43" s="292"/>
      <c r="E43" s="291">
        <v>103.5</v>
      </c>
      <c r="F43" s="290">
        <v>103.4</v>
      </c>
      <c r="G43" s="290">
        <v>104.4</v>
      </c>
      <c r="H43" s="289">
        <v>103.9</v>
      </c>
      <c r="I43" s="289">
        <v>106.3</v>
      </c>
      <c r="J43" s="289">
        <v>99.1</v>
      </c>
      <c r="K43" s="289">
        <v>100.3</v>
      </c>
      <c r="L43" s="289">
        <v>121.7</v>
      </c>
      <c r="M43" s="289">
        <v>94.9</v>
      </c>
      <c r="N43" s="289">
        <v>103.6</v>
      </c>
      <c r="O43" s="289">
        <v>99.6</v>
      </c>
      <c r="P43" s="289">
        <v>106.5</v>
      </c>
      <c r="Q43" s="289">
        <v>101.1</v>
      </c>
      <c r="R43" s="289">
        <v>97.5</v>
      </c>
      <c r="S43" s="288">
        <v>109.2</v>
      </c>
      <c r="T43" s="287"/>
      <c r="U43" s="286">
        <v>5</v>
      </c>
      <c r="V43" s="285"/>
    </row>
    <row r="44" spans="1:22" ht="18.95" customHeight="1" x14ac:dyDescent="0.15">
      <c r="A44" s="284"/>
      <c r="B44" s="287"/>
      <c r="C44" s="286">
        <v>6</v>
      </c>
      <c r="D44" s="285"/>
      <c r="E44" s="291">
        <v>103.4</v>
      </c>
      <c r="F44" s="290">
        <v>103.4</v>
      </c>
      <c r="G44" s="290">
        <v>104.3</v>
      </c>
      <c r="H44" s="289">
        <v>103.7</v>
      </c>
      <c r="I44" s="289">
        <v>104.2</v>
      </c>
      <c r="J44" s="289">
        <v>99.2</v>
      </c>
      <c r="K44" s="289">
        <v>100.4</v>
      </c>
      <c r="L44" s="289">
        <v>121.9</v>
      </c>
      <c r="M44" s="289">
        <v>94.3</v>
      </c>
      <c r="N44" s="289">
        <v>103.1</v>
      </c>
      <c r="O44" s="289">
        <v>99.5</v>
      </c>
      <c r="P44" s="289">
        <v>106.3</v>
      </c>
      <c r="Q44" s="289">
        <v>101.1</v>
      </c>
      <c r="R44" s="289">
        <v>97.8</v>
      </c>
      <c r="S44" s="288">
        <v>109.2</v>
      </c>
      <c r="T44" s="287"/>
      <c r="U44" s="286">
        <v>6</v>
      </c>
      <c r="V44" s="285"/>
    </row>
    <row r="45" spans="1:22" ht="18.95" customHeight="1" x14ac:dyDescent="0.15">
      <c r="A45" s="284"/>
      <c r="B45" s="287"/>
      <c r="C45" s="286">
        <v>7</v>
      </c>
      <c r="D45" s="285"/>
      <c r="E45" s="291">
        <v>103.4</v>
      </c>
      <c r="F45" s="290">
        <v>103.5</v>
      </c>
      <c r="G45" s="290">
        <v>104.3</v>
      </c>
      <c r="H45" s="289">
        <v>103.6</v>
      </c>
      <c r="I45" s="289">
        <v>102.7</v>
      </c>
      <c r="J45" s="289">
        <v>99.2</v>
      </c>
      <c r="K45" s="289">
        <v>100.4</v>
      </c>
      <c r="L45" s="289">
        <v>121.8</v>
      </c>
      <c r="M45" s="289">
        <v>93.5</v>
      </c>
      <c r="N45" s="289">
        <v>101</v>
      </c>
      <c r="O45" s="289">
        <v>99.5</v>
      </c>
      <c r="P45" s="289">
        <v>107.2</v>
      </c>
      <c r="Q45" s="289">
        <v>101.1</v>
      </c>
      <c r="R45" s="289">
        <v>98.4</v>
      </c>
      <c r="S45" s="288">
        <v>109.1</v>
      </c>
      <c r="T45" s="287"/>
      <c r="U45" s="286">
        <v>7</v>
      </c>
      <c r="V45" s="285"/>
    </row>
    <row r="46" spans="1:22" ht="18.95" customHeight="1" thickBot="1" x14ac:dyDescent="0.2">
      <c r="A46" s="284"/>
      <c r="B46" s="279"/>
      <c r="C46" s="278">
        <v>8</v>
      </c>
      <c r="D46" s="277"/>
      <c r="E46" s="283">
        <v>103.6</v>
      </c>
      <c r="F46" s="282">
        <v>103.5</v>
      </c>
      <c r="G46" s="282">
        <v>104.6</v>
      </c>
      <c r="H46" s="281">
        <v>104.2</v>
      </c>
      <c r="I46" s="281">
        <v>106.7</v>
      </c>
      <c r="J46" s="281">
        <v>99.1</v>
      </c>
      <c r="K46" s="281">
        <v>100.3</v>
      </c>
      <c r="L46" s="281">
        <v>121.5</v>
      </c>
      <c r="M46" s="281">
        <v>93</v>
      </c>
      <c r="N46" s="281">
        <v>99.3</v>
      </c>
      <c r="O46" s="281">
        <v>99.4</v>
      </c>
      <c r="P46" s="281">
        <v>107.2</v>
      </c>
      <c r="Q46" s="281">
        <v>101.1</v>
      </c>
      <c r="R46" s="281">
        <v>99.8</v>
      </c>
      <c r="S46" s="280">
        <v>109.1</v>
      </c>
      <c r="T46" s="279"/>
      <c r="U46" s="278">
        <v>8</v>
      </c>
      <c r="V46" s="277"/>
    </row>
    <row r="47" spans="1:22" ht="5.25" customHeight="1" x14ac:dyDescent="0.15"/>
    <row r="48" spans="1:22" hidden="1" x14ac:dyDescent="0.15"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</row>
    <row r="49" spans="17:17" hidden="1" x14ac:dyDescent="0.15"/>
    <row r="52" spans="17:17" x14ac:dyDescent="0.15">
      <c r="Q52" s="276" t="s">
        <v>214</v>
      </c>
    </row>
  </sheetData>
  <mergeCells count="17">
    <mergeCell ref="T3:V5"/>
    <mergeCell ref="Q3:Q5"/>
    <mergeCell ref="R3:R5"/>
    <mergeCell ref="S3:S5"/>
    <mergeCell ref="M3:M5"/>
    <mergeCell ref="N3:N5"/>
    <mergeCell ref="O3:O5"/>
    <mergeCell ref="P3:P5"/>
    <mergeCell ref="B3:D5"/>
    <mergeCell ref="E3:E5"/>
    <mergeCell ref="H3:H5"/>
    <mergeCell ref="K4:K5"/>
    <mergeCell ref="L3:L5"/>
    <mergeCell ref="G4:G5"/>
    <mergeCell ref="F4:F5"/>
    <mergeCell ref="I4:I5"/>
    <mergeCell ref="J3:J5"/>
  </mergeCells>
  <phoneticPr fontId="4"/>
  <printOptions horizontalCentered="1"/>
  <pageMargins left="0.68" right="0.54" top="0.78740157480314965" bottom="0.39370078740157483" header="0.51181102362204722" footer="0.19685039370078741"/>
  <pageSetup paperSize="9" scale="85" firstPageNumber="15" orientation="portrait" useFirstPageNumber="1" copies="2" r:id="rId1"/>
  <headerFooter alignWithMargins="0">
    <oddFooter>&amp;C&amp;16&amp;P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D50"/>
  <sheetViews>
    <sheetView view="pageBreakPreview" zoomScale="70" zoomScaleNormal="75" zoomScaleSheetLayoutView="70" workbookViewId="0">
      <pane xSplit="1" ySplit="5" topLeftCell="B6" activePane="bottomRight" state="frozen"/>
      <selection activeCell="S35" sqref="S35"/>
      <selection pane="topRight" activeCell="S35" sqref="S35"/>
      <selection pane="bottomLeft" activeCell="S35" sqref="S35"/>
      <selection pane="bottomRight"/>
    </sheetView>
  </sheetViews>
  <sheetFormatPr defaultRowHeight="14.25" x14ac:dyDescent="0.15"/>
  <cols>
    <col min="1" max="1" width="4.625" style="329" customWidth="1"/>
    <col min="2" max="2" width="9.625" style="329" customWidth="1"/>
    <col min="3" max="3" width="6.625" style="329" bestFit="1" customWidth="1"/>
    <col min="4" max="4" width="3.375" style="329" bestFit="1" customWidth="1"/>
    <col min="5" max="19" width="10.625" style="329" customWidth="1"/>
    <col min="20" max="20" width="9.625" style="329" customWidth="1"/>
    <col min="21" max="21" width="4.5" style="329" bestFit="1" customWidth="1"/>
    <col min="22" max="22" width="3.375" style="329" bestFit="1" customWidth="1"/>
    <col min="23" max="23" width="4.625" style="329" customWidth="1"/>
    <col min="24" max="16384" width="9" style="329"/>
  </cols>
  <sheetData>
    <row r="1" spans="1:23" ht="27" customHeight="1" x14ac:dyDescent="0.15">
      <c r="B1" s="329" t="s">
        <v>220</v>
      </c>
      <c r="E1" s="368" t="s">
        <v>217</v>
      </c>
      <c r="F1" s="368"/>
      <c r="G1" s="329" t="s">
        <v>30</v>
      </c>
    </row>
    <row r="2" spans="1:23" ht="27" customHeight="1" thickBot="1" x14ac:dyDescent="0.2">
      <c r="S2" s="367"/>
    </row>
    <row r="3" spans="1:23" ht="13.5" customHeight="1" x14ac:dyDescent="0.15">
      <c r="B3" s="450" t="s">
        <v>4</v>
      </c>
      <c r="C3" s="444"/>
      <c r="D3" s="451"/>
      <c r="E3" s="444" t="s">
        <v>5</v>
      </c>
      <c r="F3" s="366"/>
      <c r="G3" s="366"/>
      <c r="H3" s="447" t="s">
        <v>6</v>
      </c>
      <c r="I3" s="365"/>
      <c r="J3" s="447" t="s">
        <v>7</v>
      </c>
      <c r="K3" s="364"/>
      <c r="L3" s="438" t="s">
        <v>216</v>
      </c>
      <c r="M3" s="389" t="s">
        <v>9</v>
      </c>
      <c r="N3" s="456" t="s">
        <v>10</v>
      </c>
      <c r="O3" s="459" t="s">
        <v>11</v>
      </c>
      <c r="P3" s="459" t="s">
        <v>12</v>
      </c>
      <c r="Q3" s="459" t="s">
        <v>13</v>
      </c>
      <c r="R3" s="459" t="s">
        <v>14</v>
      </c>
      <c r="S3" s="463" t="s">
        <v>15</v>
      </c>
      <c r="T3" s="450" t="s">
        <v>4</v>
      </c>
      <c r="U3" s="444"/>
      <c r="V3" s="451"/>
    </row>
    <row r="4" spans="1:23" ht="24" customHeight="1" x14ac:dyDescent="0.15">
      <c r="B4" s="452"/>
      <c r="C4" s="445"/>
      <c r="D4" s="453"/>
      <c r="E4" s="445"/>
      <c r="F4" s="439" t="s">
        <v>16</v>
      </c>
      <c r="G4" s="461" t="s">
        <v>17</v>
      </c>
      <c r="H4" s="448"/>
      <c r="I4" s="442" t="s">
        <v>18</v>
      </c>
      <c r="J4" s="448"/>
      <c r="K4" s="436" t="s">
        <v>19</v>
      </c>
      <c r="L4" s="439"/>
      <c r="M4" s="390"/>
      <c r="N4" s="457"/>
      <c r="O4" s="460"/>
      <c r="P4" s="460"/>
      <c r="Q4" s="460"/>
      <c r="R4" s="460"/>
      <c r="S4" s="464"/>
      <c r="T4" s="452"/>
      <c r="U4" s="445"/>
      <c r="V4" s="453"/>
    </row>
    <row r="5" spans="1:23" ht="24" customHeight="1" thickBot="1" x14ac:dyDescent="0.2">
      <c r="B5" s="454"/>
      <c r="C5" s="446"/>
      <c r="D5" s="455"/>
      <c r="E5" s="446"/>
      <c r="F5" s="437"/>
      <c r="G5" s="462"/>
      <c r="H5" s="449"/>
      <c r="I5" s="443"/>
      <c r="J5" s="449"/>
      <c r="K5" s="437"/>
      <c r="L5" s="437"/>
      <c r="M5" s="391"/>
      <c r="N5" s="458"/>
      <c r="O5" s="443"/>
      <c r="P5" s="443"/>
      <c r="Q5" s="443"/>
      <c r="R5" s="443"/>
      <c r="S5" s="465"/>
      <c r="T5" s="454"/>
      <c r="U5" s="446"/>
      <c r="V5" s="455"/>
    </row>
    <row r="6" spans="1:23" ht="18.600000000000001" customHeight="1" x14ac:dyDescent="0.15">
      <c r="A6" s="433" t="s">
        <v>31</v>
      </c>
      <c r="B6" s="8" t="s">
        <v>20</v>
      </c>
      <c r="C6" s="17" t="s">
        <v>21</v>
      </c>
      <c r="D6" s="361"/>
      <c r="E6" s="347">
        <v>0.6</v>
      </c>
      <c r="F6" s="346">
        <v>0.3</v>
      </c>
      <c r="G6" s="363">
        <v>0.7</v>
      </c>
      <c r="H6" s="346">
        <v>1.4</v>
      </c>
      <c r="I6" s="346">
        <v>6.9</v>
      </c>
      <c r="J6" s="362">
        <v>0.6</v>
      </c>
      <c r="K6" s="346">
        <v>0.1</v>
      </c>
      <c r="L6" s="346">
        <v>-1.5</v>
      </c>
      <c r="M6" s="346">
        <v>-1.5</v>
      </c>
      <c r="N6" s="346">
        <v>1.4</v>
      </c>
      <c r="O6" s="346">
        <v>7.1</v>
      </c>
      <c r="P6" s="346">
        <v>-1.6</v>
      </c>
      <c r="Q6" s="346">
        <v>1.9</v>
      </c>
      <c r="R6" s="346">
        <v>0.1</v>
      </c>
      <c r="S6" s="345">
        <v>0.7</v>
      </c>
      <c r="T6" s="8" t="s">
        <v>20</v>
      </c>
      <c r="U6" s="17" t="s">
        <v>21</v>
      </c>
      <c r="V6" s="361"/>
      <c r="W6" s="433" t="s">
        <v>31</v>
      </c>
    </row>
    <row r="7" spans="1:23" ht="18.600000000000001" customHeight="1" x14ac:dyDescent="0.15">
      <c r="A7" s="440"/>
      <c r="B7" s="19">
        <v>11</v>
      </c>
      <c r="C7" s="65"/>
      <c r="D7" s="358"/>
      <c r="E7" s="341">
        <v>-0.3</v>
      </c>
      <c r="F7" s="340">
        <v>0</v>
      </c>
      <c r="G7" s="360">
        <v>-0.4</v>
      </c>
      <c r="H7" s="340">
        <v>-0.5</v>
      </c>
      <c r="I7" s="340">
        <v>-4.7</v>
      </c>
      <c r="J7" s="359">
        <v>-0.1</v>
      </c>
      <c r="K7" s="340">
        <v>-0.5</v>
      </c>
      <c r="L7" s="340">
        <v>-1.6</v>
      </c>
      <c r="M7" s="340">
        <v>-1.2</v>
      </c>
      <c r="N7" s="340">
        <v>-0.2</v>
      </c>
      <c r="O7" s="340">
        <v>-0.7</v>
      </c>
      <c r="P7" s="340">
        <v>-0.2</v>
      </c>
      <c r="Q7" s="340">
        <v>1.4</v>
      </c>
      <c r="R7" s="340">
        <v>-0.8</v>
      </c>
      <c r="S7" s="339">
        <v>1</v>
      </c>
      <c r="T7" s="19">
        <v>11</v>
      </c>
      <c r="U7" s="65"/>
      <c r="V7" s="358"/>
      <c r="W7" s="440"/>
    </row>
    <row r="8" spans="1:23" ht="18.600000000000001" customHeight="1" x14ac:dyDescent="0.15">
      <c r="A8" s="440"/>
      <c r="B8" s="19">
        <v>12</v>
      </c>
      <c r="C8" s="68"/>
      <c r="D8" s="358"/>
      <c r="E8" s="341">
        <v>-0.7</v>
      </c>
      <c r="F8" s="340">
        <v>-0.4</v>
      </c>
      <c r="G8" s="360">
        <v>-0.9</v>
      </c>
      <c r="H8" s="340">
        <v>-1.9</v>
      </c>
      <c r="I8" s="340">
        <v>-6.5</v>
      </c>
      <c r="J8" s="359">
        <v>0.2</v>
      </c>
      <c r="K8" s="340">
        <v>-0.4</v>
      </c>
      <c r="L8" s="340">
        <v>1.6</v>
      </c>
      <c r="M8" s="340">
        <v>-3</v>
      </c>
      <c r="N8" s="340">
        <v>-1.1000000000000001</v>
      </c>
      <c r="O8" s="340">
        <v>-0.8</v>
      </c>
      <c r="P8" s="340">
        <v>0.3</v>
      </c>
      <c r="Q8" s="340">
        <v>1.1000000000000001</v>
      </c>
      <c r="R8" s="340">
        <v>-0.9</v>
      </c>
      <c r="S8" s="339">
        <v>-0.4</v>
      </c>
      <c r="T8" s="19">
        <v>12</v>
      </c>
      <c r="U8" s="68"/>
      <c r="V8" s="358"/>
      <c r="W8" s="440"/>
    </row>
    <row r="9" spans="1:23" ht="18.600000000000001" customHeight="1" x14ac:dyDescent="0.15">
      <c r="A9" s="440"/>
      <c r="B9" s="19">
        <v>13</v>
      </c>
      <c r="C9" s="44"/>
      <c r="D9" s="357"/>
      <c r="E9" s="341">
        <v>-0.7</v>
      </c>
      <c r="F9" s="340">
        <v>-0.8</v>
      </c>
      <c r="G9" s="340">
        <v>-0.9</v>
      </c>
      <c r="H9" s="340">
        <v>-0.6</v>
      </c>
      <c r="I9" s="340">
        <v>0.8</v>
      </c>
      <c r="J9" s="340">
        <v>0.2</v>
      </c>
      <c r="K9" s="340">
        <v>-0.5</v>
      </c>
      <c r="L9" s="340">
        <v>0.6</v>
      </c>
      <c r="M9" s="340">
        <v>-3.6</v>
      </c>
      <c r="N9" s="340">
        <v>-2.2000000000000002</v>
      </c>
      <c r="O9" s="340">
        <v>0.7</v>
      </c>
      <c r="P9" s="340">
        <v>-0.9</v>
      </c>
      <c r="Q9" s="340">
        <v>1.1000000000000001</v>
      </c>
      <c r="R9" s="340">
        <v>-3</v>
      </c>
      <c r="S9" s="339">
        <v>-0.2</v>
      </c>
      <c r="T9" s="19">
        <v>13</v>
      </c>
      <c r="U9" s="44"/>
      <c r="V9" s="357"/>
      <c r="W9" s="440"/>
    </row>
    <row r="10" spans="1:23" ht="18.600000000000001" customHeight="1" x14ac:dyDescent="0.15">
      <c r="A10" s="440"/>
      <c r="B10" s="19">
        <v>14</v>
      </c>
      <c r="C10" s="44"/>
      <c r="D10" s="336"/>
      <c r="E10" s="341">
        <v>-0.9</v>
      </c>
      <c r="F10" s="340">
        <v>-0.9</v>
      </c>
      <c r="G10" s="340">
        <v>-1.1000000000000001</v>
      </c>
      <c r="H10" s="340">
        <v>-0.8</v>
      </c>
      <c r="I10" s="340">
        <v>-1.8</v>
      </c>
      <c r="J10" s="340">
        <v>-0.1</v>
      </c>
      <c r="K10" s="340">
        <v>-0.5</v>
      </c>
      <c r="L10" s="340">
        <v>-1.2</v>
      </c>
      <c r="M10" s="340">
        <v>-3.6</v>
      </c>
      <c r="N10" s="340">
        <v>-2.2000000000000002</v>
      </c>
      <c r="O10" s="340">
        <v>-1.2</v>
      </c>
      <c r="P10" s="340">
        <v>-0.6</v>
      </c>
      <c r="Q10" s="340">
        <v>1</v>
      </c>
      <c r="R10" s="340">
        <v>-2.2000000000000002</v>
      </c>
      <c r="S10" s="339">
        <v>0.2</v>
      </c>
      <c r="T10" s="19">
        <v>14</v>
      </c>
      <c r="U10" s="44"/>
      <c r="V10" s="336"/>
      <c r="W10" s="440"/>
    </row>
    <row r="11" spans="1:23" ht="18.600000000000001" customHeight="1" x14ac:dyDescent="0.15">
      <c r="A11" s="440"/>
      <c r="B11" s="19">
        <v>15</v>
      </c>
      <c r="C11" s="44"/>
      <c r="D11" s="336"/>
      <c r="E11" s="341">
        <v>-0.3</v>
      </c>
      <c r="F11" s="340">
        <v>-0.3</v>
      </c>
      <c r="G11" s="340">
        <v>-0.3</v>
      </c>
      <c r="H11" s="340">
        <v>-0.2</v>
      </c>
      <c r="I11" s="340">
        <v>0.7</v>
      </c>
      <c r="J11" s="340">
        <v>-0.1</v>
      </c>
      <c r="K11" s="340">
        <v>-0.6</v>
      </c>
      <c r="L11" s="340">
        <v>-0.5</v>
      </c>
      <c r="M11" s="340">
        <v>-3</v>
      </c>
      <c r="N11" s="340">
        <v>-1.9</v>
      </c>
      <c r="O11" s="340">
        <v>3.4</v>
      </c>
      <c r="P11" s="340">
        <v>0.1</v>
      </c>
      <c r="Q11" s="340">
        <v>0.6</v>
      </c>
      <c r="R11" s="340">
        <v>-1.5</v>
      </c>
      <c r="S11" s="339">
        <v>0.9</v>
      </c>
      <c r="T11" s="19">
        <v>15</v>
      </c>
      <c r="U11" s="44"/>
      <c r="V11" s="336"/>
      <c r="W11" s="440"/>
    </row>
    <row r="12" spans="1:23" ht="18.600000000000001" customHeight="1" x14ac:dyDescent="0.15">
      <c r="A12" s="440"/>
      <c r="B12" s="19">
        <v>16</v>
      </c>
      <c r="C12" s="44"/>
      <c r="D12" s="336"/>
      <c r="E12" s="341">
        <v>0</v>
      </c>
      <c r="F12" s="340">
        <v>-0.1</v>
      </c>
      <c r="G12" s="340">
        <v>0</v>
      </c>
      <c r="H12" s="340">
        <v>0.9</v>
      </c>
      <c r="I12" s="340">
        <v>2.5</v>
      </c>
      <c r="J12" s="340">
        <v>-0.2</v>
      </c>
      <c r="K12" s="340">
        <v>-0.5</v>
      </c>
      <c r="L12" s="340">
        <v>0.1</v>
      </c>
      <c r="M12" s="340">
        <v>-3.3</v>
      </c>
      <c r="N12" s="340">
        <v>-0.2</v>
      </c>
      <c r="O12" s="340">
        <v>0</v>
      </c>
      <c r="P12" s="340">
        <v>-0.2</v>
      </c>
      <c r="Q12" s="340">
        <v>0.7</v>
      </c>
      <c r="R12" s="340">
        <v>-1.4</v>
      </c>
      <c r="S12" s="339">
        <v>0.6</v>
      </c>
      <c r="T12" s="19">
        <v>16</v>
      </c>
      <c r="U12" s="44"/>
      <c r="V12" s="336"/>
      <c r="W12" s="440"/>
    </row>
    <row r="13" spans="1:23" ht="18.600000000000001" customHeight="1" x14ac:dyDescent="0.15">
      <c r="A13" s="440"/>
      <c r="B13" s="19">
        <v>17</v>
      </c>
      <c r="C13" s="44"/>
      <c r="D13" s="336"/>
      <c r="E13" s="341">
        <v>-0.3</v>
      </c>
      <c r="F13" s="340">
        <v>-0.1</v>
      </c>
      <c r="G13" s="340">
        <v>-0.4</v>
      </c>
      <c r="H13" s="340">
        <v>-0.9</v>
      </c>
      <c r="I13" s="340">
        <v>-3.4</v>
      </c>
      <c r="J13" s="340">
        <v>-0.1</v>
      </c>
      <c r="K13" s="340">
        <v>-0.3</v>
      </c>
      <c r="L13" s="340">
        <v>0.8</v>
      </c>
      <c r="M13" s="340">
        <v>-2.2999999999999998</v>
      </c>
      <c r="N13" s="340">
        <v>0.7</v>
      </c>
      <c r="O13" s="340">
        <v>-0.4</v>
      </c>
      <c r="P13" s="340">
        <v>0.3</v>
      </c>
      <c r="Q13" s="340">
        <v>0.7</v>
      </c>
      <c r="R13" s="340">
        <v>-0.9</v>
      </c>
      <c r="S13" s="339">
        <v>0.3</v>
      </c>
      <c r="T13" s="19">
        <v>17</v>
      </c>
      <c r="U13" s="44"/>
      <c r="V13" s="336"/>
      <c r="W13" s="440"/>
    </row>
    <row r="14" spans="1:23" ht="18.600000000000001" customHeight="1" x14ac:dyDescent="0.15">
      <c r="A14" s="440"/>
      <c r="B14" s="19">
        <v>18</v>
      </c>
      <c r="C14" s="44"/>
      <c r="D14" s="336"/>
      <c r="E14" s="341">
        <v>0.3</v>
      </c>
      <c r="F14" s="340">
        <v>0.1</v>
      </c>
      <c r="G14" s="340">
        <v>0.3</v>
      </c>
      <c r="H14" s="340">
        <v>0.5</v>
      </c>
      <c r="I14" s="340">
        <v>4.3</v>
      </c>
      <c r="J14" s="340">
        <v>0</v>
      </c>
      <c r="K14" s="340">
        <v>0</v>
      </c>
      <c r="L14" s="340">
        <v>3.6</v>
      </c>
      <c r="M14" s="340">
        <v>-2.1</v>
      </c>
      <c r="N14" s="340">
        <v>0.8</v>
      </c>
      <c r="O14" s="340">
        <v>-0.6</v>
      </c>
      <c r="P14" s="340">
        <v>0.3</v>
      </c>
      <c r="Q14" s="340">
        <v>0.7</v>
      </c>
      <c r="R14" s="340">
        <v>-1.5</v>
      </c>
      <c r="S14" s="339">
        <v>0.9</v>
      </c>
      <c r="T14" s="19">
        <v>18</v>
      </c>
      <c r="U14" s="44"/>
      <c r="V14" s="336"/>
      <c r="W14" s="440"/>
    </row>
    <row r="15" spans="1:23" ht="18.600000000000001" customHeight="1" x14ac:dyDescent="0.15">
      <c r="A15" s="440"/>
      <c r="B15" s="19">
        <v>19</v>
      </c>
      <c r="C15" s="44"/>
      <c r="D15" s="336"/>
      <c r="E15" s="341">
        <v>0</v>
      </c>
      <c r="F15" s="340">
        <v>0</v>
      </c>
      <c r="G15" s="340">
        <v>0.1</v>
      </c>
      <c r="H15" s="340">
        <v>0.3</v>
      </c>
      <c r="I15" s="340">
        <v>0.7</v>
      </c>
      <c r="J15" s="340">
        <v>-0.2</v>
      </c>
      <c r="K15" s="340">
        <v>0</v>
      </c>
      <c r="L15" s="340">
        <v>0.8</v>
      </c>
      <c r="M15" s="340">
        <v>-1.6</v>
      </c>
      <c r="N15" s="340">
        <v>0.6</v>
      </c>
      <c r="O15" s="340">
        <v>0.3</v>
      </c>
      <c r="P15" s="340">
        <v>0.1</v>
      </c>
      <c r="Q15" s="340">
        <v>0.7</v>
      </c>
      <c r="R15" s="340">
        <v>-1.3</v>
      </c>
      <c r="S15" s="339">
        <v>0.8</v>
      </c>
      <c r="T15" s="19">
        <v>19</v>
      </c>
      <c r="U15" s="44"/>
      <c r="V15" s="336"/>
      <c r="W15" s="440"/>
    </row>
    <row r="16" spans="1:23" ht="18.600000000000001" customHeight="1" x14ac:dyDescent="0.15">
      <c r="A16" s="440"/>
      <c r="B16" s="19">
        <v>20</v>
      </c>
      <c r="C16" s="44"/>
      <c r="D16" s="336"/>
      <c r="E16" s="341">
        <v>1.4</v>
      </c>
      <c r="F16" s="340">
        <v>1.5</v>
      </c>
      <c r="G16" s="340">
        <v>1.6</v>
      </c>
      <c r="H16" s="340">
        <v>2.6</v>
      </c>
      <c r="I16" s="340">
        <v>-0.4</v>
      </c>
      <c r="J16" s="340">
        <v>0.2</v>
      </c>
      <c r="K16" s="340">
        <v>0.4</v>
      </c>
      <c r="L16" s="340">
        <v>6</v>
      </c>
      <c r="M16" s="340">
        <v>-0.3</v>
      </c>
      <c r="N16" s="340">
        <v>0.5</v>
      </c>
      <c r="O16" s="340">
        <v>-0.3</v>
      </c>
      <c r="P16" s="340">
        <v>2</v>
      </c>
      <c r="Q16" s="340">
        <v>0.7</v>
      </c>
      <c r="R16" s="340">
        <v>-0.5</v>
      </c>
      <c r="S16" s="339">
        <v>0.4</v>
      </c>
      <c r="T16" s="19">
        <v>20</v>
      </c>
      <c r="U16" s="44"/>
      <c r="V16" s="336"/>
      <c r="W16" s="440"/>
    </row>
    <row r="17" spans="1:30" ht="18.600000000000001" customHeight="1" x14ac:dyDescent="0.15">
      <c r="A17" s="440"/>
      <c r="B17" s="19">
        <v>21</v>
      </c>
      <c r="C17" s="44"/>
      <c r="D17" s="336"/>
      <c r="E17" s="341">
        <v>-1.4</v>
      </c>
      <c r="F17" s="340">
        <v>-1.3</v>
      </c>
      <c r="G17" s="340">
        <v>-1.5</v>
      </c>
      <c r="H17" s="340">
        <v>0.2</v>
      </c>
      <c r="I17" s="340">
        <v>-2.5</v>
      </c>
      <c r="J17" s="340">
        <v>-0.2</v>
      </c>
      <c r="K17" s="340">
        <v>0</v>
      </c>
      <c r="L17" s="340">
        <v>-4.2</v>
      </c>
      <c r="M17" s="340">
        <v>-2.2000000000000002</v>
      </c>
      <c r="N17" s="340">
        <v>-0.9</v>
      </c>
      <c r="O17" s="340">
        <v>-0.1</v>
      </c>
      <c r="P17" s="340">
        <v>-4.9000000000000004</v>
      </c>
      <c r="Q17" s="340">
        <v>0.9</v>
      </c>
      <c r="R17" s="340">
        <v>-2.5</v>
      </c>
      <c r="S17" s="339">
        <v>-0.4</v>
      </c>
      <c r="T17" s="19">
        <v>21</v>
      </c>
      <c r="U17" s="44"/>
      <c r="V17" s="336"/>
      <c r="W17" s="440"/>
    </row>
    <row r="18" spans="1:30" ht="18.600000000000001" customHeight="1" x14ac:dyDescent="0.15">
      <c r="A18" s="440"/>
      <c r="B18" s="19">
        <v>22</v>
      </c>
      <c r="C18" s="44"/>
      <c r="D18" s="336"/>
      <c r="E18" s="341">
        <v>-0.7</v>
      </c>
      <c r="F18" s="340">
        <v>-1</v>
      </c>
      <c r="G18" s="340">
        <v>-0.8</v>
      </c>
      <c r="H18" s="340">
        <v>-0.3</v>
      </c>
      <c r="I18" s="340">
        <v>5.8</v>
      </c>
      <c r="J18" s="340">
        <v>-0.4</v>
      </c>
      <c r="K18" s="340">
        <v>-0.5</v>
      </c>
      <c r="L18" s="340">
        <v>-0.2</v>
      </c>
      <c r="M18" s="340">
        <v>-4.5999999999999996</v>
      </c>
      <c r="N18" s="340">
        <v>-1.2</v>
      </c>
      <c r="O18" s="340">
        <v>-0.5</v>
      </c>
      <c r="P18" s="340">
        <v>1</v>
      </c>
      <c r="Q18" s="340">
        <v>-9.6</v>
      </c>
      <c r="R18" s="340">
        <v>-1.7</v>
      </c>
      <c r="S18" s="339">
        <v>1.3</v>
      </c>
      <c r="T18" s="19">
        <v>22</v>
      </c>
      <c r="U18" s="44"/>
      <c r="V18" s="336"/>
      <c r="W18" s="440"/>
    </row>
    <row r="19" spans="1:30" ht="18.600000000000001" customHeight="1" x14ac:dyDescent="0.15">
      <c r="A19" s="440"/>
      <c r="B19" s="19">
        <v>23</v>
      </c>
      <c r="C19" s="44"/>
      <c r="D19" s="336"/>
      <c r="E19" s="341">
        <v>-0.3</v>
      </c>
      <c r="F19" s="340">
        <v>-0.3</v>
      </c>
      <c r="G19" s="340">
        <v>-0.3</v>
      </c>
      <c r="H19" s="340">
        <v>-0.4</v>
      </c>
      <c r="I19" s="340">
        <v>-1</v>
      </c>
      <c r="J19" s="340">
        <v>-0.2</v>
      </c>
      <c r="K19" s="340">
        <v>-0.3</v>
      </c>
      <c r="L19" s="340">
        <v>3.3</v>
      </c>
      <c r="M19" s="340">
        <v>-5.6</v>
      </c>
      <c r="N19" s="340">
        <v>-0.3</v>
      </c>
      <c r="O19" s="340">
        <v>-0.7</v>
      </c>
      <c r="P19" s="340">
        <v>1.2</v>
      </c>
      <c r="Q19" s="340">
        <v>-2.1</v>
      </c>
      <c r="R19" s="340">
        <v>-4</v>
      </c>
      <c r="S19" s="339">
        <v>3.8</v>
      </c>
      <c r="T19" s="19">
        <v>23</v>
      </c>
      <c r="U19" s="44"/>
      <c r="V19" s="336"/>
      <c r="W19" s="440"/>
    </row>
    <row r="20" spans="1:30" ht="18.600000000000001" customHeight="1" x14ac:dyDescent="0.15">
      <c r="A20" s="440"/>
      <c r="B20" s="19">
        <v>24</v>
      </c>
      <c r="C20" s="44"/>
      <c r="D20" s="336"/>
      <c r="E20" s="341">
        <v>0</v>
      </c>
      <c r="F20" s="340">
        <v>-0.1</v>
      </c>
      <c r="G20" s="340">
        <v>0</v>
      </c>
      <c r="H20" s="340">
        <v>0.1</v>
      </c>
      <c r="I20" s="340">
        <v>0.5</v>
      </c>
      <c r="J20" s="340">
        <v>-0.3</v>
      </c>
      <c r="K20" s="340">
        <v>-0.2</v>
      </c>
      <c r="L20" s="340">
        <v>3.9</v>
      </c>
      <c r="M20" s="340">
        <v>-2.9</v>
      </c>
      <c r="N20" s="340">
        <v>0</v>
      </c>
      <c r="O20" s="340">
        <v>-0.8</v>
      </c>
      <c r="P20" s="340">
        <v>0.3</v>
      </c>
      <c r="Q20" s="340">
        <v>0.3</v>
      </c>
      <c r="R20" s="340">
        <v>-1.6</v>
      </c>
      <c r="S20" s="339">
        <v>-0.2</v>
      </c>
      <c r="T20" s="19">
        <v>24</v>
      </c>
      <c r="U20" s="44"/>
      <c r="V20" s="336"/>
      <c r="W20" s="440"/>
    </row>
    <row r="21" spans="1:30" ht="18.600000000000001" customHeight="1" thickBot="1" x14ac:dyDescent="0.2">
      <c r="A21" s="441"/>
      <c r="B21" s="31">
        <v>25</v>
      </c>
      <c r="C21" s="69"/>
      <c r="D21" s="353"/>
      <c r="E21" s="356">
        <v>0.4</v>
      </c>
      <c r="F21" s="355">
        <v>0.4</v>
      </c>
      <c r="G21" s="355">
        <v>0.5</v>
      </c>
      <c r="H21" s="355">
        <v>-0.1</v>
      </c>
      <c r="I21" s="355">
        <v>-0.1</v>
      </c>
      <c r="J21" s="355">
        <v>-0.4</v>
      </c>
      <c r="K21" s="355">
        <v>-0.3</v>
      </c>
      <c r="L21" s="355">
        <v>4.5999999999999996</v>
      </c>
      <c r="M21" s="355">
        <v>-2.2000000000000002</v>
      </c>
      <c r="N21" s="355">
        <v>0.3</v>
      </c>
      <c r="O21" s="355">
        <v>-0.6</v>
      </c>
      <c r="P21" s="355">
        <v>1.4</v>
      </c>
      <c r="Q21" s="355">
        <v>0.5</v>
      </c>
      <c r="R21" s="355">
        <v>-1</v>
      </c>
      <c r="S21" s="354">
        <v>1.2</v>
      </c>
      <c r="T21" s="31">
        <v>25</v>
      </c>
      <c r="U21" s="69"/>
      <c r="V21" s="353"/>
      <c r="W21" s="441"/>
    </row>
    <row r="22" spans="1:30" ht="18.600000000000001" customHeight="1" x14ac:dyDescent="0.15">
      <c r="A22" s="433" t="s">
        <v>32</v>
      </c>
      <c r="B22" s="338" t="s">
        <v>33</v>
      </c>
      <c r="C22" s="352">
        <v>8</v>
      </c>
      <c r="D22" s="351" t="s">
        <v>26</v>
      </c>
      <c r="E22" s="347">
        <v>0.3</v>
      </c>
      <c r="F22" s="346">
        <v>0.1</v>
      </c>
      <c r="G22" s="346">
        <v>0.4</v>
      </c>
      <c r="H22" s="346">
        <v>1</v>
      </c>
      <c r="I22" s="346">
        <v>5.6</v>
      </c>
      <c r="J22" s="346">
        <v>0</v>
      </c>
      <c r="K22" s="346">
        <v>0.1</v>
      </c>
      <c r="L22" s="346">
        <v>0.8</v>
      </c>
      <c r="M22" s="346">
        <v>0.3</v>
      </c>
      <c r="N22" s="346">
        <v>6</v>
      </c>
      <c r="O22" s="346">
        <v>-0.1</v>
      </c>
      <c r="P22" s="346">
        <v>-0.4</v>
      </c>
      <c r="Q22" s="346">
        <v>0.1</v>
      </c>
      <c r="R22" s="346">
        <v>-1.6</v>
      </c>
      <c r="S22" s="345">
        <v>0</v>
      </c>
      <c r="T22" s="338" t="s">
        <v>33</v>
      </c>
      <c r="U22" s="352">
        <v>8</v>
      </c>
      <c r="V22" s="351" t="s">
        <v>26</v>
      </c>
      <c r="W22" s="433" t="s">
        <v>32</v>
      </c>
    </row>
    <row r="23" spans="1:30" ht="18.600000000000001" customHeight="1" x14ac:dyDescent="0.15">
      <c r="A23" s="434"/>
      <c r="B23" s="338"/>
      <c r="C23" s="337">
        <v>9</v>
      </c>
      <c r="D23" s="336"/>
      <c r="E23" s="341">
        <v>0.3</v>
      </c>
      <c r="F23" s="340">
        <v>0.1</v>
      </c>
      <c r="G23" s="340">
        <v>0.4</v>
      </c>
      <c r="H23" s="340">
        <v>1</v>
      </c>
      <c r="I23" s="340">
        <v>5.6</v>
      </c>
      <c r="J23" s="340">
        <v>0</v>
      </c>
      <c r="K23" s="340">
        <v>0.1</v>
      </c>
      <c r="L23" s="340">
        <v>0.8</v>
      </c>
      <c r="M23" s="340">
        <v>0.3</v>
      </c>
      <c r="N23" s="340">
        <v>6</v>
      </c>
      <c r="O23" s="340">
        <v>-0.1</v>
      </c>
      <c r="P23" s="340">
        <v>-0.4</v>
      </c>
      <c r="Q23" s="340">
        <v>0.1</v>
      </c>
      <c r="R23" s="340">
        <v>-1.6</v>
      </c>
      <c r="S23" s="339">
        <v>0</v>
      </c>
      <c r="T23" s="338"/>
      <c r="U23" s="337">
        <v>9</v>
      </c>
      <c r="V23" s="336"/>
      <c r="W23" s="434"/>
    </row>
    <row r="24" spans="1:30" ht="18.600000000000001" customHeight="1" x14ac:dyDescent="0.15">
      <c r="A24" s="434"/>
      <c r="B24" s="338"/>
      <c r="C24" s="337">
        <v>10</v>
      </c>
      <c r="D24" s="336"/>
      <c r="E24" s="341">
        <v>0.1</v>
      </c>
      <c r="F24" s="340">
        <v>0.2</v>
      </c>
      <c r="G24" s="340">
        <v>0.1</v>
      </c>
      <c r="H24" s="340">
        <v>-0.2</v>
      </c>
      <c r="I24" s="340">
        <v>-1.8</v>
      </c>
      <c r="J24" s="340">
        <v>0</v>
      </c>
      <c r="K24" s="340">
        <v>-0.1</v>
      </c>
      <c r="L24" s="340">
        <v>0.1</v>
      </c>
      <c r="M24" s="340">
        <v>0.6</v>
      </c>
      <c r="N24" s="340">
        <v>0.3</v>
      </c>
      <c r="O24" s="340">
        <v>0.2</v>
      </c>
      <c r="P24" s="340">
        <v>-0.5</v>
      </c>
      <c r="Q24" s="340">
        <v>0</v>
      </c>
      <c r="R24" s="340">
        <v>0.4</v>
      </c>
      <c r="S24" s="339">
        <v>2.2999999999999998</v>
      </c>
      <c r="T24" s="338"/>
      <c r="U24" s="337">
        <v>10</v>
      </c>
      <c r="V24" s="336"/>
      <c r="W24" s="434"/>
    </row>
    <row r="25" spans="1:30" ht="18.600000000000001" customHeight="1" x14ac:dyDescent="0.15">
      <c r="A25" s="434"/>
      <c r="B25" s="338"/>
      <c r="C25" s="337">
        <v>11</v>
      </c>
      <c r="D25" s="336"/>
      <c r="E25" s="341">
        <v>0</v>
      </c>
      <c r="F25" s="340">
        <v>0</v>
      </c>
      <c r="G25" s="340">
        <v>0</v>
      </c>
      <c r="H25" s="340">
        <v>0.3</v>
      </c>
      <c r="I25" s="340">
        <v>1.1000000000000001</v>
      </c>
      <c r="J25" s="340">
        <v>0</v>
      </c>
      <c r="K25" s="340">
        <v>0.1</v>
      </c>
      <c r="L25" s="340">
        <v>-0.3</v>
      </c>
      <c r="M25" s="340">
        <v>0.1</v>
      </c>
      <c r="N25" s="340">
        <v>0.2</v>
      </c>
      <c r="O25" s="340">
        <v>-0.3</v>
      </c>
      <c r="P25" s="340">
        <v>-0.1</v>
      </c>
      <c r="Q25" s="340">
        <v>0</v>
      </c>
      <c r="R25" s="340">
        <v>-0.2</v>
      </c>
      <c r="S25" s="339">
        <v>0.1</v>
      </c>
      <c r="T25" s="338"/>
      <c r="U25" s="337">
        <v>11</v>
      </c>
      <c r="V25" s="336"/>
      <c r="W25" s="434"/>
    </row>
    <row r="26" spans="1:30" ht="18.600000000000001" customHeight="1" x14ac:dyDescent="0.15">
      <c r="A26" s="434"/>
      <c r="B26" s="338"/>
      <c r="C26" s="337">
        <v>12</v>
      </c>
      <c r="D26" s="336"/>
      <c r="E26" s="341">
        <v>0.1</v>
      </c>
      <c r="F26" s="340">
        <v>0</v>
      </c>
      <c r="G26" s="340">
        <v>0.1</v>
      </c>
      <c r="H26" s="340">
        <v>0.6</v>
      </c>
      <c r="I26" s="340">
        <v>3.4</v>
      </c>
      <c r="J26" s="340">
        <v>0</v>
      </c>
      <c r="K26" s="340">
        <v>0</v>
      </c>
      <c r="L26" s="340">
        <v>-0.2</v>
      </c>
      <c r="M26" s="340">
        <v>-0.2</v>
      </c>
      <c r="N26" s="340">
        <v>-0.6</v>
      </c>
      <c r="O26" s="340">
        <v>-0.2</v>
      </c>
      <c r="P26" s="340">
        <v>0</v>
      </c>
      <c r="Q26" s="340">
        <v>0</v>
      </c>
      <c r="R26" s="340">
        <v>0.2</v>
      </c>
      <c r="S26" s="339">
        <v>0</v>
      </c>
      <c r="T26" s="338"/>
      <c r="U26" s="337">
        <v>12</v>
      </c>
      <c r="V26" s="336"/>
      <c r="W26" s="434"/>
    </row>
    <row r="27" spans="1:30" ht="18.600000000000001" customHeight="1" x14ac:dyDescent="0.15">
      <c r="A27" s="434"/>
      <c r="B27" s="338" t="s">
        <v>27</v>
      </c>
      <c r="C27" s="337">
        <v>1</v>
      </c>
      <c r="D27" s="336" t="s">
        <v>26</v>
      </c>
      <c r="E27" s="341">
        <v>-0.2</v>
      </c>
      <c r="F27" s="340">
        <v>-0.3</v>
      </c>
      <c r="G27" s="340">
        <v>-0.2</v>
      </c>
      <c r="H27" s="340">
        <v>0.6</v>
      </c>
      <c r="I27" s="340">
        <v>2.2999999999999998</v>
      </c>
      <c r="J27" s="340">
        <v>0</v>
      </c>
      <c r="K27" s="340">
        <v>0</v>
      </c>
      <c r="L27" s="340">
        <v>0</v>
      </c>
      <c r="M27" s="340">
        <v>1.5</v>
      </c>
      <c r="N27" s="340">
        <v>-5.6</v>
      </c>
      <c r="O27" s="340">
        <v>0</v>
      </c>
      <c r="P27" s="340">
        <v>0</v>
      </c>
      <c r="Q27" s="340">
        <v>0.1</v>
      </c>
      <c r="R27" s="340">
        <v>-1.2</v>
      </c>
      <c r="S27" s="339">
        <v>0</v>
      </c>
      <c r="T27" s="338" t="s">
        <v>27</v>
      </c>
      <c r="U27" s="337">
        <v>1</v>
      </c>
      <c r="V27" s="336" t="s">
        <v>26</v>
      </c>
      <c r="W27" s="434"/>
      <c r="AD27" s="329" t="s">
        <v>219</v>
      </c>
    </row>
    <row r="28" spans="1:30" ht="18.600000000000001" customHeight="1" x14ac:dyDescent="0.15">
      <c r="A28" s="434"/>
      <c r="B28" s="338"/>
      <c r="C28" s="337">
        <v>2</v>
      </c>
      <c r="D28" s="336"/>
      <c r="E28" s="341">
        <v>0</v>
      </c>
      <c r="F28" s="340">
        <v>0.1</v>
      </c>
      <c r="G28" s="340">
        <v>0</v>
      </c>
      <c r="H28" s="340">
        <v>-0.3</v>
      </c>
      <c r="I28" s="340">
        <v>-2</v>
      </c>
      <c r="J28" s="340">
        <v>0</v>
      </c>
      <c r="K28" s="340">
        <v>0</v>
      </c>
      <c r="L28" s="340">
        <v>0.2</v>
      </c>
      <c r="M28" s="340">
        <v>1</v>
      </c>
      <c r="N28" s="340">
        <v>0.1</v>
      </c>
      <c r="O28" s="340">
        <v>-0.1</v>
      </c>
      <c r="P28" s="340">
        <v>-0.1</v>
      </c>
      <c r="Q28" s="340">
        <v>0.1</v>
      </c>
      <c r="R28" s="340">
        <v>0.5</v>
      </c>
      <c r="S28" s="339">
        <v>0</v>
      </c>
      <c r="T28" s="338"/>
      <c r="U28" s="337">
        <v>2</v>
      </c>
      <c r="V28" s="336"/>
      <c r="W28" s="434"/>
    </row>
    <row r="29" spans="1:30" ht="18.600000000000001" customHeight="1" x14ac:dyDescent="0.15">
      <c r="A29" s="434"/>
      <c r="B29" s="338"/>
      <c r="C29" s="337">
        <v>3</v>
      </c>
      <c r="D29" s="336"/>
      <c r="E29" s="341">
        <v>0.3</v>
      </c>
      <c r="F29" s="340">
        <v>0.3</v>
      </c>
      <c r="G29" s="340">
        <v>0.3</v>
      </c>
      <c r="H29" s="340">
        <v>-0.1</v>
      </c>
      <c r="I29" s="340">
        <v>-1.4</v>
      </c>
      <c r="J29" s="340">
        <v>0</v>
      </c>
      <c r="K29" s="340">
        <v>0</v>
      </c>
      <c r="L29" s="340">
        <v>0.5</v>
      </c>
      <c r="M29" s="340">
        <v>-0.3</v>
      </c>
      <c r="N29" s="340">
        <v>2.8</v>
      </c>
      <c r="O29" s="340">
        <v>0.1</v>
      </c>
      <c r="P29" s="340">
        <v>0.3</v>
      </c>
      <c r="Q29" s="340">
        <v>0.1</v>
      </c>
      <c r="R29" s="340">
        <v>0.7</v>
      </c>
      <c r="S29" s="339">
        <v>0.2</v>
      </c>
      <c r="T29" s="338"/>
      <c r="U29" s="337">
        <v>3</v>
      </c>
      <c r="V29" s="336"/>
      <c r="W29" s="434"/>
    </row>
    <row r="30" spans="1:30" ht="18.600000000000001" customHeight="1" x14ac:dyDescent="0.15">
      <c r="A30" s="434"/>
      <c r="B30" s="338"/>
      <c r="C30" s="337">
        <v>4</v>
      </c>
      <c r="D30" s="336"/>
      <c r="E30" s="341">
        <v>2.1</v>
      </c>
      <c r="F30" s="340">
        <v>2.2000000000000002</v>
      </c>
      <c r="G30" s="340">
        <v>2.5</v>
      </c>
      <c r="H30" s="340">
        <v>2.5</v>
      </c>
      <c r="I30" s="340">
        <v>0.6</v>
      </c>
      <c r="J30" s="340">
        <v>0.3</v>
      </c>
      <c r="K30" s="340">
        <v>1.1000000000000001</v>
      </c>
      <c r="L30" s="340">
        <v>1.1000000000000001</v>
      </c>
      <c r="M30" s="340">
        <v>4.2</v>
      </c>
      <c r="N30" s="340">
        <v>4.2</v>
      </c>
      <c r="O30" s="340">
        <v>2.2000000000000002</v>
      </c>
      <c r="P30" s="340">
        <v>2.5</v>
      </c>
      <c r="Q30" s="340">
        <v>1.8</v>
      </c>
      <c r="R30" s="340">
        <v>3.7</v>
      </c>
      <c r="S30" s="339">
        <v>2</v>
      </c>
      <c r="T30" s="338"/>
      <c r="U30" s="337">
        <v>4</v>
      </c>
      <c r="V30" s="336"/>
      <c r="W30" s="434"/>
    </row>
    <row r="31" spans="1:30" ht="18.600000000000001" customHeight="1" x14ac:dyDescent="0.15">
      <c r="A31" s="434"/>
      <c r="B31" s="338"/>
      <c r="C31" s="337">
        <v>5</v>
      </c>
      <c r="D31" s="336"/>
      <c r="E31" s="341">
        <v>0.4</v>
      </c>
      <c r="F31" s="340">
        <v>0.4</v>
      </c>
      <c r="G31" s="340">
        <v>0.4</v>
      </c>
      <c r="H31" s="340">
        <v>0.1</v>
      </c>
      <c r="I31" s="340">
        <v>0.6</v>
      </c>
      <c r="J31" s="340">
        <v>0</v>
      </c>
      <c r="K31" s="340">
        <v>0.1</v>
      </c>
      <c r="L31" s="340">
        <v>4.2</v>
      </c>
      <c r="M31" s="340">
        <v>-0.5</v>
      </c>
      <c r="N31" s="340">
        <v>0</v>
      </c>
      <c r="O31" s="340">
        <v>-0.1</v>
      </c>
      <c r="P31" s="340">
        <v>0.4</v>
      </c>
      <c r="Q31" s="340">
        <v>0</v>
      </c>
      <c r="R31" s="340">
        <v>-0.2</v>
      </c>
      <c r="S31" s="339">
        <v>-0.1</v>
      </c>
      <c r="T31" s="338"/>
      <c r="U31" s="337">
        <v>5</v>
      </c>
      <c r="V31" s="336"/>
      <c r="W31" s="434"/>
    </row>
    <row r="32" spans="1:30" ht="18.600000000000001" customHeight="1" x14ac:dyDescent="0.15">
      <c r="A32" s="434"/>
      <c r="B32" s="338"/>
      <c r="C32" s="337">
        <v>6</v>
      </c>
      <c r="D32" s="336"/>
      <c r="E32" s="341">
        <v>-0.1</v>
      </c>
      <c r="F32" s="340">
        <v>0</v>
      </c>
      <c r="G32" s="340">
        <v>-0.1</v>
      </c>
      <c r="H32" s="340">
        <v>-0.2</v>
      </c>
      <c r="I32" s="340">
        <v>-2</v>
      </c>
      <c r="J32" s="340">
        <v>0</v>
      </c>
      <c r="K32" s="340">
        <v>0.1</v>
      </c>
      <c r="L32" s="340">
        <v>0.1</v>
      </c>
      <c r="M32" s="340">
        <v>-0.6</v>
      </c>
      <c r="N32" s="340">
        <v>-0.4</v>
      </c>
      <c r="O32" s="340">
        <v>-0.1</v>
      </c>
      <c r="P32" s="340">
        <v>-0.2</v>
      </c>
      <c r="Q32" s="340">
        <v>0</v>
      </c>
      <c r="R32" s="340">
        <v>0.3</v>
      </c>
      <c r="S32" s="339">
        <v>0</v>
      </c>
      <c r="T32" s="338"/>
      <c r="U32" s="337">
        <v>6</v>
      </c>
      <c r="V32" s="336"/>
      <c r="W32" s="434"/>
    </row>
    <row r="33" spans="1:25" ht="18.600000000000001" customHeight="1" x14ac:dyDescent="0.15">
      <c r="A33" s="434"/>
      <c r="B33" s="338"/>
      <c r="C33" s="350">
        <v>7</v>
      </c>
      <c r="D33" s="349"/>
      <c r="E33" s="341">
        <v>0</v>
      </c>
      <c r="F33" s="340">
        <v>0.1</v>
      </c>
      <c r="G33" s="340">
        <v>0.1</v>
      </c>
      <c r="H33" s="340">
        <v>-0.1</v>
      </c>
      <c r="I33" s="340">
        <v>-1.4</v>
      </c>
      <c r="J33" s="340">
        <v>0</v>
      </c>
      <c r="K33" s="340">
        <v>0.1</v>
      </c>
      <c r="L33" s="340">
        <v>-0.1</v>
      </c>
      <c r="M33" s="340">
        <v>-0.8</v>
      </c>
      <c r="N33" s="340">
        <v>-2.1</v>
      </c>
      <c r="O33" s="340">
        <v>0</v>
      </c>
      <c r="P33" s="340">
        <v>0.8</v>
      </c>
      <c r="Q33" s="340">
        <v>0</v>
      </c>
      <c r="R33" s="340">
        <v>0.6</v>
      </c>
      <c r="S33" s="339">
        <v>-0.1</v>
      </c>
      <c r="T33" s="338"/>
      <c r="U33" s="350">
        <v>7</v>
      </c>
      <c r="V33" s="349"/>
      <c r="W33" s="434"/>
    </row>
    <row r="34" spans="1:25" ht="18.600000000000001" customHeight="1" thickBot="1" x14ac:dyDescent="0.2">
      <c r="A34" s="434"/>
      <c r="B34" s="348"/>
      <c r="C34" s="331">
        <v>8</v>
      </c>
      <c r="D34" s="330"/>
      <c r="E34" s="335">
        <v>0.2</v>
      </c>
      <c r="F34" s="334">
        <v>0</v>
      </c>
      <c r="G34" s="334">
        <v>0.2</v>
      </c>
      <c r="H34" s="334">
        <v>0.6</v>
      </c>
      <c r="I34" s="334">
        <v>3.9</v>
      </c>
      <c r="J34" s="334">
        <v>0</v>
      </c>
      <c r="K34" s="334">
        <v>-0.1</v>
      </c>
      <c r="L34" s="334">
        <v>-0.2</v>
      </c>
      <c r="M34" s="334">
        <v>-0.6</v>
      </c>
      <c r="N34" s="334">
        <v>-1.7</v>
      </c>
      <c r="O34" s="334">
        <v>-0.1</v>
      </c>
      <c r="P34" s="334">
        <v>0.1</v>
      </c>
      <c r="Q34" s="334">
        <v>0</v>
      </c>
      <c r="R34" s="334">
        <v>1.4</v>
      </c>
      <c r="S34" s="333">
        <v>0</v>
      </c>
      <c r="T34" s="348"/>
      <c r="U34" s="331">
        <v>8</v>
      </c>
      <c r="V34" s="330"/>
      <c r="W34" s="434"/>
    </row>
    <row r="35" spans="1:25" ht="18.600000000000001" customHeight="1" x14ac:dyDescent="0.15">
      <c r="A35" s="433" t="s">
        <v>35</v>
      </c>
      <c r="B35" s="344" t="s">
        <v>25</v>
      </c>
      <c r="C35" s="343">
        <v>8</v>
      </c>
      <c r="D35" s="342" t="s">
        <v>26</v>
      </c>
      <c r="E35" s="347">
        <v>1.1000000000000001</v>
      </c>
      <c r="F35" s="346">
        <v>0.7</v>
      </c>
      <c r="G35" s="346">
        <v>1.4</v>
      </c>
      <c r="H35" s="346">
        <v>1.7</v>
      </c>
      <c r="I35" s="346">
        <v>11</v>
      </c>
      <c r="J35" s="346">
        <v>-0.4</v>
      </c>
      <c r="K35" s="346">
        <v>-0.3</v>
      </c>
      <c r="L35" s="346">
        <v>5.4</v>
      </c>
      <c r="M35" s="346">
        <v>-1.3</v>
      </c>
      <c r="N35" s="346">
        <v>0.7</v>
      </c>
      <c r="O35" s="346">
        <v>-0.7</v>
      </c>
      <c r="P35" s="346">
        <v>2.5</v>
      </c>
      <c r="Q35" s="346">
        <v>0.7</v>
      </c>
      <c r="R35" s="346">
        <v>-0.6</v>
      </c>
      <c r="S35" s="345">
        <v>0.7</v>
      </c>
      <c r="T35" s="344" t="s">
        <v>25</v>
      </c>
      <c r="U35" s="343">
        <v>8</v>
      </c>
      <c r="V35" s="342" t="s">
        <v>26</v>
      </c>
      <c r="W35" s="433" t="s">
        <v>35</v>
      </c>
    </row>
    <row r="36" spans="1:25" ht="18.600000000000001" customHeight="1" x14ac:dyDescent="0.15">
      <c r="A36" s="434"/>
      <c r="B36" s="338"/>
      <c r="C36" s="337">
        <v>9</v>
      </c>
      <c r="D36" s="336"/>
      <c r="E36" s="341">
        <v>1.1000000000000001</v>
      </c>
      <c r="F36" s="340">
        <v>0.7</v>
      </c>
      <c r="G36" s="340">
        <v>1.4</v>
      </c>
      <c r="H36" s="340">
        <v>1.7</v>
      </c>
      <c r="I36" s="340">
        <v>11</v>
      </c>
      <c r="J36" s="340">
        <v>-0.4</v>
      </c>
      <c r="K36" s="340">
        <v>-0.3</v>
      </c>
      <c r="L36" s="340">
        <v>5.4</v>
      </c>
      <c r="M36" s="340">
        <v>-1.3</v>
      </c>
      <c r="N36" s="340">
        <v>0.7</v>
      </c>
      <c r="O36" s="340">
        <v>-0.7</v>
      </c>
      <c r="P36" s="340">
        <v>2.5</v>
      </c>
      <c r="Q36" s="340">
        <v>0.7</v>
      </c>
      <c r="R36" s="340">
        <v>-0.6</v>
      </c>
      <c r="S36" s="339">
        <v>0.7</v>
      </c>
      <c r="T36" s="338"/>
      <c r="U36" s="337">
        <v>9</v>
      </c>
      <c r="V36" s="336"/>
      <c r="W36" s="434"/>
    </row>
    <row r="37" spans="1:25" ht="18.600000000000001" customHeight="1" x14ac:dyDescent="0.15">
      <c r="A37" s="434"/>
      <c r="B37" s="338"/>
      <c r="C37" s="337">
        <v>10</v>
      </c>
      <c r="D37" s="336"/>
      <c r="E37" s="341">
        <v>1.1000000000000001</v>
      </c>
      <c r="F37" s="340">
        <v>0.9</v>
      </c>
      <c r="G37" s="340">
        <v>1.4</v>
      </c>
      <c r="H37" s="340">
        <v>1.4</v>
      </c>
      <c r="I37" s="340">
        <v>8</v>
      </c>
      <c r="J37" s="340">
        <v>-0.4</v>
      </c>
      <c r="K37" s="340">
        <v>-0.3</v>
      </c>
      <c r="L37" s="340">
        <v>5.7</v>
      </c>
      <c r="M37" s="340">
        <v>-0.9</v>
      </c>
      <c r="N37" s="340">
        <v>0.6</v>
      </c>
      <c r="O37" s="340">
        <v>-0.5</v>
      </c>
      <c r="P37" s="340">
        <v>1.7</v>
      </c>
      <c r="Q37" s="340">
        <v>0.7</v>
      </c>
      <c r="R37" s="340">
        <v>0</v>
      </c>
      <c r="S37" s="339">
        <v>3.2</v>
      </c>
      <c r="T37" s="338"/>
      <c r="U37" s="337">
        <v>10</v>
      </c>
      <c r="V37" s="336"/>
      <c r="W37" s="434"/>
    </row>
    <row r="38" spans="1:25" ht="18.600000000000001" customHeight="1" x14ac:dyDescent="0.15">
      <c r="A38" s="434"/>
      <c r="B38" s="338"/>
      <c r="C38" s="337">
        <v>11</v>
      </c>
      <c r="D38" s="336"/>
      <c r="E38" s="341">
        <v>1.5</v>
      </c>
      <c r="F38" s="340">
        <v>1.2</v>
      </c>
      <c r="G38" s="340">
        <v>1.9</v>
      </c>
      <c r="H38" s="340">
        <v>1.9</v>
      </c>
      <c r="I38" s="340">
        <v>11.1</v>
      </c>
      <c r="J38" s="340">
        <v>-0.4</v>
      </c>
      <c r="K38" s="340">
        <v>-0.2</v>
      </c>
      <c r="L38" s="340">
        <v>5.7</v>
      </c>
      <c r="M38" s="340">
        <v>-0.2</v>
      </c>
      <c r="N38" s="340">
        <v>0.6</v>
      </c>
      <c r="O38" s="340">
        <v>-0.4</v>
      </c>
      <c r="P38" s="340">
        <v>2.2999999999999998</v>
      </c>
      <c r="Q38" s="340">
        <v>0.7</v>
      </c>
      <c r="R38" s="340">
        <v>1.2</v>
      </c>
      <c r="S38" s="339">
        <v>3.3</v>
      </c>
      <c r="T38" s="338"/>
      <c r="U38" s="337">
        <v>11</v>
      </c>
      <c r="V38" s="336"/>
      <c r="W38" s="434"/>
    </row>
    <row r="39" spans="1:25" ht="18.600000000000001" customHeight="1" x14ac:dyDescent="0.15">
      <c r="A39" s="434"/>
      <c r="B39" s="338"/>
      <c r="C39" s="337">
        <v>12</v>
      </c>
      <c r="D39" s="336"/>
      <c r="E39" s="341">
        <v>1.6</v>
      </c>
      <c r="F39" s="340">
        <v>1.3</v>
      </c>
      <c r="G39" s="340">
        <v>2</v>
      </c>
      <c r="H39" s="340">
        <v>2.2000000000000002</v>
      </c>
      <c r="I39" s="340">
        <v>9.8000000000000007</v>
      </c>
      <c r="J39" s="340">
        <v>-0.4</v>
      </c>
      <c r="K39" s="340">
        <v>-0.2</v>
      </c>
      <c r="L39" s="340">
        <v>5.5</v>
      </c>
      <c r="M39" s="340">
        <v>0.3</v>
      </c>
      <c r="N39" s="340">
        <v>0.6</v>
      </c>
      <c r="O39" s="340">
        <v>-0.4</v>
      </c>
      <c r="P39" s="340">
        <v>2.1</v>
      </c>
      <c r="Q39" s="340">
        <v>0.7</v>
      </c>
      <c r="R39" s="340">
        <v>1.6</v>
      </c>
      <c r="S39" s="339">
        <v>3.4</v>
      </c>
      <c r="T39" s="338"/>
      <c r="U39" s="337">
        <v>12</v>
      </c>
      <c r="V39" s="336"/>
      <c r="W39" s="434"/>
    </row>
    <row r="40" spans="1:25" ht="18.600000000000001" customHeight="1" x14ac:dyDescent="0.15">
      <c r="A40" s="434"/>
      <c r="B40" s="338" t="s">
        <v>27</v>
      </c>
      <c r="C40" s="337">
        <v>1</v>
      </c>
      <c r="D40" s="336" t="s">
        <v>26</v>
      </c>
      <c r="E40" s="341">
        <v>1.4</v>
      </c>
      <c r="F40" s="340">
        <v>1.3</v>
      </c>
      <c r="G40" s="340">
        <v>1.7</v>
      </c>
      <c r="H40" s="340">
        <v>1.3</v>
      </c>
      <c r="I40" s="340">
        <v>2.8</v>
      </c>
      <c r="J40" s="340">
        <v>-0.3</v>
      </c>
      <c r="K40" s="340">
        <v>-0.2</v>
      </c>
      <c r="L40" s="340">
        <v>5.6</v>
      </c>
      <c r="M40" s="340">
        <v>1.9</v>
      </c>
      <c r="N40" s="340">
        <v>0.3</v>
      </c>
      <c r="O40" s="340">
        <v>-0.4</v>
      </c>
      <c r="P40" s="340">
        <v>2</v>
      </c>
      <c r="Q40" s="340">
        <v>0.7</v>
      </c>
      <c r="R40" s="340">
        <v>1</v>
      </c>
      <c r="S40" s="339">
        <v>3.5</v>
      </c>
      <c r="T40" s="338" t="s">
        <v>27</v>
      </c>
      <c r="U40" s="337">
        <v>1</v>
      </c>
      <c r="V40" s="336" t="s">
        <v>26</v>
      </c>
      <c r="W40" s="434"/>
    </row>
    <row r="41" spans="1:25" ht="18.600000000000001" customHeight="1" x14ac:dyDescent="0.15">
      <c r="A41" s="434"/>
      <c r="B41" s="338"/>
      <c r="C41" s="337">
        <v>2</v>
      </c>
      <c r="D41" s="336"/>
      <c r="E41" s="341">
        <v>1.5</v>
      </c>
      <c r="F41" s="340">
        <v>1.3</v>
      </c>
      <c r="G41" s="340">
        <v>1.9</v>
      </c>
      <c r="H41" s="340">
        <v>2</v>
      </c>
      <c r="I41" s="340">
        <v>7.8</v>
      </c>
      <c r="J41" s="340">
        <v>-0.3</v>
      </c>
      <c r="K41" s="340">
        <v>-0.2</v>
      </c>
      <c r="L41" s="340">
        <v>5.8</v>
      </c>
      <c r="M41" s="340">
        <v>2.1</v>
      </c>
      <c r="N41" s="340">
        <v>1.3</v>
      </c>
      <c r="O41" s="340">
        <v>-0.5</v>
      </c>
      <c r="P41" s="340">
        <v>1.3</v>
      </c>
      <c r="Q41" s="340">
        <v>0.7</v>
      </c>
      <c r="R41" s="340">
        <v>1.6</v>
      </c>
      <c r="S41" s="339">
        <v>3.4</v>
      </c>
      <c r="T41" s="338"/>
      <c r="U41" s="337">
        <v>2</v>
      </c>
      <c r="V41" s="336"/>
      <c r="W41" s="434"/>
    </row>
    <row r="42" spans="1:25" ht="18.600000000000001" customHeight="1" x14ac:dyDescent="0.15">
      <c r="A42" s="434"/>
      <c r="B42" s="338"/>
      <c r="C42" s="337">
        <v>3</v>
      </c>
      <c r="D42" s="336"/>
      <c r="E42" s="341">
        <v>1.6</v>
      </c>
      <c r="F42" s="340">
        <v>1.3</v>
      </c>
      <c r="G42" s="340">
        <v>2</v>
      </c>
      <c r="H42" s="340">
        <v>2.4</v>
      </c>
      <c r="I42" s="340">
        <v>9.1</v>
      </c>
      <c r="J42" s="340">
        <v>-0.3</v>
      </c>
      <c r="K42" s="340">
        <v>-0.2</v>
      </c>
      <c r="L42" s="340">
        <v>6.3</v>
      </c>
      <c r="M42" s="340">
        <v>1.6</v>
      </c>
      <c r="N42" s="340">
        <v>0.4</v>
      </c>
      <c r="O42" s="340">
        <v>-0.4</v>
      </c>
      <c r="P42" s="340">
        <v>1.2</v>
      </c>
      <c r="Q42" s="340">
        <v>0.8</v>
      </c>
      <c r="R42" s="340">
        <v>1.4</v>
      </c>
      <c r="S42" s="339">
        <v>2.9</v>
      </c>
      <c r="T42" s="338"/>
      <c r="U42" s="337">
        <v>3</v>
      </c>
      <c r="V42" s="336"/>
      <c r="W42" s="434"/>
      <c r="Y42" s="329" t="s">
        <v>214</v>
      </c>
    </row>
    <row r="43" spans="1:25" ht="18.600000000000001" customHeight="1" x14ac:dyDescent="0.15">
      <c r="A43" s="434"/>
      <c r="B43" s="338"/>
      <c r="C43" s="337">
        <v>4</v>
      </c>
      <c r="D43" s="336"/>
      <c r="E43" s="341">
        <v>3.4</v>
      </c>
      <c r="F43" s="340">
        <v>3.2</v>
      </c>
      <c r="G43" s="340">
        <v>4.0999999999999996</v>
      </c>
      <c r="H43" s="340">
        <v>5</v>
      </c>
      <c r="I43" s="340">
        <v>10</v>
      </c>
      <c r="J43" s="340">
        <v>0</v>
      </c>
      <c r="K43" s="340">
        <v>1</v>
      </c>
      <c r="L43" s="340">
        <v>6.9</v>
      </c>
      <c r="M43" s="340">
        <v>5.4</v>
      </c>
      <c r="N43" s="340">
        <v>2.2000000000000002</v>
      </c>
      <c r="O43" s="340">
        <v>1.9</v>
      </c>
      <c r="P43" s="340">
        <v>3.2</v>
      </c>
      <c r="Q43" s="340">
        <v>2.2999999999999998</v>
      </c>
      <c r="R43" s="340">
        <v>4.5</v>
      </c>
      <c r="S43" s="339">
        <v>4.8</v>
      </c>
      <c r="T43" s="338"/>
      <c r="U43" s="337">
        <v>4</v>
      </c>
      <c r="V43" s="336"/>
      <c r="W43" s="434"/>
    </row>
    <row r="44" spans="1:25" ht="18.600000000000001" customHeight="1" x14ac:dyDescent="0.15">
      <c r="A44" s="434"/>
      <c r="B44" s="338"/>
      <c r="C44" s="337">
        <v>5</v>
      </c>
      <c r="D44" s="336"/>
      <c r="E44" s="341">
        <v>3.7</v>
      </c>
      <c r="F44" s="340">
        <v>3.4</v>
      </c>
      <c r="G44" s="340">
        <v>4.4000000000000004</v>
      </c>
      <c r="H44" s="340">
        <v>5.3</v>
      </c>
      <c r="I44" s="340">
        <v>12.1</v>
      </c>
      <c r="J44" s="340">
        <v>0.1</v>
      </c>
      <c r="K44" s="340">
        <v>1.2</v>
      </c>
      <c r="L44" s="340">
        <v>8.9</v>
      </c>
      <c r="M44" s="340">
        <v>5.4</v>
      </c>
      <c r="N44" s="340">
        <v>2.2999999999999998</v>
      </c>
      <c r="O44" s="340">
        <v>1.6</v>
      </c>
      <c r="P44" s="340">
        <v>3.7</v>
      </c>
      <c r="Q44" s="340">
        <v>2.2999999999999998</v>
      </c>
      <c r="R44" s="340">
        <v>4</v>
      </c>
      <c r="S44" s="339">
        <v>4.7</v>
      </c>
      <c r="T44" s="338"/>
      <c r="U44" s="337">
        <v>5</v>
      </c>
      <c r="V44" s="336"/>
      <c r="W44" s="434"/>
    </row>
    <row r="45" spans="1:25" ht="18.600000000000001" customHeight="1" x14ac:dyDescent="0.15">
      <c r="A45" s="434"/>
      <c r="B45" s="338"/>
      <c r="C45" s="337">
        <v>6</v>
      </c>
      <c r="D45" s="336"/>
      <c r="E45" s="341">
        <v>3.6</v>
      </c>
      <c r="F45" s="340">
        <v>3.3</v>
      </c>
      <c r="G45" s="340">
        <v>4.4000000000000004</v>
      </c>
      <c r="H45" s="340">
        <v>5.0999999999999996</v>
      </c>
      <c r="I45" s="340">
        <v>11.1</v>
      </c>
      <c r="J45" s="340">
        <v>0.1</v>
      </c>
      <c r="K45" s="340">
        <v>1.3</v>
      </c>
      <c r="L45" s="340">
        <v>8.1</v>
      </c>
      <c r="M45" s="340">
        <v>5.0999999999999996</v>
      </c>
      <c r="N45" s="340">
        <v>2</v>
      </c>
      <c r="O45" s="340">
        <v>1.4</v>
      </c>
      <c r="P45" s="340">
        <v>3.6</v>
      </c>
      <c r="Q45" s="340">
        <v>2.2999999999999998</v>
      </c>
      <c r="R45" s="340">
        <v>4.7</v>
      </c>
      <c r="S45" s="339">
        <v>4.7</v>
      </c>
      <c r="T45" s="338"/>
      <c r="U45" s="337">
        <v>6</v>
      </c>
      <c r="V45" s="336"/>
      <c r="W45" s="434"/>
    </row>
    <row r="46" spans="1:25" ht="18.600000000000001" customHeight="1" x14ac:dyDescent="0.15">
      <c r="A46" s="434"/>
      <c r="B46" s="338"/>
      <c r="C46" s="337">
        <v>7</v>
      </c>
      <c r="D46" s="336"/>
      <c r="E46" s="341">
        <v>3.4</v>
      </c>
      <c r="F46" s="340">
        <v>3.3</v>
      </c>
      <c r="G46" s="340">
        <v>4.0999999999999996</v>
      </c>
      <c r="H46" s="340">
        <v>4.5</v>
      </c>
      <c r="I46" s="340">
        <v>5.8</v>
      </c>
      <c r="J46" s="340">
        <v>0.2</v>
      </c>
      <c r="K46" s="340">
        <v>1.4</v>
      </c>
      <c r="L46" s="340">
        <v>7.2</v>
      </c>
      <c r="M46" s="340">
        <v>4.3</v>
      </c>
      <c r="N46" s="340">
        <v>2.4</v>
      </c>
      <c r="O46" s="340">
        <v>1.5</v>
      </c>
      <c r="P46" s="340">
        <v>3.8</v>
      </c>
      <c r="Q46" s="340">
        <v>2.2999999999999998</v>
      </c>
      <c r="R46" s="340">
        <v>4.9000000000000004</v>
      </c>
      <c r="S46" s="339">
        <v>4.4000000000000004</v>
      </c>
      <c r="T46" s="338"/>
      <c r="U46" s="337">
        <v>7</v>
      </c>
      <c r="V46" s="336"/>
      <c r="W46" s="434"/>
    </row>
    <row r="47" spans="1:25" ht="18.600000000000001" customHeight="1" thickBot="1" x14ac:dyDescent="0.2">
      <c r="A47" s="435"/>
      <c r="B47" s="332"/>
      <c r="C47" s="331">
        <v>8</v>
      </c>
      <c r="D47" s="330"/>
      <c r="E47" s="335">
        <v>3.3</v>
      </c>
      <c r="F47" s="334">
        <v>3.1</v>
      </c>
      <c r="G47" s="334">
        <v>4</v>
      </c>
      <c r="H47" s="334">
        <v>4.9000000000000004</v>
      </c>
      <c r="I47" s="334">
        <v>9</v>
      </c>
      <c r="J47" s="334">
        <v>0.1</v>
      </c>
      <c r="K47" s="334">
        <v>1.3</v>
      </c>
      <c r="L47" s="334">
        <v>6.4</v>
      </c>
      <c r="M47" s="334">
        <v>4.5999999999999996</v>
      </c>
      <c r="N47" s="334">
        <v>2.7</v>
      </c>
      <c r="O47" s="334">
        <v>1.4</v>
      </c>
      <c r="P47" s="334">
        <v>2.8</v>
      </c>
      <c r="Q47" s="334">
        <v>2.2999999999999998</v>
      </c>
      <c r="R47" s="334">
        <v>4.5</v>
      </c>
      <c r="S47" s="333">
        <v>4.5</v>
      </c>
      <c r="T47" s="332"/>
      <c r="U47" s="331">
        <v>8</v>
      </c>
      <c r="V47" s="330"/>
      <c r="W47" s="435"/>
    </row>
    <row r="48" spans="1:25" ht="7.5" customHeight="1" x14ac:dyDescent="0.15"/>
    <row r="49" spans="5:19" hidden="1" x14ac:dyDescent="0.15"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</row>
    <row r="50" spans="5:19" hidden="1" x14ac:dyDescent="0.15"/>
  </sheetData>
  <mergeCells count="23">
    <mergeCell ref="T3:V5"/>
    <mergeCell ref="W6:W21"/>
    <mergeCell ref="W22:W34"/>
    <mergeCell ref="W35:W47"/>
    <mergeCell ref="Q3:Q5"/>
    <mergeCell ref="R3:R5"/>
    <mergeCell ref="S3:S5"/>
    <mergeCell ref="M3:M5"/>
    <mergeCell ref="N3:N5"/>
    <mergeCell ref="O3:O5"/>
    <mergeCell ref="P3:P5"/>
    <mergeCell ref="G4:G5"/>
    <mergeCell ref="A35:A47"/>
    <mergeCell ref="K4:K5"/>
    <mergeCell ref="L3:L5"/>
    <mergeCell ref="A6:A21"/>
    <mergeCell ref="A22:A34"/>
    <mergeCell ref="I4:I5"/>
    <mergeCell ref="E3:E5"/>
    <mergeCell ref="H3:H5"/>
    <mergeCell ref="J3:J5"/>
    <mergeCell ref="B3:D5"/>
    <mergeCell ref="F4:F5"/>
  </mergeCells>
  <phoneticPr fontId="4"/>
  <printOptions horizontalCentered="1"/>
  <pageMargins left="0.7" right="0.38" top="0.78740157480314965" bottom="0.39370078740157483" header="0.51181102362204722" footer="0.19685039370078741"/>
  <pageSetup paperSize="9" scale="86" firstPageNumber="1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Z84"/>
  <sheetViews>
    <sheetView view="pageBreakPreview" topLeftCell="B1" zoomScale="70" zoomScaleNormal="75" zoomScaleSheetLayoutView="70" workbookViewId="0">
      <selection activeCell="B1" sqref="B1"/>
    </sheetView>
  </sheetViews>
  <sheetFormatPr defaultRowHeight="16.5" customHeight="1" x14ac:dyDescent="0.15"/>
  <cols>
    <col min="1" max="1" width="6.375" style="91" hidden="1" customWidth="1"/>
    <col min="2" max="2" width="4.625" style="92" customWidth="1"/>
    <col min="3" max="3" width="3.625" style="92" customWidth="1"/>
    <col min="4" max="4" width="20.5" style="92" customWidth="1"/>
    <col min="5" max="11" width="8.625" style="92" customWidth="1"/>
    <col min="12" max="12" width="1.25" style="92" customWidth="1"/>
    <col min="13" max="24" width="9" style="92" hidden="1" customWidth="1"/>
    <col min="25" max="25" width="9" style="95" hidden="1" customWidth="1"/>
    <col min="26" max="26" width="9" style="92" hidden="1" customWidth="1"/>
    <col min="27" max="16384" width="9" style="92"/>
  </cols>
  <sheetData>
    <row r="1" spans="1:26" ht="16.5" customHeight="1" x14ac:dyDescent="0.15">
      <c r="B1" s="92" t="s">
        <v>36</v>
      </c>
      <c r="D1" s="93" t="s">
        <v>37</v>
      </c>
      <c r="E1" s="466" t="s">
        <v>38</v>
      </c>
      <c r="F1" s="466"/>
      <c r="G1" s="466"/>
      <c r="H1" s="466"/>
      <c r="I1" s="94" t="s">
        <v>39</v>
      </c>
      <c r="J1" s="94"/>
      <c r="K1" s="94"/>
    </row>
    <row r="2" spans="1:26" ht="16.5" customHeight="1" thickBot="1" x14ac:dyDescent="0.2">
      <c r="A2" s="91" t="s">
        <v>40</v>
      </c>
      <c r="B2" s="467"/>
      <c r="C2" s="468"/>
      <c r="D2" s="468"/>
      <c r="E2" s="96"/>
      <c r="F2" s="96"/>
      <c r="G2" s="96"/>
      <c r="H2" s="96"/>
      <c r="I2" s="96" t="s">
        <v>41</v>
      </c>
      <c r="J2" s="96"/>
      <c r="K2" s="96"/>
      <c r="Q2" s="97" t="s">
        <v>42</v>
      </c>
      <c r="R2" s="98"/>
      <c r="S2" s="99"/>
      <c r="U2" s="97" t="s">
        <v>43</v>
      </c>
      <c r="X2" s="97" t="s">
        <v>44</v>
      </c>
      <c r="Y2" s="100"/>
    </row>
    <row r="3" spans="1:26" ht="16.5" customHeight="1" x14ac:dyDescent="0.15">
      <c r="A3" s="469" t="s">
        <v>45</v>
      </c>
      <c r="B3" s="470" t="s">
        <v>46</v>
      </c>
      <c r="C3" s="471"/>
      <c r="D3" s="472"/>
      <c r="E3" s="473" t="s">
        <v>47</v>
      </c>
      <c r="F3" s="475" t="s">
        <v>48</v>
      </c>
      <c r="G3" s="476"/>
      <c r="H3" s="475" t="s">
        <v>49</v>
      </c>
      <c r="I3" s="476"/>
      <c r="J3" s="480" t="s">
        <v>50</v>
      </c>
      <c r="K3" s="482" t="s">
        <v>51</v>
      </c>
      <c r="N3" s="92" t="s">
        <v>52</v>
      </c>
      <c r="O3" s="92" t="s">
        <v>53</v>
      </c>
      <c r="P3" s="101" t="s">
        <v>54</v>
      </c>
      <c r="Q3" s="484" t="s">
        <v>55</v>
      </c>
      <c r="R3" s="102" t="s">
        <v>56</v>
      </c>
      <c r="S3" s="103" t="s">
        <v>57</v>
      </c>
      <c r="T3" s="480" t="s">
        <v>50</v>
      </c>
      <c r="X3" s="104"/>
      <c r="Y3" s="105"/>
    </row>
    <row r="4" spans="1:26" ht="16.5" customHeight="1" thickBot="1" x14ac:dyDescent="0.2">
      <c r="A4" s="469"/>
      <c r="B4" s="106"/>
      <c r="C4" s="487" t="s">
        <v>58</v>
      </c>
      <c r="D4" s="488"/>
      <c r="E4" s="474"/>
      <c r="F4" s="107" t="s">
        <v>59</v>
      </c>
      <c r="G4" s="108" t="s">
        <v>60</v>
      </c>
      <c r="H4" s="107" t="s">
        <v>59</v>
      </c>
      <c r="I4" s="108" t="s">
        <v>60</v>
      </c>
      <c r="J4" s="481"/>
      <c r="K4" s="483"/>
      <c r="N4" s="109" t="s">
        <v>61</v>
      </c>
      <c r="O4" s="109" t="s">
        <v>62</v>
      </c>
      <c r="P4" s="110" t="s">
        <v>61</v>
      </c>
      <c r="Q4" s="485"/>
      <c r="R4" s="111"/>
      <c r="S4" s="112"/>
      <c r="T4" s="486"/>
      <c r="U4" s="92" t="s">
        <v>53</v>
      </c>
      <c r="V4" s="92" t="s">
        <v>63</v>
      </c>
      <c r="X4" s="113" t="s">
        <v>53</v>
      </c>
      <c r="Y4" s="114" t="s">
        <v>63</v>
      </c>
    </row>
    <row r="5" spans="1:26" ht="30" customHeight="1" thickTop="1" thickBot="1" x14ac:dyDescent="0.2">
      <c r="A5" s="115">
        <v>1</v>
      </c>
      <c r="B5" s="489" t="s">
        <v>64</v>
      </c>
      <c r="C5" s="490"/>
      <c r="D5" s="491"/>
      <c r="E5" s="116">
        <v>103.7</v>
      </c>
      <c r="F5" s="117">
        <v>0.60000000000000009</v>
      </c>
      <c r="G5" s="117">
        <v>3.1</v>
      </c>
      <c r="H5" s="118">
        <v>0.61</v>
      </c>
      <c r="I5" s="118">
        <v>3.13</v>
      </c>
      <c r="J5" s="119">
        <v>10000</v>
      </c>
      <c r="K5" s="120">
        <v>593</v>
      </c>
      <c r="M5" s="92" t="str">
        <f>IF(E5&amp;F5&amp;G5&amp;H5&amp;I5 =[1]中分類!E5&amp;[1]中分類!F5&amp;[1]中分類!G5&amp;[1]中分類!H5&amp;[1]中分類!I5,"◎","×")</f>
        <v>◎</v>
      </c>
      <c r="N5" s="121">
        <v>99.8</v>
      </c>
      <c r="O5" s="121">
        <v>100</v>
      </c>
      <c r="P5" s="122">
        <v>99.8</v>
      </c>
      <c r="Q5" s="123">
        <f>N5-O5</f>
        <v>-0.20000000000000284</v>
      </c>
      <c r="R5" s="95">
        <f>N5-P5</f>
        <v>0</v>
      </c>
      <c r="S5" s="92">
        <v>1</v>
      </c>
      <c r="T5" s="124">
        <v>10000</v>
      </c>
      <c r="U5" s="125">
        <f>ROUND(Q5/$O$5*S5*100,2)</f>
        <v>-0.2</v>
      </c>
      <c r="V5" s="95">
        <f>ROUND(R5/$P$5*S5*100,1)</f>
        <v>0</v>
      </c>
      <c r="W5" s="92" t="str">
        <f>IF(H5&amp;I5 =U5&amp;V5,"◎","×")</f>
        <v>×</v>
      </c>
      <c r="X5" s="92">
        <f>ROUND((Q5/O5*100),1)</f>
        <v>-0.2</v>
      </c>
      <c r="Y5" s="95">
        <f>ROUND((R5/P5*100),1)</f>
        <v>0</v>
      </c>
      <c r="Z5" s="92" t="str">
        <f>IF(F5&amp;G5 =X5&amp;Y5,"◎","×")</f>
        <v>×</v>
      </c>
    </row>
    <row r="6" spans="1:26" ht="21" customHeight="1" thickTop="1" x14ac:dyDescent="0.15">
      <c r="A6" s="115">
        <v>740</v>
      </c>
      <c r="B6" s="492" t="s">
        <v>65</v>
      </c>
      <c r="C6" s="493"/>
      <c r="D6" s="494"/>
      <c r="E6" s="126">
        <v>103.4</v>
      </c>
      <c r="F6" s="127">
        <v>0.1</v>
      </c>
      <c r="G6" s="127">
        <v>2.6</v>
      </c>
      <c r="H6" s="128">
        <v>0.14000000000000001</v>
      </c>
      <c r="I6" s="128">
        <v>2.52</v>
      </c>
      <c r="J6" s="129">
        <v>9632</v>
      </c>
      <c r="K6" s="130">
        <v>527</v>
      </c>
      <c r="M6" s="92" t="str">
        <f>IF(E6&amp;F6&amp;G6&amp;H6&amp;I6 =[1]中分類!E6&amp;[1]中分類!F6&amp;[1]中分類!G6&amp;[1]中分類!H6&amp;[1]中分類!I6,"◎","×")</f>
        <v>◎</v>
      </c>
      <c r="N6" s="131">
        <v>100</v>
      </c>
      <c r="O6" s="131">
        <v>100.2</v>
      </c>
      <c r="P6" s="132">
        <v>100.3</v>
      </c>
      <c r="Q6" s="123">
        <f>N6-O6</f>
        <v>-0.20000000000000284</v>
      </c>
      <c r="R6" s="95">
        <f>N6-P6</f>
        <v>-0.29999999999999716</v>
      </c>
      <c r="S6" s="92">
        <f>T6/$T5</f>
        <v>0.96319999999999995</v>
      </c>
      <c r="T6" s="133">
        <v>9632</v>
      </c>
      <c r="U6" s="92">
        <f>ROUND(Q6/$O$5*S6*100,2)</f>
        <v>-0.19</v>
      </c>
      <c r="V6" s="92">
        <f>ROUND(R6/$P$5*S6*100,2)</f>
        <v>-0.28999999999999998</v>
      </c>
      <c r="W6" s="92" t="str">
        <f t="shared" ref="W6:W69" si="0">IF(H6&amp;I6 =U6&amp;V6,"◎","×")</f>
        <v>×</v>
      </c>
      <c r="X6" s="92">
        <f t="shared" ref="X6:Y21" si="1">ROUND((Q6/O6*100),1)</f>
        <v>-0.2</v>
      </c>
      <c r="Y6" s="95">
        <f>ROUND((R6/P6*100),1)</f>
        <v>-0.3</v>
      </c>
      <c r="Z6" s="92" t="str">
        <f t="shared" ref="Z6:Z69" si="2">IF(F6&amp;G6 =X6&amp;Y6,"◎","×")</f>
        <v>×</v>
      </c>
    </row>
    <row r="7" spans="1:26" ht="21" customHeight="1" x14ac:dyDescent="0.15">
      <c r="A7" s="115">
        <v>742</v>
      </c>
      <c r="B7" s="495" t="s">
        <v>66</v>
      </c>
      <c r="C7" s="496"/>
      <c r="D7" s="497"/>
      <c r="E7" s="134">
        <v>104.2</v>
      </c>
      <c r="F7" s="135">
        <v>0.70000000000000007</v>
      </c>
      <c r="G7" s="135">
        <v>3.5</v>
      </c>
      <c r="H7" s="136">
        <v>0.61</v>
      </c>
      <c r="I7" s="136">
        <v>3.04</v>
      </c>
      <c r="J7" s="137">
        <v>8760</v>
      </c>
      <c r="K7" s="138">
        <v>592</v>
      </c>
      <c r="M7" s="92" t="str">
        <f>IF(E7&amp;F7&amp;G7&amp;H7&amp;I7 =[1]中分類!E7&amp;[1]中分類!F7&amp;[1]中分類!G7&amp;[1]中分類!H7&amp;[1]中分類!I7,"◎","×")</f>
        <v>◎</v>
      </c>
      <c r="N7" s="131">
        <v>99.8</v>
      </c>
      <c r="O7" s="131">
        <v>100.1</v>
      </c>
      <c r="P7" s="132">
        <v>99.8</v>
      </c>
      <c r="Q7" s="123">
        <f>N7-O7</f>
        <v>-0.29999999999999716</v>
      </c>
      <c r="R7" s="95">
        <f>N7-P7</f>
        <v>0</v>
      </c>
      <c r="S7" s="92">
        <f>T7/$T5</f>
        <v>0.876</v>
      </c>
      <c r="T7" s="139">
        <v>8760</v>
      </c>
      <c r="U7" s="92">
        <f>ROUND(Q7/$O$5*S7*100,2)</f>
        <v>-0.26</v>
      </c>
      <c r="V7" s="92">
        <f>ROUND(R7/$P$5*S7*100,2)</f>
        <v>0</v>
      </c>
      <c r="W7" s="92" t="str">
        <f t="shared" si="0"/>
        <v>×</v>
      </c>
      <c r="X7" s="92">
        <f t="shared" si="1"/>
        <v>-0.3</v>
      </c>
      <c r="Y7" s="95">
        <f>ROUND((R7/P7*100),1)</f>
        <v>0</v>
      </c>
      <c r="Z7" s="92" t="str">
        <f>IF(F7&amp;G7 =X7&amp;Y7,"◎","×")</f>
        <v>×</v>
      </c>
    </row>
    <row r="8" spans="1:26" ht="30" customHeight="1" x14ac:dyDescent="0.15">
      <c r="A8" s="115">
        <v>745</v>
      </c>
      <c r="B8" s="498" t="s">
        <v>67</v>
      </c>
      <c r="C8" s="499"/>
      <c r="D8" s="500"/>
      <c r="E8" s="134">
        <v>103.9</v>
      </c>
      <c r="F8" s="135">
        <v>0.2</v>
      </c>
      <c r="G8" s="135">
        <v>2.9000000000000004</v>
      </c>
      <c r="H8" s="136">
        <v>0.14000000000000001</v>
      </c>
      <c r="I8" s="136">
        <v>2.4300000000000002</v>
      </c>
      <c r="J8" s="140">
        <v>8392</v>
      </c>
      <c r="K8" s="141">
        <v>526</v>
      </c>
      <c r="M8" s="92" t="str">
        <f>IF(E8&amp;F8&amp;G8&amp;H8&amp;I8 =[1]中分類!E8&amp;[1]中分類!F8&amp;[1]中分類!G8&amp;[1]中分類!H8&amp;[1]中分類!I8,"◎","×")</f>
        <v>◎</v>
      </c>
      <c r="N8" s="142">
        <v>100.1</v>
      </c>
      <c r="O8" s="142">
        <v>100.3</v>
      </c>
      <c r="P8" s="143">
        <v>100.4</v>
      </c>
      <c r="Q8" s="123">
        <f>N8-O8</f>
        <v>-0.20000000000000284</v>
      </c>
      <c r="R8" s="95">
        <f t="shared" ref="R8:R71" si="3">N8-P8</f>
        <v>-0.30000000000001137</v>
      </c>
      <c r="S8" s="92">
        <f>T8/$T5</f>
        <v>0.83919999999999995</v>
      </c>
      <c r="T8" s="144">
        <v>8392</v>
      </c>
      <c r="U8" s="92">
        <f>ROUND(Q8/$O$5*S8*100,2)</f>
        <v>-0.17</v>
      </c>
      <c r="V8" s="92">
        <f>ROUND(R8/$P$5*S8*100,2)</f>
        <v>-0.25</v>
      </c>
      <c r="W8" s="92" t="str">
        <f t="shared" si="0"/>
        <v>×</v>
      </c>
      <c r="X8" s="92">
        <f t="shared" si="1"/>
        <v>-0.2</v>
      </c>
      <c r="Y8" s="95">
        <f>ROUND((R8/P8*100),1)</f>
        <v>-0.3</v>
      </c>
      <c r="Z8" s="92" t="str">
        <f t="shared" si="2"/>
        <v>×</v>
      </c>
    </row>
    <row r="9" spans="1:26" ht="30" customHeight="1" thickBot="1" x14ac:dyDescent="0.2">
      <c r="A9" s="115">
        <v>747</v>
      </c>
      <c r="B9" s="501" t="s">
        <v>68</v>
      </c>
      <c r="C9" s="502"/>
      <c r="D9" s="503"/>
      <c r="E9" s="145">
        <v>101.10000000000001</v>
      </c>
      <c r="F9" s="146">
        <v>0.30000000000000004</v>
      </c>
      <c r="G9" s="146">
        <v>2.1</v>
      </c>
      <c r="H9" s="147">
        <v>0.2</v>
      </c>
      <c r="I9" s="147">
        <v>1.3900000000000001</v>
      </c>
      <c r="J9" s="148">
        <v>6670</v>
      </c>
      <c r="K9" s="149">
        <v>361</v>
      </c>
      <c r="M9" s="92" t="str">
        <f>IF(E9&amp;F9&amp;G9&amp;H9&amp;I9 =[1]中分類!E9&amp;[1]中分類!F9&amp;[1]中分類!G9&amp;[1]中分類!H9&amp;[1]中分類!I9,"◎","×")</f>
        <v>◎</v>
      </c>
      <c r="N9" s="142">
        <v>99</v>
      </c>
      <c r="O9" s="142">
        <v>99.2</v>
      </c>
      <c r="P9" s="143">
        <v>99.7</v>
      </c>
      <c r="Q9" s="123">
        <f>N9-O9</f>
        <v>-0.20000000000000284</v>
      </c>
      <c r="R9" s="95">
        <f t="shared" si="3"/>
        <v>-0.70000000000000284</v>
      </c>
      <c r="S9" s="92">
        <f>T9/$T5</f>
        <v>0.66700000000000004</v>
      </c>
      <c r="T9" s="144">
        <v>6670</v>
      </c>
      <c r="U9" s="92">
        <f>ROUND(Q9/$O$5*S9*100,2)</f>
        <v>-0.13</v>
      </c>
      <c r="V9" s="92">
        <f t="shared" ref="V9:V72" si="4">ROUND(R9/$P$5*S9*100,2)</f>
        <v>-0.47</v>
      </c>
      <c r="W9" s="92" t="str">
        <f t="shared" si="0"/>
        <v>×</v>
      </c>
      <c r="X9" s="92">
        <f t="shared" si="1"/>
        <v>-0.2</v>
      </c>
      <c r="Y9" s="95">
        <f>ROUND((R9/P9*100),1)</f>
        <v>-0.7</v>
      </c>
      <c r="Z9" s="92" t="str">
        <f t="shared" si="2"/>
        <v>×</v>
      </c>
    </row>
    <row r="10" spans="1:26" ht="21" customHeight="1" x14ac:dyDescent="0.15">
      <c r="A10" s="150">
        <v>2</v>
      </c>
      <c r="B10" s="504" t="s">
        <v>69</v>
      </c>
      <c r="C10" s="505"/>
      <c r="D10" s="506"/>
      <c r="E10" s="151">
        <v>105</v>
      </c>
      <c r="F10" s="152">
        <v>1.8</v>
      </c>
      <c r="G10" s="152">
        <v>4.9000000000000004</v>
      </c>
      <c r="H10" s="153">
        <v>0.47000000000000003</v>
      </c>
      <c r="I10" s="153">
        <v>1.27</v>
      </c>
      <c r="J10" s="154">
        <v>2618</v>
      </c>
      <c r="K10" s="155">
        <v>236</v>
      </c>
      <c r="M10" s="92" t="str">
        <f>IF(E10&amp;F10&amp;G10&amp;H10&amp;I10 =[1]中分類!E10&amp;[1]中分類!F10&amp;[1]中分類!G10&amp;[1]中分類!H10&amp;[1]中分類!I10,"◎","×")</f>
        <v>◎</v>
      </c>
      <c r="N10" s="131">
        <v>98.6</v>
      </c>
      <c r="O10" s="131">
        <v>99.1</v>
      </c>
      <c r="P10" s="132">
        <v>98.5</v>
      </c>
      <c r="Q10" s="123">
        <f t="shared" ref="Q10:Q73" si="5">N10-O10</f>
        <v>-0.5</v>
      </c>
      <c r="R10" s="95">
        <f t="shared" si="3"/>
        <v>9.9999999999994316E-2</v>
      </c>
      <c r="S10" s="92">
        <f>T10/$T5</f>
        <v>0.26179999999999998</v>
      </c>
      <c r="T10" s="139">
        <v>2618</v>
      </c>
      <c r="U10" s="92">
        <f t="shared" ref="U10:U73" si="6">ROUND(Q10/$O$5*S10*100,2)</f>
        <v>-0.13</v>
      </c>
      <c r="V10" s="92">
        <f t="shared" si="4"/>
        <v>0.03</v>
      </c>
      <c r="W10" s="92" t="str">
        <f t="shared" si="0"/>
        <v>×</v>
      </c>
      <c r="X10" s="92">
        <f t="shared" si="1"/>
        <v>-0.5</v>
      </c>
      <c r="Y10" s="95">
        <f>ROUND((R10/P10*100),1)</f>
        <v>0.1</v>
      </c>
      <c r="Z10" s="92" t="str">
        <f t="shared" si="2"/>
        <v>×</v>
      </c>
    </row>
    <row r="11" spans="1:26" ht="21" customHeight="1" x14ac:dyDescent="0.15">
      <c r="A11" s="150">
        <v>736</v>
      </c>
      <c r="B11" s="477" t="s">
        <v>70</v>
      </c>
      <c r="C11" s="478"/>
      <c r="D11" s="479"/>
      <c r="E11" s="156">
        <v>112.2</v>
      </c>
      <c r="F11" s="127">
        <v>13.3</v>
      </c>
      <c r="G11" s="127">
        <v>17.5</v>
      </c>
      <c r="H11" s="157">
        <v>0.47000000000000003</v>
      </c>
      <c r="I11" s="157">
        <v>0.61</v>
      </c>
      <c r="J11" s="158">
        <v>368</v>
      </c>
      <c r="K11" s="159">
        <v>66</v>
      </c>
      <c r="M11" s="92" t="str">
        <f>IF(E11&amp;F11&amp;G11&amp;H11&amp;I11 =[1]中分類!E11&amp;[1]中分類!F11&amp;[1]中分類!G11&amp;[1]中分類!H11&amp;[1]中分類!I11,"◎","×")</f>
        <v>◎</v>
      </c>
      <c r="N11" s="131">
        <v>93.4</v>
      </c>
      <c r="O11" s="131">
        <v>93.7</v>
      </c>
      <c r="P11" s="132">
        <v>87.7</v>
      </c>
      <c r="Q11" s="123">
        <f t="shared" si="5"/>
        <v>-0.29999999999999716</v>
      </c>
      <c r="R11" s="95">
        <f t="shared" si="3"/>
        <v>5.7000000000000028</v>
      </c>
      <c r="S11" s="92">
        <f>T11/$T5</f>
        <v>3.6799999999999999E-2</v>
      </c>
      <c r="T11" s="139">
        <v>368</v>
      </c>
      <c r="U11" s="92">
        <f t="shared" si="6"/>
        <v>-0.01</v>
      </c>
      <c r="V11" s="92">
        <f t="shared" si="4"/>
        <v>0.21</v>
      </c>
      <c r="W11" s="92" t="str">
        <f t="shared" si="0"/>
        <v>×</v>
      </c>
      <c r="X11" s="92">
        <f t="shared" si="1"/>
        <v>-0.3</v>
      </c>
      <c r="Y11" s="95">
        <f t="shared" si="1"/>
        <v>6.5</v>
      </c>
      <c r="Z11" s="92" t="str">
        <f t="shared" si="2"/>
        <v>×</v>
      </c>
    </row>
    <row r="12" spans="1:26" ht="21" customHeight="1" x14ac:dyDescent="0.15">
      <c r="A12" s="150">
        <v>741</v>
      </c>
      <c r="B12" s="509" t="s">
        <v>71</v>
      </c>
      <c r="C12" s="510"/>
      <c r="D12" s="511"/>
      <c r="E12" s="160">
        <v>103.9</v>
      </c>
      <c r="F12" s="135">
        <v>0</v>
      </c>
      <c r="G12" s="135">
        <v>2.9000000000000004</v>
      </c>
      <c r="H12" s="161">
        <v>0</v>
      </c>
      <c r="I12" s="161">
        <v>0.66</v>
      </c>
      <c r="J12" s="139">
        <v>2250</v>
      </c>
      <c r="K12" s="141">
        <v>170</v>
      </c>
      <c r="M12" s="92" t="str">
        <f>IF(E12&amp;F12&amp;G12&amp;H12&amp;I12 =[1]中分類!E12&amp;[1]中分類!F12&amp;[1]中分類!G12&amp;[1]中分類!H12&amp;[1]中分類!I12,"◎","×")</f>
        <v>◎</v>
      </c>
      <c r="N12" s="131">
        <v>99.5</v>
      </c>
      <c r="O12" s="131">
        <v>100</v>
      </c>
      <c r="P12" s="132">
        <v>100.2</v>
      </c>
      <c r="Q12" s="123">
        <f t="shared" si="5"/>
        <v>-0.5</v>
      </c>
      <c r="R12" s="95">
        <f t="shared" si="3"/>
        <v>-0.70000000000000284</v>
      </c>
      <c r="S12" s="92">
        <f>T12/$T5</f>
        <v>0.22500000000000001</v>
      </c>
      <c r="T12" s="139">
        <v>2250</v>
      </c>
      <c r="U12" s="92">
        <f t="shared" si="6"/>
        <v>-0.11</v>
      </c>
      <c r="V12" s="92">
        <f t="shared" si="4"/>
        <v>-0.16</v>
      </c>
      <c r="W12" s="92" t="str">
        <f t="shared" si="0"/>
        <v>×</v>
      </c>
      <c r="X12" s="92">
        <f t="shared" si="1"/>
        <v>-0.5</v>
      </c>
      <c r="Y12" s="95">
        <f t="shared" si="1"/>
        <v>-0.7</v>
      </c>
      <c r="Z12" s="92" t="str">
        <f t="shared" si="2"/>
        <v>×</v>
      </c>
    </row>
    <row r="13" spans="1:26" ht="21" customHeight="1" x14ac:dyDescent="0.15">
      <c r="A13" s="150">
        <v>3</v>
      </c>
      <c r="B13" s="162"/>
      <c r="C13" s="507" t="s">
        <v>72</v>
      </c>
      <c r="D13" s="508"/>
      <c r="E13" s="160">
        <v>106.4</v>
      </c>
      <c r="F13" s="135">
        <v>-0.1</v>
      </c>
      <c r="G13" s="135">
        <v>-1.6</v>
      </c>
      <c r="H13" s="161">
        <v>0</v>
      </c>
      <c r="I13" s="161">
        <v>-0.04</v>
      </c>
      <c r="J13" s="139">
        <v>254</v>
      </c>
      <c r="K13" s="163">
        <v>15</v>
      </c>
      <c r="M13" s="92" t="str">
        <f>IF(E13&amp;F13&amp;G13&amp;H13&amp;I13 =[1]中分類!E13&amp;[1]中分類!F13&amp;[1]中分類!G13&amp;[1]中分類!H13&amp;[1]中分類!I13,"◎","×")</f>
        <v>◎</v>
      </c>
      <c r="N13" s="131">
        <v>103.2</v>
      </c>
      <c r="O13" s="131">
        <v>104.9</v>
      </c>
      <c r="P13" s="132">
        <v>98.1</v>
      </c>
      <c r="Q13" s="123">
        <f t="shared" si="5"/>
        <v>-1.7000000000000028</v>
      </c>
      <c r="R13" s="95">
        <f t="shared" si="3"/>
        <v>5.1000000000000085</v>
      </c>
      <c r="S13" s="92">
        <f>T13/$T5</f>
        <v>2.5399999999999999E-2</v>
      </c>
      <c r="T13" s="139">
        <v>254</v>
      </c>
      <c r="U13" s="92">
        <f t="shared" si="6"/>
        <v>-0.04</v>
      </c>
      <c r="V13" s="92">
        <f t="shared" si="4"/>
        <v>0.13</v>
      </c>
      <c r="W13" s="92" t="str">
        <f t="shared" si="0"/>
        <v>×</v>
      </c>
      <c r="X13" s="92">
        <f t="shared" si="1"/>
        <v>-1.6</v>
      </c>
      <c r="Y13" s="95">
        <f t="shared" si="1"/>
        <v>5.2</v>
      </c>
      <c r="Z13" s="92" t="str">
        <f t="shared" si="2"/>
        <v>×</v>
      </c>
    </row>
    <row r="14" spans="1:26" ht="21" customHeight="1" x14ac:dyDescent="0.15">
      <c r="A14" s="150">
        <v>23</v>
      </c>
      <c r="B14" s="162"/>
      <c r="C14" s="507" t="s">
        <v>73</v>
      </c>
      <c r="D14" s="508"/>
      <c r="E14" s="160">
        <v>118.2</v>
      </c>
      <c r="F14" s="135">
        <v>8.5</v>
      </c>
      <c r="G14" s="135">
        <v>21.5</v>
      </c>
      <c r="H14" s="161">
        <v>0.14000000000000001</v>
      </c>
      <c r="I14" s="161">
        <v>0.32</v>
      </c>
      <c r="J14" s="139">
        <v>154</v>
      </c>
      <c r="K14" s="163">
        <v>31</v>
      </c>
      <c r="M14" s="92" t="str">
        <f>IF(E14&amp;F14&amp;G14&amp;H14&amp;I14 =[1]中分類!E14&amp;[1]中分類!F14&amp;[1]中分類!G14&amp;[1]中分類!H14&amp;[1]中分類!I14,"◎","×")</f>
        <v>◎</v>
      </c>
      <c r="N14" s="131">
        <v>95.6</v>
      </c>
      <c r="O14" s="131">
        <v>97.9</v>
      </c>
      <c r="P14" s="132">
        <v>93.2</v>
      </c>
      <c r="Q14" s="123">
        <f t="shared" si="5"/>
        <v>-2.3000000000000114</v>
      </c>
      <c r="R14" s="95">
        <f t="shared" si="3"/>
        <v>2.3999999999999915</v>
      </c>
      <c r="S14" s="92">
        <f>T14/$T5</f>
        <v>1.54E-2</v>
      </c>
      <c r="T14" s="139">
        <v>154</v>
      </c>
      <c r="U14" s="92">
        <f t="shared" si="6"/>
        <v>-0.04</v>
      </c>
      <c r="V14" s="92">
        <f t="shared" si="4"/>
        <v>0.04</v>
      </c>
      <c r="W14" s="92" t="str">
        <f t="shared" si="0"/>
        <v>×</v>
      </c>
      <c r="X14" s="92">
        <f t="shared" si="1"/>
        <v>-2.2999999999999998</v>
      </c>
      <c r="Y14" s="95">
        <f t="shared" si="1"/>
        <v>2.6</v>
      </c>
      <c r="Z14" s="92" t="str">
        <f t="shared" si="2"/>
        <v>×</v>
      </c>
    </row>
    <row r="15" spans="1:26" ht="21" customHeight="1" x14ac:dyDescent="0.15">
      <c r="A15" s="150">
        <v>24</v>
      </c>
      <c r="B15" s="162"/>
      <c r="C15" s="512" t="s">
        <v>74</v>
      </c>
      <c r="D15" s="513"/>
      <c r="E15" s="160">
        <v>125.9</v>
      </c>
      <c r="F15" s="135">
        <v>12.100000000000001</v>
      </c>
      <c r="G15" s="135">
        <v>34.4</v>
      </c>
      <c r="H15" s="161">
        <v>0.12</v>
      </c>
      <c r="I15" s="161">
        <v>0.28999999999999998</v>
      </c>
      <c r="J15" s="139">
        <v>90</v>
      </c>
      <c r="K15" s="163">
        <v>16</v>
      </c>
      <c r="M15" s="92" t="str">
        <f>IF(E15&amp;F15&amp;G15&amp;H15&amp;I15 =[1]中分類!E15&amp;[1]中分類!F15&amp;[1]中分類!G15&amp;[1]中分類!H15&amp;[1]中分類!I15,"◎","×")</f>
        <v>◎</v>
      </c>
      <c r="N15" s="131">
        <v>94.1</v>
      </c>
      <c r="O15" s="131">
        <v>97.5</v>
      </c>
      <c r="P15" s="132">
        <v>90.1</v>
      </c>
      <c r="Q15" s="123">
        <f t="shared" si="5"/>
        <v>-3.4000000000000057</v>
      </c>
      <c r="R15" s="95">
        <f t="shared" si="3"/>
        <v>4</v>
      </c>
      <c r="S15" s="92">
        <f>T15/$T5</f>
        <v>8.9999999999999993E-3</v>
      </c>
      <c r="T15" s="139">
        <v>90</v>
      </c>
      <c r="U15" s="92">
        <f t="shared" si="6"/>
        <v>-0.03</v>
      </c>
      <c r="V15" s="92">
        <f t="shared" si="4"/>
        <v>0.04</v>
      </c>
      <c r="W15" s="92" t="str">
        <f t="shared" si="0"/>
        <v>×</v>
      </c>
      <c r="X15" s="92">
        <f t="shared" si="1"/>
        <v>-3.5</v>
      </c>
      <c r="Y15" s="95">
        <f t="shared" si="1"/>
        <v>4.4000000000000004</v>
      </c>
      <c r="Z15" s="92" t="str">
        <f t="shared" si="2"/>
        <v>×</v>
      </c>
    </row>
    <row r="16" spans="1:26" ht="21" customHeight="1" x14ac:dyDescent="0.15">
      <c r="A16" s="150">
        <v>59</v>
      </c>
      <c r="B16" s="162"/>
      <c r="C16" s="507" t="s">
        <v>75</v>
      </c>
      <c r="D16" s="508"/>
      <c r="E16" s="160">
        <v>105.5</v>
      </c>
      <c r="F16" s="135">
        <v>-2.9000000000000004</v>
      </c>
      <c r="G16" s="135">
        <v>0.8</v>
      </c>
      <c r="H16" s="161">
        <v>-0.06</v>
      </c>
      <c r="I16" s="161">
        <v>0.02</v>
      </c>
      <c r="J16" s="139">
        <v>208</v>
      </c>
      <c r="K16" s="163">
        <v>11</v>
      </c>
      <c r="M16" s="92" t="str">
        <f>IF(E16&amp;F16&amp;G16&amp;H16&amp;I16 =[1]中分類!E16&amp;[1]中分類!F16&amp;[1]中分類!G16&amp;[1]中分類!H16&amp;[1]中分類!I16,"◎","×")</f>
        <v>◎</v>
      </c>
      <c r="N16" s="131">
        <v>100.5</v>
      </c>
      <c r="O16" s="131">
        <v>101.9</v>
      </c>
      <c r="P16" s="132">
        <v>99.5</v>
      </c>
      <c r="Q16" s="123">
        <f t="shared" si="5"/>
        <v>-1.4000000000000057</v>
      </c>
      <c r="R16" s="95">
        <f t="shared" si="3"/>
        <v>1</v>
      </c>
      <c r="S16" s="92">
        <f>T16/$T5</f>
        <v>2.0799999999999999E-2</v>
      </c>
      <c r="T16" s="139">
        <v>208</v>
      </c>
      <c r="U16" s="92">
        <f t="shared" si="6"/>
        <v>-0.03</v>
      </c>
      <c r="V16" s="92">
        <f t="shared" si="4"/>
        <v>0.02</v>
      </c>
      <c r="W16" s="92" t="str">
        <f t="shared" si="0"/>
        <v>×</v>
      </c>
      <c r="X16" s="92">
        <f t="shared" si="1"/>
        <v>-1.4</v>
      </c>
      <c r="Y16" s="95">
        <f t="shared" si="1"/>
        <v>1</v>
      </c>
      <c r="Z16" s="92" t="str">
        <f t="shared" si="2"/>
        <v>×</v>
      </c>
    </row>
    <row r="17" spans="1:26" ht="21" customHeight="1" x14ac:dyDescent="0.15">
      <c r="A17" s="150">
        <v>72</v>
      </c>
      <c r="B17" s="162"/>
      <c r="C17" s="507" t="s">
        <v>76</v>
      </c>
      <c r="D17" s="508"/>
      <c r="E17" s="160">
        <v>105.9</v>
      </c>
      <c r="F17" s="135">
        <v>0.30000000000000004</v>
      </c>
      <c r="G17" s="135">
        <v>9.5</v>
      </c>
      <c r="H17" s="161">
        <v>0</v>
      </c>
      <c r="I17" s="161">
        <v>0.09</v>
      </c>
      <c r="J17" s="139">
        <v>102</v>
      </c>
      <c r="K17" s="163">
        <v>8</v>
      </c>
      <c r="M17" s="92" t="str">
        <f>IF(E17&amp;F17&amp;G17&amp;H17&amp;I17 =[1]中分類!E17&amp;[1]中分類!F17&amp;[1]中分類!G17&amp;[1]中分類!H17&amp;[1]中分類!I17,"◎","×")</f>
        <v>◎</v>
      </c>
      <c r="N17" s="131">
        <v>98.2</v>
      </c>
      <c r="O17" s="131">
        <v>98.8</v>
      </c>
      <c r="P17" s="132">
        <v>102.7</v>
      </c>
      <c r="Q17" s="123">
        <f t="shared" si="5"/>
        <v>-0.59999999999999432</v>
      </c>
      <c r="R17" s="95">
        <f t="shared" si="3"/>
        <v>-4.5</v>
      </c>
      <c r="S17" s="92">
        <f>T17/$T5</f>
        <v>1.0200000000000001E-2</v>
      </c>
      <c r="T17" s="139">
        <v>102</v>
      </c>
      <c r="U17" s="92">
        <f t="shared" si="6"/>
        <v>-0.01</v>
      </c>
      <c r="V17" s="92">
        <f t="shared" si="4"/>
        <v>-0.05</v>
      </c>
      <c r="W17" s="92" t="str">
        <f t="shared" si="0"/>
        <v>×</v>
      </c>
      <c r="X17" s="92">
        <f t="shared" si="1"/>
        <v>-0.6</v>
      </c>
      <c r="Y17" s="95">
        <f t="shared" si="1"/>
        <v>-4.4000000000000004</v>
      </c>
      <c r="Z17" s="92" t="str">
        <f t="shared" si="2"/>
        <v>×</v>
      </c>
    </row>
    <row r="18" spans="1:26" ht="21" customHeight="1" x14ac:dyDescent="0.15">
      <c r="A18" s="150">
        <v>85</v>
      </c>
      <c r="B18" s="162"/>
      <c r="C18" s="507" t="s">
        <v>77</v>
      </c>
      <c r="D18" s="508"/>
      <c r="E18" s="160">
        <v>109</v>
      </c>
      <c r="F18" s="135">
        <v>9.8000000000000007</v>
      </c>
      <c r="G18" s="135">
        <v>11.200000000000001</v>
      </c>
      <c r="H18" s="161">
        <v>0.26</v>
      </c>
      <c r="I18" s="161">
        <v>0.3</v>
      </c>
      <c r="J18" s="139">
        <v>279</v>
      </c>
      <c r="K18" s="163">
        <v>48</v>
      </c>
      <c r="M18" s="92" t="str">
        <f>IF(E18&amp;F18&amp;G18&amp;H18&amp;I18 =[1]中分類!E18&amp;[1]中分類!F18&amp;[1]中分類!G18&amp;[1]中分類!H18&amp;[1]中分類!I18,"◎","×")</f>
        <v>◎</v>
      </c>
      <c r="N18" s="131">
        <v>91.3</v>
      </c>
      <c r="O18" s="131">
        <v>93.6</v>
      </c>
      <c r="P18" s="132">
        <v>89</v>
      </c>
      <c r="Q18" s="123">
        <f t="shared" si="5"/>
        <v>-2.2999999999999972</v>
      </c>
      <c r="R18" s="95">
        <f t="shared" si="3"/>
        <v>2.2999999999999972</v>
      </c>
      <c r="S18" s="92">
        <f>T18/$T5</f>
        <v>2.7900000000000001E-2</v>
      </c>
      <c r="T18" s="139">
        <v>279</v>
      </c>
      <c r="U18" s="92">
        <f t="shared" si="6"/>
        <v>-0.06</v>
      </c>
      <c r="V18" s="92">
        <f t="shared" si="4"/>
        <v>0.06</v>
      </c>
      <c r="W18" s="92" t="str">
        <f t="shared" si="0"/>
        <v>×</v>
      </c>
      <c r="X18" s="92">
        <f t="shared" si="1"/>
        <v>-2.5</v>
      </c>
      <c r="Y18" s="95">
        <f t="shared" si="1"/>
        <v>2.6</v>
      </c>
      <c r="Z18" s="92" t="str">
        <f t="shared" si="2"/>
        <v>×</v>
      </c>
    </row>
    <row r="19" spans="1:26" ht="21" customHeight="1" x14ac:dyDescent="0.15">
      <c r="A19" s="150">
        <v>86</v>
      </c>
      <c r="B19" s="162"/>
      <c r="C19" s="512" t="s">
        <v>78</v>
      </c>
      <c r="D19" s="513"/>
      <c r="E19" s="160">
        <v>108.7</v>
      </c>
      <c r="F19" s="135">
        <v>15.200000000000001</v>
      </c>
      <c r="G19" s="135">
        <v>15.100000000000001</v>
      </c>
      <c r="H19" s="161">
        <v>0.27</v>
      </c>
      <c r="I19" s="161">
        <v>0.27</v>
      </c>
      <c r="J19" s="139">
        <v>191</v>
      </c>
      <c r="K19" s="163">
        <v>32</v>
      </c>
      <c r="M19" s="92" t="str">
        <f>IF(E19&amp;F19&amp;G19&amp;H19&amp;I19 =[1]中分類!E19&amp;[1]中分類!F19&amp;[1]中分類!G19&amp;[1]中分類!H19&amp;[1]中分類!I19,"◎","×")</f>
        <v>◎</v>
      </c>
      <c r="N19" s="131">
        <v>86</v>
      </c>
      <c r="O19" s="131">
        <v>89.3</v>
      </c>
      <c r="P19" s="132">
        <v>82.9</v>
      </c>
      <c r="Q19" s="123">
        <f t="shared" si="5"/>
        <v>-3.2999999999999972</v>
      </c>
      <c r="R19" s="95">
        <f t="shared" si="3"/>
        <v>3.0999999999999943</v>
      </c>
      <c r="S19" s="92">
        <f>T19/$T5</f>
        <v>1.9099999999999999E-2</v>
      </c>
      <c r="T19" s="139">
        <v>191</v>
      </c>
      <c r="U19" s="92">
        <f t="shared" si="6"/>
        <v>-0.06</v>
      </c>
      <c r="V19" s="92">
        <f t="shared" si="4"/>
        <v>0.06</v>
      </c>
      <c r="W19" s="92" t="str">
        <f t="shared" si="0"/>
        <v>×</v>
      </c>
      <c r="X19" s="92">
        <f t="shared" si="1"/>
        <v>-3.7</v>
      </c>
      <c r="Y19" s="95">
        <f t="shared" si="1"/>
        <v>3.7</v>
      </c>
      <c r="Z19" s="92" t="str">
        <f t="shared" si="2"/>
        <v>×</v>
      </c>
    </row>
    <row r="20" spans="1:26" ht="21" customHeight="1" x14ac:dyDescent="0.15">
      <c r="A20" s="150">
        <v>137</v>
      </c>
      <c r="B20" s="162"/>
      <c r="C20" s="507" t="s">
        <v>79</v>
      </c>
      <c r="D20" s="508"/>
      <c r="E20" s="160">
        <v>105.9</v>
      </c>
      <c r="F20" s="135">
        <v>10.4</v>
      </c>
      <c r="G20" s="135">
        <v>6.5</v>
      </c>
      <c r="H20" s="161">
        <v>0.09</v>
      </c>
      <c r="I20" s="161">
        <v>0.06</v>
      </c>
      <c r="J20" s="139">
        <v>91</v>
      </c>
      <c r="K20" s="163">
        <v>19</v>
      </c>
      <c r="M20" s="92" t="str">
        <f>IF(E20&amp;F20&amp;G20&amp;H20&amp;I20 =[1]中分類!E20&amp;[1]中分類!F20&amp;[1]中分類!G20&amp;[1]中分類!H20&amp;[1]中分類!I20,"◎","×")</f>
        <v>◎</v>
      </c>
      <c r="N20" s="131">
        <v>108.5</v>
      </c>
      <c r="O20" s="131">
        <v>99.5</v>
      </c>
      <c r="P20" s="132">
        <v>95.9</v>
      </c>
      <c r="Q20" s="123">
        <f t="shared" si="5"/>
        <v>9</v>
      </c>
      <c r="R20" s="95">
        <f t="shared" si="3"/>
        <v>12.599999999999994</v>
      </c>
      <c r="S20" s="92">
        <f>T20/$T5</f>
        <v>9.1000000000000004E-3</v>
      </c>
      <c r="T20" s="139">
        <v>91</v>
      </c>
      <c r="U20" s="92">
        <f t="shared" si="6"/>
        <v>0.08</v>
      </c>
      <c r="V20" s="92">
        <f t="shared" si="4"/>
        <v>0.11</v>
      </c>
      <c r="W20" s="92" t="str">
        <f t="shared" si="0"/>
        <v>×</v>
      </c>
      <c r="X20" s="92">
        <f t="shared" si="1"/>
        <v>9</v>
      </c>
      <c r="Y20" s="95">
        <f t="shared" si="1"/>
        <v>13.1</v>
      </c>
      <c r="Z20" s="92" t="str">
        <f t="shared" si="2"/>
        <v>×</v>
      </c>
    </row>
    <row r="21" spans="1:26" ht="21" customHeight="1" x14ac:dyDescent="0.15">
      <c r="A21" s="150">
        <v>138</v>
      </c>
      <c r="B21" s="162"/>
      <c r="C21" s="512" t="s">
        <v>80</v>
      </c>
      <c r="D21" s="513"/>
      <c r="E21" s="160">
        <v>105.7</v>
      </c>
      <c r="F21" s="135">
        <v>10.700000000000001</v>
      </c>
      <c r="G21" s="135">
        <v>6.1000000000000005</v>
      </c>
      <c r="H21" s="161">
        <v>0.09</v>
      </c>
      <c r="I21" s="161">
        <v>0.05</v>
      </c>
      <c r="J21" s="139">
        <v>87</v>
      </c>
      <c r="K21" s="163">
        <v>18</v>
      </c>
      <c r="M21" s="92" t="str">
        <f>IF(E21&amp;F21&amp;G21&amp;H21&amp;I21 =[1]中分類!E21&amp;[1]中分類!F21&amp;[1]中分類!G21&amp;[1]中分類!H21&amp;[1]中分類!I21,"◎","×")</f>
        <v>◎</v>
      </c>
      <c r="N21" s="131">
        <v>108.7</v>
      </c>
      <c r="O21" s="131">
        <v>99.4</v>
      </c>
      <c r="P21" s="132">
        <v>95.5</v>
      </c>
      <c r="Q21" s="123">
        <f t="shared" si="5"/>
        <v>9.2999999999999972</v>
      </c>
      <c r="R21" s="95">
        <f t="shared" si="3"/>
        <v>13.200000000000003</v>
      </c>
      <c r="S21" s="92">
        <f>T21/$T5</f>
        <v>8.6999999999999994E-3</v>
      </c>
      <c r="T21" s="139">
        <v>87</v>
      </c>
      <c r="U21" s="92">
        <f t="shared" si="6"/>
        <v>0.08</v>
      </c>
      <c r="V21" s="92">
        <f t="shared" si="4"/>
        <v>0.12</v>
      </c>
      <c r="W21" s="92" t="str">
        <f t="shared" si="0"/>
        <v>×</v>
      </c>
      <c r="X21" s="92">
        <f t="shared" si="1"/>
        <v>9.4</v>
      </c>
      <c r="Y21" s="95">
        <f t="shared" si="1"/>
        <v>13.8</v>
      </c>
      <c r="Z21" s="92" t="str">
        <f t="shared" si="2"/>
        <v>×</v>
      </c>
    </row>
    <row r="22" spans="1:26" ht="21" customHeight="1" x14ac:dyDescent="0.15">
      <c r="A22" s="150">
        <v>159</v>
      </c>
      <c r="B22" s="162"/>
      <c r="C22" s="507" t="s">
        <v>81</v>
      </c>
      <c r="D22" s="508"/>
      <c r="E22" s="160">
        <v>103.2</v>
      </c>
      <c r="F22" s="135">
        <v>-0.4</v>
      </c>
      <c r="G22" s="135">
        <v>1</v>
      </c>
      <c r="H22" s="161">
        <v>0</v>
      </c>
      <c r="I22" s="161">
        <v>0.01</v>
      </c>
      <c r="J22" s="139">
        <v>112</v>
      </c>
      <c r="K22" s="163">
        <v>19</v>
      </c>
      <c r="M22" s="92" t="str">
        <f>IF(E22&amp;F22&amp;G22&amp;H22&amp;I22 =[1]中分類!E22&amp;[1]中分類!F22&amp;[1]中分類!G22&amp;[1]中分類!H22&amp;[1]中分類!I22,"◎","×")</f>
        <v>◎</v>
      </c>
      <c r="N22" s="131">
        <v>101.9</v>
      </c>
      <c r="O22" s="131">
        <v>101.9</v>
      </c>
      <c r="P22" s="132">
        <v>103.7</v>
      </c>
      <c r="Q22" s="123">
        <f t="shared" si="5"/>
        <v>0</v>
      </c>
      <c r="R22" s="95">
        <f t="shared" si="3"/>
        <v>-1.7999999999999972</v>
      </c>
      <c r="S22" s="92">
        <f>T22/$T5</f>
        <v>1.12E-2</v>
      </c>
      <c r="T22" s="139">
        <v>112</v>
      </c>
      <c r="U22" s="92">
        <f t="shared" si="6"/>
        <v>0</v>
      </c>
      <c r="V22" s="92">
        <f t="shared" si="4"/>
        <v>-0.02</v>
      </c>
      <c r="W22" s="92" t="str">
        <f t="shared" si="0"/>
        <v>×</v>
      </c>
      <c r="X22" s="92">
        <f t="shared" ref="X22:Y50" si="7">ROUND((Q22/O22*100),1)</f>
        <v>0</v>
      </c>
      <c r="Y22" s="95">
        <f t="shared" si="7"/>
        <v>-1.7</v>
      </c>
      <c r="Z22" s="92" t="str">
        <f t="shared" si="2"/>
        <v>×</v>
      </c>
    </row>
    <row r="23" spans="1:26" ht="21" customHeight="1" x14ac:dyDescent="0.15">
      <c r="A23" s="150">
        <v>181</v>
      </c>
      <c r="B23" s="162"/>
      <c r="C23" s="507" t="s">
        <v>82</v>
      </c>
      <c r="D23" s="508"/>
      <c r="E23" s="160">
        <v>106</v>
      </c>
      <c r="F23" s="135">
        <v>2.6</v>
      </c>
      <c r="G23" s="135">
        <v>8</v>
      </c>
      <c r="H23" s="161">
        <v>0.06</v>
      </c>
      <c r="I23" s="161">
        <v>0.18</v>
      </c>
      <c r="J23" s="139">
        <v>234</v>
      </c>
      <c r="K23" s="163">
        <v>16</v>
      </c>
      <c r="M23" s="92" t="str">
        <f>IF(E23&amp;F23&amp;G23&amp;H23&amp;I23 =[1]中分類!E23&amp;[1]中分類!F23&amp;[1]中分類!G23&amp;[1]中分類!H23&amp;[1]中分類!I23,"◎","×")</f>
        <v>◎</v>
      </c>
      <c r="N23" s="131">
        <v>97.3</v>
      </c>
      <c r="O23" s="131">
        <v>98.3</v>
      </c>
      <c r="P23" s="132">
        <v>100.3</v>
      </c>
      <c r="Q23" s="123">
        <f t="shared" si="5"/>
        <v>-1</v>
      </c>
      <c r="R23" s="95">
        <f t="shared" si="3"/>
        <v>-3</v>
      </c>
      <c r="S23" s="92">
        <f>T23/$T5</f>
        <v>2.3400000000000001E-2</v>
      </c>
      <c r="T23" s="139">
        <v>234</v>
      </c>
      <c r="U23" s="92">
        <f t="shared" si="6"/>
        <v>-0.02</v>
      </c>
      <c r="V23" s="92">
        <f t="shared" si="4"/>
        <v>-7.0000000000000007E-2</v>
      </c>
      <c r="W23" s="92" t="str">
        <f t="shared" si="0"/>
        <v>×</v>
      </c>
      <c r="X23" s="92">
        <f t="shared" si="7"/>
        <v>-1</v>
      </c>
      <c r="Y23" s="95">
        <f t="shared" si="7"/>
        <v>-3</v>
      </c>
      <c r="Z23" s="92" t="str">
        <f t="shared" si="2"/>
        <v>×</v>
      </c>
    </row>
    <row r="24" spans="1:26" ht="21" customHeight="1" x14ac:dyDescent="0.15">
      <c r="A24" s="150">
        <v>198</v>
      </c>
      <c r="B24" s="162"/>
      <c r="C24" s="507" t="s">
        <v>83</v>
      </c>
      <c r="D24" s="508"/>
      <c r="E24" s="160">
        <v>105.4</v>
      </c>
      <c r="F24" s="135">
        <v>0.1</v>
      </c>
      <c r="G24" s="135">
        <v>3.8000000000000003</v>
      </c>
      <c r="H24" s="161">
        <v>0</v>
      </c>
      <c r="I24" s="161">
        <v>0.12</v>
      </c>
      <c r="J24" s="139">
        <v>306</v>
      </c>
      <c r="K24" s="163">
        <v>20</v>
      </c>
      <c r="M24" s="92" t="str">
        <f>IF(E24&amp;F24&amp;G24&amp;H24&amp;I24 =[1]中分類!E24&amp;[1]中分類!F24&amp;[1]中分類!G24&amp;[1]中分類!H24&amp;[1]中分類!I24,"◎","×")</f>
        <v>◎</v>
      </c>
      <c r="N24" s="131">
        <v>99.8</v>
      </c>
      <c r="O24" s="131">
        <v>100.2</v>
      </c>
      <c r="P24" s="132">
        <v>99.4</v>
      </c>
      <c r="Q24" s="123">
        <f t="shared" si="5"/>
        <v>-0.40000000000000568</v>
      </c>
      <c r="R24" s="95">
        <f t="shared" si="3"/>
        <v>0.39999999999999147</v>
      </c>
      <c r="S24" s="92">
        <f>T24/$T5</f>
        <v>3.0599999999999999E-2</v>
      </c>
      <c r="T24" s="139">
        <v>306</v>
      </c>
      <c r="U24" s="92">
        <f t="shared" si="6"/>
        <v>-0.01</v>
      </c>
      <c r="V24" s="92">
        <f t="shared" si="4"/>
        <v>0.01</v>
      </c>
      <c r="W24" s="92" t="str">
        <f t="shared" si="0"/>
        <v>×</v>
      </c>
      <c r="X24" s="92">
        <f t="shared" si="7"/>
        <v>-0.4</v>
      </c>
      <c r="Y24" s="95">
        <f t="shared" si="7"/>
        <v>0.4</v>
      </c>
      <c r="Z24" s="92" t="str">
        <f t="shared" si="2"/>
        <v>×</v>
      </c>
    </row>
    <row r="25" spans="1:26" ht="21" customHeight="1" x14ac:dyDescent="0.15">
      <c r="A25" s="150">
        <v>221</v>
      </c>
      <c r="B25" s="162"/>
      <c r="C25" s="507" t="s">
        <v>84</v>
      </c>
      <c r="D25" s="508"/>
      <c r="E25" s="160">
        <v>92.9</v>
      </c>
      <c r="F25" s="135">
        <v>-1</v>
      </c>
      <c r="G25" s="135">
        <v>-0.70000000000000007</v>
      </c>
      <c r="H25" s="161">
        <v>-0.02</v>
      </c>
      <c r="I25" s="161">
        <v>-0.01</v>
      </c>
      <c r="J25" s="139">
        <v>179</v>
      </c>
      <c r="K25" s="163">
        <v>14</v>
      </c>
      <c r="M25" s="92" t="str">
        <f>IF(E25&amp;F25&amp;G25&amp;H25&amp;I25 =[1]中分類!E25&amp;[1]中分類!F25&amp;[1]中分類!G25&amp;[1]中分類!H25&amp;[1]中分類!I25,"◎","×")</f>
        <v>◎</v>
      </c>
      <c r="N25" s="131">
        <v>95.7</v>
      </c>
      <c r="O25" s="131">
        <v>95.8</v>
      </c>
      <c r="P25" s="132">
        <v>99.7</v>
      </c>
      <c r="Q25" s="123">
        <f t="shared" si="5"/>
        <v>-9.9999999999994316E-2</v>
      </c>
      <c r="R25" s="95">
        <f t="shared" si="3"/>
        <v>-4</v>
      </c>
      <c r="S25" s="92">
        <f>T25/$T5</f>
        <v>1.7899999999999999E-2</v>
      </c>
      <c r="T25" s="139">
        <v>179</v>
      </c>
      <c r="U25" s="92">
        <f t="shared" si="6"/>
        <v>0</v>
      </c>
      <c r="V25" s="92">
        <f t="shared" si="4"/>
        <v>-7.0000000000000007E-2</v>
      </c>
      <c r="W25" s="92" t="str">
        <f t="shared" si="0"/>
        <v>×</v>
      </c>
      <c r="X25" s="92">
        <f t="shared" si="7"/>
        <v>-0.1</v>
      </c>
      <c r="Y25" s="95">
        <f t="shared" si="7"/>
        <v>-4</v>
      </c>
      <c r="Z25" s="92" t="str">
        <f t="shared" si="2"/>
        <v>×</v>
      </c>
    </row>
    <row r="26" spans="1:26" ht="21" customHeight="1" x14ac:dyDescent="0.15">
      <c r="A26" s="150">
        <v>239</v>
      </c>
      <c r="B26" s="162"/>
      <c r="C26" s="507" t="s">
        <v>85</v>
      </c>
      <c r="D26" s="508"/>
      <c r="E26" s="160">
        <v>99.4</v>
      </c>
      <c r="F26" s="135">
        <v>0</v>
      </c>
      <c r="G26" s="135">
        <v>1.1000000000000001</v>
      </c>
      <c r="H26" s="161">
        <v>0</v>
      </c>
      <c r="I26" s="161">
        <v>0.01</v>
      </c>
      <c r="J26" s="139">
        <v>118</v>
      </c>
      <c r="K26" s="163">
        <v>9</v>
      </c>
      <c r="M26" s="92" t="str">
        <f>IF(E26&amp;F26&amp;G26&amp;H26&amp;I26 =[1]中分類!E26&amp;[1]中分類!F26&amp;[1]中分類!G26&amp;[1]中分類!H26&amp;[1]中分類!I26,"◎","×")</f>
        <v>◎</v>
      </c>
      <c r="N26" s="131">
        <v>98.9</v>
      </c>
      <c r="O26" s="131">
        <v>98.9</v>
      </c>
      <c r="P26" s="132">
        <v>99.7</v>
      </c>
      <c r="Q26" s="123">
        <f t="shared" si="5"/>
        <v>0</v>
      </c>
      <c r="R26" s="95">
        <f t="shared" si="3"/>
        <v>-0.79999999999999716</v>
      </c>
      <c r="S26" s="92">
        <f>T26/$T5</f>
        <v>1.18E-2</v>
      </c>
      <c r="T26" s="139">
        <v>118</v>
      </c>
      <c r="U26" s="92">
        <f t="shared" si="6"/>
        <v>0</v>
      </c>
      <c r="V26" s="92">
        <f t="shared" si="4"/>
        <v>-0.01</v>
      </c>
      <c r="W26" s="92" t="str">
        <f t="shared" si="0"/>
        <v>×</v>
      </c>
      <c r="X26" s="92">
        <f t="shared" si="7"/>
        <v>0</v>
      </c>
      <c r="Y26" s="95">
        <f t="shared" si="7"/>
        <v>-0.8</v>
      </c>
      <c r="Z26" s="92" t="str">
        <f t="shared" si="2"/>
        <v>×</v>
      </c>
    </row>
    <row r="27" spans="1:26" ht="21" customHeight="1" x14ac:dyDescent="0.15">
      <c r="A27" s="150">
        <v>249</v>
      </c>
      <c r="B27" s="162"/>
      <c r="C27" s="516" t="s">
        <v>86</v>
      </c>
      <c r="D27" s="517"/>
      <c r="E27" s="164">
        <v>103.2</v>
      </c>
      <c r="F27" s="165">
        <v>0.1</v>
      </c>
      <c r="G27" s="165">
        <v>3.6</v>
      </c>
      <c r="H27" s="166">
        <v>0</v>
      </c>
      <c r="I27" s="166">
        <v>0.2</v>
      </c>
      <c r="J27" s="167">
        <v>581</v>
      </c>
      <c r="K27" s="168">
        <v>26</v>
      </c>
      <c r="M27" s="92" t="str">
        <f>IF(E27&amp;F27&amp;G27&amp;H27&amp;I27 =[1]中分類!E27&amp;[1]中分類!F27&amp;[1]中分類!G27&amp;[1]中分類!H27&amp;[1]中分類!I27,"◎","×")</f>
        <v>◎</v>
      </c>
      <c r="N27" s="131">
        <v>98.9</v>
      </c>
      <c r="O27" s="131">
        <v>98.9</v>
      </c>
      <c r="P27" s="132">
        <v>100.9</v>
      </c>
      <c r="Q27" s="123">
        <f t="shared" si="5"/>
        <v>0</v>
      </c>
      <c r="R27" s="95">
        <f t="shared" si="3"/>
        <v>-2</v>
      </c>
      <c r="S27" s="92">
        <f>T27/$T5</f>
        <v>5.8099999999999999E-2</v>
      </c>
      <c r="T27" s="139">
        <v>581</v>
      </c>
      <c r="U27" s="92">
        <f t="shared" si="6"/>
        <v>0</v>
      </c>
      <c r="V27" s="92">
        <f t="shared" si="4"/>
        <v>-0.12</v>
      </c>
      <c r="W27" s="92" t="str">
        <f t="shared" si="0"/>
        <v>×</v>
      </c>
      <c r="X27" s="92">
        <f t="shared" si="7"/>
        <v>0</v>
      </c>
      <c r="Y27" s="95">
        <f t="shared" si="7"/>
        <v>-2</v>
      </c>
      <c r="Z27" s="92" t="str">
        <f t="shared" si="2"/>
        <v>×</v>
      </c>
    </row>
    <row r="28" spans="1:26" ht="21" customHeight="1" x14ac:dyDescent="0.15">
      <c r="A28" s="150">
        <v>277</v>
      </c>
      <c r="B28" s="518" t="s">
        <v>87</v>
      </c>
      <c r="C28" s="519"/>
      <c r="D28" s="520"/>
      <c r="E28" s="169">
        <v>100.30000000000001</v>
      </c>
      <c r="F28" s="170">
        <v>0</v>
      </c>
      <c r="G28" s="170">
        <v>0.8</v>
      </c>
      <c r="H28" s="171">
        <v>0</v>
      </c>
      <c r="I28" s="171">
        <v>0.17</v>
      </c>
      <c r="J28" s="172">
        <v>2209</v>
      </c>
      <c r="K28" s="173">
        <v>21</v>
      </c>
      <c r="M28" s="92" t="str">
        <f>IF(E28&amp;F28&amp;G28&amp;H28&amp;I28 =[1]中分類!E28&amp;[1]中分類!F28&amp;[1]中分類!G28&amp;[1]中分類!H28&amp;[1]中分類!I28,"◎","×")</f>
        <v>◎</v>
      </c>
      <c r="N28" s="131">
        <v>99.7</v>
      </c>
      <c r="O28" s="131">
        <v>99.7</v>
      </c>
      <c r="P28" s="132">
        <v>99.7</v>
      </c>
      <c r="Q28" s="123">
        <f t="shared" si="5"/>
        <v>0</v>
      </c>
      <c r="R28" s="95">
        <f t="shared" si="3"/>
        <v>0</v>
      </c>
      <c r="S28" s="92">
        <f>T28/$T5</f>
        <v>0.22090000000000001</v>
      </c>
      <c r="T28" s="139">
        <v>2209</v>
      </c>
      <c r="U28" s="92">
        <f t="shared" si="6"/>
        <v>0</v>
      </c>
      <c r="V28" s="92">
        <f t="shared" si="4"/>
        <v>0</v>
      </c>
      <c r="W28" s="92" t="str">
        <f t="shared" si="0"/>
        <v>×</v>
      </c>
      <c r="X28" s="92">
        <f t="shared" si="7"/>
        <v>0</v>
      </c>
      <c r="Y28" s="95">
        <f t="shared" si="7"/>
        <v>0</v>
      </c>
      <c r="Z28" s="92" t="str">
        <f t="shared" si="2"/>
        <v>×</v>
      </c>
    </row>
    <row r="29" spans="1:26" ht="21" customHeight="1" x14ac:dyDescent="0.15">
      <c r="A29" s="150">
        <v>743</v>
      </c>
      <c r="B29" s="521" t="s">
        <v>88</v>
      </c>
      <c r="C29" s="522"/>
      <c r="D29" s="523"/>
      <c r="E29" s="174">
        <v>100.5</v>
      </c>
      <c r="F29" s="127">
        <v>0</v>
      </c>
      <c r="G29" s="127">
        <v>0.8</v>
      </c>
      <c r="H29" s="157">
        <v>0</v>
      </c>
      <c r="I29" s="157">
        <v>0.08</v>
      </c>
      <c r="J29" s="158">
        <v>969</v>
      </c>
      <c r="K29" s="159">
        <v>20</v>
      </c>
      <c r="M29" s="92" t="str">
        <f>IF(E29&amp;F29&amp;G29&amp;H29&amp;I29 =[1]中分類!E29&amp;[1]中分類!F29&amp;[1]中分類!G29&amp;[1]中分類!H29&amp;[1]中分類!I29,"◎","×")</f>
        <v>◎</v>
      </c>
      <c r="N29" s="131">
        <v>99.9</v>
      </c>
      <c r="O29" s="131">
        <v>99.9</v>
      </c>
      <c r="P29" s="132">
        <v>99.7</v>
      </c>
      <c r="Q29" s="123">
        <f t="shared" si="5"/>
        <v>0</v>
      </c>
      <c r="R29" s="95">
        <f t="shared" si="3"/>
        <v>0.20000000000000284</v>
      </c>
      <c r="S29" s="92">
        <f>T29/$T5</f>
        <v>9.69E-2</v>
      </c>
      <c r="T29" s="139">
        <v>969</v>
      </c>
      <c r="U29" s="92">
        <f t="shared" si="6"/>
        <v>0</v>
      </c>
      <c r="V29" s="92">
        <f t="shared" si="4"/>
        <v>0.02</v>
      </c>
      <c r="W29" s="92" t="str">
        <f t="shared" si="0"/>
        <v>×</v>
      </c>
      <c r="X29" s="92">
        <f t="shared" si="7"/>
        <v>0</v>
      </c>
      <c r="Y29" s="95">
        <f t="shared" si="7"/>
        <v>0.2</v>
      </c>
      <c r="Z29" s="92" t="str">
        <f t="shared" si="2"/>
        <v>×</v>
      </c>
    </row>
    <row r="30" spans="1:26" ht="21" customHeight="1" x14ac:dyDescent="0.15">
      <c r="A30" s="150">
        <v>278</v>
      </c>
      <c r="B30" s="175"/>
      <c r="C30" s="507" t="s">
        <v>89</v>
      </c>
      <c r="D30" s="508"/>
      <c r="E30" s="160">
        <v>100.10000000000001</v>
      </c>
      <c r="F30" s="135">
        <v>0</v>
      </c>
      <c r="G30" s="135">
        <v>0.70000000000000007</v>
      </c>
      <c r="H30" s="161">
        <v>-0.01</v>
      </c>
      <c r="I30" s="161">
        <v>0.14000000000000001</v>
      </c>
      <c r="J30" s="139">
        <v>2106</v>
      </c>
      <c r="K30" s="163">
        <v>4</v>
      </c>
      <c r="M30" s="92" t="str">
        <f>IF(E30&amp;F30&amp;G30&amp;H30&amp;I30 =[1]中分類!E30&amp;[1]中分類!F30&amp;[1]中分類!G30&amp;[1]中分類!H30&amp;[1]中分類!I30,"◎","×")</f>
        <v>◎</v>
      </c>
      <c r="N30" s="131">
        <v>99.5</v>
      </c>
      <c r="O30" s="131">
        <v>99.5</v>
      </c>
      <c r="P30" s="132">
        <v>99.6</v>
      </c>
      <c r="Q30" s="123">
        <f t="shared" si="5"/>
        <v>0</v>
      </c>
      <c r="R30" s="95">
        <f t="shared" si="3"/>
        <v>-9.9999999999994316E-2</v>
      </c>
      <c r="S30" s="92">
        <f>T30/$T5</f>
        <v>0.21060000000000001</v>
      </c>
      <c r="T30" s="139">
        <v>2106</v>
      </c>
      <c r="U30" s="92">
        <f t="shared" si="6"/>
        <v>0</v>
      </c>
      <c r="V30" s="92">
        <f t="shared" si="4"/>
        <v>-0.02</v>
      </c>
      <c r="W30" s="92" t="str">
        <f t="shared" si="0"/>
        <v>×</v>
      </c>
      <c r="X30" s="92">
        <f t="shared" si="7"/>
        <v>0</v>
      </c>
      <c r="Y30" s="95">
        <f t="shared" si="7"/>
        <v>-0.1</v>
      </c>
      <c r="Z30" s="92" t="str">
        <f t="shared" si="2"/>
        <v>×</v>
      </c>
    </row>
    <row r="31" spans="1:26" ht="21" customHeight="1" x14ac:dyDescent="0.15">
      <c r="A31" s="150">
        <v>744</v>
      </c>
      <c r="B31" s="176" t="s">
        <v>90</v>
      </c>
      <c r="C31" s="524" t="s">
        <v>91</v>
      </c>
      <c r="D31" s="525"/>
      <c r="E31" s="160">
        <v>100</v>
      </c>
      <c r="F31" s="135">
        <v>-0.1</v>
      </c>
      <c r="G31" s="135">
        <v>0.60000000000000009</v>
      </c>
      <c r="H31" s="161">
        <v>-0.01</v>
      </c>
      <c r="I31" s="161">
        <v>0.05</v>
      </c>
      <c r="J31" s="139">
        <v>866</v>
      </c>
      <c r="K31" s="141">
        <v>3</v>
      </c>
      <c r="M31" s="92" t="str">
        <f>IF(E31&amp;F31&amp;G31&amp;H31&amp;I31 =[1]中分類!E31&amp;[1]中分類!F31&amp;[1]中分類!G31&amp;[1]中分類!H31&amp;[1]中分類!I31,"◎","×")</f>
        <v>◎</v>
      </c>
      <c r="N31" s="131">
        <v>99.5</v>
      </c>
      <c r="O31" s="131">
        <v>99.5</v>
      </c>
      <c r="P31" s="132">
        <v>99.6</v>
      </c>
      <c r="Q31" s="123">
        <f t="shared" si="5"/>
        <v>0</v>
      </c>
      <c r="R31" s="95">
        <f t="shared" si="3"/>
        <v>-9.9999999999994316E-2</v>
      </c>
      <c r="S31" s="92">
        <f>T31/$T5</f>
        <v>8.6599999999999996E-2</v>
      </c>
      <c r="T31" s="139">
        <v>866</v>
      </c>
      <c r="U31" s="92">
        <f t="shared" si="6"/>
        <v>0</v>
      </c>
      <c r="V31" s="92">
        <f t="shared" si="4"/>
        <v>-0.01</v>
      </c>
      <c r="W31" s="92" t="str">
        <f t="shared" si="0"/>
        <v>×</v>
      </c>
      <c r="X31" s="92">
        <f t="shared" si="7"/>
        <v>0</v>
      </c>
      <c r="Y31" s="95">
        <f t="shared" si="7"/>
        <v>-0.1</v>
      </c>
      <c r="Z31" s="92" t="str">
        <f t="shared" si="2"/>
        <v>×</v>
      </c>
    </row>
    <row r="32" spans="1:26" ht="21" customHeight="1" x14ac:dyDescent="0.15">
      <c r="A32" s="150">
        <v>286</v>
      </c>
      <c r="B32" s="177"/>
      <c r="C32" s="526" t="s">
        <v>92</v>
      </c>
      <c r="D32" s="527"/>
      <c r="E32" s="164">
        <v>104.2</v>
      </c>
      <c r="F32" s="165">
        <v>0.30000000000000004</v>
      </c>
      <c r="G32" s="165">
        <v>2.5</v>
      </c>
      <c r="H32" s="166">
        <v>0</v>
      </c>
      <c r="I32" s="166">
        <v>0.03</v>
      </c>
      <c r="J32" s="167">
        <v>103</v>
      </c>
      <c r="K32" s="168">
        <v>17</v>
      </c>
      <c r="M32" s="92" t="str">
        <f>IF(E32&amp;F32&amp;G32&amp;H32&amp;I32 =[1]中分類!E32&amp;[1]中分類!F32&amp;[1]中分類!G32&amp;[1]中分類!H32&amp;[1]中分類!I32,"◎","×")</f>
        <v>◎</v>
      </c>
      <c r="N32" s="131">
        <v>103.5</v>
      </c>
      <c r="O32" s="131">
        <v>103.5</v>
      </c>
      <c r="P32" s="132">
        <v>101.1</v>
      </c>
      <c r="Q32" s="123">
        <f t="shared" si="5"/>
        <v>0</v>
      </c>
      <c r="R32" s="95">
        <f t="shared" si="3"/>
        <v>2.4000000000000057</v>
      </c>
      <c r="S32" s="92">
        <f>T32/$T5</f>
        <v>1.03E-2</v>
      </c>
      <c r="T32" s="139">
        <v>103</v>
      </c>
      <c r="U32" s="92">
        <f t="shared" si="6"/>
        <v>0</v>
      </c>
      <c r="V32" s="92">
        <f t="shared" si="4"/>
        <v>0.02</v>
      </c>
      <c r="W32" s="92" t="str">
        <f t="shared" si="0"/>
        <v>×</v>
      </c>
      <c r="X32" s="92">
        <f t="shared" si="7"/>
        <v>0</v>
      </c>
      <c r="Y32" s="95">
        <f t="shared" si="7"/>
        <v>2.4</v>
      </c>
      <c r="Z32" s="92" t="str">
        <f t="shared" si="2"/>
        <v>×</v>
      </c>
    </row>
    <row r="33" spans="1:26" ht="21" customHeight="1" x14ac:dyDescent="0.15">
      <c r="A33" s="150">
        <v>306</v>
      </c>
      <c r="B33" s="518" t="s">
        <v>93</v>
      </c>
      <c r="C33" s="519"/>
      <c r="D33" s="520"/>
      <c r="E33" s="178">
        <v>110.30000000000001</v>
      </c>
      <c r="F33" s="170">
        <v>-0.30000000000000004</v>
      </c>
      <c r="G33" s="170">
        <v>4</v>
      </c>
      <c r="H33" s="171">
        <v>-0.03</v>
      </c>
      <c r="I33" s="171">
        <v>0.34</v>
      </c>
      <c r="J33" s="172">
        <v>803</v>
      </c>
      <c r="K33" s="173">
        <v>6</v>
      </c>
      <c r="M33" s="92" t="str">
        <f>IF(E33&amp;F33&amp;G33&amp;H33&amp;I33 =[1]中分類!E33&amp;[1]中分類!F33&amp;[1]中分類!G33&amp;[1]中分類!H33&amp;[1]中分類!I33,"◎","×")</f>
        <v>◎</v>
      </c>
      <c r="N33" s="131">
        <v>103.5</v>
      </c>
      <c r="O33" s="131">
        <v>102.8</v>
      </c>
      <c r="P33" s="132">
        <v>101.8</v>
      </c>
      <c r="Q33" s="123">
        <f t="shared" si="5"/>
        <v>0.70000000000000284</v>
      </c>
      <c r="R33" s="95">
        <f t="shared" si="3"/>
        <v>1.7000000000000028</v>
      </c>
      <c r="S33" s="92">
        <f>T33/$T5</f>
        <v>8.0299999999999996E-2</v>
      </c>
      <c r="T33" s="139">
        <v>803</v>
      </c>
      <c r="U33" s="92">
        <f t="shared" si="6"/>
        <v>0.06</v>
      </c>
      <c r="V33" s="92">
        <f t="shared" si="4"/>
        <v>0.14000000000000001</v>
      </c>
      <c r="W33" s="92" t="str">
        <f t="shared" si="0"/>
        <v>×</v>
      </c>
      <c r="X33" s="92">
        <f t="shared" si="7"/>
        <v>0.7</v>
      </c>
      <c r="Y33" s="95">
        <f t="shared" si="7"/>
        <v>1.7</v>
      </c>
      <c r="Z33" s="92" t="str">
        <f t="shared" si="2"/>
        <v>×</v>
      </c>
    </row>
    <row r="34" spans="1:26" ht="21" customHeight="1" x14ac:dyDescent="0.15">
      <c r="A34" s="150">
        <v>307</v>
      </c>
      <c r="B34" s="177"/>
      <c r="C34" s="528" t="s">
        <v>94</v>
      </c>
      <c r="D34" s="529"/>
      <c r="E34" s="156">
        <v>115.60000000000001</v>
      </c>
      <c r="F34" s="127">
        <v>-0.30000000000000004</v>
      </c>
      <c r="G34" s="127">
        <v>4.1000000000000005</v>
      </c>
      <c r="H34" s="157">
        <v>-0.01</v>
      </c>
      <c r="I34" s="157">
        <v>0.17</v>
      </c>
      <c r="J34" s="158">
        <v>375</v>
      </c>
      <c r="K34" s="179">
        <v>1</v>
      </c>
      <c r="M34" s="92" t="str">
        <f>IF(E34&amp;F34&amp;G34&amp;H34&amp;I34 =[1]中分類!E34&amp;[1]中分類!F34&amp;[1]中分類!G34&amp;[1]中分類!H34&amp;[1]中分類!I34,"◎","×")</f>
        <v>◎</v>
      </c>
      <c r="N34" s="131">
        <v>106.5</v>
      </c>
      <c r="O34" s="131">
        <v>106.4</v>
      </c>
      <c r="P34" s="132">
        <v>102</v>
      </c>
      <c r="Q34" s="123">
        <f t="shared" si="5"/>
        <v>9.9999999999994316E-2</v>
      </c>
      <c r="R34" s="95">
        <f t="shared" si="3"/>
        <v>4.5</v>
      </c>
      <c r="S34" s="92">
        <f>T34/$T5</f>
        <v>3.7499999999999999E-2</v>
      </c>
      <c r="T34" s="139">
        <v>375</v>
      </c>
      <c r="U34" s="92">
        <f t="shared" si="6"/>
        <v>0</v>
      </c>
      <c r="V34" s="92">
        <f t="shared" si="4"/>
        <v>0.17</v>
      </c>
      <c r="W34" s="92" t="str">
        <f t="shared" si="0"/>
        <v>×</v>
      </c>
      <c r="X34" s="92">
        <f t="shared" si="7"/>
        <v>0.1</v>
      </c>
      <c r="Y34" s="95">
        <f t="shared" si="7"/>
        <v>4.4000000000000004</v>
      </c>
      <c r="Z34" s="92" t="str">
        <f t="shared" si="2"/>
        <v>×</v>
      </c>
    </row>
    <row r="35" spans="1:26" ht="21" customHeight="1" x14ac:dyDescent="0.15">
      <c r="A35" s="150">
        <v>309</v>
      </c>
      <c r="B35" s="177"/>
      <c r="C35" s="514" t="s">
        <v>95</v>
      </c>
      <c r="D35" s="515"/>
      <c r="E35" s="180">
        <v>112.9</v>
      </c>
      <c r="F35" s="135">
        <v>-0.60000000000000009</v>
      </c>
      <c r="G35" s="135">
        <v>6.5</v>
      </c>
      <c r="H35" s="161">
        <v>-0.01</v>
      </c>
      <c r="I35" s="161">
        <v>0.13</v>
      </c>
      <c r="J35" s="139">
        <v>192</v>
      </c>
      <c r="K35" s="163">
        <v>2</v>
      </c>
      <c r="M35" s="92" t="str">
        <f>IF(E35&amp;F35&amp;G35&amp;H35&amp;I35 =[1]中分類!E35&amp;[1]中分類!F35&amp;[1]中分類!G35&amp;[1]中分類!H35&amp;[1]中分類!I35,"◎","×")</f>
        <v>◎</v>
      </c>
      <c r="N35" s="131">
        <v>104.4</v>
      </c>
      <c r="O35" s="131">
        <v>101.8</v>
      </c>
      <c r="P35" s="132">
        <v>101.7</v>
      </c>
      <c r="Q35" s="123">
        <f t="shared" si="5"/>
        <v>2.6000000000000085</v>
      </c>
      <c r="R35" s="95">
        <f t="shared" si="3"/>
        <v>2.7000000000000028</v>
      </c>
      <c r="S35" s="92">
        <f>T35/$T5</f>
        <v>1.9199999999999998E-2</v>
      </c>
      <c r="T35" s="139">
        <v>192</v>
      </c>
      <c r="U35" s="92">
        <f t="shared" si="6"/>
        <v>0.05</v>
      </c>
      <c r="V35" s="92">
        <f t="shared" si="4"/>
        <v>0.05</v>
      </c>
      <c r="W35" s="92" t="str">
        <f t="shared" si="0"/>
        <v>×</v>
      </c>
      <c r="X35" s="92">
        <f t="shared" si="7"/>
        <v>2.6</v>
      </c>
      <c r="Y35" s="95">
        <f t="shared" si="7"/>
        <v>2.7</v>
      </c>
      <c r="Z35" s="92" t="str">
        <f t="shared" si="2"/>
        <v>×</v>
      </c>
    </row>
    <row r="36" spans="1:26" ht="21" customHeight="1" x14ac:dyDescent="0.15">
      <c r="A36" s="150">
        <v>312</v>
      </c>
      <c r="B36" s="177"/>
      <c r="C36" s="514" t="s">
        <v>96</v>
      </c>
      <c r="D36" s="515"/>
      <c r="E36" s="180">
        <v>141.4</v>
      </c>
      <c r="F36" s="135">
        <v>-0.1</v>
      </c>
      <c r="G36" s="135">
        <v>9.7000000000000011</v>
      </c>
      <c r="H36" s="161">
        <v>0</v>
      </c>
      <c r="I36" s="161">
        <v>0.02</v>
      </c>
      <c r="J36" s="139">
        <v>19</v>
      </c>
      <c r="K36" s="163">
        <v>1</v>
      </c>
      <c r="M36" s="92" t="str">
        <f>IF(E36&amp;F36&amp;G36&amp;H36&amp;I36 =[1]中分類!E36&amp;[1]中分類!F36&amp;[1]中分類!G36&amp;[1]中分類!H36&amp;[1]中分類!I36,"◎","×")</f>
        <v>◎</v>
      </c>
      <c r="N36" s="131">
        <v>128.5</v>
      </c>
      <c r="O36" s="131">
        <v>128.5</v>
      </c>
      <c r="P36" s="132">
        <v>120.9</v>
      </c>
      <c r="Q36" s="123">
        <f t="shared" si="5"/>
        <v>0</v>
      </c>
      <c r="R36" s="95">
        <f t="shared" si="3"/>
        <v>7.5999999999999943</v>
      </c>
      <c r="S36" s="92">
        <f>T36/$T5</f>
        <v>1.9E-3</v>
      </c>
      <c r="T36" s="139">
        <v>19</v>
      </c>
      <c r="U36" s="92">
        <f t="shared" si="6"/>
        <v>0</v>
      </c>
      <c r="V36" s="92">
        <f t="shared" si="4"/>
        <v>0.01</v>
      </c>
      <c r="W36" s="92" t="str">
        <f t="shared" si="0"/>
        <v>×</v>
      </c>
      <c r="X36" s="92">
        <f t="shared" si="7"/>
        <v>0</v>
      </c>
      <c r="Y36" s="95">
        <f t="shared" si="7"/>
        <v>6.3</v>
      </c>
      <c r="Z36" s="92" t="str">
        <f t="shared" si="2"/>
        <v>×</v>
      </c>
    </row>
    <row r="37" spans="1:26" ht="21" customHeight="1" x14ac:dyDescent="0.15">
      <c r="A37" s="150">
        <v>314</v>
      </c>
      <c r="B37" s="177"/>
      <c r="C37" s="526" t="s">
        <v>97</v>
      </c>
      <c r="D37" s="527"/>
      <c r="E37" s="181">
        <v>96.100000000000009</v>
      </c>
      <c r="F37" s="165">
        <v>0</v>
      </c>
      <c r="G37" s="165">
        <v>0.8</v>
      </c>
      <c r="H37" s="166">
        <v>0</v>
      </c>
      <c r="I37" s="166">
        <v>0.02</v>
      </c>
      <c r="J37" s="167">
        <v>217</v>
      </c>
      <c r="K37" s="168">
        <v>2</v>
      </c>
      <c r="M37" s="92" t="str">
        <f>IF(E37&amp;F37&amp;G37&amp;H37&amp;I37 =[1]中分類!E37&amp;[1]中分類!F37&amp;[1]中分類!G37&amp;[1]中分類!H37&amp;[1]中分類!I37,"◎","×")</f>
        <v>◎</v>
      </c>
      <c r="N37" s="131">
        <v>95.4</v>
      </c>
      <c r="O37" s="131">
        <v>95.4</v>
      </c>
      <c r="P37" s="132">
        <v>100</v>
      </c>
      <c r="Q37" s="123">
        <f t="shared" si="5"/>
        <v>0</v>
      </c>
      <c r="R37" s="95">
        <f t="shared" si="3"/>
        <v>-4.5999999999999943</v>
      </c>
      <c r="S37" s="92">
        <f>T37/$T5</f>
        <v>2.1700000000000001E-2</v>
      </c>
      <c r="T37" s="139">
        <v>217</v>
      </c>
      <c r="U37" s="92">
        <f t="shared" si="6"/>
        <v>0</v>
      </c>
      <c r="V37" s="92">
        <f t="shared" si="4"/>
        <v>-0.1</v>
      </c>
      <c r="W37" s="92" t="str">
        <f t="shared" si="0"/>
        <v>×</v>
      </c>
      <c r="X37" s="92">
        <f t="shared" si="7"/>
        <v>0</v>
      </c>
      <c r="Y37" s="95">
        <f t="shared" si="7"/>
        <v>-4.5999999999999996</v>
      </c>
      <c r="Z37" s="92" t="str">
        <f t="shared" si="2"/>
        <v>×</v>
      </c>
    </row>
    <row r="38" spans="1:26" ht="21" customHeight="1" x14ac:dyDescent="0.15">
      <c r="A38" s="150">
        <v>317</v>
      </c>
      <c r="B38" s="518" t="s">
        <v>98</v>
      </c>
      <c r="C38" s="519"/>
      <c r="D38" s="520"/>
      <c r="E38" s="178">
        <v>96.2</v>
      </c>
      <c r="F38" s="170">
        <v>-1.1000000000000001</v>
      </c>
      <c r="G38" s="170">
        <v>4.6000000000000005</v>
      </c>
      <c r="H38" s="171">
        <v>-0.03</v>
      </c>
      <c r="I38" s="171">
        <v>0.14000000000000001</v>
      </c>
      <c r="J38" s="172">
        <v>320</v>
      </c>
      <c r="K38" s="173">
        <v>53</v>
      </c>
      <c r="M38" s="92" t="str">
        <f>IF(E38&amp;F38&amp;G38&amp;H38&amp;I38 =[1]中分類!E38&amp;[1]中分類!F38&amp;[1]中分類!G38&amp;[1]中分類!H38&amp;[1]中分類!I38,"◎","×")</f>
        <v>◎</v>
      </c>
      <c r="N38" s="131">
        <v>94.4</v>
      </c>
      <c r="O38" s="131">
        <v>95.7</v>
      </c>
      <c r="P38" s="132">
        <v>98.5</v>
      </c>
      <c r="Q38" s="123">
        <f t="shared" si="5"/>
        <v>-1.2999999999999972</v>
      </c>
      <c r="R38" s="95">
        <f t="shared" si="3"/>
        <v>-4.0999999999999943</v>
      </c>
      <c r="S38" s="92">
        <f>T38/$T5</f>
        <v>3.2000000000000001E-2</v>
      </c>
      <c r="T38" s="139">
        <v>320</v>
      </c>
      <c r="U38" s="92">
        <f t="shared" si="6"/>
        <v>-0.04</v>
      </c>
      <c r="V38" s="92">
        <f t="shared" si="4"/>
        <v>-0.13</v>
      </c>
      <c r="W38" s="92" t="str">
        <f t="shared" si="0"/>
        <v>×</v>
      </c>
      <c r="X38" s="92">
        <f t="shared" si="7"/>
        <v>-1.4</v>
      </c>
      <c r="Y38" s="95">
        <f t="shared" si="7"/>
        <v>-4.2</v>
      </c>
      <c r="Z38" s="92" t="str">
        <f t="shared" si="2"/>
        <v>×</v>
      </c>
    </row>
    <row r="39" spans="1:26" ht="21" customHeight="1" x14ac:dyDescent="0.15">
      <c r="A39" s="150">
        <v>318</v>
      </c>
      <c r="B39" s="182"/>
      <c r="C39" s="528" t="s">
        <v>99</v>
      </c>
      <c r="D39" s="529"/>
      <c r="E39" s="156">
        <v>90.300000000000011</v>
      </c>
      <c r="F39" s="127">
        <v>-2.9000000000000004</v>
      </c>
      <c r="G39" s="127">
        <v>8.9</v>
      </c>
      <c r="H39" s="157">
        <v>-0.02</v>
      </c>
      <c r="I39" s="157">
        <v>7.0000000000000007E-2</v>
      </c>
      <c r="J39" s="158">
        <v>89</v>
      </c>
      <c r="K39" s="179">
        <v>15</v>
      </c>
      <c r="M39" s="92" t="str">
        <f>IF(E39&amp;F39&amp;G39&amp;H39&amp;I39 =[1]中分類!E39&amp;[1]中分類!F39&amp;[1]中分類!G39&amp;[1]中分類!H39&amp;[1]中分類!I39,"◎","×")</f>
        <v>◎</v>
      </c>
      <c r="N39" s="131">
        <v>87</v>
      </c>
      <c r="O39" s="131">
        <v>92.1</v>
      </c>
      <c r="P39" s="132">
        <v>98.3</v>
      </c>
      <c r="Q39" s="123">
        <f>N39-O39</f>
        <v>-5.0999999999999943</v>
      </c>
      <c r="R39" s="95">
        <f t="shared" si="3"/>
        <v>-11.299999999999997</v>
      </c>
      <c r="S39" s="92">
        <f>T39/$T5</f>
        <v>8.8999999999999999E-3</v>
      </c>
      <c r="T39" s="139">
        <v>89</v>
      </c>
      <c r="U39" s="183">
        <f>ROUND(Q39/$O$5*S39*100,2)</f>
        <v>-0.05</v>
      </c>
      <c r="V39" s="92">
        <f t="shared" si="4"/>
        <v>-0.1</v>
      </c>
      <c r="W39" s="92" t="str">
        <f t="shared" si="0"/>
        <v>×</v>
      </c>
      <c r="X39" s="92">
        <f t="shared" si="7"/>
        <v>-5.5</v>
      </c>
      <c r="Y39" s="95">
        <f t="shared" si="7"/>
        <v>-11.5</v>
      </c>
      <c r="Z39" s="92" t="str">
        <f t="shared" si="2"/>
        <v>×</v>
      </c>
    </row>
    <row r="40" spans="1:26" ht="21" customHeight="1" x14ac:dyDescent="0.15">
      <c r="A40" s="150">
        <v>337</v>
      </c>
      <c r="B40" s="182"/>
      <c r="C40" s="514" t="s">
        <v>100</v>
      </c>
      <c r="D40" s="515"/>
      <c r="E40" s="180">
        <v>89.4</v>
      </c>
      <c r="F40" s="135">
        <v>1.8</v>
      </c>
      <c r="G40" s="135">
        <v>0.2</v>
      </c>
      <c r="H40" s="161">
        <v>0</v>
      </c>
      <c r="I40" s="161">
        <v>0</v>
      </c>
      <c r="J40" s="139">
        <v>14</v>
      </c>
      <c r="K40" s="163">
        <v>4</v>
      </c>
      <c r="M40" s="92" t="str">
        <f>IF(E40&amp;F40&amp;G40&amp;H40&amp;I40 =[1]中分類!E40&amp;[1]中分類!F40&amp;[1]中分類!G40&amp;[1]中分類!H40&amp;[1]中分類!I40,"◎","×")</f>
        <v>◎</v>
      </c>
      <c r="N40" s="131">
        <v>91.2</v>
      </c>
      <c r="O40" s="131">
        <v>90.5</v>
      </c>
      <c r="P40" s="132">
        <v>93.4</v>
      </c>
      <c r="Q40" s="123">
        <f t="shared" si="5"/>
        <v>0.70000000000000284</v>
      </c>
      <c r="R40" s="95">
        <f t="shared" si="3"/>
        <v>-2.2000000000000028</v>
      </c>
      <c r="S40" s="92">
        <f>T40/$T5</f>
        <v>1.4E-3</v>
      </c>
      <c r="T40" s="139">
        <v>14</v>
      </c>
      <c r="U40" s="92">
        <f>ROUND(Q40/$O$5*S40*100,2)</f>
        <v>0</v>
      </c>
      <c r="V40" s="92">
        <f t="shared" si="4"/>
        <v>0</v>
      </c>
      <c r="W40" s="92" t="str">
        <f t="shared" si="0"/>
        <v>◎</v>
      </c>
      <c r="X40" s="92">
        <f t="shared" si="7"/>
        <v>0.8</v>
      </c>
      <c r="Y40" s="95">
        <f t="shared" si="7"/>
        <v>-2.4</v>
      </c>
      <c r="Z40" s="92" t="str">
        <f t="shared" si="2"/>
        <v>×</v>
      </c>
    </row>
    <row r="41" spans="1:26" ht="21" customHeight="1" x14ac:dyDescent="0.15">
      <c r="A41" s="150">
        <v>342</v>
      </c>
      <c r="B41" s="182"/>
      <c r="C41" s="514" t="s">
        <v>101</v>
      </c>
      <c r="D41" s="515"/>
      <c r="E41" s="180">
        <v>111.60000000000001</v>
      </c>
      <c r="F41" s="135">
        <v>0.70000000000000007</v>
      </c>
      <c r="G41" s="135">
        <v>3.4000000000000004</v>
      </c>
      <c r="H41" s="161">
        <v>0</v>
      </c>
      <c r="I41" s="161">
        <v>0.01</v>
      </c>
      <c r="J41" s="139">
        <v>27</v>
      </c>
      <c r="K41" s="163">
        <v>5</v>
      </c>
      <c r="M41" s="92" t="str">
        <f>IF(E41&amp;F41&amp;G41&amp;H41&amp;I41 =[1]中分類!E41&amp;[1]中分類!F41&amp;[1]中分類!G41&amp;[1]中分類!H41&amp;[1]中分類!I41,"◎","×")</f>
        <v>◎</v>
      </c>
      <c r="N41" s="131">
        <v>109.6</v>
      </c>
      <c r="O41" s="131">
        <v>99.2</v>
      </c>
      <c r="P41" s="132">
        <v>101</v>
      </c>
      <c r="Q41" s="123">
        <f t="shared" si="5"/>
        <v>10.399999999999991</v>
      </c>
      <c r="R41" s="95">
        <f t="shared" si="3"/>
        <v>8.5999999999999943</v>
      </c>
      <c r="S41" s="92">
        <f>T41/$T5</f>
        <v>2.7000000000000001E-3</v>
      </c>
      <c r="T41" s="139">
        <v>27</v>
      </c>
      <c r="U41" s="92">
        <f t="shared" si="6"/>
        <v>0.03</v>
      </c>
      <c r="V41" s="92">
        <f t="shared" si="4"/>
        <v>0.02</v>
      </c>
      <c r="W41" s="92" t="str">
        <f t="shared" si="0"/>
        <v>×</v>
      </c>
      <c r="X41" s="92">
        <f t="shared" si="7"/>
        <v>10.5</v>
      </c>
      <c r="Y41" s="95">
        <f t="shared" si="7"/>
        <v>8.5</v>
      </c>
      <c r="Z41" s="92" t="str">
        <f t="shared" si="2"/>
        <v>×</v>
      </c>
    </row>
    <row r="42" spans="1:26" ht="21" customHeight="1" x14ac:dyDescent="0.15">
      <c r="A42" s="150">
        <v>348</v>
      </c>
      <c r="B42" s="182"/>
      <c r="C42" s="514" t="s">
        <v>102</v>
      </c>
      <c r="D42" s="515"/>
      <c r="E42" s="180">
        <v>95.800000000000011</v>
      </c>
      <c r="F42" s="135">
        <v>-0.70000000000000007</v>
      </c>
      <c r="G42" s="135">
        <v>-0.9</v>
      </c>
      <c r="H42" s="161">
        <v>0</v>
      </c>
      <c r="I42" s="161">
        <v>-0.01</v>
      </c>
      <c r="J42" s="139">
        <v>69</v>
      </c>
      <c r="K42" s="163">
        <v>14</v>
      </c>
      <c r="M42" s="92" t="str">
        <f>IF(E42&amp;F42&amp;G42&amp;H42&amp;I42 =[1]中分類!E42&amp;[1]中分類!F42&amp;[1]中分類!G42&amp;[1]中分類!H42&amp;[1]中分類!I42,"◎","×")</f>
        <v>◎</v>
      </c>
      <c r="N42" s="131">
        <v>98.6</v>
      </c>
      <c r="O42" s="131">
        <v>98.6</v>
      </c>
      <c r="P42" s="132">
        <v>98.6</v>
      </c>
      <c r="Q42" s="123">
        <f t="shared" si="5"/>
        <v>0</v>
      </c>
      <c r="R42" s="95">
        <f t="shared" si="3"/>
        <v>0</v>
      </c>
      <c r="S42" s="92">
        <f>T42/$T5</f>
        <v>6.8999999999999999E-3</v>
      </c>
      <c r="T42" s="139">
        <v>69</v>
      </c>
      <c r="U42" s="92">
        <f t="shared" si="6"/>
        <v>0</v>
      </c>
      <c r="V42" s="92">
        <f t="shared" si="4"/>
        <v>0</v>
      </c>
      <c r="W42" s="92" t="str">
        <f t="shared" si="0"/>
        <v>×</v>
      </c>
      <c r="X42" s="92">
        <f t="shared" si="7"/>
        <v>0</v>
      </c>
      <c r="Y42" s="95">
        <f t="shared" si="7"/>
        <v>0</v>
      </c>
      <c r="Z42" s="92" t="str">
        <f t="shared" si="2"/>
        <v>×</v>
      </c>
    </row>
    <row r="43" spans="1:26" ht="21" customHeight="1" x14ac:dyDescent="0.15">
      <c r="A43" s="150">
        <v>366</v>
      </c>
      <c r="B43" s="182"/>
      <c r="C43" s="514" t="s">
        <v>103</v>
      </c>
      <c r="D43" s="515"/>
      <c r="E43" s="180">
        <v>97.5</v>
      </c>
      <c r="F43" s="135">
        <v>-0.8</v>
      </c>
      <c r="G43" s="135">
        <v>6.5</v>
      </c>
      <c r="H43" s="161">
        <v>-0.01</v>
      </c>
      <c r="I43" s="161">
        <v>0.06</v>
      </c>
      <c r="J43" s="139">
        <v>102</v>
      </c>
      <c r="K43" s="163">
        <v>11</v>
      </c>
      <c r="M43" s="92" t="str">
        <f>IF(E43&amp;F43&amp;G43&amp;H43&amp;I43 =[1]中分類!E43&amp;[1]中分類!F43&amp;[1]中分類!G43&amp;[1]中分類!H43&amp;[1]中分類!I43,"◎","×")</f>
        <v>◎</v>
      </c>
      <c r="N43" s="131">
        <v>93.6</v>
      </c>
      <c r="O43" s="131">
        <v>96</v>
      </c>
      <c r="P43" s="132">
        <v>98.3</v>
      </c>
      <c r="Q43" s="123">
        <f t="shared" si="5"/>
        <v>-2.4000000000000057</v>
      </c>
      <c r="R43" s="95">
        <f t="shared" si="3"/>
        <v>-4.7000000000000028</v>
      </c>
      <c r="S43" s="92">
        <f>T43/$T5</f>
        <v>1.0200000000000001E-2</v>
      </c>
      <c r="T43" s="139">
        <v>102</v>
      </c>
      <c r="U43" s="92">
        <f t="shared" si="6"/>
        <v>-0.02</v>
      </c>
      <c r="V43" s="92">
        <f t="shared" si="4"/>
        <v>-0.05</v>
      </c>
      <c r="W43" s="92" t="str">
        <f t="shared" si="0"/>
        <v>×</v>
      </c>
      <c r="X43" s="92">
        <f t="shared" si="7"/>
        <v>-2.5</v>
      </c>
      <c r="Y43" s="95">
        <f t="shared" si="7"/>
        <v>-4.8</v>
      </c>
      <c r="Z43" s="92" t="str">
        <f t="shared" si="2"/>
        <v>×</v>
      </c>
    </row>
    <row r="44" spans="1:26" ht="21" customHeight="1" thickBot="1" x14ac:dyDescent="0.2">
      <c r="A44" s="150">
        <v>381</v>
      </c>
      <c r="B44" s="184"/>
      <c r="C44" s="530" t="s">
        <v>104</v>
      </c>
      <c r="D44" s="531"/>
      <c r="E44" s="185">
        <v>102.10000000000001</v>
      </c>
      <c r="F44" s="146">
        <v>0</v>
      </c>
      <c r="G44" s="146">
        <v>2.6</v>
      </c>
      <c r="H44" s="186">
        <v>0</v>
      </c>
      <c r="I44" s="186">
        <v>0</v>
      </c>
      <c r="J44" s="187">
        <v>18</v>
      </c>
      <c r="K44" s="188">
        <v>4</v>
      </c>
      <c r="M44" s="92" t="str">
        <f>IF(E44&amp;F44&amp;G44&amp;H44&amp;I44 =[1]中分類!E44&amp;[1]中分類!F44&amp;[1]中分類!G44&amp;[1]中分類!H44&amp;[1]中分類!I44,"◎","×")</f>
        <v>◎</v>
      </c>
      <c r="N44" s="131">
        <v>99.7</v>
      </c>
      <c r="O44" s="131">
        <v>99.7</v>
      </c>
      <c r="P44" s="132">
        <v>99.7</v>
      </c>
      <c r="Q44" s="123">
        <f t="shared" si="5"/>
        <v>0</v>
      </c>
      <c r="R44" s="95">
        <f t="shared" si="3"/>
        <v>0</v>
      </c>
      <c r="S44" s="92">
        <f>T44/$T5</f>
        <v>1.8E-3</v>
      </c>
      <c r="T44" s="187">
        <v>18</v>
      </c>
      <c r="U44" s="92">
        <f t="shared" si="6"/>
        <v>0</v>
      </c>
      <c r="V44" s="92">
        <f t="shared" si="4"/>
        <v>0</v>
      </c>
      <c r="W44" s="92" t="str">
        <f t="shared" si="0"/>
        <v>◎</v>
      </c>
      <c r="X44" s="92">
        <f t="shared" si="7"/>
        <v>0</v>
      </c>
      <c r="Y44" s="95">
        <f t="shared" si="7"/>
        <v>0</v>
      </c>
      <c r="Z44" s="92" t="str">
        <f t="shared" si="2"/>
        <v>×</v>
      </c>
    </row>
    <row r="45" spans="1:26" ht="21" customHeight="1" x14ac:dyDescent="0.15">
      <c r="A45" s="150">
        <v>389</v>
      </c>
      <c r="B45" s="504" t="s">
        <v>105</v>
      </c>
      <c r="C45" s="505"/>
      <c r="D45" s="506"/>
      <c r="E45" s="151">
        <v>98.5</v>
      </c>
      <c r="F45" s="152">
        <v>-1.3</v>
      </c>
      <c r="G45" s="152">
        <v>0.70000000000000007</v>
      </c>
      <c r="H45" s="153">
        <v>-0.04</v>
      </c>
      <c r="I45" s="153">
        <v>0.03</v>
      </c>
      <c r="J45" s="154">
        <v>347</v>
      </c>
      <c r="K45" s="155">
        <v>65</v>
      </c>
      <c r="M45" s="92" t="str">
        <f>IF(E45&amp;F45&amp;G45&amp;H45&amp;I45 =[1]中分類!E45&amp;[1]中分類!F45&amp;[1]中分類!G45&amp;[1]中分類!H45&amp;[1]中分類!I45,"◎","×")</f>
        <v>◎</v>
      </c>
      <c r="N45" s="131">
        <v>101.3</v>
      </c>
      <c r="O45" s="131">
        <v>102.4</v>
      </c>
      <c r="P45" s="132">
        <v>100.7</v>
      </c>
      <c r="Q45" s="123">
        <f t="shared" si="5"/>
        <v>-1.1000000000000085</v>
      </c>
      <c r="R45" s="95">
        <f t="shared" si="3"/>
        <v>0.59999999999999432</v>
      </c>
      <c r="S45" s="92">
        <f>T45/$T5</f>
        <v>3.4700000000000002E-2</v>
      </c>
      <c r="T45" s="158">
        <v>347</v>
      </c>
      <c r="U45" s="92">
        <f t="shared" si="6"/>
        <v>-0.04</v>
      </c>
      <c r="V45" s="92">
        <f t="shared" si="4"/>
        <v>0.02</v>
      </c>
      <c r="W45" s="92" t="str">
        <f t="shared" si="0"/>
        <v>×</v>
      </c>
      <c r="X45" s="92">
        <f t="shared" si="7"/>
        <v>-1.1000000000000001</v>
      </c>
      <c r="Y45" s="95">
        <f t="shared" si="7"/>
        <v>0.6</v>
      </c>
      <c r="Z45" s="92" t="str">
        <f t="shared" si="2"/>
        <v>×</v>
      </c>
    </row>
    <row r="46" spans="1:26" ht="21" customHeight="1" x14ac:dyDescent="0.15">
      <c r="A46" s="150">
        <v>390</v>
      </c>
      <c r="B46" s="182"/>
      <c r="C46" s="528" t="s">
        <v>106</v>
      </c>
      <c r="D46" s="529"/>
      <c r="E46" s="156">
        <v>99.100000000000009</v>
      </c>
      <c r="F46" s="127">
        <v>-3.6</v>
      </c>
      <c r="G46" s="127">
        <v>-2.1</v>
      </c>
      <c r="H46" s="157">
        <v>-0.05</v>
      </c>
      <c r="I46" s="157">
        <v>-0.03</v>
      </c>
      <c r="J46" s="158">
        <v>143</v>
      </c>
      <c r="K46" s="159">
        <v>28</v>
      </c>
      <c r="M46" s="92" t="str">
        <f>IF(E46&amp;F46&amp;G46&amp;H46&amp;I46 =[1]中分類!E46&amp;[1]中分類!F46&amp;[1]中分類!G46&amp;[1]中分類!H46&amp;[1]中分類!I46,"◎","×")</f>
        <v>◎</v>
      </c>
      <c r="N46" s="131">
        <v>103.7</v>
      </c>
      <c r="O46" s="131">
        <v>105.1</v>
      </c>
      <c r="P46" s="132">
        <v>104.3</v>
      </c>
      <c r="Q46" s="123">
        <f t="shared" si="5"/>
        <v>-1.3999999999999915</v>
      </c>
      <c r="R46" s="95">
        <f t="shared" si="3"/>
        <v>-0.59999999999999432</v>
      </c>
      <c r="S46" s="92">
        <f>T46/$T5</f>
        <v>1.43E-2</v>
      </c>
      <c r="T46" s="139">
        <v>143</v>
      </c>
      <c r="U46" s="92">
        <f t="shared" si="6"/>
        <v>-0.02</v>
      </c>
      <c r="V46" s="92">
        <f t="shared" si="4"/>
        <v>-0.01</v>
      </c>
      <c r="W46" s="92" t="str">
        <f t="shared" si="0"/>
        <v>×</v>
      </c>
      <c r="X46" s="92">
        <f t="shared" si="7"/>
        <v>-1.3</v>
      </c>
      <c r="Y46" s="95">
        <f t="shared" si="7"/>
        <v>-0.6</v>
      </c>
      <c r="Z46" s="92" t="str">
        <f t="shared" si="2"/>
        <v>×</v>
      </c>
    </row>
    <row r="47" spans="1:26" ht="21" customHeight="1" x14ac:dyDescent="0.15">
      <c r="A47" s="150">
        <v>391</v>
      </c>
      <c r="B47" s="182"/>
      <c r="C47" s="189"/>
      <c r="D47" s="190" t="s">
        <v>107</v>
      </c>
      <c r="E47" s="180">
        <v>132.30000000000001</v>
      </c>
      <c r="F47" s="135">
        <v>0</v>
      </c>
      <c r="G47" s="135">
        <v>7.1000000000000005</v>
      </c>
      <c r="H47" s="161">
        <v>0</v>
      </c>
      <c r="I47" s="161">
        <v>0</v>
      </c>
      <c r="J47" s="139">
        <v>3</v>
      </c>
      <c r="K47" s="163">
        <v>2</v>
      </c>
      <c r="M47" s="92" t="str">
        <f>IF(E47&amp;F47&amp;G47&amp;H47&amp;I47 =[1]中分類!E47&amp;[1]中分類!F47&amp;[1]中分類!G47&amp;[1]中分類!H47&amp;[1]中分類!I47,"◎","×")</f>
        <v>◎</v>
      </c>
      <c r="N47" s="131">
        <v>123.5</v>
      </c>
      <c r="O47" s="131">
        <v>123.5</v>
      </c>
      <c r="P47" s="132">
        <v>101.6</v>
      </c>
      <c r="Q47" s="123">
        <f t="shared" si="5"/>
        <v>0</v>
      </c>
      <c r="R47" s="95">
        <f t="shared" si="3"/>
        <v>21.900000000000006</v>
      </c>
      <c r="S47" s="92">
        <f>T47/$T5</f>
        <v>2.9999999999999997E-4</v>
      </c>
      <c r="T47" s="139">
        <v>3</v>
      </c>
      <c r="U47" s="92">
        <f t="shared" si="6"/>
        <v>0</v>
      </c>
      <c r="V47" s="92">
        <f t="shared" si="4"/>
        <v>0.01</v>
      </c>
      <c r="W47" s="92" t="str">
        <f t="shared" si="0"/>
        <v>×</v>
      </c>
      <c r="X47" s="92">
        <f t="shared" si="7"/>
        <v>0</v>
      </c>
      <c r="Y47" s="95">
        <f t="shared" si="7"/>
        <v>21.6</v>
      </c>
      <c r="Z47" s="92" t="str">
        <f t="shared" si="2"/>
        <v>×</v>
      </c>
    </row>
    <row r="48" spans="1:26" ht="21" customHeight="1" x14ac:dyDescent="0.15">
      <c r="A48" s="150">
        <v>394</v>
      </c>
      <c r="B48" s="182"/>
      <c r="C48" s="189"/>
      <c r="D48" s="190" t="s">
        <v>108</v>
      </c>
      <c r="E48" s="180">
        <v>98.5</v>
      </c>
      <c r="F48" s="135">
        <v>-3.7</v>
      </c>
      <c r="G48" s="135">
        <v>-2.3000000000000003</v>
      </c>
      <c r="H48" s="161">
        <v>-0.05</v>
      </c>
      <c r="I48" s="161">
        <v>-0.03</v>
      </c>
      <c r="J48" s="139">
        <v>140</v>
      </c>
      <c r="K48" s="163">
        <v>26</v>
      </c>
      <c r="M48" s="92" t="str">
        <f>IF(E48&amp;F48&amp;G48&amp;H48&amp;I48 =[1]中分類!E48&amp;[1]中分類!F48&amp;[1]中分類!G48&amp;[1]中分類!H48&amp;[1]中分類!I48,"◎","×")</f>
        <v>◎</v>
      </c>
      <c r="N48" s="131">
        <v>103.3</v>
      </c>
      <c r="O48" s="131">
        <v>104.8</v>
      </c>
      <c r="P48" s="132">
        <v>104.3</v>
      </c>
      <c r="Q48" s="123">
        <f t="shared" si="5"/>
        <v>-1.5</v>
      </c>
      <c r="R48" s="95">
        <f t="shared" si="3"/>
        <v>-1</v>
      </c>
      <c r="S48" s="92">
        <f>T48/$T5</f>
        <v>1.4E-2</v>
      </c>
      <c r="T48" s="139">
        <v>140</v>
      </c>
      <c r="U48" s="92">
        <f t="shared" si="6"/>
        <v>-0.02</v>
      </c>
      <c r="V48" s="92">
        <f t="shared" si="4"/>
        <v>-0.01</v>
      </c>
      <c r="W48" s="92" t="str">
        <f t="shared" si="0"/>
        <v>×</v>
      </c>
      <c r="X48" s="92">
        <f t="shared" si="7"/>
        <v>-1.4</v>
      </c>
      <c r="Y48" s="95">
        <f t="shared" si="7"/>
        <v>-1</v>
      </c>
      <c r="Z48" s="92" t="str">
        <f t="shared" si="2"/>
        <v>×</v>
      </c>
    </row>
    <row r="49" spans="1:26" ht="21" customHeight="1" x14ac:dyDescent="0.15">
      <c r="A49" s="150">
        <v>424</v>
      </c>
      <c r="B49" s="191"/>
      <c r="C49" s="514" t="s">
        <v>109</v>
      </c>
      <c r="D49" s="515"/>
      <c r="E49" s="180">
        <v>101.9</v>
      </c>
      <c r="F49" s="135">
        <v>0.8</v>
      </c>
      <c r="G49" s="135">
        <v>7.4</v>
      </c>
      <c r="H49" s="161">
        <v>0.01</v>
      </c>
      <c r="I49" s="161">
        <v>7.0000000000000007E-2</v>
      </c>
      <c r="J49" s="139">
        <v>106</v>
      </c>
      <c r="K49" s="141">
        <v>20</v>
      </c>
      <c r="M49" s="92" t="str">
        <f>IF(E49&amp;F49&amp;G49&amp;H49&amp;I49 =[1]中分類!E49&amp;[1]中分類!F49&amp;[1]中分類!G49&amp;[1]中分類!H49&amp;[1]中分類!I49,"◎","×")</f>
        <v>◎</v>
      </c>
      <c r="N49" s="131">
        <v>100.8</v>
      </c>
      <c r="O49" s="131">
        <v>102.5</v>
      </c>
      <c r="P49" s="132">
        <v>98.6</v>
      </c>
      <c r="Q49" s="123">
        <f t="shared" si="5"/>
        <v>-1.7000000000000028</v>
      </c>
      <c r="R49" s="95">
        <f t="shared" si="3"/>
        <v>2.2000000000000028</v>
      </c>
      <c r="S49" s="92">
        <f>T49/$T5</f>
        <v>1.06E-2</v>
      </c>
      <c r="T49" s="139">
        <v>106</v>
      </c>
      <c r="U49" s="92">
        <f t="shared" si="6"/>
        <v>-0.02</v>
      </c>
      <c r="V49" s="92">
        <f t="shared" si="4"/>
        <v>0.02</v>
      </c>
      <c r="W49" s="92" t="str">
        <f t="shared" si="0"/>
        <v>×</v>
      </c>
      <c r="X49" s="92">
        <f t="shared" si="7"/>
        <v>-1.7</v>
      </c>
      <c r="Y49" s="95">
        <f t="shared" si="7"/>
        <v>2.2000000000000002</v>
      </c>
      <c r="Z49" s="92" t="str">
        <f t="shared" si="2"/>
        <v>×</v>
      </c>
    </row>
    <row r="50" spans="1:26" ht="21" customHeight="1" x14ac:dyDescent="0.15">
      <c r="A50" s="150">
        <v>425</v>
      </c>
      <c r="B50" s="191"/>
      <c r="C50" s="192"/>
      <c r="D50" s="193" t="s">
        <v>110</v>
      </c>
      <c r="E50" s="180">
        <v>101.10000000000001</v>
      </c>
      <c r="F50" s="135">
        <v>1</v>
      </c>
      <c r="G50" s="135">
        <v>8.3000000000000007</v>
      </c>
      <c r="H50" s="161">
        <v>0.01</v>
      </c>
      <c r="I50" s="161">
        <v>0.06</v>
      </c>
      <c r="J50" s="139">
        <v>75</v>
      </c>
      <c r="K50" s="163">
        <v>13</v>
      </c>
      <c r="M50" s="92" t="str">
        <f>IF(E50&amp;F50&amp;G50&amp;H50&amp;I50 =[1]中分類!E50&amp;[1]中分類!F50&amp;[1]中分類!G50&amp;[1]中分類!H50&amp;[1]中分類!I50,"◎","×")</f>
        <v>◎</v>
      </c>
      <c r="N50" s="131">
        <v>102.3</v>
      </c>
      <c r="O50" s="131">
        <v>104.6</v>
      </c>
      <c r="P50" s="132">
        <v>101.6</v>
      </c>
      <c r="Q50" s="123">
        <f t="shared" si="5"/>
        <v>-2.2999999999999972</v>
      </c>
      <c r="R50" s="95">
        <f t="shared" si="3"/>
        <v>0.70000000000000284</v>
      </c>
      <c r="S50" s="92">
        <f>T50/$T5</f>
        <v>7.4999999999999997E-3</v>
      </c>
      <c r="T50" s="139">
        <v>75</v>
      </c>
      <c r="U50" s="92">
        <f t="shared" si="6"/>
        <v>-0.02</v>
      </c>
      <c r="V50" s="92">
        <f t="shared" si="4"/>
        <v>0.01</v>
      </c>
      <c r="W50" s="92" t="str">
        <f t="shared" si="0"/>
        <v>×</v>
      </c>
      <c r="X50" s="92">
        <f t="shared" si="7"/>
        <v>-2.2000000000000002</v>
      </c>
      <c r="Y50" s="95">
        <f t="shared" si="7"/>
        <v>0.7</v>
      </c>
      <c r="Z50" s="92" t="str">
        <f t="shared" si="2"/>
        <v>×</v>
      </c>
    </row>
    <row r="51" spans="1:26" ht="21" customHeight="1" x14ac:dyDescent="0.15">
      <c r="A51" s="150">
        <v>442</v>
      </c>
      <c r="B51" s="194"/>
      <c r="C51" s="195"/>
      <c r="D51" s="190" t="s">
        <v>111</v>
      </c>
      <c r="E51" s="180">
        <v>104.10000000000001</v>
      </c>
      <c r="F51" s="135">
        <v>0.2</v>
      </c>
      <c r="G51" s="135">
        <v>5.2</v>
      </c>
      <c r="H51" s="161">
        <v>0</v>
      </c>
      <c r="I51" s="161">
        <v>0.02</v>
      </c>
      <c r="J51" s="139">
        <v>30</v>
      </c>
      <c r="K51" s="163">
        <v>7</v>
      </c>
      <c r="M51" s="92" t="str">
        <f>IF(E51&amp;F51&amp;G51&amp;H51&amp;I51 =[1]中分類!E51&amp;[1]中分類!F51&amp;[1]中分類!G51&amp;[1]中分類!H51&amp;[1]中分類!I51,"◎","×")</f>
        <v>◎</v>
      </c>
      <c r="N51" s="131">
        <v>97.3</v>
      </c>
      <c r="O51" s="131">
        <v>97.2</v>
      </c>
      <c r="P51" s="132">
        <v>91.1</v>
      </c>
      <c r="Q51" s="123">
        <f t="shared" si="5"/>
        <v>9.9999999999994316E-2</v>
      </c>
      <c r="R51" s="95">
        <f t="shared" si="3"/>
        <v>6.2000000000000028</v>
      </c>
      <c r="S51" s="92">
        <f>T51/$T5</f>
        <v>3.0000000000000001E-3</v>
      </c>
      <c r="T51" s="139">
        <v>30</v>
      </c>
      <c r="U51" s="92">
        <f t="shared" si="6"/>
        <v>0</v>
      </c>
      <c r="V51" s="92">
        <f t="shared" si="4"/>
        <v>0.02</v>
      </c>
      <c r="W51" s="92" t="str">
        <f t="shared" si="0"/>
        <v>◎</v>
      </c>
      <c r="X51" s="92">
        <f t="shared" ref="X51:Y82" si="8">ROUND((Q51/O51*100),1)</f>
        <v>0.1</v>
      </c>
      <c r="Y51" s="95">
        <f t="shared" si="8"/>
        <v>6.8</v>
      </c>
      <c r="Z51" s="92" t="str">
        <f t="shared" si="2"/>
        <v>×</v>
      </c>
    </row>
    <row r="52" spans="1:26" ht="21" customHeight="1" x14ac:dyDescent="0.15">
      <c r="A52" s="150">
        <v>453</v>
      </c>
      <c r="B52" s="194"/>
      <c r="C52" s="514" t="s">
        <v>112</v>
      </c>
      <c r="D52" s="515"/>
      <c r="E52" s="180">
        <v>95.7</v>
      </c>
      <c r="F52" s="135">
        <v>0</v>
      </c>
      <c r="G52" s="135">
        <v>0.4</v>
      </c>
      <c r="H52" s="161">
        <v>0</v>
      </c>
      <c r="I52" s="161">
        <v>0</v>
      </c>
      <c r="J52" s="139">
        <v>51</v>
      </c>
      <c r="K52" s="163">
        <v>6</v>
      </c>
      <c r="M52" s="92" t="str">
        <f>IF(E52&amp;F52&amp;G52&amp;H52&amp;I52 =[1]中分類!E52&amp;[1]中分類!F52&amp;[1]中分類!G52&amp;[1]中分類!H52&amp;[1]中分類!I52,"◎","×")</f>
        <v>◎</v>
      </c>
      <c r="N52" s="131">
        <v>98.1</v>
      </c>
      <c r="O52" s="131">
        <v>98.1</v>
      </c>
      <c r="P52" s="132">
        <v>97.8</v>
      </c>
      <c r="Q52" s="123">
        <f t="shared" si="5"/>
        <v>0</v>
      </c>
      <c r="R52" s="95">
        <f t="shared" si="3"/>
        <v>0.29999999999999716</v>
      </c>
      <c r="S52" s="92">
        <f>T52/$T5</f>
        <v>5.1000000000000004E-3</v>
      </c>
      <c r="T52" s="139">
        <v>51</v>
      </c>
      <c r="U52" s="92">
        <f t="shared" si="6"/>
        <v>0</v>
      </c>
      <c r="V52" s="92">
        <f t="shared" si="4"/>
        <v>0</v>
      </c>
      <c r="W52" s="92" t="str">
        <f t="shared" si="0"/>
        <v>◎</v>
      </c>
      <c r="X52" s="92">
        <f t="shared" si="8"/>
        <v>0</v>
      </c>
      <c r="Y52" s="95">
        <f t="shared" si="8"/>
        <v>0.3</v>
      </c>
      <c r="Z52" s="92" t="str">
        <f t="shared" si="2"/>
        <v>×</v>
      </c>
    </row>
    <row r="53" spans="1:26" ht="21" customHeight="1" x14ac:dyDescent="0.15">
      <c r="A53" s="150">
        <v>460</v>
      </c>
      <c r="B53" s="194"/>
      <c r="C53" s="514" t="s">
        <v>113</v>
      </c>
      <c r="D53" s="515"/>
      <c r="E53" s="180">
        <v>84.100000000000009</v>
      </c>
      <c r="F53" s="135">
        <v>0.8</v>
      </c>
      <c r="G53" s="135">
        <v>-8.6</v>
      </c>
      <c r="H53" s="161">
        <v>0</v>
      </c>
      <c r="I53" s="161">
        <v>-0.02</v>
      </c>
      <c r="J53" s="139">
        <v>29</v>
      </c>
      <c r="K53" s="163">
        <v>7</v>
      </c>
      <c r="M53" s="92" t="str">
        <f>IF(E53&amp;F53&amp;G53&amp;H53&amp;I53 =[1]中分類!E53&amp;[1]中分類!F53&amp;[1]中分類!G53&amp;[1]中分類!H53&amp;[1]中分類!I53,"◎","×")</f>
        <v>◎</v>
      </c>
      <c r="N53" s="131">
        <v>94</v>
      </c>
      <c r="O53" s="131">
        <v>93.5</v>
      </c>
      <c r="P53" s="132">
        <v>94.4</v>
      </c>
      <c r="Q53" s="123">
        <f t="shared" si="5"/>
        <v>0.5</v>
      </c>
      <c r="R53" s="95">
        <f t="shared" si="3"/>
        <v>-0.40000000000000568</v>
      </c>
      <c r="S53" s="92">
        <f>T53/$T5</f>
        <v>2.8999999999999998E-3</v>
      </c>
      <c r="T53" s="139">
        <v>29</v>
      </c>
      <c r="U53" s="92">
        <f t="shared" si="6"/>
        <v>0</v>
      </c>
      <c r="V53" s="92">
        <f t="shared" si="4"/>
        <v>0</v>
      </c>
      <c r="W53" s="92" t="str">
        <f t="shared" si="0"/>
        <v>×</v>
      </c>
      <c r="X53" s="92">
        <f t="shared" si="8"/>
        <v>0.5</v>
      </c>
      <c r="Y53" s="95">
        <f t="shared" si="8"/>
        <v>-0.4</v>
      </c>
      <c r="Z53" s="92" t="str">
        <f t="shared" si="2"/>
        <v>×</v>
      </c>
    </row>
    <row r="54" spans="1:26" ht="21" customHeight="1" x14ac:dyDescent="0.15">
      <c r="A54" s="150">
        <v>468</v>
      </c>
      <c r="B54" s="194"/>
      <c r="C54" s="526" t="s">
        <v>114</v>
      </c>
      <c r="D54" s="527"/>
      <c r="E54" s="181">
        <v>104.2</v>
      </c>
      <c r="F54" s="165">
        <v>0</v>
      </c>
      <c r="G54" s="165">
        <v>1.5</v>
      </c>
      <c r="H54" s="166">
        <v>0</v>
      </c>
      <c r="I54" s="166">
        <v>0</v>
      </c>
      <c r="J54" s="167">
        <v>19</v>
      </c>
      <c r="K54" s="168">
        <v>4</v>
      </c>
      <c r="M54" s="92" t="str">
        <f>IF(E54&amp;F54&amp;G54&amp;H54&amp;I54 =[1]中分類!E54&amp;[1]中分類!F54&amp;[1]中分類!G54&amp;[1]中分類!H54&amp;[1]中分類!I54,"◎","×")</f>
        <v>◎</v>
      </c>
      <c r="N54" s="131">
        <v>106.2</v>
      </c>
      <c r="O54" s="131">
        <v>106.2</v>
      </c>
      <c r="P54" s="132">
        <v>102.8</v>
      </c>
      <c r="Q54" s="123">
        <f t="shared" si="5"/>
        <v>0</v>
      </c>
      <c r="R54" s="95">
        <f t="shared" si="3"/>
        <v>3.4000000000000057</v>
      </c>
      <c r="S54" s="92">
        <f>T54/$T5</f>
        <v>1.9E-3</v>
      </c>
      <c r="T54" s="139">
        <v>19</v>
      </c>
      <c r="U54" s="92">
        <f t="shared" si="6"/>
        <v>0</v>
      </c>
      <c r="V54" s="92">
        <f t="shared" si="4"/>
        <v>0.01</v>
      </c>
      <c r="W54" s="92" t="str">
        <f t="shared" si="0"/>
        <v>×</v>
      </c>
      <c r="X54" s="92">
        <f t="shared" si="8"/>
        <v>0</v>
      </c>
      <c r="Y54" s="95">
        <f t="shared" si="8"/>
        <v>3.3</v>
      </c>
      <c r="Z54" s="92" t="str">
        <f t="shared" si="2"/>
        <v>×</v>
      </c>
    </row>
    <row r="55" spans="1:26" ht="21" customHeight="1" x14ac:dyDescent="0.15">
      <c r="A55" s="150">
        <v>473</v>
      </c>
      <c r="B55" s="518" t="s">
        <v>115</v>
      </c>
      <c r="C55" s="519"/>
      <c r="D55" s="520"/>
      <c r="E55" s="178">
        <v>99.100000000000009</v>
      </c>
      <c r="F55" s="170">
        <v>-0.70000000000000007</v>
      </c>
      <c r="G55" s="170">
        <v>1</v>
      </c>
      <c r="H55" s="171">
        <v>-0.03</v>
      </c>
      <c r="I55" s="171">
        <v>0.04</v>
      </c>
      <c r="J55" s="172">
        <v>412</v>
      </c>
      <c r="K55" s="173">
        <v>27</v>
      </c>
      <c r="M55" s="92" t="str">
        <f>IF(E55&amp;F55&amp;G55&amp;H55&amp;I55 =[1]中分類!E55&amp;[1]中分類!F55&amp;[1]中分類!G55&amp;[1]中分類!H55&amp;[1]中分類!I55,"◎","×")</f>
        <v>◎</v>
      </c>
      <c r="N55" s="131">
        <v>98.8</v>
      </c>
      <c r="O55" s="131">
        <v>98.9</v>
      </c>
      <c r="P55" s="132">
        <v>100.4</v>
      </c>
      <c r="Q55" s="123">
        <f t="shared" si="5"/>
        <v>-0.10000000000000853</v>
      </c>
      <c r="R55" s="95">
        <f t="shared" si="3"/>
        <v>-1.6000000000000085</v>
      </c>
      <c r="S55" s="92">
        <f>T55/$T5</f>
        <v>4.1200000000000001E-2</v>
      </c>
      <c r="T55" s="139">
        <v>412</v>
      </c>
      <c r="U55" s="92">
        <f t="shared" si="6"/>
        <v>0</v>
      </c>
      <c r="V55" s="92">
        <f t="shared" si="4"/>
        <v>-7.0000000000000007E-2</v>
      </c>
      <c r="W55" s="92" t="str">
        <f t="shared" si="0"/>
        <v>×</v>
      </c>
      <c r="X55" s="92">
        <f t="shared" si="8"/>
        <v>-0.1</v>
      </c>
      <c r="Y55" s="95">
        <f t="shared" si="8"/>
        <v>-1.6</v>
      </c>
      <c r="Z55" s="92" t="str">
        <f t="shared" si="2"/>
        <v>×</v>
      </c>
    </row>
    <row r="56" spans="1:26" ht="21" customHeight="1" x14ac:dyDescent="0.15">
      <c r="A56" s="150">
        <v>474</v>
      </c>
      <c r="B56" s="194"/>
      <c r="C56" s="532" t="s">
        <v>116</v>
      </c>
      <c r="D56" s="533"/>
      <c r="E56" s="156">
        <v>95.300000000000011</v>
      </c>
      <c r="F56" s="127">
        <v>-0.2</v>
      </c>
      <c r="G56" s="127">
        <v>-0.4</v>
      </c>
      <c r="H56" s="157">
        <v>0</v>
      </c>
      <c r="I56" s="157">
        <v>-0.01</v>
      </c>
      <c r="J56" s="158">
        <v>138</v>
      </c>
      <c r="K56" s="179">
        <v>12</v>
      </c>
      <c r="M56" s="92" t="str">
        <f>IF(E56&amp;F56&amp;G56&amp;H56&amp;I56 =[1]中分類!E56&amp;[1]中分類!F56&amp;[1]中分類!G56&amp;[1]中分類!H56&amp;[1]中分類!I56,"◎","×")</f>
        <v>◎</v>
      </c>
      <c r="N56" s="131">
        <v>96.1</v>
      </c>
      <c r="O56" s="131">
        <v>96</v>
      </c>
      <c r="P56" s="132">
        <v>99.3</v>
      </c>
      <c r="Q56" s="123">
        <f t="shared" si="5"/>
        <v>9.9999999999994316E-2</v>
      </c>
      <c r="R56" s="95">
        <f t="shared" si="3"/>
        <v>-3.2000000000000028</v>
      </c>
      <c r="S56" s="92">
        <f>T56/$T5</f>
        <v>1.38E-2</v>
      </c>
      <c r="T56" s="139">
        <v>138</v>
      </c>
      <c r="U56" s="92">
        <f t="shared" si="6"/>
        <v>0</v>
      </c>
      <c r="V56" s="92">
        <f t="shared" si="4"/>
        <v>-0.04</v>
      </c>
      <c r="W56" s="92" t="str">
        <f t="shared" si="0"/>
        <v>×</v>
      </c>
      <c r="X56" s="92">
        <f t="shared" si="8"/>
        <v>0.1</v>
      </c>
      <c r="Y56" s="95">
        <f t="shared" si="8"/>
        <v>-3.2</v>
      </c>
      <c r="Z56" s="92" t="str">
        <f t="shared" si="2"/>
        <v>×</v>
      </c>
    </row>
    <row r="57" spans="1:26" ht="21" customHeight="1" x14ac:dyDescent="0.15">
      <c r="A57" s="150">
        <v>487</v>
      </c>
      <c r="B57" s="194"/>
      <c r="C57" s="514" t="s">
        <v>117</v>
      </c>
      <c r="D57" s="515"/>
      <c r="E57" s="180">
        <v>99.9</v>
      </c>
      <c r="F57" s="135">
        <v>-3.4000000000000004</v>
      </c>
      <c r="G57" s="135">
        <v>3.5</v>
      </c>
      <c r="H57" s="161">
        <v>-0.03</v>
      </c>
      <c r="I57" s="161">
        <v>0.03</v>
      </c>
      <c r="J57" s="139">
        <v>74</v>
      </c>
      <c r="K57" s="163">
        <v>10</v>
      </c>
      <c r="M57" s="92" t="str">
        <f>IF(E57&amp;F57&amp;G57&amp;H57&amp;I57 =[1]中分類!E57&amp;[1]中分類!F57&amp;[1]中分類!G57&amp;[1]中分類!H57&amp;[1]中分類!I57,"◎","×")</f>
        <v>◎</v>
      </c>
      <c r="N57" s="131">
        <v>100</v>
      </c>
      <c r="O57" s="131">
        <v>102.4</v>
      </c>
      <c r="P57" s="132">
        <v>103.1</v>
      </c>
      <c r="Q57" s="123">
        <f t="shared" si="5"/>
        <v>-2.4000000000000057</v>
      </c>
      <c r="R57" s="95">
        <f t="shared" si="3"/>
        <v>-3.0999999999999943</v>
      </c>
      <c r="S57" s="92">
        <f>T57/$T5</f>
        <v>7.4000000000000003E-3</v>
      </c>
      <c r="T57" s="139">
        <v>74</v>
      </c>
      <c r="U57" s="92">
        <f t="shared" si="6"/>
        <v>-0.02</v>
      </c>
      <c r="V57" s="92">
        <f t="shared" si="4"/>
        <v>-0.02</v>
      </c>
      <c r="W57" s="92" t="str">
        <f t="shared" si="0"/>
        <v>×</v>
      </c>
      <c r="X57" s="92">
        <f t="shared" si="8"/>
        <v>-2.2999999999999998</v>
      </c>
      <c r="Y57" s="95">
        <f>ROUND((R57/P57*100),1)</f>
        <v>-3</v>
      </c>
      <c r="Z57" s="92" t="str">
        <f t="shared" si="2"/>
        <v>×</v>
      </c>
    </row>
    <row r="58" spans="1:26" ht="21" customHeight="1" x14ac:dyDescent="0.15">
      <c r="A58" s="150">
        <v>498</v>
      </c>
      <c r="B58" s="194"/>
      <c r="C58" s="526" t="s">
        <v>118</v>
      </c>
      <c r="D58" s="527"/>
      <c r="E58" s="181">
        <v>101.4</v>
      </c>
      <c r="F58" s="165">
        <v>0</v>
      </c>
      <c r="G58" s="165">
        <v>1</v>
      </c>
      <c r="H58" s="166">
        <v>0</v>
      </c>
      <c r="I58" s="166">
        <v>0.02</v>
      </c>
      <c r="J58" s="167">
        <v>200</v>
      </c>
      <c r="K58" s="168">
        <v>5</v>
      </c>
      <c r="M58" s="92" t="str">
        <f>IF(E58&amp;F58&amp;G58&amp;H58&amp;I58 =[1]中分類!E58&amp;[1]中分類!F58&amp;[1]中分類!G58&amp;[1]中分類!H58&amp;[1]中分類!I58,"◎","×")</f>
        <v>◎</v>
      </c>
      <c r="N58" s="131">
        <v>100.4</v>
      </c>
      <c r="O58" s="131">
        <v>99.6</v>
      </c>
      <c r="P58" s="132">
        <v>100.2</v>
      </c>
      <c r="Q58" s="123">
        <f t="shared" si="5"/>
        <v>0.80000000000001137</v>
      </c>
      <c r="R58" s="95">
        <f t="shared" si="3"/>
        <v>0.20000000000000284</v>
      </c>
      <c r="S58" s="92">
        <f>T58/$T5</f>
        <v>0.02</v>
      </c>
      <c r="T58" s="139">
        <v>200</v>
      </c>
      <c r="U58" s="92">
        <f t="shared" si="6"/>
        <v>0.02</v>
      </c>
      <c r="V58" s="92">
        <f t="shared" si="4"/>
        <v>0</v>
      </c>
      <c r="W58" s="92" t="str">
        <f t="shared" si="0"/>
        <v>×</v>
      </c>
      <c r="X58" s="92">
        <f t="shared" si="8"/>
        <v>0.8</v>
      </c>
      <c r="Y58" s="95">
        <f t="shared" si="8"/>
        <v>0.2</v>
      </c>
      <c r="Z58" s="92" t="str">
        <f t="shared" si="2"/>
        <v>×</v>
      </c>
    </row>
    <row r="59" spans="1:26" ht="21" customHeight="1" x14ac:dyDescent="0.15">
      <c r="A59" s="150">
        <v>504</v>
      </c>
      <c r="B59" s="518" t="s">
        <v>119</v>
      </c>
      <c r="C59" s="519"/>
      <c r="D59" s="520"/>
      <c r="E59" s="178">
        <v>108.80000000000001</v>
      </c>
      <c r="F59" s="170">
        <v>0.9</v>
      </c>
      <c r="G59" s="170">
        <v>2.5</v>
      </c>
      <c r="H59" s="171">
        <v>0.13</v>
      </c>
      <c r="I59" s="171">
        <v>0.35000000000000003</v>
      </c>
      <c r="J59" s="172">
        <v>1346</v>
      </c>
      <c r="K59" s="173">
        <v>44</v>
      </c>
      <c r="M59" s="92" t="str">
        <f>IF(E59&amp;F59&amp;G59&amp;H59&amp;I59 =[1]中分類!E59&amp;[1]中分類!F59&amp;[1]中分類!G59&amp;[1]中分類!H59&amp;[1]中分類!I59,"◎","×")</f>
        <v>◎</v>
      </c>
      <c r="N59" s="131">
        <v>102.4</v>
      </c>
      <c r="O59" s="131">
        <v>102.4</v>
      </c>
      <c r="P59" s="132">
        <v>102</v>
      </c>
      <c r="Q59" s="123">
        <f t="shared" si="5"/>
        <v>0</v>
      </c>
      <c r="R59" s="95">
        <f t="shared" si="3"/>
        <v>0.40000000000000568</v>
      </c>
      <c r="S59" s="92">
        <f>T59/$T5</f>
        <v>0.1346</v>
      </c>
      <c r="T59" s="139">
        <v>1346</v>
      </c>
      <c r="U59" s="92">
        <f t="shared" si="6"/>
        <v>0</v>
      </c>
      <c r="V59" s="92">
        <f t="shared" si="4"/>
        <v>0.05</v>
      </c>
      <c r="W59" s="92" t="str">
        <f t="shared" si="0"/>
        <v>×</v>
      </c>
      <c r="X59" s="92">
        <f t="shared" si="8"/>
        <v>0</v>
      </c>
      <c r="Y59" s="95">
        <f t="shared" si="8"/>
        <v>0.4</v>
      </c>
      <c r="Z59" s="92" t="str">
        <f t="shared" si="2"/>
        <v>×</v>
      </c>
    </row>
    <row r="60" spans="1:26" ht="21" customHeight="1" x14ac:dyDescent="0.15">
      <c r="A60" s="150">
        <v>505</v>
      </c>
      <c r="B60" s="194"/>
      <c r="C60" s="528" t="s">
        <v>120</v>
      </c>
      <c r="D60" s="529"/>
      <c r="E60" s="156">
        <v>114.7</v>
      </c>
      <c r="F60" s="127">
        <v>7.2</v>
      </c>
      <c r="G60" s="127">
        <v>3.1</v>
      </c>
      <c r="H60" s="157">
        <v>0.18</v>
      </c>
      <c r="I60" s="157">
        <v>0.08</v>
      </c>
      <c r="J60" s="158">
        <v>244</v>
      </c>
      <c r="K60" s="179">
        <v>14</v>
      </c>
      <c r="M60" s="92" t="str">
        <f>IF(E60&amp;F60&amp;G60&amp;H60&amp;I60 =[1]中分類!E60&amp;[1]中分類!F60&amp;[1]中分類!G60&amp;[1]中分類!H60&amp;[1]中分類!I60,"◎","×")</f>
        <v>◎</v>
      </c>
      <c r="N60" s="131">
        <v>99.4</v>
      </c>
      <c r="O60" s="131">
        <v>98.6</v>
      </c>
      <c r="P60" s="132">
        <v>100.6</v>
      </c>
      <c r="Q60" s="123">
        <f t="shared" si="5"/>
        <v>0.80000000000001137</v>
      </c>
      <c r="R60" s="95">
        <f t="shared" si="3"/>
        <v>-1.1999999999999886</v>
      </c>
      <c r="S60" s="92">
        <f>T60/$T5</f>
        <v>2.4400000000000002E-2</v>
      </c>
      <c r="T60" s="139">
        <v>244</v>
      </c>
      <c r="U60" s="92">
        <f t="shared" si="6"/>
        <v>0.02</v>
      </c>
      <c r="V60" s="92">
        <f t="shared" si="4"/>
        <v>-0.03</v>
      </c>
      <c r="W60" s="92" t="str">
        <f t="shared" si="0"/>
        <v>×</v>
      </c>
      <c r="X60" s="92">
        <f t="shared" si="8"/>
        <v>0.8</v>
      </c>
      <c r="Y60" s="95">
        <f t="shared" si="8"/>
        <v>-1.2</v>
      </c>
      <c r="Z60" s="92" t="str">
        <f t="shared" si="2"/>
        <v>×</v>
      </c>
    </row>
    <row r="61" spans="1:26" ht="21" customHeight="1" x14ac:dyDescent="0.15">
      <c r="A61" s="150">
        <v>523</v>
      </c>
      <c r="B61" s="194"/>
      <c r="C61" s="514" t="s">
        <v>121</v>
      </c>
      <c r="D61" s="515"/>
      <c r="E61" s="180">
        <v>114.4</v>
      </c>
      <c r="F61" s="135">
        <v>-0.4</v>
      </c>
      <c r="G61" s="135">
        <v>3.3000000000000003</v>
      </c>
      <c r="H61" s="161">
        <v>-0.03</v>
      </c>
      <c r="I61" s="161">
        <v>0.22</v>
      </c>
      <c r="J61" s="139">
        <v>611</v>
      </c>
      <c r="K61" s="163">
        <v>23</v>
      </c>
      <c r="M61" s="92" t="str">
        <f>IF(E61&amp;F61&amp;G61&amp;H61&amp;I61 =[1]中分類!E61&amp;[1]中分類!F61&amp;[1]中分類!G61&amp;[1]中分類!H61&amp;[1]中分類!I61,"◎","×")</f>
        <v>◎</v>
      </c>
      <c r="N61" s="131">
        <v>106.8</v>
      </c>
      <c r="O61" s="131">
        <v>107.3</v>
      </c>
      <c r="P61" s="132">
        <v>104</v>
      </c>
      <c r="Q61" s="123">
        <f t="shared" si="5"/>
        <v>-0.5</v>
      </c>
      <c r="R61" s="95">
        <f t="shared" si="3"/>
        <v>2.7999999999999972</v>
      </c>
      <c r="S61" s="92">
        <f>T61/$T5</f>
        <v>6.1100000000000002E-2</v>
      </c>
      <c r="T61" s="139">
        <v>611</v>
      </c>
      <c r="U61" s="92">
        <f t="shared" si="6"/>
        <v>-0.03</v>
      </c>
      <c r="V61" s="92">
        <f t="shared" si="4"/>
        <v>0.17</v>
      </c>
      <c r="W61" s="92" t="str">
        <f t="shared" si="0"/>
        <v>×</v>
      </c>
      <c r="X61" s="92">
        <f t="shared" si="8"/>
        <v>-0.5</v>
      </c>
      <c r="Y61" s="95">
        <f t="shared" si="8"/>
        <v>2.7</v>
      </c>
      <c r="Z61" s="92" t="str">
        <f t="shared" si="2"/>
        <v>×</v>
      </c>
    </row>
    <row r="62" spans="1:26" ht="21" customHeight="1" x14ac:dyDescent="0.15">
      <c r="A62" s="150">
        <v>550</v>
      </c>
      <c r="B62" s="194"/>
      <c r="C62" s="526" t="s">
        <v>122</v>
      </c>
      <c r="D62" s="527"/>
      <c r="E62" s="181">
        <v>98.9</v>
      </c>
      <c r="F62" s="165">
        <v>-0.5</v>
      </c>
      <c r="G62" s="165">
        <v>0.9</v>
      </c>
      <c r="H62" s="166">
        <v>-0.03</v>
      </c>
      <c r="I62" s="166">
        <v>0.04</v>
      </c>
      <c r="J62" s="167">
        <v>491</v>
      </c>
      <c r="K62" s="168">
        <v>7</v>
      </c>
      <c r="M62" s="92" t="str">
        <f>IF(E62&amp;F62&amp;G62&amp;H62&amp;I62 =[1]中分類!E62&amp;[1]中分類!F62&amp;[1]中分類!G62&amp;[1]中分類!H62&amp;[1]中分類!I62,"◎","×")</f>
        <v>◎</v>
      </c>
      <c r="N62" s="131">
        <v>98.4</v>
      </c>
      <c r="O62" s="131">
        <v>98.1</v>
      </c>
      <c r="P62" s="132">
        <v>100.1</v>
      </c>
      <c r="Q62" s="123">
        <f t="shared" si="5"/>
        <v>0.30000000000001137</v>
      </c>
      <c r="R62" s="95">
        <f t="shared" si="3"/>
        <v>-1.6999999999999886</v>
      </c>
      <c r="S62" s="92">
        <f>T62/$T5</f>
        <v>4.9099999999999998E-2</v>
      </c>
      <c r="T62" s="139">
        <v>491</v>
      </c>
      <c r="U62" s="92">
        <f t="shared" si="6"/>
        <v>0.01</v>
      </c>
      <c r="V62" s="92">
        <f t="shared" si="4"/>
        <v>-0.08</v>
      </c>
      <c r="W62" s="92" t="str">
        <f t="shared" si="0"/>
        <v>×</v>
      </c>
      <c r="X62" s="92">
        <f t="shared" si="8"/>
        <v>0.3</v>
      </c>
      <c r="Y62" s="95">
        <f t="shared" si="8"/>
        <v>-1.7</v>
      </c>
      <c r="Z62" s="92" t="str">
        <f t="shared" si="2"/>
        <v>×</v>
      </c>
    </row>
    <row r="63" spans="1:26" ht="21" customHeight="1" x14ac:dyDescent="0.15">
      <c r="A63" s="150">
        <v>558</v>
      </c>
      <c r="B63" s="518" t="s">
        <v>123</v>
      </c>
      <c r="C63" s="519"/>
      <c r="D63" s="520"/>
      <c r="E63" s="178">
        <v>100.5</v>
      </c>
      <c r="F63" s="170">
        <v>0</v>
      </c>
      <c r="G63" s="170">
        <v>3.7</v>
      </c>
      <c r="H63" s="171">
        <v>0</v>
      </c>
      <c r="I63" s="171">
        <v>0.14000000000000001</v>
      </c>
      <c r="J63" s="172">
        <v>382</v>
      </c>
      <c r="K63" s="173">
        <v>16</v>
      </c>
      <c r="M63" s="92" t="str">
        <f>IF(E63&amp;F63&amp;G63&amp;H63&amp;I63 =[1]中分類!E63&amp;[1]中分類!F63&amp;[1]中分類!G63&amp;[1]中分類!H63&amp;[1]中分類!I63,"◎","×")</f>
        <v>◎</v>
      </c>
      <c r="N63" s="131">
        <v>96.8</v>
      </c>
      <c r="O63" s="131">
        <v>96.8</v>
      </c>
      <c r="P63" s="132">
        <v>96.9</v>
      </c>
      <c r="Q63" s="123">
        <f t="shared" si="5"/>
        <v>0</v>
      </c>
      <c r="R63" s="95">
        <f t="shared" si="3"/>
        <v>-0.10000000000000853</v>
      </c>
      <c r="S63" s="92">
        <f>T63/$T5</f>
        <v>3.8199999999999998E-2</v>
      </c>
      <c r="T63" s="139">
        <v>382</v>
      </c>
      <c r="U63" s="92">
        <f t="shared" si="6"/>
        <v>0</v>
      </c>
      <c r="V63" s="92">
        <f t="shared" si="4"/>
        <v>0</v>
      </c>
      <c r="W63" s="92" t="str">
        <f t="shared" si="0"/>
        <v>×</v>
      </c>
      <c r="X63" s="92">
        <f t="shared" si="8"/>
        <v>0</v>
      </c>
      <c r="Y63" s="95">
        <f t="shared" si="8"/>
        <v>-0.1</v>
      </c>
      <c r="Z63" s="92" t="str">
        <f t="shared" si="2"/>
        <v>×</v>
      </c>
    </row>
    <row r="64" spans="1:26" ht="21" customHeight="1" x14ac:dyDescent="0.15">
      <c r="A64" s="150">
        <v>559</v>
      </c>
      <c r="B64" s="194"/>
      <c r="C64" s="528" t="s">
        <v>124</v>
      </c>
      <c r="D64" s="529"/>
      <c r="E64" s="156">
        <v>97.800000000000011</v>
      </c>
      <c r="F64" s="127">
        <v>0</v>
      </c>
      <c r="G64" s="127">
        <v>2.9000000000000004</v>
      </c>
      <c r="H64" s="157">
        <v>0</v>
      </c>
      <c r="I64" s="157">
        <v>7.0000000000000007E-2</v>
      </c>
      <c r="J64" s="158">
        <v>271</v>
      </c>
      <c r="K64" s="179">
        <v>11</v>
      </c>
      <c r="M64" s="92" t="str">
        <f>IF(E64&amp;F64&amp;G64&amp;H64&amp;I64 =[1]中分類!E64&amp;[1]中分類!F64&amp;[1]中分類!G64&amp;[1]中分類!H64&amp;[1]中分類!I64,"◎","×")</f>
        <v>◎</v>
      </c>
      <c r="N64" s="131">
        <v>95.1</v>
      </c>
      <c r="O64" s="131">
        <v>95.1</v>
      </c>
      <c r="P64" s="132">
        <v>95.1</v>
      </c>
      <c r="Q64" s="123">
        <f t="shared" si="5"/>
        <v>0</v>
      </c>
      <c r="R64" s="95">
        <f t="shared" si="3"/>
        <v>0</v>
      </c>
      <c r="S64" s="92">
        <f>T64/$T5</f>
        <v>2.7099999999999999E-2</v>
      </c>
      <c r="T64" s="139">
        <v>271</v>
      </c>
      <c r="U64" s="92">
        <f t="shared" si="6"/>
        <v>0</v>
      </c>
      <c r="V64" s="92">
        <f t="shared" si="4"/>
        <v>0</v>
      </c>
      <c r="W64" s="92" t="str">
        <f t="shared" si="0"/>
        <v>×</v>
      </c>
      <c r="X64" s="92">
        <f t="shared" si="8"/>
        <v>0</v>
      </c>
      <c r="Y64" s="95">
        <f t="shared" si="8"/>
        <v>0</v>
      </c>
      <c r="Z64" s="92" t="str">
        <f t="shared" si="2"/>
        <v>×</v>
      </c>
    </row>
    <row r="65" spans="1:26" ht="21" customHeight="1" x14ac:dyDescent="0.15">
      <c r="A65" s="150">
        <v>571</v>
      </c>
      <c r="B65" s="194"/>
      <c r="C65" s="536" t="s">
        <v>125</v>
      </c>
      <c r="D65" s="537"/>
      <c r="E65" s="180">
        <v>107.4</v>
      </c>
      <c r="F65" s="135">
        <v>0</v>
      </c>
      <c r="G65" s="135">
        <v>2</v>
      </c>
      <c r="H65" s="161">
        <v>0</v>
      </c>
      <c r="I65" s="161">
        <v>0</v>
      </c>
      <c r="J65" s="139">
        <v>10</v>
      </c>
      <c r="K65" s="163">
        <v>2</v>
      </c>
      <c r="M65" s="92" t="str">
        <f>IF(E65&amp;F65&amp;G65&amp;H65&amp;I65 =[1]中分類!E65&amp;[1]中分類!F65&amp;[1]中分類!G65&amp;[1]中分類!H65&amp;[1]中分類!I65,"◎","×")</f>
        <v>◎</v>
      </c>
      <c r="N65" s="131">
        <v>102.4</v>
      </c>
      <c r="O65" s="131">
        <v>102.4</v>
      </c>
      <c r="P65" s="132">
        <v>100.1</v>
      </c>
      <c r="Q65" s="123">
        <f t="shared" si="5"/>
        <v>0</v>
      </c>
      <c r="R65" s="95">
        <f t="shared" si="3"/>
        <v>2.3000000000000114</v>
      </c>
      <c r="S65" s="92">
        <f>T65/$T5</f>
        <v>1E-3</v>
      </c>
      <c r="T65" s="139">
        <v>10</v>
      </c>
      <c r="U65" s="92">
        <f t="shared" si="6"/>
        <v>0</v>
      </c>
      <c r="V65" s="92">
        <f t="shared" si="4"/>
        <v>0</v>
      </c>
      <c r="W65" s="92" t="str">
        <f t="shared" si="0"/>
        <v>◎</v>
      </c>
      <c r="X65" s="92">
        <f t="shared" si="8"/>
        <v>0</v>
      </c>
      <c r="Y65" s="95">
        <f t="shared" si="8"/>
        <v>2.2999999999999998</v>
      </c>
      <c r="Z65" s="92" t="str">
        <f t="shared" si="2"/>
        <v>×</v>
      </c>
    </row>
    <row r="66" spans="1:26" ht="21" customHeight="1" x14ac:dyDescent="0.15">
      <c r="A66" s="150">
        <v>574</v>
      </c>
      <c r="B66" s="194"/>
      <c r="C66" s="526" t="s">
        <v>126</v>
      </c>
      <c r="D66" s="527"/>
      <c r="E66" s="181">
        <v>107</v>
      </c>
      <c r="F66" s="165">
        <v>0</v>
      </c>
      <c r="G66" s="165">
        <v>6.1000000000000005</v>
      </c>
      <c r="H66" s="166">
        <v>0</v>
      </c>
      <c r="I66" s="166">
        <v>0.06</v>
      </c>
      <c r="J66" s="167">
        <v>101</v>
      </c>
      <c r="K66" s="168">
        <v>3</v>
      </c>
      <c r="M66" s="92" t="str">
        <f>IF(E66&amp;F66&amp;G66&amp;H66&amp;I66 =[1]中分類!E66&amp;[1]中分類!F66&amp;[1]中分類!G66&amp;[1]中分類!H66&amp;[1]中分類!I66,"◎","×")</f>
        <v>◎</v>
      </c>
      <c r="N66" s="131">
        <v>100.7</v>
      </c>
      <c r="O66" s="131">
        <v>100.7</v>
      </c>
      <c r="P66" s="132">
        <v>101.6</v>
      </c>
      <c r="Q66" s="123">
        <f t="shared" si="5"/>
        <v>0</v>
      </c>
      <c r="R66" s="95">
        <f t="shared" si="3"/>
        <v>-0.89999999999999147</v>
      </c>
      <c r="S66" s="92">
        <f>T66/$T5</f>
        <v>1.01E-2</v>
      </c>
      <c r="T66" s="139">
        <v>101</v>
      </c>
      <c r="U66" s="92">
        <f t="shared" si="6"/>
        <v>0</v>
      </c>
      <c r="V66" s="92">
        <f t="shared" si="4"/>
        <v>-0.01</v>
      </c>
      <c r="W66" s="92" t="str">
        <f t="shared" si="0"/>
        <v>×</v>
      </c>
      <c r="X66" s="92">
        <f t="shared" si="8"/>
        <v>0</v>
      </c>
      <c r="Y66" s="95">
        <f t="shared" si="8"/>
        <v>-0.9</v>
      </c>
      <c r="Z66" s="92" t="str">
        <f t="shared" si="2"/>
        <v>×</v>
      </c>
    </row>
    <row r="67" spans="1:26" ht="21" customHeight="1" x14ac:dyDescent="0.15">
      <c r="A67" s="150">
        <v>578</v>
      </c>
      <c r="B67" s="518" t="s">
        <v>127</v>
      </c>
      <c r="C67" s="519"/>
      <c r="D67" s="520"/>
      <c r="E67" s="178">
        <v>100.60000000000001</v>
      </c>
      <c r="F67" s="170">
        <v>1.5</v>
      </c>
      <c r="G67" s="170">
        <v>4.7</v>
      </c>
      <c r="H67" s="171">
        <v>0.14000000000000001</v>
      </c>
      <c r="I67" s="171">
        <v>0.44</v>
      </c>
      <c r="J67" s="172">
        <v>986</v>
      </c>
      <c r="K67" s="173">
        <v>82</v>
      </c>
      <c r="M67" s="92" t="str">
        <f>IF(E67&amp;F67&amp;G67&amp;H67&amp;I67 =[1]中分類!E67&amp;[1]中分類!F67&amp;[1]中分類!G67&amp;[1]中分類!H67&amp;[1]中分類!I67,"◎","×")</f>
        <v>◎</v>
      </c>
      <c r="N67" s="131">
        <v>97</v>
      </c>
      <c r="O67" s="131">
        <v>97.7</v>
      </c>
      <c r="P67" s="132">
        <v>97.7</v>
      </c>
      <c r="Q67" s="123">
        <f t="shared" si="5"/>
        <v>-0.70000000000000284</v>
      </c>
      <c r="R67" s="95">
        <f t="shared" si="3"/>
        <v>-0.70000000000000284</v>
      </c>
      <c r="S67" s="92">
        <f>T67/$T5</f>
        <v>9.8599999999999993E-2</v>
      </c>
      <c r="T67" s="139">
        <v>986</v>
      </c>
      <c r="U67" s="92">
        <f t="shared" si="6"/>
        <v>-7.0000000000000007E-2</v>
      </c>
      <c r="V67" s="92">
        <f t="shared" si="4"/>
        <v>-7.0000000000000007E-2</v>
      </c>
      <c r="W67" s="92" t="str">
        <f t="shared" si="0"/>
        <v>×</v>
      </c>
      <c r="X67" s="92">
        <f t="shared" si="8"/>
        <v>-0.7</v>
      </c>
      <c r="Y67" s="95">
        <f t="shared" si="8"/>
        <v>-0.7</v>
      </c>
      <c r="Z67" s="92" t="str">
        <f t="shared" si="2"/>
        <v>×</v>
      </c>
    </row>
    <row r="68" spans="1:26" ht="21" customHeight="1" x14ac:dyDescent="0.15">
      <c r="A68" s="150">
        <v>579</v>
      </c>
      <c r="B68" s="194"/>
      <c r="C68" s="528" t="s">
        <v>128</v>
      </c>
      <c r="D68" s="529"/>
      <c r="E68" s="156">
        <v>75.900000000000006</v>
      </c>
      <c r="F68" s="127">
        <v>2.6</v>
      </c>
      <c r="G68" s="127">
        <v>10.600000000000001</v>
      </c>
      <c r="H68" s="157">
        <v>0.03</v>
      </c>
      <c r="I68" s="157">
        <v>0.1</v>
      </c>
      <c r="J68" s="158">
        <v>134</v>
      </c>
      <c r="K68" s="179">
        <v>11</v>
      </c>
      <c r="M68" s="92" t="str">
        <f>IF(E68&amp;F68&amp;G68&amp;H68&amp;I68 =[1]中分類!E68&amp;[1]中分類!F68&amp;[1]中分類!G68&amp;[1]中分類!H68&amp;[1]中分類!I68,"◎","×")</f>
        <v>◎</v>
      </c>
      <c r="N68" s="131">
        <v>74.099999999999994</v>
      </c>
      <c r="O68" s="131">
        <v>78.3</v>
      </c>
      <c r="P68" s="132">
        <v>73.7</v>
      </c>
      <c r="Q68" s="123">
        <f t="shared" si="5"/>
        <v>-4.2000000000000028</v>
      </c>
      <c r="R68" s="95">
        <f t="shared" si="3"/>
        <v>0.39999999999999147</v>
      </c>
      <c r="S68" s="92">
        <f>T68/$T5</f>
        <v>1.34E-2</v>
      </c>
      <c r="T68" s="139">
        <v>134</v>
      </c>
      <c r="U68" s="92">
        <f t="shared" si="6"/>
        <v>-0.06</v>
      </c>
      <c r="V68" s="92">
        <f t="shared" si="4"/>
        <v>0.01</v>
      </c>
      <c r="W68" s="92" t="str">
        <f t="shared" si="0"/>
        <v>×</v>
      </c>
      <c r="X68" s="92">
        <f t="shared" si="8"/>
        <v>-5.4</v>
      </c>
      <c r="Y68" s="95">
        <f t="shared" si="8"/>
        <v>0.5</v>
      </c>
      <c r="Z68" s="92" t="str">
        <f t="shared" si="2"/>
        <v>×</v>
      </c>
    </row>
    <row r="69" spans="1:26" ht="21" customHeight="1" x14ac:dyDescent="0.15">
      <c r="A69" s="150">
        <v>591</v>
      </c>
      <c r="B69" s="194"/>
      <c r="C69" s="514" t="s">
        <v>129</v>
      </c>
      <c r="D69" s="515"/>
      <c r="E69" s="180">
        <v>102.7</v>
      </c>
      <c r="F69" s="135">
        <v>-0.4</v>
      </c>
      <c r="G69" s="135">
        <v>4.6000000000000005</v>
      </c>
      <c r="H69" s="161">
        <v>-0.01</v>
      </c>
      <c r="I69" s="161">
        <v>0.08</v>
      </c>
      <c r="J69" s="139">
        <v>180</v>
      </c>
      <c r="K69" s="163">
        <v>32</v>
      </c>
      <c r="M69" s="92" t="str">
        <f>IF(E69&amp;F69&amp;G69&amp;H69&amp;I69 =[1]中分類!E69&amp;[1]中分類!F69&amp;[1]中分類!G69&amp;[1]中分類!H69&amp;[1]中分類!I69,"◎","×")</f>
        <v>◎</v>
      </c>
      <c r="N69" s="131">
        <v>105.1</v>
      </c>
      <c r="O69" s="131">
        <v>105.4</v>
      </c>
      <c r="P69" s="132">
        <v>107.7</v>
      </c>
      <c r="Q69" s="123">
        <f t="shared" si="5"/>
        <v>-0.30000000000001137</v>
      </c>
      <c r="R69" s="95">
        <f t="shared" si="3"/>
        <v>-2.6000000000000085</v>
      </c>
      <c r="S69" s="92">
        <f>T69/$T5</f>
        <v>1.7999999999999999E-2</v>
      </c>
      <c r="T69" s="139">
        <v>180</v>
      </c>
      <c r="U69" s="92">
        <f t="shared" si="6"/>
        <v>-0.01</v>
      </c>
      <c r="V69" s="92">
        <f t="shared" si="4"/>
        <v>-0.05</v>
      </c>
      <c r="W69" s="92" t="str">
        <f t="shared" si="0"/>
        <v>×</v>
      </c>
      <c r="X69" s="92">
        <f t="shared" si="8"/>
        <v>-0.3</v>
      </c>
      <c r="Y69" s="95">
        <f t="shared" si="8"/>
        <v>-2.4</v>
      </c>
      <c r="Z69" s="92" t="str">
        <f t="shared" si="2"/>
        <v>×</v>
      </c>
    </row>
    <row r="70" spans="1:26" ht="21" customHeight="1" x14ac:dyDescent="0.15">
      <c r="A70" s="150">
        <v>629</v>
      </c>
      <c r="B70" s="194"/>
      <c r="C70" s="514" t="s">
        <v>130</v>
      </c>
      <c r="D70" s="515"/>
      <c r="E70" s="180">
        <v>104.2</v>
      </c>
      <c r="F70" s="135">
        <v>0.1</v>
      </c>
      <c r="G70" s="135">
        <v>3.1</v>
      </c>
      <c r="H70" s="161">
        <v>0</v>
      </c>
      <c r="I70" s="161">
        <v>0.04</v>
      </c>
      <c r="J70" s="139">
        <v>143</v>
      </c>
      <c r="K70" s="163">
        <v>7</v>
      </c>
      <c r="M70" s="92" t="str">
        <f>IF(E70&amp;F70&amp;G70&amp;H70&amp;I70 =[1]中分類!E70&amp;[1]中分類!F70&amp;[1]中分類!G70&amp;[1]中分類!H70&amp;[1]中分類!I70,"◎","×")</f>
        <v>◎</v>
      </c>
      <c r="N70" s="131">
        <v>100.8</v>
      </c>
      <c r="O70" s="131">
        <v>100.7</v>
      </c>
      <c r="P70" s="132">
        <v>100.3</v>
      </c>
      <c r="Q70" s="123">
        <f t="shared" si="5"/>
        <v>9.9999999999994316E-2</v>
      </c>
      <c r="R70" s="95">
        <f t="shared" si="3"/>
        <v>0.5</v>
      </c>
      <c r="S70" s="92">
        <f>T70/$T5</f>
        <v>1.43E-2</v>
      </c>
      <c r="T70" s="139">
        <v>143</v>
      </c>
      <c r="U70" s="92">
        <f t="shared" si="6"/>
        <v>0</v>
      </c>
      <c r="V70" s="92">
        <f t="shared" si="4"/>
        <v>0.01</v>
      </c>
      <c r="W70" s="92" t="str">
        <f t="shared" ref="W70:W84" si="9">IF(H70&amp;I70 =U70&amp;V70,"◎","×")</f>
        <v>×</v>
      </c>
      <c r="X70" s="92">
        <f t="shared" si="8"/>
        <v>0.1</v>
      </c>
      <c r="Y70" s="95">
        <f>ROUND((R70/P70*100),1)</f>
        <v>0.5</v>
      </c>
      <c r="Z70" s="92" t="str">
        <f>IF(F70&amp;G70 =X70&amp;Y70,"◎","×")</f>
        <v>×</v>
      </c>
    </row>
    <row r="71" spans="1:26" ht="21" customHeight="1" x14ac:dyDescent="0.15">
      <c r="A71" s="150">
        <v>641</v>
      </c>
      <c r="B71" s="194"/>
      <c r="C71" s="526" t="s">
        <v>131</v>
      </c>
      <c r="D71" s="527"/>
      <c r="E71" s="181">
        <v>105.2</v>
      </c>
      <c r="F71" s="165">
        <v>2.3000000000000003</v>
      </c>
      <c r="G71" s="165">
        <v>4.1000000000000005</v>
      </c>
      <c r="H71" s="166">
        <v>0.12</v>
      </c>
      <c r="I71" s="166">
        <v>0.22</v>
      </c>
      <c r="J71" s="167">
        <v>529</v>
      </c>
      <c r="K71" s="168">
        <v>32</v>
      </c>
      <c r="M71" s="92" t="str">
        <f>IF(E71&amp;F71&amp;G71&amp;H71&amp;I71 =[1]中分類!E71&amp;[1]中分類!F71&amp;[1]中分類!G71&amp;[1]中分類!H71&amp;[1]中分類!I71,"◎","×")</f>
        <v>◎</v>
      </c>
      <c r="N71" s="131">
        <v>99.1</v>
      </c>
      <c r="O71" s="131">
        <v>99.2</v>
      </c>
      <c r="P71" s="132">
        <v>99.8</v>
      </c>
      <c r="Q71" s="123">
        <f t="shared" si="5"/>
        <v>-0.10000000000000853</v>
      </c>
      <c r="R71" s="95">
        <f t="shared" si="3"/>
        <v>-0.70000000000000284</v>
      </c>
      <c r="S71" s="92">
        <f>T71/$T5</f>
        <v>5.2900000000000003E-2</v>
      </c>
      <c r="T71" s="139">
        <v>529</v>
      </c>
      <c r="U71" s="92">
        <f t="shared" si="6"/>
        <v>-0.01</v>
      </c>
      <c r="V71" s="92">
        <f t="shared" si="4"/>
        <v>-0.04</v>
      </c>
      <c r="W71" s="92" t="str">
        <f t="shared" si="9"/>
        <v>×</v>
      </c>
      <c r="X71" s="92">
        <f t="shared" si="8"/>
        <v>-0.1</v>
      </c>
      <c r="Y71" s="95">
        <f t="shared" si="8"/>
        <v>-0.7</v>
      </c>
      <c r="Z71" s="92" t="str">
        <f>IF(F71&amp;G71 =X71&amp;Y71,"◎","×")</f>
        <v>×</v>
      </c>
    </row>
    <row r="72" spans="1:26" ht="21" customHeight="1" x14ac:dyDescent="0.15">
      <c r="A72" s="150">
        <v>681</v>
      </c>
      <c r="B72" s="518" t="s">
        <v>132</v>
      </c>
      <c r="C72" s="519"/>
      <c r="D72" s="520"/>
      <c r="E72" s="178">
        <v>108.10000000000001</v>
      </c>
      <c r="F72" s="170">
        <v>0</v>
      </c>
      <c r="G72" s="170">
        <v>3.9000000000000004</v>
      </c>
      <c r="H72" s="171">
        <v>0</v>
      </c>
      <c r="I72" s="171">
        <v>0.23</v>
      </c>
      <c r="J72" s="172">
        <v>577</v>
      </c>
      <c r="K72" s="173">
        <v>43</v>
      </c>
      <c r="M72" s="92" t="str">
        <f>IF(E72&amp;F72&amp;G72&amp;H72&amp;I72 =[1]中分類!E72&amp;[1]中分類!F72&amp;[1]中分類!G72&amp;[1]中分類!H72&amp;[1]中分類!I72,"◎","×")</f>
        <v>◎</v>
      </c>
      <c r="N72" s="131">
        <v>103.2</v>
      </c>
      <c r="O72" s="131">
        <v>103.2</v>
      </c>
      <c r="P72" s="132">
        <v>103.7</v>
      </c>
      <c r="Q72" s="123">
        <f t="shared" si="5"/>
        <v>0</v>
      </c>
      <c r="R72" s="95">
        <f t="shared" ref="R72:R84" si="10">N72-P72</f>
        <v>-0.5</v>
      </c>
      <c r="S72" s="92">
        <f>T72/$T5</f>
        <v>5.7700000000000001E-2</v>
      </c>
      <c r="T72" s="139">
        <v>577</v>
      </c>
      <c r="U72" s="92">
        <f t="shared" si="6"/>
        <v>0</v>
      </c>
      <c r="V72" s="92">
        <f t="shared" si="4"/>
        <v>-0.03</v>
      </c>
      <c r="W72" s="92" t="str">
        <f t="shared" si="9"/>
        <v>×</v>
      </c>
      <c r="X72" s="92">
        <f t="shared" si="8"/>
        <v>0</v>
      </c>
      <c r="Y72" s="95">
        <f t="shared" si="8"/>
        <v>-0.5</v>
      </c>
      <c r="Z72" s="92" t="str">
        <f t="shared" ref="Z72:Z83" si="11">IF(F72&amp;G72 =X72&amp;Y72,"◎","×")</f>
        <v>×</v>
      </c>
    </row>
    <row r="73" spans="1:26" ht="21" customHeight="1" x14ac:dyDescent="0.15">
      <c r="A73" s="150">
        <v>682</v>
      </c>
      <c r="B73" s="196"/>
      <c r="C73" s="538" t="s">
        <v>133</v>
      </c>
      <c r="D73" s="539"/>
      <c r="E73" s="180">
        <v>100.80000000000001</v>
      </c>
      <c r="F73" s="197">
        <v>0</v>
      </c>
      <c r="G73" s="197">
        <v>2.3000000000000003</v>
      </c>
      <c r="H73" s="161">
        <v>0</v>
      </c>
      <c r="I73" s="161">
        <v>0.02</v>
      </c>
      <c r="J73" s="139">
        <v>93</v>
      </c>
      <c r="K73" s="163">
        <v>6</v>
      </c>
      <c r="M73" s="92" t="str">
        <f>IF(E73&amp;F73&amp;G73&amp;H73&amp;I73 =[1]中分類!E73&amp;[1]中分類!F73&amp;[1]中分類!G73&amp;[1]中分類!H73&amp;[1]中分類!I73,"◎","×")</f>
        <v>◎</v>
      </c>
      <c r="N73" s="131">
        <v>100</v>
      </c>
      <c r="O73" s="131">
        <v>100</v>
      </c>
      <c r="P73" s="132">
        <v>100</v>
      </c>
      <c r="Q73" s="123">
        <f t="shared" si="5"/>
        <v>0</v>
      </c>
      <c r="R73" s="95">
        <f t="shared" si="10"/>
        <v>0</v>
      </c>
      <c r="S73" s="92">
        <f>T73/$T5</f>
        <v>9.2999999999999992E-3</v>
      </c>
      <c r="T73" s="139">
        <v>93</v>
      </c>
      <c r="U73" s="92">
        <f t="shared" si="6"/>
        <v>0</v>
      </c>
      <c r="V73" s="92">
        <f t="shared" ref="V73:V83" si="12">ROUND(R73/$P$5*S73*100,2)</f>
        <v>0</v>
      </c>
      <c r="W73" s="92" t="str">
        <f t="shared" si="9"/>
        <v>×</v>
      </c>
      <c r="X73" s="92">
        <f t="shared" si="8"/>
        <v>0</v>
      </c>
      <c r="Y73" s="95">
        <f t="shared" si="8"/>
        <v>0</v>
      </c>
      <c r="Z73" s="92" t="str">
        <f t="shared" si="11"/>
        <v>×</v>
      </c>
    </row>
    <row r="74" spans="1:26" ht="21" customHeight="1" x14ac:dyDescent="0.15">
      <c r="A74" s="150">
        <v>689</v>
      </c>
      <c r="B74" s="194"/>
      <c r="C74" s="538" t="s">
        <v>134</v>
      </c>
      <c r="D74" s="539"/>
      <c r="E74" s="180">
        <v>98.4</v>
      </c>
      <c r="F74" s="197">
        <v>-0.30000000000000004</v>
      </c>
      <c r="G74" s="197">
        <v>1.3</v>
      </c>
      <c r="H74" s="161">
        <v>0</v>
      </c>
      <c r="I74" s="161">
        <v>0.02</v>
      </c>
      <c r="J74" s="139">
        <v>137</v>
      </c>
      <c r="K74" s="163">
        <v>20</v>
      </c>
      <c r="M74" s="92" t="str">
        <f>IF(E74&amp;F74&amp;G74&amp;H74&amp;I74 =[1]中分類!E74&amp;[1]中分類!F74&amp;[1]中分類!G74&amp;[1]中分類!H74&amp;[1]中分類!I74,"◎","×")</f>
        <v>◎</v>
      </c>
      <c r="N74" s="131">
        <v>95.7</v>
      </c>
      <c r="O74" s="131">
        <v>95.6</v>
      </c>
      <c r="P74" s="132">
        <v>98.5</v>
      </c>
      <c r="Q74" s="123">
        <f t="shared" ref="Q74:Q84" si="13">N74-O74</f>
        <v>0.10000000000000853</v>
      </c>
      <c r="R74" s="95">
        <f t="shared" si="10"/>
        <v>-2.7999999999999972</v>
      </c>
      <c r="S74" s="92">
        <f>T74/$T5</f>
        <v>1.37E-2</v>
      </c>
      <c r="T74" s="139">
        <v>137</v>
      </c>
      <c r="U74" s="92">
        <f t="shared" ref="U74:U83" si="14">ROUND(Q74/$O$5*S74*100,2)</f>
        <v>0</v>
      </c>
      <c r="V74" s="92">
        <f t="shared" si="12"/>
        <v>-0.04</v>
      </c>
      <c r="W74" s="92" t="str">
        <f t="shared" si="9"/>
        <v>×</v>
      </c>
      <c r="X74" s="92">
        <f t="shared" si="8"/>
        <v>0.1</v>
      </c>
      <c r="Y74" s="95">
        <f t="shared" si="8"/>
        <v>-2.8</v>
      </c>
      <c r="Z74" s="92" t="str">
        <f t="shared" si="11"/>
        <v>×</v>
      </c>
    </row>
    <row r="75" spans="1:26" ht="21" customHeight="1" x14ac:dyDescent="0.15">
      <c r="A75" s="150">
        <v>713</v>
      </c>
      <c r="B75" s="194"/>
      <c r="C75" s="534" t="s">
        <v>135</v>
      </c>
      <c r="D75" s="535"/>
      <c r="E75" s="180">
        <v>118.80000000000001</v>
      </c>
      <c r="F75" s="197">
        <v>0.9</v>
      </c>
      <c r="G75" s="197">
        <v>7.7</v>
      </c>
      <c r="H75" s="161">
        <v>0.01</v>
      </c>
      <c r="I75" s="161">
        <v>0.05</v>
      </c>
      <c r="J75" s="139">
        <v>62</v>
      </c>
      <c r="K75" s="163">
        <v>8</v>
      </c>
      <c r="M75" s="92" t="str">
        <f>IF(E75&amp;F75&amp;G75&amp;H75&amp;I75 =[1]中分類!E75&amp;[1]中分類!F75&amp;[1]中分類!G75&amp;[1]中分類!H75&amp;[1]中分類!I75,"◎","×")</f>
        <v>◎</v>
      </c>
      <c r="N75" s="131">
        <v>102.9</v>
      </c>
      <c r="O75" s="131">
        <v>103.6</v>
      </c>
      <c r="P75" s="132">
        <v>101.6</v>
      </c>
      <c r="Q75" s="123">
        <f t="shared" si="13"/>
        <v>-0.69999999999998863</v>
      </c>
      <c r="R75" s="95">
        <f t="shared" si="10"/>
        <v>1.3000000000000114</v>
      </c>
      <c r="S75" s="92">
        <f>T75/$T5</f>
        <v>6.1999999999999998E-3</v>
      </c>
      <c r="T75" s="139">
        <v>62</v>
      </c>
      <c r="U75" s="92">
        <f t="shared" si="14"/>
        <v>0</v>
      </c>
      <c r="V75" s="92">
        <f t="shared" si="12"/>
        <v>0.01</v>
      </c>
      <c r="W75" s="92" t="str">
        <f t="shared" si="9"/>
        <v>×</v>
      </c>
      <c r="X75" s="92">
        <f t="shared" si="8"/>
        <v>-0.7</v>
      </c>
      <c r="Y75" s="95">
        <f t="shared" si="8"/>
        <v>1.3</v>
      </c>
      <c r="Z75" s="92" t="str">
        <f t="shared" si="11"/>
        <v>×</v>
      </c>
    </row>
    <row r="76" spans="1:26" ht="21" customHeight="1" x14ac:dyDescent="0.15">
      <c r="A76" s="150">
        <v>725</v>
      </c>
      <c r="B76" s="194"/>
      <c r="C76" s="538" t="s">
        <v>136</v>
      </c>
      <c r="D76" s="539"/>
      <c r="E76" s="180">
        <v>131.6</v>
      </c>
      <c r="F76" s="197">
        <v>0</v>
      </c>
      <c r="G76" s="197">
        <v>4.2</v>
      </c>
      <c r="H76" s="161">
        <v>0</v>
      </c>
      <c r="I76" s="161">
        <v>0.03</v>
      </c>
      <c r="J76" s="139">
        <v>53</v>
      </c>
      <c r="K76" s="163">
        <v>2</v>
      </c>
      <c r="M76" s="92" t="str">
        <f>IF(E76&amp;F76&amp;G76&amp;H76&amp;I76 =[1]中分類!E76&amp;[1]中分類!F76&amp;[1]中分類!G76&amp;[1]中分類!H76&amp;[1]中分類!I76,"◎","×")</f>
        <v>◎</v>
      </c>
      <c r="N76" s="131">
        <v>126.2</v>
      </c>
      <c r="O76" s="131">
        <v>126.2</v>
      </c>
      <c r="P76" s="132">
        <v>126.2</v>
      </c>
      <c r="Q76" s="123">
        <f t="shared" si="13"/>
        <v>0</v>
      </c>
      <c r="R76" s="95">
        <f t="shared" si="10"/>
        <v>0</v>
      </c>
      <c r="S76" s="92">
        <f>T76/$T5</f>
        <v>5.3E-3</v>
      </c>
      <c r="T76" s="139">
        <v>53</v>
      </c>
      <c r="U76" s="92">
        <f t="shared" si="14"/>
        <v>0</v>
      </c>
      <c r="V76" s="92">
        <f t="shared" si="12"/>
        <v>0</v>
      </c>
      <c r="W76" s="92" t="str">
        <f t="shared" si="9"/>
        <v>×</v>
      </c>
      <c r="X76" s="92">
        <f t="shared" si="8"/>
        <v>0</v>
      </c>
      <c r="Y76" s="95">
        <f t="shared" si="8"/>
        <v>0</v>
      </c>
      <c r="Z76" s="92" t="str">
        <f t="shared" si="11"/>
        <v>×</v>
      </c>
    </row>
    <row r="77" spans="1:26" ht="21" customHeight="1" x14ac:dyDescent="0.15">
      <c r="A77" s="150">
        <v>728</v>
      </c>
      <c r="B77" s="198"/>
      <c r="C77" s="542" t="s">
        <v>137</v>
      </c>
      <c r="D77" s="543"/>
      <c r="E77" s="199">
        <v>108.5</v>
      </c>
      <c r="F77" s="200">
        <v>0</v>
      </c>
      <c r="G77" s="200">
        <v>4.7</v>
      </c>
      <c r="H77" s="201">
        <v>0</v>
      </c>
      <c r="I77" s="201">
        <v>0.11</v>
      </c>
      <c r="J77" s="202">
        <v>232</v>
      </c>
      <c r="K77" s="203">
        <v>7</v>
      </c>
      <c r="M77" s="92" t="str">
        <f>IF(E77&amp;F77&amp;G77&amp;H77&amp;I77 =[1]中分類!E77&amp;[1]中分類!F77&amp;[1]中分類!G77&amp;[1]中分類!H77&amp;[1]中分類!I77,"◎","×")</f>
        <v>◎</v>
      </c>
      <c r="N77" s="131">
        <v>103.7</v>
      </c>
      <c r="O77" s="131">
        <v>103.7</v>
      </c>
      <c r="P77" s="132">
        <v>103.7</v>
      </c>
      <c r="Q77" s="123">
        <f t="shared" si="13"/>
        <v>0</v>
      </c>
      <c r="R77" s="95">
        <f t="shared" si="10"/>
        <v>0</v>
      </c>
      <c r="S77" s="92">
        <f>T77/$T5</f>
        <v>2.3199999999999998E-2</v>
      </c>
      <c r="T77" s="139">
        <v>232</v>
      </c>
      <c r="U77" s="92">
        <f t="shared" si="14"/>
        <v>0</v>
      </c>
      <c r="V77" s="92">
        <f t="shared" si="12"/>
        <v>0</v>
      </c>
      <c r="W77" s="92" t="str">
        <f t="shared" si="9"/>
        <v>×</v>
      </c>
      <c r="X77" s="92">
        <f t="shared" si="8"/>
        <v>0</v>
      </c>
      <c r="Y77" s="95">
        <f t="shared" si="8"/>
        <v>0</v>
      </c>
      <c r="Z77" s="92" t="str">
        <f t="shared" si="11"/>
        <v>×</v>
      </c>
    </row>
    <row r="78" spans="1:26" ht="21" customHeight="1" x14ac:dyDescent="0.15">
      <c r="A78" s="150"/>
      <c r="B78" s="204"/>
      <c r="C78" s="205"/>
      <c r="D78" s="206"/>
      <c r="E78" s="156"/>
      <c r="F78" s="207"/>
      <c r="G78" s="207"/>
      <c r="H78" s="157"/>
      <c r="I78" s="157"/>
      <c r="J78" s="158"/>
      <c r="K78" s="179"/>
      <c r="M78" s="92" t="str">
        <f>IF(E78&amp;F78&amp;G78&amp;H78&amp;I78 =[1]中分類!E78&amp;[1]中分類!F78&amp;[1]中分類!G78&amp;[1]中分類!H78&amp;[1]中分類!I78,"◎","×")</f>
        <v>◎</v>
      </c>
      <c r="N78" s="131"/>
      <c r="O78" s="131"/>
      <c r="P78" s="132"/>
      <c r="Q78" s="123">
        <f t="shared" si="13"/>
        <v>0</v>
      </c>
      <c r="R78" s="95">
        <f t="shared" si="10"/>
        <v>0</v>
      </c>
      <c r="S78" s="92">
        <f>T78/$T5</f>
        <v>0</v>
      </c>
      <c r="T78" s="139"/>
      <c r="U78" s="92">
        <f t="shared" si="14"/>
        <v>0</v>
      </c>
      <c r="V78" s="92">
        <f t="shared" si="12"/>
        <v>0</v>
      </c>
      <c r="W78" s="92" t="str">
        <f t="shared" si="9"/>
        <v>×</v>
      </c>
      <c r="X78" s="92" t="e">
        <f t="shared" si="8"/>
        <v>#DIV/0!</v>
      </c>
      <c r="Y78" s="95" t="e">
        <f t="shared" si="8"/>
        <v>#DIV/0!</v>
      </c>
      <c r="Z78" s="92" t="e">
        <f t="shared" si="11"/>
        <v>#DIV/0!</v>
      </c>
    </row>
    <row r="79" spans="1:26" ht="21" customHeight="1" x14ac:dyDescent="0.15">
      <c r="A79" s="150"/>
      <c r="B79" s="544" t="s">
        <v>138</v>
      </c>
      <c r="C79" s="545"/>
      <c r="D79" s="539"/>
      <c r="E79" s="180"/>
      <c r="F79" s="197"/>
      <c r="G79" s="197"/>
      <c r="H79" s="161"/>
      <c r="I79" s="161"/>
      <c r="J79" s="139"/>
      <c r="K79" s="163"/>
      <c r="M79" s="92" t="str">
        <f>IF(E79&amp;F79&amp;G79&amp;H79&amp;I79 =[1]中分類!E79&amp;[1]中分類!F79&amp;[1]中分類!G79&amp;[1]中分類!H79&amp;[1]中分類!I79,"◎","×")</f>
        <v>◎</v>
      </c>
      <c r="N79" s="131"/>
      <c r="O79" s="131"/>
      <c r="P79" s="132"/>
      <c r="Q79" s="123">
        <f t="shared" si="13"/>
        <v>0</v>
      </c>
      <c r="R79" s="95">
        <f t="shared" si="10"/>
        <v>0</v>
      </c>
      <c r="S79" s="92">
        <f>T79/$T5</f>
        <v>0</v>
      </c>
      <c r="T79" s="139"/>
      <c r="U79" s="92">
        <f t="shared" si="14"/>
        <v>0</v>
      </c>
      <c r="V79" s="92">
        <f t="shared" si="12"/>
        <v>0</v>
      </c>
      <c r="W79" s="92" t="str">
        <f t="shared" si="9"/>
        <v>×</v>
      </c>
      <c r="X79" s="92" t="e">
        <f t="shared" si="8"/>
        <v>#DIV/0!</v>
      </c>
      <c r="Y79" s="95" t="e">
        <f t="shared" si="8"/>
        <v>#DIV/0!</v>
      </c>
      <c r="Z79" s="92" t="e">
        <f t="shared" si="11"/>
        <v>#DIV/0!</v>
      </c>
    </row>
    <row r="80" spans="1:26" ht="21" customHeight="1" x14ac:dyDescent="0.15">
      <c r="A80" s="150">
        <v>746</v>
      </c>
      <c r="B80" s="540" t="s">
        <v>139</v>
      </c>
      <c r="C80" s="541"/>
      <c r="D80" s="546"/>
      <c r="E80" s="208">
        <v>119.80000000000001</v>
      </c>
      <c r="F80" s="197">
        <v>-0.70000000000000007</v>
      </c>
      <c r="G80" s="197">
        <v>5.1000000000000005</v>
      </c>
      <c r="H80" s="161">
        <v>-0.06</v>
      </c>
      <c r="I80" s="161">
        <v>0.48</v>
      </c>
      <c r="J80" s="139">
        <v>830</v>
      </c>
      <c r="K80" s="163">
        <v>5</v>
      </c>
      <c r="M80" s="92" t="str">
        <f>IF(E80&amp;F80&amp;G80&amp;H80&amp;I80 =[1]中分類!E80&amp;[1]中分類!F80&amp;[1]中分類!G80&amp;[1]中分類!H80&amp;[1]中分類!I80,"◎","×")</f>
        <v>◎</v>
      </c>
      <c r="N80" s="131">
        <v>109.4</v>
      </c>
      <c r="O80" s="131">
        <v>109.1</v>
      </c>
      <c r="P80" s="132">
        <v>105.2</v>
      </c>
      <c r="Q80" s="123">
        <f t="shared" si="13"/>
        <v>0.30000000000001137</v>
      </c>
      <c r="R80" s="95">
        <f t="shared" si="10"/>
        <v>4.2000000000000028</v>
      </c>
      <c r="S80" s="92">
        <f>T80/$T5</f>
        <v>8.3000000000000004E-2</v>
      </c>
      <c r="T80" s="139">
        <v>830</v>
      </c>
      <c r="U80" s="92">
        <f t="shared" si="14"/>
        <v>0.02</v>
      </c>
      <c r="V80" s="92">
        <f t="shared" si="12"/>
        <v>0.35</v>
      </c>
      <c r="W80" s="92" t="str">
        <f t="shared" si="9"/>
        <v>×</v>
      </c>
      <c r="X80" s="92">
        <f t="shared" si="8"/>
        <v>0.3</v>
      </c>
      <c r="Y80" s="95">
        <f t="shared" si="8"/>
        <v>4</v>
      </c>
      <c r="Z80" s="92" t="str">
        <f t="shared" si="11"/>
        <v>×</v>
      </c>
    </row>
    <row r="81" spans="1:26" ht="21" customHeight="1" x14ac:dyDescent="0.15">
      <c r="A81" s="150">
        <v>748</v>
      </c>
      <c r="B81" s="540" t="s">
        <v>140</v>
      </c>
      <c r="C81" s="541"/>
      <c r="D81" s="546"/>
      <c r="E81" s="208">
        <v>101.10000000000001</v>
      </c>
      <c r="F81" s="197">
        <v>0</v>
      </c>
      <c r="G81" s="197">
        <v>2.9000000000000004</v>
      </c>
      <c r="H81" s="161">
        <v>0</v>
      </c>
      <c r="I81" s="161">
        <v>0.13</v>
      </c>
      <c r="J81" s="139">
        <v>472</v>
      </c>
      <c r="K81" s="163">
        <v>30</v>
      </c>
      <c r="M81" s="92" t="str">
        <f>IF(E81&amp;F81&amp;G81&amp;H81&amp;I81 =[1]中分類!E81&amp;[1]中分類!F81&amp;[1]中分類!G81&amp;[1]中分類!H81&amp;[1]中分類!I81,"◎","×")</f>
        <v>◎</v>
      </c>
      <c r="N81" s="131">
        <v>98</v>
      </c>
      <c r="O81" s="131">
        <v>98</v>
      </c>
      <c r="P81" s="132">
        <v>98.2</v>
      </c>
      <c r="Q81" s="123">
        <f t="shared" si="13"/>
        <v>0</v>
      </c>
      <c r="R81" s="95">
        <f t="shared" si="10"/>
        <v>-0.20000000000000284</v>
      </c>
      <c r="S81" s="92">
        <f>T81/$T5</f>
        <v>4.7199999999999999E-2</v>
      </c>
      <c r="T81" s="139">
        <v>472</v>
      </c>
      <c r="U81" s="92">
        <f t="shared" si="14"/>
        <v>0</v>
      </c>
      <c r="V81" s="92">
        <f t="shared" si="12"/>
        <v>-0.01</v>
      </c>
      <c r="W81" s="92" t="str">
        <f t="shared" si="9"/>
        <v>×</v>
      </c>
      <c r="X81" s="92">
        <f t="shared" si="8"/>
        <v>0</v>
      </c>
      <c r="Y81" s="95">
        <f t="shared" si="8"/>
        <v>-0.2</v>
      </c>
      <c r="Z81" s="92" t="str">
        <f t="shared" si="11"/>
        <v>×</v>
      </c>
    </row>
    <row r="82" spans="1:26" ht="21" customHeight="1" x14ac:dyDescent="0.15">
      <c r="A82" s="150">
        <v>749</v>
      </c>
      <c r="B82" s="540" t="s">
        <v>141</v>
      </c>
      <c r="C82" s="541"/>
      <c r="D82" s="546"/>
      <c r="E82" s="208">
        <v>103.10000000000001</v>
      </c>
      <c r="F82" s="197">
        <v>3</v>
      </c>
      <c r="G82" s="197">
        <v>4.2</v>
      </c>
      <c r="H82" s="161">
        <v>0.33</v>
      </c>
      <c r="I82" s="161">
        <v>0.47000000000000003</v>
      </c>
      <c r="J82" s="139">
        <v>1143</v>
      </c>
      <c r="K82" s="163">
        <v>82</v>
      </c>
      <c r="M82" s="92" t="str">
        <f>IF(E82&amp;F82&amp;G82&amp;H82&amp;I82 =[1]中分類!E82&amp;[1]中分類!F82&amp;[1]中分類!G82&amp;[1]中分類!H82&amp;[1]中分類!I82,"◎","×")</f>
        <v>◎</v>
      </c>
      <c r="N82" s="131">
        <v>97.2</v>
      </c>
      <c r="O82" s="131">
        <v>97.5</v>
      </c>
      <c r="P82" s="132">
        <v>98</v>
      </c>
      <c r="Q82" s="123">
        <f t="shared" si="13"/>
        <v>-0.29999999999999716</v>
      </c>
      <c r="R82" s="95">
        <f t="shared" si="10"/>
        <v>-0.79999999999999716</v>
      </c>
      <c r="S82" s="92">
        <f>T82/$T5</f>
        <v>0.1143</v>
      </c>
      <c r="T82" s="139">
        <v>1143</v>
      </c>
      <c r="U82" s="92">
        <f t="shared" si="14"/>
        <v>-0.03</v>
      </c>
      <c r="V82" s="92">
        <f t="shared" si="12"/>
        <v>-0.09</v>
      </c>
      <c r="W82" s="92" t="str">
        <f t="shared" si="9"/>
        <v>×</v>
      </c>
      <c r="X82" s="92">
        <f t="shared" si="8"/>
        <v>-0.3</v>
      </c>
      <c r="Y82" s="95">
        <f t="shared" si="8"/>
        <v>-0.8</v>
      </c>
      <c r="Z82" s="92" t="str">
        <f t="shared" si="11"/>
        <v>×</v>
      </c>
    </row>
    <row r="83" spans="1:26" ht="21" customHeight="1" x14ac:dyDescent="0.15">
      <c r="A83" s="150">
        <v>750</v>
      </c>
      <c r="B83" s="540" t="s">
        <v>142</v>
      </c>
      <c r="C83" s="541"/>
      <c r="D83" s="541"/>
      <c r="E83" s="208">
        <v>99.100000000000009</v>
      </c>
      <c r="F83" s="197">
        <v>-0.5</v>
      </c>
      <c r="G83" s="197">
        <v>0.8</v>
      </c>
      <c r="H83" s="161">
        <v>-0.02</v>
      </c>
      <c r="I83" s="161">
        <v>0.04</v>
      </c>
      <c r="J83" s="209">
        <v>530</v>
      </c>
      <c r="K83" s="163">
        <v>7</v>
      </c>
      <c r="M83" s="92" t="str">
        <f>IF(E83&amp;F83&amp;G83&amp;H83&amp;I83 =[1]中分類!E83&amp;[1]中分類!F83&amp;[1]中分類!G83&amp;[1]中分類!H83&amp;[1]中分類!I83,"◎","×")</f>
        <v>◎</v>
      </c>
      <c r="N83" s="131">
        <v>99.5</v>
      </c>
      <c r="O83" s="131">
        <v>99.5</v>
      </c>
      <c r="P83" s="132">
        <v>100</v>
      </c>
      <c r="Q83" s="123">
        <f t="shared" si="13"/>
        <v>0</v>
      </c>
      <c r="R83" s="95">
        <f t="shared" si="10"/>
        <v>-0.5</v>
      </c>
      <c r="S83" s="92">
        <f>T83/$T5</f>
        <v>5.2999999999999999E-2</v>
      </c>
      <c r="T83" s="209">
        <v>530</v>
      </c>
      <c r="U83" s="92">
        <f t="shared" si="14"/>
        <v>0</v>
      </c>
      <c r="V83" s="92">
        <f t="shared" si="12"/>
        <v>-0.03</v>
      </c>
      <c r="W83" s="92" t="str">
        <f t="shared" si="9"/>
        <v>×</v>
      </c>
      <c r="X83" s="92">
        <f t="shared" ref="X83:Y83" si="15">ROUND((Q83/O83*100),1)</f>
        <v>0</v>
      </c>
      <c r="Y83" s="95">
        <f t="shared" si="15"/>
        <v>-0.5</v>
      </c>
      <c r="Z83" s="92" t="str">
        <f t="shared" si="11"/>
        <v>×</v>
      </c>
    </row>
    <row r="84" spans="1:26" ht="21" customHeight="1" thickBot="1" x14ac:dyDescent="0.2">
      <c r="A84" s="150"/>
      <c r="B84" s="210"/>
      <c r="C84" s="211"/>
      <c r="D84" s="211"/>
      <c r="E84" s="145"/>
      <c r="F84" s="212"/>
      <c r="G84" s="212"/>
      <c r="H84" s="186"/>
      <c r="I84" s="186"/>
      <c r="J84" s="213"/>
      <c r="K84" s="188"/>
      <c r="M84" s="92" t="str">
        <f>IF(E84&amp;F84&amp;G84&amp;H84&amp;I84 =[1]中分類!E84&amp;[1]中分類!F84&amp;[1]中分類!G84&amp;[1]中分類!H84&amp;[1]中分類!I84,"◎","×")</f>
        <v>◎</v>
      </c>
      <c r="P84" s="214"/>
      <c r="Q84" s="123">
        <f t="shared" si="13"/>
        <v>0</v>
      </c>
      <c r="R84" s="95">
        <f t="shared" si="10"/>
        <v>0</v>
      </c>
      <c r="S84" s="92">
        <f>T84/$T83</f>
        <v>0</v>
      </c>
      <c r="T84" s="213"/>
      <c r="W84" s="92" t="str">
        <f t="shared" si="9"/>
        <v>◎</v>
      </c>
    </row>
  </sheetData>
  <mergeCells count="86">
    <mergeCell ref="B83:D83"/>
    <mergeCell ref="C76:D76"/>
    <mergeCell ref="C77:D77"/>
    <mergeCell ref="B79:D79"/>
    <mergeCell ref="B80:D80"/>
    <mergeCell ref="B81:D81"/>
    <mergeCell ref="B82:D82"/>
    <mergeCell ref="C75:D75"/>
    <mergeCell ref="C64:D64"/>
    <mergeCell ref="C65:D65"/>
    <mergeCell ref="C66:D66"/>
    <mergeCell ref="B67:D67"/>
    <mergeCell ref="C68:D68"/>
    <mergeCell ref="C69:D69"/>
    <mergeCell ref="C70:D70"/>
    <mergeCell ref="C71:D71"/>
    <mergeCell ref="B72:D72"/>
    <mergeCell ref="C73:D73"/>
    <mergeCell ref="C74:D74"/>
    <mergeCell ref="B63:D63"/>
    <mergeCell ref="C52:D52"/>
    <mergeCell ref="C53:D53"/>
    <mergeCell ref="C54:D54"/>
    <mergeCell ref="B55:D55"/>
    <mergeCell ref="C56:D56"/>
    <mergeCell ref="C57:D57"/>
    <mergeCell ref="C58:D58"/>
    <mergeCell ref="B59:D59"/>
    <mergeCell ref="C60:D60"/>
    <mergeCell ref="C61:D61"/>
    <mergeCell ref="C62:D62"/>
    <mergeCell ref="C49:D49"/>
    <mergeCell ref="C36:D36"/>
    <mergeCell ref="C37:D37"/>
    <mergeCell ref="B38:D38"/>
    <mergeCell ref="C39:D39"/>
    <mergeCell ref="C40:D40"/>
    <mergeCell ref="C41:D41"/>
    <mergeCell ref="C42:D42"/>
    <mergeCell ref="C43:D43"/>
    <mergeCell ref="C44:D44"/>
    <mergeCell ref="B45:D45"/>
    <mergeCell ref="C46:D46"/>
    <mergeCell ref="C35:D35"/>
    <mergeCell ref="C24:D24"/>
    <mergeCell ref="C25:D25"/>
    <mergeCell ref="C26:D26"/>
    <mergeCell ref="C27:D27"/>
    <mergeCell ref="B28:D28"/>
    <mergeCell ref="B29:D29"/>
    <mergeCell ref="C30:D30"/>
    <mergeCell ref="C31:D31"/>
    <mergeCell ref="C32:D32"/>
    <mergeCell ref="B33:D33"/>
    <mergeCell ref="C34:D34"/>
    <mergeCell ref="C23:D23"/>
    <mergeCell ref="B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4"/>
  <printOptions horizontalCentered="1"/>
  <pageMargins left="0.86614173228346458" right="0.86614173228346458" top="0.78740157480314965" bottom="0.39370078740157483" header="0.51181102362204722" footer="0.19685039370078741"/>
  <pageSetup paperSize="9" scale="87" firstPageNumber="19" orientation="portrait" useFirstPageNumber="1" r:id="rId1"/>
  <headerFooter alignWithMargins="0">
    <oddFooter>&amp;C&amp;14&amp;P</oddFooter>
  </headerFooter>
  <rowBreaks count="1" manualBreakCount="1">
    <brk id="44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U84"/>
  <sheetViews>
    <sheetView view="pageBreakPreview" zoomScale="70" zoomScaleNormal="75" zoomScaleSheetLayoutView="70" workbookViewId="0">
      <pane xSplit="4" ySplit="4" topLeftCell="E5" activePane="bottomRight" state="frozen"/>
      <selection activeCell="I64" sqref="I64:P64"/>
      <selection pane="topRight" activeCell="I64" sqref="I64:P64"/>
      <selection pane="bottomLeft" activeCell="I64" sqref="I64:P64"/>
      <selection pane="bottomRight" activeCell="B1" sqref="B1"/>
    </sheetView>
  </sheetViews>
  <sheetFormatPr defaultRowHeight="16.5" customHeight="1" x14ac:dyDescent="0.15"/>
  <cols>
    <col min="1" max="1" width="6.375" style="91" hidden="1" customWidth="1"/>
    <col min="2" max="2" width="4.625" style="92" customWidth="1"/>
    <col min="3" max="3" width="3.625" style="92" customWidth="1"/>
    <col min="4" max="4" width="20.5" style="92" customWidth="1"/>
    <col min="5" max="11" width="8.625" style="92" customWidth="1"/>
    <col min="12" max="12" width="1.5" style="92" customWidth="1"/>
    <col min="13" max="17" width="9" style="92" hidden="1" customWidth="1"/>
    <col min="18" max="18" width="6.875" style="92" hidden="1" customWidth="1"/>
    <col min="19" max="26" width="9" style="92" hidden="1" customWidth="1"/>
    <col min="27" max="16384" width="9" style="92"/>
  </cols>
  <sheetData>
    <row r="1" spans="1:26" ht="16.5" customHeight="1" x14ac:dyDescent="0.15">
      <c r="B1" s="92" t="s">
        <v>153</v>
      </c>
      <c r="D1" s="93" t="s">
        <v>154</v>
      </c>
      <c r="E1" s="466" t="s">
        <v>155</v>
      </c>
      <c r="F1" s="466"/>
      <c r="G1" s="466"/>
      <c r="H1" s="466"/>
      <c r="I1" s="94" t="s">
        <v>156</v>
      </c>
      <c r="J1" s="94"/>
      <c r="K1" s="94"/>
    </row>
    <row r="2" spans="1:26" ht="16.5" customHeight="1" thickBot="1" x14ac:dyDescent="0.2">
      <c r="A2" s="91" t="s">
        <v>157</v>
      </c>
      <c r="B2" s="467"/>
      <c r="C2" s="468"/>
      <c r="D2" s="468"/>
      <c r="E2" s="96"/>
      <c r="F2" s="96"/>
      <c r="G2" s="96"/>
      <c r="H2" s="96"/>
      <c r="I2" s="96"/>
      <c r="J2" s="96"/>
      <c r="K2" s="96"/>
      <c r="P2" s="256"/>
      <c r="Q2" s="97" t="s">
        <v>158</v>
      </c>
      <c r="R2" s="98"/>
      <c r="S2" s="99"/>
      <c r="U2" s="97" t="s">
        <v>43</v>
      </c>
      <c r="V2" s="257"/>
      <c r="X2" s="97" t="s">
        <v>44</v>
      </c>
      <c r="Y2" s="257"/>
    </row>
    <row r="3" spans="1:26" ht="16.5" customHeight="1" x14ac:dyDescent="0.15">
      <c r="A3" s="469" t="s">
        <v>45</v>
      </c>
      <c r="B3" s="470" t="s">
        <v>46</v>
      </c>
      <c r="C3" s="471"/>
      <c r="D3" s="472"/>
      <c r="E3" s="473" t="s">
        <v>159</v>
      </c>
      <c r="F3" s="475" t="s">
        <v>48</v>
      </c>
      <c r="G3" s="476"/>
      <c r="H3" s="475" t="s">
        <v>49</v>
      </c>
      <c r="I3" s="476"/>
      <c r="J3" s="480" t="s">
        <v>50</v>
      </c>
      <c r="K3" s="482" t="s">
        <v>51</v>
      </c>
      <c r="N3" s="92" t="s">
        <v>52</v>
      </c>
      <c r="O3" s="92" t="s">
        <v>53</v>
      </c>
      <c r="P3" s="101" t="s">
        <v>54</v>
      </c>
      <c r="Q3" s="484" t="s">
        <v>55</v>
      </c>
      <c r="R3" s="550" t="s">
        <v>56</v>
      </c>
      <c r="S3" s="103" t="s">
        <v>57</v>
      </c>
      <c r="T3" s="480" t="s">
        <v>50</v>
      </c>
      <c r="U3" s="104"/>
      <c r="V3" s="258"/>
      <c r="X3" s="104"/>
      <c r="Y3" s="258"/>
    </row>
    <row r="4" spans="1:26" ht="16.5" customHeight="1" thickBot="1" x14ac:dyDescent="0.2">
      <c r="A4" s="469"/>
      <c r="B4" s="106"/>
      <c r="C4" s="487" t="s">
        <v>58</v>
      </c>
      <c r="D4" s="488"/>
      <c r="E4" s="547"/>
      <c r="F4" s="107" t="s">
        <v>160</v>
      </c>
      <c r="G4" s="108" t="s">
        <v>60</v>
      </c>
      <c r="H4" s="107" t="s">
        <v>160</v>
      </c>
      <c r="I4" s="108" t="s">
        <v>60</v>
      </c>
      <c r="J4" s="481"/>
      <c r="K4" s="483"/>
      <c r="M4" s="259" t="s">
        <v>161</v>
      </c>
      <c r="N4" s="92" t="s">
        <v>61</v>
      </c>
      <c r="O4" s="92" t="s">
        <v>62</v>
      </c>
      <c r="P4" s="92" t="s">
        <v>61</v>
      </c>
      <c r="Q4" s="485"/>
      <c r="R4" s="551"/>
      <c r="S4" s="112"/>
      <c r="T4" s="486"/>
      <c r="U4" s="113" t="s">
        <v>53</v>
      </c>
      <c r="V4" s="260" t="s">
        <v>63</v>
      </c>
      <c r="X4" s="113" t="s">
        <v>53</v>
      </c>
      <c r="Y4" s="260" t="s">
        <v>63</v>
      </c>
    </row>
    <row r="5" spans="1:26" ht="29.25" customHeight="1" thickTop="1" thickBot="1" x14ac:dyDescent="0.2">
      <c r="A5" s="115">
        <v>1</v>
      </c>
      <c r="B5" s="489" t="s">
        <v>162</v>
      </c>
      <c r="C5" s="490"/>
      <c r="D5" s="491"/>
      <c r="E5" s="261">
        <v>104.60000000000001</v>
      </c>
      <c r="F5" s="117">
        <v>0.70000000000000007</v>
      </c>
      <c r="G5" s="117">
        <v>3</v>
      </c>
      <c r="H5" s="262">
        <v>0.68</v>
      </c>
      <c r="I5" s="262">
        <v>3.02</v>
      </c>
      <c r="J5" s="263">
        <v>10000</v>
      </c>
      <c r="K5" s="120">
        <v>593</v>
      </c>
      <c r="M5" s="92" t="str">
        <f>IF(E5&amp;F5&amp;G5&amp;H5&amp;I5 =[2]中分類!E5&amp;[2]中分類!F5&amp;[2]中分類!G5&amp;[2]中分類!H5&amp;[2]中分類!I5,"◎","×")</f>
        <v>◎</v>
      </c>
      <c r="N5" s="92">
        <v>100.7</v>
      </c>
      <c r="O5" s="92">
        <v>100.8</v>
      </c>
      <c r="P5" s="264">
        <v>100.4</v>
      </c>
      <c r="Q5" s="92">
        <f>N5-O5</f>
        <v>-9.9999999999994316E-2</v>
      </c>
      <c r="R5" s="95">
        <f>N5-P5</f>
        <v>0.29999999999999716</v>
      </c>
      <c r="S5" s="92">
        <v>1</v>
      </c>
      <c r="T5" s="265">
        <v>10000</v>
      </c>
      <c r="U5" s="92">
        <f>ROUND(Q5/$O$5*S5*100,1)</f>
        <v>-0.1</v>
      </c>
      <c r="V5" s="92">
        <f>ROUND(R5/$P$5*S5*100,1)</f>
        <v>0.3</v>
      </c>
      <c r="W5" s="92" t="str">
        <f>IF(H5&amp;I5 =U5&amp;V5,"◎","×")</f>
        <v>×</v>
      </c>
      <c r="X5" s="92">
        <f>ROUND((Q5/O5*100),1)</f>
        <v>-0.1</v>
      </c>
      <c r="Y5" s="92">
        <f>ROUND((R5/P5*100),1)</f>
        <v>0.3</v>
      </c>
      <c r="Z5" s="92" t="str">
        <f>IF(F5&amp;G5 =X5&amp;Y5,"◎","×")</f>
        <v>×</v>
      </c>
    </row>
    <row r="6" spans="1:26" ht="21" customHeight="1" thickTop="1" x14ac:dyDescent="0.15">
      <c r="A6" s="150">
        <v>740</v>
      </c>
      <c r="B6" s="492" t="s">
        <v>65</v>
      </c>
      <c r="C6" s="493"/>
      <c r="D6" s="494"/>
      <c r="E6" s="156">
        <v>104.30000000000001</v>
      </c>
      <c r="F6" s="127">
        <v>0.30000000000000004</v>
      </c>
      <c r="G6" s="127">
        <v>2.7</v>
      </c>
      <c r="H6" s="157">
        <v>0.31</v>
      </c>
      <c r="I6" s="157">
        <v>2.6</v>
      </c>
      <c r="J6" s="266">
        <v>9624</v>
      </c>
      <c r="K6" s="130">
        <v>527</v>
      </c>
      <c r="M6" s="92" t="str">
        <f>IF(E6&amp;F6&amp;G6&amp;H6&amp;I6 =[2]中分類!E6&amp;[2]中分類!F6&amp;[2]中分類!G6&amp;[2]中分類!H6&amp;[2]中分類!I6,"◎","×")</f>
        <v>◎</v>
      </c>
      <c r="N6" s="92">
        <v>100.8</v>
      </c>
      <c r="O6" s="92">
        <v>101</v>
      </c>
      <c r="P6" s="267">
        <v>100.7</v>
      </c>
      <c r="Q6" s="92">
        <f>N6-O6</f>
        <v>-0.20000000000000284</v>
      </c>
      <c r="R6" s="95">
        <f>N6-P6</f>
        <v>9.9999999999994316E-2</v>
      </c>
      <c r="S6" s="92">
        <f>T6/$T5</f>
        <v>0.96240000000000003</v>
      </c>
      <c r="T6" s="268">
        <v>9624</v>
      </c>
      <c r="U6" s="92">
        <f>ROUND(Q6/$O$5*S6*100,2)</f>
        <v>-0.19</v>
      </c>
      <c r="V6" s="92">
        <f>ROUND(R6/$P$5*S6*100,2)</f>
        <v>0.1</v>
      </c>
      <c r="W6" s="92" t="str">
        <f>IF(H6&amp;I6 =U6&amp;V6,"◎","×")</f>
        <v>×</v>
      </c>
      <c r="X6" s="92">
        <f>ROUND((Q6/O6*100),1)</f>
        <v>-0.2</v>
      </c>
      <c r="Y6" s="92">
        <f>ROUND((R6/P6*100),1)</f>
        <v>0.1</v>
      </c>
      <c r="Z6" s="92" t="str">
        <f>IF(F6&amp;G6 =X6&amp;Y6,"◎","×")</f>
        <v>×</v>
      </c>
    </row>
    <row r="7" spans="1:26" ht="21" customHeight="1" x14ac:dyDescent="0.15">
      <c r="A7" s="150">
        <v>742</v>
      </c>
      <c r="B7" s="495" t="s">
        <v>66</v>
      </c>
      <c r="C7" s="496"/>
      <c r="D7" s="497"/>
      <c r="E7" s="180">
        <v>105.10000000000001</v>
      </c>
      <c r="F7" s="135">
        <v>0.8</v>
      </c>
      <c r="G7" s="135">
        <v>3.4000000000000004</v>
      </c>
      <c r="H7" s="161">
        <v>0.68</v>
      </c>
      <c r="I7" s="161">
        <v>2.95</v>
      </c>
      <c r="J7" s="139">
        <v>8678</v>
      </c>
      <c r="K7" s="138">
        <v>592</v>
      </c>
      <c r="M7" s="92" t="str">
        <f>IF(E7&amp;F7&amp;G7&amp;H7&amp;I7 =[2]中分類!E7&amp;[2]中分類!F7&amp;[2]中分類!G7&amp;[2]中分類!H7&amp;[2]中分類!I7,"◎","×")</f>
        <v>◎</v>
      </c>
      <c r="N7" s="92">
        <v>100.7</v>
      </c>
      <c r="O7" s="92">
        <v>100.8</v>
      </c>
      <c r="P7" s="267">
        <v>100.2</v>
      </c>
      <c r="Q7" s="92">
        <f>N7-O7</f>
        <v>-9.9999999999994316E-2</v>
      </c>
      <c r="R7" s="95">
        <f>N7-P7</f>
        <v>0.5</v>
      </c>
      <c r="S7" s="92">
        <f>T7/$T5</f>
        <v>0.86780000000000002</v>
      </c>
      <c r="T7" s="269">
        <v>8678</v>
      </c>
      <c r="U7" s="92">
        <f>ROUND(Q7/$O$5*S7*100,2)</f>
        <v>-0.09</v>
      </c>
      <c r="V7" s="92">
        <f>ROUND(R7/$P$5*S7*100,2)</f>
        <v>0.43</v>
      </c>
      <c r="W7" s="92" t="str">
        <f t="shared" ref="W7:W70" si="0">IF(H7&amp;I7 =U7&amp;V7,"◎","×")</f>
        <v>×</v>
      </c>
      <c r="X7" s="92">
        <f t="shared" ref="X7:Y22" si="1">ROUND((Q7/O7*100),1)</f>
        <v>-0.1</v>
      </c>
      <c r="Y7" s="92">
        <f t="shared" si="1"/>
        <v>0.5</v>
      </c>
      <c r="Z7" s="92" t="str">
        <f t="shared" ref="Z7:Z69" si="2">IF(F7&amp;G7 =X7&amp;Y7,"◎","×")</f>
        <v>×</v>
      </c>
    </row>
    <row r="8" spans="1:26" ht="30" customHeight="1" x14ac:dyDescent="0.15">
      <c r="A8" s="150">
        <v>745</v>
      </c>
      <c r="B8" s="498" t="s">
        <v>67</v>
      </c>
      <c r="C8" s="499"/>
      <c r="D8" s="500"/>
      <c r="E8" s="180">
        <v>104.80000000000001</v>
      </c>
      <c r="F8" s="135">
        <v>0.4</v>
      </c>
      <c r="G8" s="135">
        <v>3</v>
      </c>
      <c r="H8" s="161">
        <v>0.31</v>
      </c>
      <c r="I8" s="161">
        <v>2.52</v>
      </c>
      <c r="J8" s="144">
        <v>8303</v>
      </c>
      <c r="K8" s="141">
        <v>526</v>
      </c>
      <c r="M8" s="92" t="str">
        <f>IF(E8&amp;F8&amp;G8&amp;H8&amp;I8 =[2]中分類!E8&amp;[2]中分類!F8&amp;[2]中分類!G8&amp;[2]中分類!H8&amp;[2]中分類!I8,"◎","×")</f>
        <v>◎</v>
      </c>
      <c r="N8" s="92">
        <v>100.8</v>
      </c>
      <c r="O8" s="92">
        <v>101</v>
      </c>
      <c r="P8" s="270">
        <v>100.6</v>
      </c>
      <c r="Q8" s="92">
        <f>N8-O8</f>
        <v>-0.20000000000000284</v>
      </c>
      <c r="R8" s="95">
        <f>N8-P8</f>
        <v>0.20000000000000284</v>
      </c>
      <c r="S8" s="92">
        <f>T8/$T5</f>
        <v>0.83030000000000004</v>
      </c>
      <c r="T8" s="271">
        <v>8303</v>
      </c>
      <c r="U8" s="92">
        <f t="shared" ref="U8:U71" si="3">ROUND(Q8/$O$5*S8*100,2)</f>
        <v>-0.16</v>
      </c>
      <c r="V8" s="92">
        <f t="shared" ref="V8:V71" si="4">ROUND(R8/$P$5*S8*100,2)</f>
        <v>0.17</v>
      </c>
      <c r="W8" s="92" t="str">
        <f t="shared" si="0"/>
        <v>×</v>
      </c>
      <c r="X8" s="92">
        <f t="shared" si="1"/>
        <v>-0.2</v>
      </c>
      <c r="Y8" s="92">
        <f t="shared" si="1"/>
        <v>0.2</v>
      </c>
      <c r="Z8" s="92" t="str">
        <f t="shared" si="2"/>
        <v>×</v>
      </c>
    </row>
    <row r="9" spans="1:26" ht="30" customHeight="1" thickBot="1" x14ac:dyDescent="0.2">
      <c r="A9" s="150">
        <v>747</v>
      </c>
      <c r="B9" s="501" t="s">
        <v>68</v>
      </c>
      <c r="C9" s="502"/>
      <c r="D9" s="503"/>
      <c r="E9" s="185">
        <v>101.9</v>
      </c>
      <c r="F9" s="146">
        <v>0.4</v>
      </c>
      <c r="G9" s="146">
        <v>2.2000000000000002</v>
      </c>
      <c r="H9" s="186">
        <v>0.28000000000000003</v>
      </c>
      <c r="I9" s="186">
        <v>1.4000000000000001</v>
      </c>
      <c r="J9" s="213">
        <v>6529</v>
      </c>
      <c r="K9" s="149">
        <v>361</v>
      </c>
      <c r="M9" s="92" t="str">
        <f>IF(E9&amp;F9&amp;G9&amp;H9&amp;I9 =[2]中分類!E9&amp;[2]中分類!F9&amp;[2]中分類!G9&amp;[2]中分類!H9&amp;[2]中分類!I9,"◎","×")</f>
        <v>◎</v>
      </c>
      <c r="N9" s="92">
        <v>99.8</v>
      </c>
      <c r="O9" s="92">
        <v>99.9</v>
      </c>
      <c r="P9" s="270">
        <v>100.3</v>
      </c>
      <c r="Q9" s="92">
        <f>N9-O9</f>
        <v>-0.10000000000000853</v>
      </c>
      <c r="R9" s="95">
        <f t="shared" ref="R9:R72" si="5">N9-P9</f>
        <v>-0.5</v>
      </c>
      <c r="S9" s="92">
        <f>T9/$T5</f>
        <v>0.65290000000000004</v>
      </c>
      <c r="T9" s="271">
        <v>6529</v>
      </c>
      <c r="U9" s="92">
        <f t="shared" si="3"/>
        <v>-0.06</v>
      </c>
      <c r="V9" s="92">
        <f t="shared" si="4"/>
        <v>-0.33</v>
      </c>
      <c r="W9" s="92" t="str">
        <f t="shared" si="0"/>
        <v>×</v>
      </c>
      <c r="X9" s="92">
        <f t="shared" si="1"/>
        <v>-0.1</v>
      </c>
      <c r="Y9" s="92">
        <f t="shared" si="1"/>
        <v>-0.5</v>
      </c>
      <c r="Z9" s="92" t="str">
        <f t="shared" si="2"/>
        <v>×</v>
      </c>
    </row>
    <row r="10" spans="1:26" ht="21" customHeight="1" x14ac:dyDescent="0.15">
      <c r="A10" s="150">
        <v>2</v>
      </c>
      <c r="B10" s="504" t="s">
        <v>163</v>
      </c>
      <c r="C10" s="548"/>
      <c r="D10" s="549"/>
      <c r="E10" s="151">
        <v>105.2</v>
      </c>
      <c r="F10" s="152">
        <v>1.6</v>
      </c>
      <c r="G10" s="152">
        <v>4.3</v>
      </c>
      <c r="H10" s="153">
        <v>0.42</v>
      </c>
      <c r="I10" s="153">
        <v>1.1400000000000001</v>
      </c>
      <c r="J10" s="154">
        <v>2650</v>
      </c>
      <c r="K10" s="155">
        <v>236</v>
      </c>
      <c r="M10" s="92" t="str">
        <f>IF(E10&amp;F10&amp;G10&amp;H10&amp;I10 =[2]中分類!E10&amp;[2]中分類!F10&amp;[2]中分類!G10&amp;[2]中分類!H10&amp;[2]中分類!I10,"◎","×")</f>
        <v>◎</v>
      </c>
      <c r="N10" s="92">
        <v>99.5</v>
      </c>
      <c r="O10" s="92">
        <v>99.8</v>
      </c>
      <c r="P10" s="267">
        <v>98.8</v>
      </c>
      <c r="Q10" s="92">
        <f t="shared" ref="Q10:Q73" si="6">N10-O10</f>
        <v>-0.29999999999999716</v>
      </c>
      <c r="R10" s="95">
        <f t="shared" si="5"/>
        <v>0.70000000000000284</v>
      </c>
      <c r="S10" s="92">
        <f>T10/$T5</f>
        <v>0.26500000000000001</v>
      </c>
      <c r="T10" s="269">
        <v>2650</v>
      </c>
      <c r="U10" s="92">
        <f t="shared" si="3"/>
        <v>-0.08</v>
      </c>
      <c r="V10" s="92">
        <f t="shared" si="4"/>
        <v>0.18</v>
      </c>
      <c r="W10" s="92" t="str">
        <f t="shared" si="0"/>
        <v>×</v>
      </c>
      <c r="X10" s="92">
        <f t="shared" si="1"/>
        <v>-0.3</v>
      </c>
      <c r="Y10" s="92">
        <f t="shared" si="1"/>
        <v>0.7</v>
      </c>
      <c r="Z10" s="92" t="str">
        <f t="shared" si="2"/>
        <v>×</v>
      </c>
    </row>
    <row r="11" spans="1:26" ht="21" customHeight="1" x14ac:dyDescent="0.15">
      <c r="A11" s="150">
        <v>736</v>
      </c>
      <c r="B11" s="552" t="s">
        <v>70</v>
      </c>
      <c r="C11" s="553"/>
      <c r="D11" s="554"/>
      <c r="E11" s="156">
        <v>110.80000000000001</v>
      </c>
      <c r="F11" s="127">
        <v>10.3</v>
      </c>
      <c r="G11" s="127">
        <v>11.600000000000001</v>
      </c>
      <c r="H11" s="157">
        <v>0.37</v>
      </c>
      <c r="I11" s="157">
        <v>0.42</v>
      </c>
      <c r="J11" s="158">
        <v>376</v>
      </c>
      <c r="K11" s="159">
        <v>66</v>
      </c>
      <c r="M11" s="92" t="str">
        <f>IF(E11&amp;F11&amp;G11&amp;H11&amp;I11 =[2]中分類!E11&amp;[2]中分類!F11&amp;[2]中分類!G11&amp;[2]中分類!H11&amp;[2]中分類!I11,"◎","×")</f>
        <v>◎</v>
      </c>
      <c r="N11" s="92">
        <v>97.7</v>
      </c>
      <c r="O11" s="92">
        <v>97.1</v>
      </c>
      <c r="P11" s="267">
        <v>91.4</v>
      </c>
      <c r="Q11" s="92">
        <f t="shared" si="6"/>
        <v>0.60000000000000853</v>
      </c>
      <c r="R11" s="95">
        <f t="shared" si="5"/>
        <v>6.2999999999999972</v>
      </c>
      <c r="S11" s="92">
        <f>T11/$T5</f>
        <v>3.7600000000000001E-2</v>
      </c>
      <c r="T11" s="269">
        <v>376</v>
      </c>
      <c r="U11" s="92">
        <f t="shared" si="3"/>
        <v>0.02</v>
      </c>
      <c r="V11" s="92">
        <f t="shared" si="4"/>
        <v>0.24</v>
      </c>
      <c r="W11" s="92" t="str">
        <f t="shared" si="0"/>
        <v>×</v>
      </c>
      <c r="X11" s="92">
        <f t="shared" si="1"/>
        <v>0.6</v>
      </c>
      <c r="Y11" s="92">
        <f t="shared" si="1"/>
        <v>6.9</v>
      </c>
      <c r="Z11" s="92" t="str">
        <f t="shared" si="2"/>
        <v>×</v>
      </c>
    </row>
    <row r="12" spans="1:26" ht="21" customHeight="1" x14ac:dyDescent="0.15">
      <c r="A12" s="150">
        <v>741</v>
      </c>
      <c r="B12" s="509" t="s">
        <v>71</v>
      </c>
      <c r="C12" s="510"/>
      <c r="D12" s="511"/>
      <c r="E12" s="160">
        <v>104.30000000000001</v>
      </c>
      <c r="F12" s="135">
        <v>0.2</v>
      </c>
      <c r="G12" s="135">
        <v>3.1</v>
      </c>
      <c r="H12" s="161">
        <v>0.04</v>
      </c>
      <c r="I12" s="161">
        <v>0.71</v>
      </c>
      <c r="J12" s="139">
        <v>2275</v>
      </c>
      <c r="K12" s="141">
        <v>170</v>
      </c>
      <c r="M12" s="92" t="str">
        <f>IF(E12&amp;F12&amp;G12&amp;H12&amp;I12 =[2]中分類!E12&amp;[2]中分類!F12&amp;[2]中分類!G12&amp;[2]中分類!H12&amp;[2]中分類!I12,"◎","×")</f>
        <v>◎</v>
      </c>
      <c r="N12" s="92">
        <v>99.8</v>
      </c>
      <c r="O12" s="92">
        <v>100.2</v>
      </c>
      <c r="P12" s="267">
        <v>100</v>
      </c>
      <c r="Q12" s="92">
        <f t="shared" si="6"/>
        <v>-0.40000000000000568</v>
      </c>
      <c r="R12" s="95">
        <f t="shared" si="5"/>
        <v>-0.20000000000000284</v>
      </c>
      <c r="S12" s="92">
        <f>T12/$T5</f>
        <v>0.22750000000000001</v>
      </c>
      <c r="T12" s="269">
        <v>2275</v>
      </c>
      <c r="U12" s="92">
        <f t="shared" si="3"/>
        <v>-0.09</v>
      </c>
      <c r="V12" s="92">
        <f t="shared" si="4"/>
        <v>-0.05</v>
      </c>
      <c r="W12" s="92" t="str">
        <f t="shared" si="0"/>
        <v>×</v>
      </c>
      <c r="X12" s="92">
        <f t="shared" si="1"/>
        <v>-0.4</v>
      </c>
      <c r="Y12" s="92">
        <f t="shared" si="1"/>
        <v>-0.2</v>
      </c>
      <c r="Z12" s="92" t="str">
        <f t="shared" si="2"/>
        <v>×</v>
      </c>
    </row>
    <row r="13" spans="1:26" ht="21" customHeight="1" x14ac:dyDescent="0.15">
      <c r="A13" s="150">
        <v>3</v>
      </c>
      <c r="B13" s="162"/>
      <c r="C13" s="555" t="s">
        <v>164</v>
      </c>
      <c r="D13" s="556"/>
      <c r="E13" s="160">
        <v>109.2</v>
      </c>
      <c r="F13" s="135">
        <v>0.1</v>
      </c>
      <c r="G13" s="135">
        <v>-0.4</v>
      </c>
      <c r="H13" s="161">
        <v>0</v>
      </c>
      <c r="I13" s="161">
        <v>-0.01</v>
      </c>
      <c r="J13" s="139">
        <v>282</v>
      </c>
      <c r="K13" s="163">
        <v>15</v>
      </c>
      <c r="M13" s="92" t="str">
        <f>IF(E13&amp;F13&amp;G13&amp;H13&amp;I13 =[2]中分類!E13&amp;[2]中分類!F13&amp;[2]中分類!G13&amp;[2]中分類!H13&amp;[2]中分類!I13,"◎","×")</f>
        <v>◎</v>
      </c>
      <c r="N13" s="92">
        <v>105</v>
      </c>
      <c r="O13" s="92">
        <v>105.5</v>
      </c>
      <c r="P13" s="267">
        <v>98.4</v>
      </c>
      <c r="Q13" s="92">
        <f t="shared" si="6"/>
        <v>-0.5</v>
      </c>
      <c r="R13" s="95">
        <f t="shared" si="5"/>
        <v>6.5999999999999943</v>
      </c>
      <c r="S13" s="92">
        <f>T13/$T5</f>
        <v>2.8199999999999999E-2</v>
      </c>
      <c r="T13" s="269">
        <v>282</v>
      </c>
      <c r="U13" s="92">
        <f t="shared" si="3"/>
        <v>-0.01</v>
      </c>
      <c r="V13" s="92">
        <f t="shared" si="4"/>
        <v>0.19</v>
      </c>
      <c r="W13" s="92" t="str">
        <f t="shared" si="0"/>
        <v>×</v>
      </c>
      <c r="X13" s="92">
        <f t="shared" si="1"/>
        <v>-0.5</v>
      </c>
      <c r="Y13" s="92">
        <f t="shared" si="1"/>
        <v>6.7</v>
      </c>
      <c r="Z13" s="92" t="str">
        <f t="shared" si="2"/>
        <v>×</v>
      </c>
    </row>
    <row r="14" spans="1:26" ht="21" customHeight="1" x14ac:dyDescent="0.15">
      <c r="A14" s="150">
        <v>23</v>
      </c>
      <c r="B14" s="162"/>
      <c r="C14" s="507" t="s">
        <v>165</v>
      </c>
      <c r="D14" s="546"/>
      <c r="E14" s="160">
        <v>115</v>
      </c>
      <c r="F14" s="135">
        <v>9.6000000000000014</v>
      </c>
      <c r="G14" s="135">
        <v>15.4</v>
      </c>
      <c r="H14" s="161">
        <v>0.16</v>
      </c>
      <c r="I14" s="161">
        <v>0.24</v>
      </c>
      <c r="J14" s="139">
        <v>161</v>
      </c>
      <c r="K14" s="163">
        <v>31</v>
      </c>
      <c r="M14" s="92" t="str">
        <f>IF(E14&amp;F14&amp;G14&amp;H14&amp;I14 =[2]中分類!E14&amp;[2]中分類!F14&amp;[2]中分類!G14&amp;[2]中分類!H14&amp;[2]中分類!I14,"◎","×")</f>
        <v>◎</v>
      </c>
      <c r="N14" s="92">
        <v>97.5</v>
      </c>
      <c r="O14" s="92">
        <v>98.2</v>
      </c>
      <c r="P14" s="267">
        <v>97.6</v>
      </c>
      <c r="Q14" s="92">
        <f t="shared" si="6"/>
        <v>-0.70000000000000284</v>
      </c>
      <c r="R14" s="95">
        <f t="shared" si="5"/>
        <v>-9.9999999999994316E-2</v>
      </c>
      <c r="S14" s="92">
        <f>T14/$T5</f>
        <v>1.61E-2</v>
      </c>
      <c r="T14" s="269">
        <v>161</v>
      </c>
      <c r="U14" s="92">
        <f t="shared" si="3"/>
        <v>-0.01</v>
      </c>
      <c r="V14" s="92">
        <f t="shared" si="4"/>
        <v>0</v>
      </c>
      <c r="W14" s="92" t="str">
        <f t="shared" si="0"/>
        <v>×</v>
      </c>
      <c r="X14" s="92">
        <f t="shared" si="1"/>
        <v>-0.7</v>
      </c>
      <c r="Y14" s="92">
        <f t="shared" si="1"/>
        <v>-0.1</v>
      </c>
      <c r="Z14" s="92" t="str">
        <f t="shared" si="2"/>
        <v>×</v>
      </c>
    </row>
    <row r="15" spans="1:26" ht="21" customHeight="1" x14ac:dyDescent="0.15">
      <c r="A15" s="150">
        <v>24</v>
      </c>
      <c r="B15" s="162"/>
      <c r="C15" s="512" t="s">
        <v>74</v>
      </c>
      <c r="D15" s="557"/>
      <c r="E15" s="160">
        <v>118.30000000000001</v>
      </c>
      <c r="F15" s="135">
        <v>14.100000000000001</v>
      </c>
      <c r="G15" s="135">
        <v>23.200000000000003</v>
      </c>
      <c r="H15" s="161">
        <v>0.13</v>
      </c>
      <c r="I15" s="161">
        <v>0.21</v>
      </c>
      <c r="J15" s="139">
        <v>95</v>
      </c>
      <c r="K15" s="163">
        <v>16</v>
      </c>
      <c r="M15" s="92" t="str">
        <f>IF(E15&amp;F15&amp;G15&amp;H15&amp;I15 =[2]中分類!E15&amp;[2]中分類!F15&amp;[2]中分類!G15&amp;[2]中分類!H15&amp;[2]中分類!I15,"◎","×")</f>
        <v>◎</v>
      </c>
      <c r="N15" s="92">
        <v>96.8</v>
      </c>
      <c r="O15" s="92">
        <v>97.5</v>
      </c>
      <c r="P15" s="267">
        <v>97.3</v>
      </c>
      <c r="Q15" s="92">
        <f t="shared" si="6"/>
        <v>-0.70000000000000284</v>
      </c>
      <c r="R15" s="95">
        <f t="shared" si="5"/>
        <v>-0.5</v>
      </c>
      <c r="S15" s="92">
        <f>T15/$T5</f>
        <v>9.4999999999999998E-3</v>
      </c>
      <c r="T15" s="269">
        <v>95</v>
      </c>
      <c r="U15" s="92">
        <f t="shared" si="3"/>
        <v>-0.01</v>
      </c>
      <c r="V15" s="92">
        <f t="shared" si="4"/>
        <v>0</v>
      </c>
      <c r="W15" s="92" t="str">
        <f t="shared" si="0"/>
        <v>×</v>
      </c>
      <c r="X15" s="92">
        <f t="shared" si="1"/>
        <v>-0.7</v>
      </c>
      <c r="Y15" s="92">
        <f t="shared" si="1"/>
        <v>-0.5</v>
      </c>
      <c r="Z15" s="92" t="str">
        <f t="shared" si="2"/>
        <v>×</v>
      </c>
    </row>
    <row r="16" spans="1:26" ht="21" customHeight="1" x14ac:dyDescent="0.15">
      <c r="A16" s="150">
        <v>59</v>
      </c>
      <c r="B16" s="162"/>
      <c r="C16" s="507" t="s">
        <v>166</v>
      </c>
      <c r="D16" s="546"/>
      <c r="E16" s="160">
        <v>108.5</v>
      </c>
      <c r="F16" s="135">
        <v>-0.30000000000000004</v>
      </c>
      <c r="G16" s="135">
        <v>3.7</v>
      </c>
      <c r="H16" s="161">
        <v>-0.01</v>
      </c>
      <c r="I16" s="161">
        <v>0.09</v>
      </c>
      <c r="J16" s="139">
        <v>222</v>
      </c>
      <c r="K16" s="163">
        <v>11</v>
      </c>
      <c r="M16" s="92" t="str">
        <f>IF(E16&amp;F16&amp;G16&amp;H16&amp;I16 =[2]中分類!E16&amp;[2]中分類!F16&amp;[2]中分類!G16&amp;[2]中分類!H16&amp;[2]中分類!I16,"◎","×")</f>
        <v>◎</v>
      </c>
      <c r="N16" s="92">
        <v>100.8</v>
      </c>
      <c r="O16" s="92">
        <v>100.8</v>
      </c>
      <c r="P16" s="267">
        <v>99.4</v>
      </c>
      <c r="Q16" s="92">
        <f t="shared" si="6"/>
        <v>0</v>
      </c>
      <c r="R16" s="95">
        <f t="shared" si="5"/>
        <v>1.3999999999999915</v>
      </c>
      <c r="S16" s="92">
        <f>T16/$T5</f>
        <v>2.2200000000000001E-2</v>
      </c>
      <c r="T16" s="269">
        <v>222</v>
      </c>
      <c r="U16" s="92">
        <f t="shared" si="3"/>
        <v>0</v>
      </c>
      <c r="V16" s="92">
        <f t="shared" si="4"/>
        <v>0.03</v>
      </c>
      <c r="W16" s="92" t="str">
        <f t="shared" si="0"/>
        <v>×</v>
      </c>
      <c r="X16" s="92">
        <f t="shared" si="1"/>
        <v>0</v>
      </c>
      <c r="Y16" s="92">
        <f t="shared" si="1"/>
        <v>1.4</v>
      </c>
      <c r="Z16" s="92" t="str">
        <f t="shared" si="2"/>
        <v>×</v>
      </c>
    </row>
    <row r="17" spans="1:26" ht="21" customHeight="1" x14ac:dyDescent="0.15">
      <c r="A17" s="150">
        <v>72</v>
      </c>
      <c r="B17" s="162"/>
      <c r="C17" s="507" t="s">
        <v>167</v>
      </c>
      <c r="D17" s="546"/>
      <c r="E17" s="160">
        <v>103</v>
      </c>
      <c r="F17" s="135">
        <v>-0.1</v>
      </c>
      <c r="G17" s="135">
        <v>6.8000000000000007</v>
      </c>
      <c r="H17" s="161">
        <v>0</v>
      </c>
      <c r="I17" s="161">
        <v>7.0000000000000007E-2</v>
      </c>
      <c r="J17" s="139">
        <v>106</v>
      </c>
      <c r="K17" s="163">
        <v>8</v>
      </c>
      <c r="M17" s="92" t="str">
        <f>IF(E17&amp;F17&amp;G17&amp;H17&amp;I17 =[2]中分類!E17&amp;[2]中分類!F17&amp;[2]中分類!G17&amp;[2]中分類!H17&amp;[2]中分類!I17,"◎","×")</f>
        <v>◎</v>
      </c>
      <c r="N17" s="92">
        <v>97.1</v>
      </c>
      <c r="O17" s="92">
        <v>97.1</v>
      </c>
      <c r="P17" s="267">
        <v>101.1</v>
      </c>
      <c r="Q17" s="92">
        <f t="shared" si="6"/>
        <v>0</v>
      </c>
      <c r="R17" s="95">
        <f>N17-P17</f>
        <v>-4</v>
      </c>
      <c r="S17" s="92">
        <f>T17/$T5</f>
        <v>1.06E-2</v>
      </c>
      <c r="T17" s="269">
        <v>106</v>
      </c>
      <c r="U17" s="92">
        <f t="shared" si="3"/>
        <v>0</v>
      </c>
      <c r="V17" s="92">
        <f t="shared" si="4"/>
        <v>-0.04</v>
      </c>
      <c r="W17" s="92" t="str">
        <f t="shared" si="0"/>
        <v>×</v>
      </c>
      <c r="X17" s="92">
        <f t="shared" si="1"/>
        <v>0</v>
      </c>
      <c r="Y17" s="92">
        <f t="shared" si="1"/>
        <v>-4</v>
      </c>
      <c r="Z17" s="92" t="str">
        <f t="shared" si="2"/>
        <v>×</v>
      </c>
    </row>
    <row r="18" spans="1:26" ht="21" customHeight="1" x14ac:dyDescent="0.15">
      <c r="A18" s="150">
        <v>85</v>
      </c>
      <c r="B18" s="162"/>
      <c r="C18" s="507" t="s">
        <v>77</v>
      </c>
      <c r="D18" s="546"/>
      <c r="E18" s="160">
        <v>110.60000000000001</v>
      </c>
      <c r="F18" s="135">
        <v>5.8000000000000007</v>
      </c>
      <c r="G18" s="135">
        <v>9.5</v>
      </c>
      <c r="H18" s="161">
        <v>0.16</v>
      </c>
      <c r="I18" s="161">
        <v>0.27</v>
      </c>
      <c r="J18" s="139">
        <v>283</v>
      </c>
      <c r="K18" s="163">
        <v>48</v>
      </c>
      <c r="M18" s="92" t="str">
        <f>IF(E18&amp;F18&amp;G18&amp;H18&amp;I18 =[2]中分類!E18&amp;[2]中分類!F18&amp;[2]中分類!G18&amp;[2]中分類!H18&amp;[2]中分類!I18,"◎","×")</f>
        <v>◎</v>
      </c>
      <c r="N18" s="92">
        <v>96.5</v>
      </c>
      <c r="O18" s="92">
        <v>97.5</v>
      </c>
      <c r="P18" s="267">
        <v>89.9</v>
      </c>
      <c r="Q18" s="92">
        <f t="shared" si="6"/>
        <v>-1</v>
      </c>
      <c r="R18" s="95">
        <f t="shared" si="5"/>
        <v>6.5999999999999943</v>
      </c>
      <c r="S18" s="92">
        <f>T18/$T5</f>
        <v>2.8299999999999999E-2</v>
      </c>
      <c r="T18" s="269">
        <v>283</v>
      </c>
      <c r="U18" s="92">
        <f t="shared" si="3"/>
        <v>-0.03</v>
      </c>
      <c r="V18" s="92">
        <f t="shared" si="4"/>
        <v>0.19</v>
      </c>
      <c r="W18" s="92" t="str">
        <f t="shared" si="0"/>
        <v>×</v>
      </c>
      <c r="X18" s="92">
        <f t="shared" si="1"/>
        <v>-1</v>
      </c>
      <c r="Y18" s="92">
        <f t="shared" si="1"/>
        <v>7.3</v>
      </c>
      <c r="Z18" s="92" t="str">
        <f t="shared" si="2"/>
        <v>×</v>
      </c>
    </row>
    <row r="19" spans="1:26" ht="21" customHeight="1" x14ac:dyDescent="0.15">
      <c r="A19" s="150">
        <v>86</v>
      </c>
      <c r="B19" s="162"/>
      <c r="C19" s="512" t="s">
        <v>78</v>
      </c>
      <c r="D19" s="557"/>
      <c r="E19" s="160">
        <v>111.10000000000001</v>
      </c>
      <c r="F19" s="135">
        <v>9.2000000000000011</v>
      </c>
      <c r="G19" s="135">
        <v>10.5</v>
      </c>
      <c r="H19" s="161">
        <v>0.17</v>
      </c>
      <c r="I19" s="161">
        <v>0.2</v>
      </c>
      <c r="J19" s="139">
        <v>191</v>
      </c>
      <c r="K19" s="163">
        <v>32</v>
      </c>
      <c r="M19" s="92" t="str">
        <f>IF(E19&amp;F19&amp;G19&amp;H19&amp;I19 =[2]中分類!E19&amp;[2]中分類!F19&amp;[2]中分類!G19&amp;[2]中分類!H19&amp;[2]中分類!I19,"◎","×")</f>
        <v>◎</v>
      </c>
      <c r="N19" s="92">
        <v>94.1</v>
      </c>
      <c r="O19" s="92">
        <v>95.3</v>
      </c>
      <c r="P19" s="267">
        <v>84.9</v>
      </c>
      <c r="Q19" s="92">
        <f t="shared" si="6"/>
        <v>-1.2000000000000028</v>
      </c>
      <c r="R19" s="95">
        <f t="shared" si="5"/>
        <v>9.1999999999999886</v>
      </c>
      <c r="S19" s="92">
        <f>T19/$T5</f>
        <v>1.9099999999999999E-2</v>
      </c>
      <c r="T19" s="269">
        <v>191</v>
      </c>
      <c r="U19" s="92">
        <f t="shared" si="3"/>
        <v>-0.02</v>
      </c>
      <c r="V19" s="92">
        <f t="shared" si="4"/>
        <v>0.18</v>
      </c>
      <c r="W19" s="92" t="str">
        <f t="shared" si="0"/>
        <v>×</v>
      </c>
      <c r="X19" s="92">
        <f t="shared" si="1"/>
        <v>-1.3</v>
      </c>
      <c r="Y19" s="92">
        <f t="shared" si="1"/>
        <v>10.8</v>
      </c>
      <c r="Z19" s="92" t="str">
        <f t="shared" si="2"/>
        <v>×</v>
      </c>
    </row>
    <row r="20" spans="1:26" ht="21" customHeight="1" x14ac:dyDescent="0.15">
      <c r="A20" s="150">
        <v>137</v>
      </c>
      <c r="B20" s="162"/>
      <c r="C20" s="507" t="s">
        <v>168</v>
      </c>
      <c r="D20" s="546"/>
      <c r="E20" s="160">
        <v>102.7</v>
      </c>
      <c r="F20" s="135">
        <v>8</v>
      </c>
      <c r="G20" s="135">
        <v>2.1</v>
      </c>
      <c r="H20" s="161">
        <v>7.0000000000000007E-2</v>
      </c>
      <c r="I20" s="161">
        <v>0.02</v>
      </c>
      <c r="J20" s="139">
        <v>93</v>
      </c>
      <c r="K20" s="163">
        <v>19</v>
      </c>
      <c r="M20" s="92" t="str">
        <f>IF(E20&amp;F20&amp;G20&amp;H20&amp;I20 =[2]中分類!E20&amp;[2]中分類!F20&amp;[2]中分類!G20&amp;[2]中分類!H20&amp;[2]中分類!I20,"◎","×")</f>
        <v>◎</v>
      </c>
      <c r="N20" s="92">
        <v>107</v>
      </c>
      <c r="O20" s="92">
        <v>101</v>
      </c>
      <c r="P20" s="267">
        <v>98.7</v>
      </c>
      <c r="Q20" s="92">
        <f t="shared" si="6"/>
        <v>6</v>
      </c>
      <c r="R20" s="95">
        <f t="shared" si="5"/>
        <v>8.2999999999999972</v>
      </c>
      <c r="S20" s="92">
        <f>T20/$T5</f>
        <v>9.2999999999999992E-3</v>
      </c>
      <c r="T20" s="269">
        <v>93</v>
      </c>
      <c r="U20" s="92">
        <f t="shared" si="3"/>
        <v>0.06</v>
      </c>
      <c r="V20" s="92">
        <f t="shared" si="4"/>
        <v>0.08</v>
      </c>
      <c r="W20" s="92" t="str">
        <f t="shared" si="0"/>
        <v>×</v>
      </c>
      <c r="X20" s="92">
        <f t="shared" si="1"/>
        <v>5.9</v>
      </c>
      <c r="Y20" s="92">
        <f t="shared" si="1"/>
        <v>8.4</v>
      </c>
      <c r="Z20" s="92" t="str">
        <f t="shared" si="2"/>
        <v>×</v>
      </c>
    </row>
    <row r="21" spans="1:26" ht="21" customHeight="1" x14ac:dyDescent="0.15">
      <c r="A21" s="150">
        <v>138</v>
      </c>
      <c r="B21" s="162"/>
      <c r="C21" s="512" t="s">
        <v>80</v>
      </c>
      <c r="D21" s="557"/>
      <c r="E21" s="160">
        <v>102.30000000000001</v>
      </c>
      <c r="F21" s="135">
        <v>8.4</v>
      </c>
      <c r="G21" s="135">
        <v>1.9000000000000001</v>
      </c>
      <c r="H21" s="161">
        <v>7.0000000000000007E-2</v>
      </c>
      <c r="I21" s="161">
        <v>0.02</v>
      </c>
      <c r="J21" s="139">
        <v>89</v>
      </c>
      <c r="K21" s="163">
        <v>18</v>
      </c>
      <c r="M21" s="92" t="str">
        <f>IF(E21&amp;F21&amp;G21&amp;H21&amp;I21 =[2]中分類!E21&amp;[2]中分類!F21&amp;[2]中分類!G21&amp;[2]中分類!H21&amp;[2]中分類!I21,"◎","×")</f>
        <v>◎</v>
      </c>
      <c r="N21" s="92">
        <v>106.6</v>
      </c>
      <c r="O21" s="92">
        <v>100.4</v>
      </c>
      <c r="P21" s="267">
        <v>98.8</v>
      </c>
      <c r="Q21" s="92">
        <f t="shared" si="6"/>
        <v>6.1999999999999886</v>
      </c>
      <c r="R21" s="95">
        <f t="shared" si="5"/>
        <v>7.7999999999999972</v>
      </c>
      <c r="S21" s="92">
        <f>T21/$T5</f>
        <v>8.8999999999999999E-3</v>
      </c>
      <c r="T21" s="269">
        <v>89</v>
      </c>
      <c r="U21" s="92">
        <f t="shared" si="3"/>
        <v>0.05</v>
      </c>
      <c r="V21" s="92">
        <f t="shared" si="4"/>
        <v>7.0000000000000007E-2</v>
      </c>
      <c r="W21" s="92" t="str">
        <f t="shared" si="0"/>
        <v>×</v>
      </c>
      <c r="X21" s="92">
        <f t="shared" si="1"/>
        <v>6.2</v>
      </c>
      <c r="Y21" s="92">
        <f t="shared" si="1"/>
        <v>7.9</v>
      </c>
      <c r="Z21" s="92" t="str">
        <f t="shared" si="2"/>
        <v>×</v>
      </c>
    </row>
    <row r="22" spans="1:26" ht="21" customHeight="1" x14ac:dyDescent="0.15">
      <c r="A22" s="150">
        <v>159</v>
      </c>
      <c r="B22" s="162"/>
      <c r="C22" s="507" t="s">
        <v>169</v>
      </c>
      <c r="D22" s="546"/>
      <c r="E22" s="160">
        <v>103.9</v>
      </c>
      <c r="F22" s="135">
        <v>-0.5</v>
      </c>
      <c r="G22" s="135">
        <v>1.6</v>
      </c>
      <c r="H22" s="161">
        <v>-0.01</v>
      </c>
      <c r="I22" s="161">
        <v>0.02</v>
      </c>
      <c r="J22" s="139">
        <v>124</v>
      </c>
      <c r="K22" s="163">
        <v>19</v>
      </c>
      <c r="M22" s="92" t="str">
        <f>IF(E22&amp;F22&amp;G22&amp;H22&amp;I22 =[2]中分類!E22&amp;[2]中分類!F22&amp;[2]中分類!G22&amp;[2]中分類!H22&amp;[2]中分類!I22,"◎","×")</f>
        <v>◎</v>
      </c>
      <c r="N22" s="92">
        <v>101.3</v>
      </c>
      <c r="O22" s="92">
        <v>102.7</v>
      </c>
      <c r="P22" s="267">
        <v>103.6</v>
      </c>
      <c r="Q22" s="92">
        <f t="shared" si="6"/>
        <v>-1.4000000000000057</v>
      </c>
      <c r="R22" s="95">
        <f t="shared" si="5"/>
        <v>-2.2999999999999972</v>
      </c>
      <c r="S22" s="92">
        <f>T22/$T5</f>
        <v>1.24E-2</v>
      </c>
      <c r="T22" s="269">
        <v>124</v>
      </c>
      <c r="U22" s="92">
        <f t="shared" si="3"/>
        <v>-0.02</v>
      </c>
      <c r="V22" s="92">
        <f t="shared" si="4"/>
        <v>-0.03</v>
      </c>
      <c r="W22" s="92" t="str">
        <f t="shared" si="0"/>
        <v>×</v>
      </c>
      <c r="X22" s="92">
        <f t="shared" si="1"/>
        <v>-1.4</v>
      </c>
      <c r="Y22" s="92">
        <f t="shared" si="1"/>
        <v>-2.2000000000000002</v>
      </c>
      <c r="Z22" s="92" t="str">
        <f t="shared" si="2"/>
        <v>×</v>
      </c>
    </row>
    <row r="23" spans="1:26" ht="21" customHeight="1" x14ac:dyDescent="0.15">
      <c r="A23" s="150">
        <v>181</v>
      </c>
      <c r="B23" s="162"/>
      <c r="C23" s="507" t="s">
        <v>170</v>
      </c>
      <c r="D23" s="546"/>
      <c r="E23" s="160">
        <v>104.7</v>
      </c>
      <c r="F23" s="135">
        <v>2.2000000000000002</v>
      </c>
      <c r="G23" s="135">
        <v>7</v>
      </c>
      <c r="H23" s="161">
        <v>0.05</v>
      </c>
      <c r="I23" s="161">
        <v>0.15</v>
      </c>
      <c r="J23" s="139">
        <v>221</v>
      </c>
      <c r="K23" s="163">
        <v>16</v>
      </c>
      <c r="M23" s="92" t="str">
        <f>IF(E23&amp;F23&amp;G23&amp;H23&amp;I23 =[2]中分類!E23&amp;[2]中分類!F23&amp;[2]中分類!G23&amp;[2]中分類!H23&amp;[2]中分類!I23,"◎","×")</f>
        <v>◎</v>
      </c>
      <c r="N23" s="92">
        <v>96.8</v>
      </c>
      <c r="O23" s="92">
        <v>98.5</v>
      </c>
      <c r="P23" s="267">
        <v>99.9</v>
      </c>
      <c r="Q23" s="92">
        <f t="shared" si="6"/>
        <v>-1.7000000000000028</v>
      </c>
      <c r="R23" s="95">
        <f t="shared" si="5"/>
        <v>-3.1000000000000085</v>
      </c>
      <c r="S23" s="92">
        <f>T23/$T5</f>
        <v>2.2100000000000002E-2</v>
      </c>
      <c r="T23" s="269">
        <v>221</v>
      </c>
      <c r="U23" s="92">
        <f t="shared" si="3"/>
        <v>-0.04</v>
      </c>
      <c r="V23" s="92">
        <f t="shared" si="4"/>
        <v>-7.0000000000000007E-2</v>
      </c>
      <c r="W23" s="92" t="str">
        <f t="shared" si="0"/>
        <v>×</v>
      </c>
      <c r="X23" s="92">
        <f t="shared" ref="X23:Y83" si="7">ROUND((Q23/O23*100),1)</f>
        <v>-1.7</v>
      </c>
      <c r="Y23" s="92">
        <f t="shared" si="7"/>
        <v>-3.1</v>
      </c>
      <c r="Z23" s="92" t="str">
        <f t="shared" si="2"/>
        <v>×</v>
      </c>
    </row>
    <row r="24" spans="1:26" ht="21" customHeight="1" x14ac:dyDescent="0.15">
      <c r="A24" s="150">
        <v>198</v>
      </c>
      <c r="B24" s="162"/>
      <c r="C24" s="507" t="s">
        <v>171</v>
      </c>
      <c r="D24" s="546"/>
      <c r="E24" s="160">
        <v>105.60000000000001</v>
      </c>
      <c r="F24" s="135">
        <v>0.2</v>
      </c>
      <c r="G24" s="135">
        <v>4.1000000000000005</v>
      </c>
      <c r="H24" s="161">
        <v>0.01</v>
      </c>
      <c r="I24" s="161">
        <v>0.14000000000000001</v>
      </c>
      <c r="J24" s="139">
        <v>344</v>
      </c>
      <c r="K24" s="163">
        <v>20</v>
      </c>
      <c r="M24" s="92" t="str">
        <f>IF(E24&amp;F24&amp;G24&amp;H24&amp;I24 =[2]中分類!E24&amp;[2]中分類!F24&amp;[2]中分類!G24&amp;[2]中分類!H24&amp;[2]中分類!I24,"◎","×")</f>
        <v>◎</v>
      </c>
      <c r="N24" s="92">
        <v>100</v>
      </c>
      <c r="O24" s="92">
        <v>100.5</v>
      </c>
      <c r="P24" s="267">
        <v>99.8</v>
      </c>
      <c r="Q24" s="92">
        <f t="shared" si="6"/>
        <v>-0.5</v>
      </c>
      <c r="R24" s="95">
        <f t="shared" si="5"/>
        <v>0.20000000000000284</v>
      </c>
      <c r="S24" s="92">
        <f>T24/$T5</f>
        <v>3.44E-2</v>
      </c>
      <c r="T24" s="269">
        <v>344</v>
      </c>
      <c r="U24" s="92">
        <f t="shared" si="3"/>
        <v>-0.02</v>
      </c>
      <c r="V24" s="92">
        <f t="shared" si="4"/>
        <v>0.01</v>
      </c>
      <c r="W24" s="92" t="str">
        <f t="shared" si="0"/>
        <v>×</v>
      </c>
      <c r="X24" s="92">
        <f t="shared" si="7"/>
        <v>-0.5</v>
      </c>
      <c r="Y24" s="92">
        <f t="shared" si="7"/>
        <v>0.2</v>
      </c>
      <c r="Z24" s="92" t="str">
        <f t="shared" si="2"/>
        <v>×</v>
      </c>
    </row>
    <row r="25" spans="1:26" ht="21" customHeight="1" x14ac:dyDescent="0.15">
      <c r="A25" s="150">
        <v>221</v>
      </c>
      <c r="B25" s="162"/>
      <c r="C25" s="507" t="s">
        <v>172</v>
      </c>
      <c r="D25" s="546"/>
      <c r="E25" s="160">
        <v>92.4</v>
      </c>
      <c r="F25" s="135">
        <v>-0.9</v>
      </c>
      <c r="G25" s="135">
        <v>-0.60000000000000009</v>
      </c>
      <c r="H25" s="161">
        <v>-0.02</v>
      </c>
      <c r="I25" s="161">
        <v>-0.01</v>
      </c>
      <c r="J25" s="139">
        <v>195</v>
      </c>
      <c r="K25" s="163">
        <v>14</v>
      </c>
      <c r="M25" s="92" t="str">
        <f>IF(E25&amp;F25&amp;G25&amp;H25&amp;I25 =[2]中分類!E25&amp;[2]中分類!F25&amp;[2]中分類!G25&amp;[2]中分類!H25&amp;[2]中分類!I25,"◎","×")</f>
        <v>◎</v>
      </c>
      <c r="N25" s="92">
        <v>95.8</v>
      </c>
      <c r="O25" s="92">
        <v>96.3</v>
      </c>
      <c r="P25" s="267">
        <v>99.9</v>
      </c>
      <c r="Q25" s="92">
        <f t="shared" si="6"/>
        <v>-0.5</v>
      </c>
      <c r="R25" s="95">
        <f t="shared" si="5"/>
        <v>-4.1000000000000085</v>
      </c>
      <c r="S25" s="92">
        <f>T25/$T5</f>
        <v>1.95E-2</v>
      </c>
      <c r="T25" s="269">
        <v>195</v>
      </c>
      <c r="U25" s="92">
        <f t="shared" si="3"/>
        <v>-0.01</v>
      </c>
      <c r="V25" s="92">
        <f t="shared" si="4"/>
        <v>-0.08</v>
      </c>
      <c r="W25" s="92" t="str">
        <f t="shared" si="0"/>
        <v>×</v>
      </c>
      <c r="X25" s="92">
        <f t="shared" si="7"/>
        <v>-0.5</v>
      </c>
      <c r="Y25" s="92">
        <f t="shared" si="7"/>
        <v>-4.0999999999999996</v>
      </c>
      <c r="Z25" s="92" t="str">
        <f t="shared" si="2"/>
        <v>×</v>
      </c>
    </row>
    <row r="26" spans="1:26" ht="21" customHeight="1" x14ac:dyDescent="0.15">
      <c r="A26" s="150">
        <v>239</v>
      </c>
      <c r="B26" s="162"/>
      <c r="C26" s="507" t="s">
        <v>173</v>
      </c>
      <c r="D26" s="546"/>
      <c r="E26" s="160">
        <v>100.80000000000001</v>
      </c>
      <c r="F26" s="135">
        <v>-0.1</v>
      </c>
      <c r="G26" s="135">
        <v>1.8</v>
      </c>
      <c r="H26" s="161">
        <v>0</v>
      </c>
      <c r="I26" s="161">
        <v>0.02</v>
      </c>
      <c r="J26" s="139">
        <v>110</v>
      </c>
      <c r="K26" s="163">
        <v>9</v>
      </c>
      <c r="M26" s="92" t="str">
        <f>IF(E26&amp;F26&amp;G26&amp;H26&amp;I26 =[2]中分類!E26&amp;[2]中分類!F26&amp;[2]中分類!G26&amp;[2]中分類!H26&amp;[2]中分類!I26,"◎","×")</f>
        <v>◎</v>
      </c>
      <c r="N26" s="92">
        <v>100.3</v>
      </c>
      <c r="O26" s="92">
        <v>100.5</v>
      </c>
      <c r="P26" s="267">
        <v>99.6</v>
      </c>
      <c r="Q26" s="92">
        <f t="shared" si="6"/>
        <v>-0.20000000000000284</v>
      </c>
      <c r="R26" s="95">
        <f t="shared" si="5"/>
        <v>0.70000000000000284</v>
      </c>
      <c r="S26" s="92">
        <f>T26/$T5</f>
        <v>1.0999999999999999E-2</v>
      </c>
      <c r="T26" s="269">
        <v>110</v>
      </c>
      <c r="U26" s="92">
        <f t="shared" si="3"/>
        <v>0</v>
      </c>
      <c r="V26" s="92">
        <f t="shared" si="4"/>
        <v>0.01</v>
      </c>
      <c r="W26" s="92" t="str">
        <f t="shared" si="0"/>
        <v>×</v>
      </c>
      <c r="X26" s="92">
        <f t="shared" si="7"/>
        <v>-0.2</v>
      </c>
      <c r="Y26" s="92">
        <f t="shared" si="7"/>
        <v>0.7</v>
      </c>
      <c r="Z26" s="92" t="str">
        <f t="shared" si="2"/>
        <v>×</v>
      </c>
    </row>
    <row r="27" spans="1:26" ht="21" customHeight="1" x14ac:dyDescent="0.15">
      <c r="A27" s="150">
        <v>249</v>
      </c>
      <c r="B27" s="162"/>
      <c r="C27" s="560" t="s">
        <v>174</v>
      </c>
      <c r="D27" s="561"/>
      <c r="E27" s="164">
        <v>102.60000000000001</v>
      </c>
      <c r="F27" s="165">
        <v>0.1</v>
      </c>
      <c r="G27" s="165">
        <v>3</v>
      </c>
      <c r="H27" s="166">
        <v>0</v>
      </c>
      <c r="I27" s="166">
        <v>0.15</v>
      </c>
      <c r="J27" s="167">
        <v>508</v>
      </c>
      <c r="K27" s="168">
        <v>26</v>
      </c>
      <c r="M27" s="92" t="str">
        <f>IF(E27&amp;F27&amp;G27&amp;H27&amp;I27 =[2]中分類!E27&amp;[2]中分類!F27&amp;[2]中分類!G27&amp;[2]中分類!H27&amp;[2]中分類!I27,"◎","×")</f>
        <v>◎</v>
      </c>
      <c r="N27" s="92">
        <v>98.8</v>
      </c>
      <c r="O27" s="92">
        <v>98.8</v>
      </c>
      <c r="P27" s="267">
        <v>100.7</v>
      </c>
      <c r="Q27" s="92">
        <f t="shared" si="6"/>
        <v>0</v>
      </c>
      <c r="R27" s="95">
        <f t="shared" si="5"/>
        <v>-1.9000000000000057</v>
      </c>
      <c r="S27" s="92">
        <f>T27/$T5</f>
        <v>5.0799999999999998E-2</v>
      </c>
      <c r="T27" s="269">
        <v>508</v>
      </c>
      <c r="U27" s="92">
        <f t="shared" si="3"/>
        <v>0</v>
      </c>
      <c r="V27" s="92">
        <f t="shared" si="4"/>
        <v>-0.1</v>
      </c>
      <c r="W27" s="92" t="str">
        <f t="shared" si="0"/>
        <v>×</v>
      </c>
      <c r="X27" s="92">
        <f t="shared" si="7"/>
        <v>0</v>
      </c>
      <c r="Y27" s="92">
        <f t="shared" si="7"/>
        <v>-1.9</v>
      </c>
      <c r="Z27" s="92" t="str">
        <f t="shared" si="2"/>
        <v>×</v>
      </c>
    </row>
    <row r="28" spans="1:26" ht="21" customHeight="1" x14ac:dyDescent="0.15">
      <c r="A28" s="150">
        <v>277</v>
      </c>
      <c r="B28" s="518" t="s">
        <v>175</v>
      </c>
      <c r="C28" s="562"/>
      <c r="D28" s="563"/>
      <c r="E28" s="169">
        <v>101.4</v>
      </c>
      <c r="F28" s="170">
        <v>0</v>
      </c>
      <c r="G28" s="170">
        <v>0.8</v>
      </c>
      <c r="H28" s="171">
        <v>0</v>
      </c>
      <c r="I28" s="171">
        <v>0.17</v>
      </c>
      <c r="J28" s="172">
        <v>2172</v>
      </c>
      <c r="K28" s="173">
        <v>21</v>
      </c>
      <c r="M28" s="92" t="str">
        <f>IF(E28&amp;F28&amp;G28&amp;H28&amp;I28 =[2]中分類!E28&amp;[2]中分類!F28&amp;[2]中分類!G28&amp;[2]中分類!H28&amp;[2]中分類!I28,"◎","×")</f>
        <v>◎</v>
      </c>
      <c r="N28" s="92">
        <v>101</v>
      </c>
      <c r="O28" s="92">
        <v>101</v>
      </c>
      <c r="P28" s="267">
        <v>101.3</v>
      </c>
      <c r="Q28" s="92">
        <f t="shared" si="6"/>
        <v>0</v>
      </c>
      <c r="R28" s="95">
        <f t="shared" si="5"/>
        <v>-0.29999999999999716</v>
      </c>
      <c r="S28" s="92">
        <f>T28/$T5</f>
        <v>0.2172</v>
      </c>
      <c r="T28" s="269">
        <v>2172</v>
      </c>
      <c r="U28" s="92">
        <f t="shared" si="3"/>
        <v>0</v>
      </c>
      <c r="V28" s="92">
        <f t="shared" si="4"/>
        <v>-0.06</v>
      </c>
      <c r="W28" s="92" t="str">
        <f t="shared" si="0"/>
        <v>×</v>
      </c>
      <c r="X28" s="92">
        <f t="shared" si="7"/>
        <v>0</v>
      </c>
      <c r="Y28" s="92">
        <f t="shared" si="7"/>
        <v>-0.3</v>
      </c>
      <c r="Z28" s="92" t="str">
        <f t="shared" si="2"/>
        <v>×</v>
      </c>
    </row>
    <row r="29" spans="1:26" ht="21" customHeight="1" x14ac:dyDescent="0.15">
      <c r="A29" s="150">
        <v>743</v>
      </c>
      <c r="B29" s="492" t="s">
        <v>88</v>
      </c>
      <c r="C29" s="564"/>
      <c r="D29" s="565"/>
      <c r="E29" s="174">
        <v>101.80000000000001</v>
      </c>
      <c r="F29" s="127">
        <v>0</v>
      </c>
      <c r="G29" s="127">
        <v>1</v>
      </c>
      <c r="H29" s="157">
        <v>0</v>
      </c>
      <c r="I29" s="157">
        <v>0.09</v>
      </c>
      <c r="J29" s="158">
        <v>851</v>
      </c>
      <c r="K29" s="159">
        <v>20</v>
      </c>
      <c r="M29" s="92" t="str">
        <f>IF(E29&amp;F29&amp;G29&amp;H29&amp;I29 =[2]中分類!E29&amp;[2]中分類!F29&amp;[2]中分類!G29&amp;[2]中分類!H29&amp;[2]中分類!I29,"◎","×")</f>
        <v>◎</v>
      </c>
      <c r="N29" s="92">
        <v>101.4</v>
      </c>
      <c r="O29" s="92">
        <v>101.4</v>
      </c>
      <c r="P29" s="267">
        <v>101.4</v>
      </c>
      <c r="Q29" s="92">
        <f t="shared" si="6"/>
        <v>0</v>
      </c>
      <c r="R29" s="95">
        <f t="shared" si="5"/>
        <v>0</v>
      </c>
      <c r="S29" s="92">
        <f>T29/$T5</f>
        <v>8.5099999999999995E-2</v>
      </c>
      <c r="T29" s="269">
        <v>851</v>
      </c>
      <c r="U29" s="92">
        <f t="shared" si="3"/>
        <v>0</v>
      </c>
      <c r="V29" s="92">
        <f t="shared" si="4"/>
        <v>0</v>
      </c>
      <c r="W29" s="92" t="str">
        <f t="shared" si="0"/>
        <v>×</v>
      </c>
      <c r="X29" s="92">
        <f t="shared" si="7"/>
        <v>0</v>
      </c>
      <c r="Y29" s="92">
        <f t="shared" si="7"/>
        <v>0</v>
      </c>
      <c r="Z29" s="92" t="str">
        <f t="shared" si="2"/>
        <v>×</v>
      </c>
    </row>
    <row r="30" spans="1:26" ht="21" customHeight="1" x14ac:dyDescent="0.15">
      <c r="A30" s="150">
        <v>278</v>
      </c>
      <c r="B30" s="175"/>
      <c r="C30" s="507" t="s">
        <v>176</v>
      </c>
      <c r="D30" s="546"/>
      <c r="E30" s="160">
        <v>101.4</v>
      </c>
      <c r="F30" s="135">
        <v>0</v>
      </c>
      <c r="G30" s="135">
        <v>0.60000000000000009</v>
      </c>
      <c r="H30" s="161">
        <v>0</v>
      </c>
      <c r="I30" s="161">
        <v>0.12</v>
      </c>
      <c r="J30" s="139">
        <v>2031</v>
      </c>
      <c r="K30" s="163">
        <v>4</v>
      </c>
      <c r="M30" s="92" t="str">
        <f>IF(E30&amp;F30&amp;G30&amp;H30&amp;I30 =[2]中分類!E30&amp;[2]中分類!F30&amp;[2]中分類!G30&amp;[2]中分類!H30&amp;[2]中分類!I30,"◎","×")</f>
        <v>◎</v>
      </c>
      <c r="N30" s="92">
        <v>100.9</v>
      </c>
      <c r="O30" s="92">
        <v>100.9</v>
      </c>
      <c r="P30" s="267">
        <v>101.4</v>
      </c>
      <c r="Q30" s="92">
        <f t="shared" si="6"/>
        <v>0</v>
      </c>
      <c r="R30" s="95">
        <f t="shared" si="5"/>
        <v>-0.5</v>
      </c>
      <c r="S30" s="92">
        <f>T30/$T5</f>
        <v>0.2031</v>
      </c>
      <c r="T30" s="269">
        <v>2031</v>
      </c>
      <c r="U30" s="92">
        <f t="shared" si="3"/>
        <v>0</v>
      </c>
      <c r="V30" s="92">
        <f t="shared" si="4"/>
        <v>-0.1</v>
      </c>
      <c r="W30" s="92" t="str">
        <f t="shared" si="0"/>
        <v>×</v>
      </c>
      <c r="X30" s="92">
        <f t="shared" si="7"/>
        <v>0</v>
      </c>
      <c r="Y30" s="92">
        <f t="shared" si="7"/>
        <v>-0.5</v>
      </c>
      <c r="Z30" s="92" t="str">
        <f t="shared" si="2"/>
        <v>×</v>
      </c>
    </row>
    <row r="31" spans="1:26" ht="21" customHeight="1" x14ac:dyDescent="0.15">
      <c r="A31" s="150">
        <v>744</v>
      </c>
      <c r="B31" s="176" t="s">
        <v>90</v>
      </c>
      <c r="C31" s="524" t="s">
        <v>91</v>
      </c>
      <c r="D31" s="566"/>
      <c r="E31" s="160">
        <v>101.60000000000001</v>
      </c>
      <c r="F31" s="135">
        <v>0</v>
      </c>
      <c r="G31" s="135">
        <v>0.60000000000000009</v>
      </c>
      <c r="H31" s="161">
        <v>0</v>
      </c>
      <c r="I31" s="161">
        <v>0.05</v>
      </c>
      <c r="J31" s="139">
        <v>710</v>
      </c>
      <c r="K31" s="141">
        <v>3</v>
      </c>
      <c r="M31" s="92" t="str">
        <f>IF(E31&amp;F31&amp;G31&amp;H31&amp;I31 =[2]中分類!E31&amp;[2]中分類!F31&amp;[2]中分類!G31&amp;[2]中分類!H31&amp;[2]中分類!I31,"◎","×")</f>
        <v>◎</v>
      </c>
      <c r="N31" s="92">
        <v>101.2</v>
      </c>
      <c r="O31" s="92">
        <v>101.2</v>
      </c>
      <c r="P31" s="267">
        <v>101.5</v>
      </c>
      <c r="Q31" s="92">
        <f t="shared" si="6"/>
        <v>0</v>
      </c>
      <c r="R31" s="95">
        <f t="shared" si="5"/>
        <v>-0.29999999999999716</v>
      </c>
      <c r="S31" s="92">
        <f>T31/$T5</f>
        <v>7.0999999999999994E-2</v>
      </c>
      <c r="T31" s="269">
        <v>710</v>
      </c>
      <c r="U31" s="92">
        <f t="shared" si="3"/>
        <v>0</v>
      </c>
      <c r="V31" s="92">
        <f t="shared" si="4"/>
        <v>-0.02</v>
      </c>
      <c r="W31" s="92" t="str">
        <f t="shared" si="0"/>
        <v>×</v>
      </c>
      <c r="X31" s="92">
        <f t="shared" si="7"/>
        <v>0</v>
      </c>
      <c r="Y31" s="92">
        <f t="shared" si="7"/>
        <v>-0.3</v>
      </c>
      <c r="Z31" s="92" t="str">
        <f t="shared" si="2"/>
        <v>×</v>
      </c>
    </row>
    <row r="32" spans="1:26" ht="21" customHeight="1" x14ac:dyDescent="0.15">
      <c r="A32" s="150">
        <v>286</v>
      </c>
      <c r="B32" s="177"/>
      <c r="C32" s="567" t="s">
        <v>177</v>
      </c>
      <c r="D32" s="568"/>
      <c r="E32" s="164">
        <v>102.7</v>
      </c>
      <c r="F32" s="165">
        <v>0.1</v>
      </c>
      <c r="G32" s="165">
        <v>3.1</v>
      </c>
      <c r="H32" s="166">
        <v>0</v>
      </c>
      <c r="I32" s="166">
        <v>0.04</v>
      </c>
      <c r="J32" s="167">
        <v>141</v>
      </c>
      <c r="K32" s="168">
        <v>17</v>
      </c>
      <c r="M32" s="92" t="str">
        <f>IF(E32&amp;F32&amp;G32&amp;H32&amp;I32 =[2]中分類!E32&amp;[2]中分類!F32&amp;[2]中分類!G32&amp;[2]中分類!H32&amp;[2]中分類!I32,"◎","×")</f>
        <v>◎</v>
      </c>
      <c r="N32" s="92">
        <v>102.3</v>
      </c>
      <c r="O32" s="92">
        <v>102.3</v>
      </c>
      <c r="P32" s="267">
        <v>101.1</v>
      </c>
      <c r="Q32" s="92">
        <f>N32-O32</f>
        <v>0</v>
      </c>
      <c r="R32" s="95">
        <f t="shared" si="5"/>
        <v>1.2000000000000028</v>
      </c>
      <c r="S32" s="92">
        <f>T32/$T5</f>
        <v>1.41E-2</v>
      </c>
      <c r="T32" s="269">
        <v>141</v>
      </c>
      <c r="U32" s="92">
        <f t="shared" si="3"/>
        <v>0</v>
      </c>
      <c r="V32" s="92">
        <f t="shared" si="4"/>
        <v>0.02</v>
      </c>
      <c r="W32" s="92" t="str">
        <f t="shared" si="0"/>
        <v>×</v>
      </c>
      <c r="X32" s="92">
        <f t="shared" si="7"/>
        <v>0</v>
      </c>
      <c r="Y32" s="92">
        <f t="shared" si="7"/>
        <v>1.2</v>
      </c>
      <c r="Z32" s="92" t="str">
        <f t="shared" si="2"/>
        <v>×</v>
      </c>
    </row>
    <row r="33" spans="1:47" ht="21" customHeight="1" x14ac:dyDescent="0.15">
      <c r="A33" s="150">
        <v>306</v>
      </c>
      <c r="B33" s="518" t="s">
        <v>178</v>
      </c>
      <c r="C33" s="562"/>
      <c r="D33" s="563"/>
      <c r="E33" s="178">
        <v>112</v>
      </c>
      <c r="F33" s="170">
        <v>-0.1</v>
      </c>
      <c r="G33" s="170">
        <v>4.2</v>
      </c>
      <c r="H33" s="171">
        <v>-0.01</v>
      </c>
      <c r="I33" s="171">
        <v>0.36</v>
      </c>
      <c r="J33" s="172">
        <v>810</v>
      </c>
      <c r="K33" s="173">
        <v>6</v>
      </c>
      <c r="M33" s="92" t="str">
        <f>IF(E33&amp;F33&amp;G33&amp;H33&amp;I33 =[2]中分類!E33&amp;[2]中分類!F33&amp;[2]中分類!G33&amp;[2]中分類!H33&amp;[2]中分類!I33,"◎","×")</f>
        <v>◎</v>
      </c>
      <c r="N33" s="92">
        <v>104.8</v>
      </c>
      <c r="O33" s="92">
        <v>104.4</v>
      </c>
      <c r="P33" s="267">
        <v>102</v>
      </c>
      <c r="Q33" s="92">
        <f t="shared" si="6"/>
        <v>0.39999999999999147</v>
      </c>
      <c r="R33" s="95">
        <f t="shared" si="5"/>
        <v>2.7999999999999972</v>
      </c>
      <c r="S33" s="92">
        <f>T33/$T5</f>
        <v>8.1000000000000003E-2</v>
      </c>
      <c r="T33" s="269">
        <v>810</v>
      </c>
      <c r="U33" s="92">
        <f t="shared" si="3"/>
        <v>0.03</v>
      </c>
      <c r="V33" s="92">
        <f t="shared" si="4"/>
        <v>0.23</v>
      </c>
      <c r="W33" s="92" t="str">
        <f t="shared" si="0"/>
        <v>×</v>
      </c>
      <c r="X33" s="92">
        <f t="shared" si="7"/>
        <v>0.4</v>
      </c>
      <c r="Y33" s="92">
        <f t="shared" si="7"/>
        <v>2.7</v>
      </c>
      <c r="Z33" s="92" t="str">
        <f t="shared" si="2"/>
        <v>×</v>
      </c>
    </row>
    <row r="34" spans="1:47" ht="21" customHeight="1" x14ac:dyDescent="0.15">
      <c r="A34" s="150">
        <v>307</v>
      </c>
      <c r="B34" s="177"/>
      <c r="C34" s="558" t="s">
        <v>179</v>
      </c>
      <c r="D34" s="559"/>
      <c r="E34" s="156">
        <v>115.60000000000001</v>
      </c>
      <c r="F34" s="127">
        <v>-0.30000000000000004</v>
      </c>
      <c r="G34" s="127">
        <v>4.1000000000000005</v>
      </c>
      <c r="H34" s="157">
        <v>-0.02</v>
      </c>
      <c r="I34" s="157">
        <v>0.17</v>
      </c>
      <c r="J34" s="158">
        <v>391</v>
      </c>
      <c r="K34" s="179">
        <v>1</v>
      </c>
      <c r="M34" s="92" t="str">
        <f>IF(E34&amp;F34&amp;G34&amp;H34&amp;I34 =[2]中分類!E34&amp;[2]中分類!F34&amp;[2]中分類!G34&amp;[2]中分類!H34&amp;[2]中分類!I34,"◎","×")</f>
        <v>◎</v>
      </c>
      <c r="N34" s="92">
        <v>106.5</v>
      </c>
      <c r="O34" s="92">
        <v>106.4</v>
      </c>
      <c r="P34" s="267">
        <v>102</v>
      </c>
      <c r="Q34" s="92">
        <f t="shared" si="6"/>
        <v>9.9999999999994316E-2</v>
      </c>
      <c r="R34" s="95">
        <f t="shared" si="5"/>
        <v>4.5</v>
      </c>
      <c r="S34" s="92">
        <f>T34/$T5</f>
        <v>3.9100000000000003E-2</v>
      </c>
      <c r="T34" s="269">
        <v>391</v>
      </c>
      <c r="U34" s="92">
        <f t="shared" si="3"/>
        <v>0</v>
      </c>
      <c r="V34" s="92">
        <f t="shared" si="4"/>
        <v>0.18</v>
      </c>
      <c r="W34" s="92" t="str">
        <f t="shared" si="0"/>
        <v>×</v>
      </c>
      <c r="X34" s="92">
        <f t="shared" si="7"/>
        <v>0.1</v>
      </c>
      <c r="Y34" s="92">
        <f t="shared" si="7"/>
        <v>4.4000000000000004</v>
      </c>
      <c r="Z34" s="92" t="str">
        <f t="shared" si="2"/>
        <v>×</v>
      </c>
    </row>
    <row r="35" spans="1:47" ht="21" customHeight="1" x14ac:dyDescent="0.15">
      <c r="A35" s="150">
        <v>309</v>
      </c>
      <c r="B35" s="177"/>
      <c r="C35" s="514" t="s">
        <v>180</v>
      </c>
      <c r="D35" s="571"/>
      <c r="E35" s="180">
        <v>112.80000000000001</v>
      </c>
      <c r="F35" s="135">
        <v>-0.2</v>
      </c>
      <c r="G35" s="135">
        <v>5.8000000000000007</v>
      </c>
      <c r="H35" s="161">
        <v>0</v>
      </c>
      <c r="I35" s="161">
        <v>0.11</v>
      </c>
      <c r="J35" s="139">
        <v>183</v>
      </c>
      <c r="K35" s="163">
        <v>2</v>
      </c>
      <c r="M35" s="92" t="str">
        <f>IF(E35&amp;F35&amp;G35&amp;H35&amp;I35 =[2]中分類!E35&amp;[2]中分類!F35&amp;[2]中分類!G35&amp;[2]中分類!H35&amp;[2]中分類!I35,"◎","×")</f>
        <v>◎</v>
      </c>
      <c r="N35" s="92">
        <v>105.3</v>
      </c>
      <c r="O35" s="92">
        <v>103.4</v>
      </c>
      <c r="P35" s="267">
        <v>101.9</v>
      </c>
      <c r="Q35" s="92">
        <f t="shared" si="6"/>
        <v>1.8999999999999915</v>
      </c>
      <c r="R35" s="95">
        <f t="shared" si="5"/>
        <v>3.3999999999999915</v>
      </c>
      <c r="S35" s="92">
        <f>T35/$T5</f>
        <v>1.83E-2</v>
      </c>
      <c r="T35" s="269">
        <v>183</v>
      </c>
      <c r="U35" s="92">
        <f t="shared" si="3"/>
        <v>0.03</v>
      </c>
      <c r="V35" s="92">
        <f t="shared" si="4"/>
        <v>0.06</v>
      </c>
      <c r="W35" s="92" t="str">
        <f t="shared" si="0"/>
        <v>×</v>
      </c>
      <c r="X35" s="92">
        <f t="shared" si="7"/>
        <v>1.8</v>
      </c>
      <c r="Y35" s="92">
        <f t="shared" si="7"/>
        <v>3.3</v>
      </c>
      <c r="Z35" s="92" t="str">
        <f t="shared" si="2"/>
        <v>×</v>
      </c>
    </row>
    <row r="36" spans="1:47" ht="21" customHeight="1" x14ac:dyDescent="0.15">
      <c r="A36" s="150">
        <v>312</v>
      </c>
      <c r="B36" s="177"/>
      <c r="C36" s="514" t="s">
        <v>181</v>
      </c>
      <c r="D36" s="539"/>
      <c r="E36" s="180">
        <v>140.5</v>
      </c>
      <c r="F36" s="135">
        <v>1.9000000000000001</v>
      </c>
      <c r="G36" s="135">
        <v>11.200000000000001</v>
      </c>
      <c r="H36" s="161">
        <v>0.01</v>
      </c>
      <c r="I36" s="161">
        <v>0.04</v>
      </c>
      <c r="J36" s="139">
        <v>30</v>
      </c>
      <c r="K36" s="163">
        <v>1</v>
      </c>
      <c r="M36" s="92" t="str">
        <f>IF(E36&amp;F36&amp;G36&amp;H36&amp;I36 =[2]中分類!E36&amp;[2]中分類!F36&amp;[2]中分類!G36&amp;[2]中分類!H36&amp;[2]中分類!I36,"◎","×")</f>
        <v>◎</v>
      </c>
      <c r="N36" s="92">
        <v>119.4</v>
      </c>
      <c r="O36" s="92">
        <v>121.4</v>
      </c>
      <c r="P36" s="267">
        <v>116.3</v>
      </c>
      <c r="Q36" s="92">
        <f t="shared" si="6"/>
        <v>-2</v>
      </c>
      <c r="R36" s="95">
        <f t="shared" si="5"/>
        <v>3.1000000000000085</v>
      </c>
      <c r="S36" s="92">
        <f>T36/$T5</f>
        <v>3.0000000000000001E-3</v>
      </c>
      <c r="T36" s="269">
        <v>30</v>
      </c>
      <c r="U36" s="92">
        <f t="shared" si="3"/>
        <v>-0.01</v>
      </c>
      <c r="V36" s="92">
        <f t="shared" si="4"/>
        <v>0.01</v>
      </c>
      <c r="W36" s="92" t="str">
        <f t="shared" si="0"/>
        <v>×</v>
      </c>
      <c r="X36" s="92">
        <f t="shared" si="7"/>
        <v>-1.6</v>
      </c>
      <c r="Y36" s="92">
        <f t="shared" si="7"/>
        <v>2.7</v>
      </c>
      <c r="Z36" s="92" t="str">
        <f t="shared" si="2"/>
        <v>×</v>
      </c>
    </row>
    <row r="37" spans="1:47" ht="21" customHeight="1" x14ac:dyDescent="0.15">
      <c r="A37" s="150">
        <v>314</v>
      </c>
      <c r="B37" s="177"/>
      <c r="C37" s="567" t="s">
        <v>182</v>
      </c>
      <c r="D37" s="568"/>
      <c r="E37" s="181">
        <v>100.4</v>
      </c>
      <c r="F37" s="165">
        <v>0</v>
      </c>
      <c r="G37" s="165">
        <v>1.5</v>
      </c>
      <c r="H37" s="166">
        <v>0</v>
      </c>
      <c r="I37" s="166">
        <v>0.03</v>
      </c>
      <c r="J37" s="167">
        <v>206</v>
      </c>
      <c r="K37" s="168">
        <v>2</v>
      </c>
      <c r="M37" s="92" t="str">
        <f>IF(E37&amp;F37&amp;G37&amp;H37&amp;I37 =[2]中分類!E37&amp;[2]中分類!F37&amp;[2]中分類!G37&amp;[2]中分類!H37&amp;[2]中分類!I37,"◎","×")</f>
        <v>◎</v>
      </c>
      <c r="N37" s="92">
        <v>98.9</v>
      </c>
      <c r="O37" s="92">
        <v>98.9</v>
      </c>
      <c r="P37" s="267">
        <v>100</v>
      </c>
      <c r="Q37" s="92">
        <f t="shared" si="6"/>
        <v>0</v>
      </c>
      <c r="R37" s="95">
        <f t="shared" si="5"/>
        <v>-1.0999999999999943</v>
      </c>
      <c r="S37" s="92">
        <f>T37/$T5</f>
        <v>2.06E-2</v>
      </c>
      <c r="T37" s="269">
        <v>206</v>
      </c>
      <c r="U37" s="92">
        <f t="shared" si="3"/>
        <v>0</v>
      </c>
      <c r="V37" s="92">
        <f t="shared" si="4"/>
        <v>-0.02</v>
      </c>
      <c r="W37" s="92" t="str">
        <f t="shared" si="0"/>
        <v>×</v>
      </c>
      <c r="X37" s="92">
        <f t="shared" si="7"/>
        <v>0</v>
      </c>
      <c r="Y37" s="92">
        <f t="shared" si="7"/>
        <v>-1.1000000000000001</v>
      </c>
      <c r="Z37" s="92" t="str">
        <f t="shared" si="2"/>
        <v>×</v>
      </c>
    </row>
    <row r="38" spans="1:47" ht="21" customHeight="1" x14ac:dyDescent="0.15">
      <c r="A38" s="150">
        <v>317</v>
      </c>
      <c r="B38" s="518" t="s">
        <v>183</v>
      </c>
      <c r="C38" s="562"/>
      <c r="D38" s="563"/>
      <c r="E38" s="178">
        <v>95.2</v>
      </c>
      <c r="F38" s="170">
        <v>-0.9</v>
      </c>
      <c r="G38" s="170">
        <v>2.3000000000000003</v>
      </c>
      <c r="H38" s="171">
        <v>-0.03</v>
      </c>
      <c r="I38" s="171">
        <v>7.0000000000000007E-2</v>
      </c>
      <c r="J38" s="172">
        <v>326</v>
      </c>
      <c r="K38" s="173">
        <v>53</v>
      </c>
      <c r="M38" s="92" t="str">
        <f>IF(E38&amp;F38&amp;G38&amp;H38&amp;I38 =[2]中分類!E38&amp;[2]中分類!F38&amp;[2]中分類!G38&amp;[2]中分類!H38&amp;[2]中分類!I38,"◎","×")</f>
        <v>◎</v>
      </c>
      <c r="N38" s="92">
        <v>95.8</v>
      </c>
      <c r="O38" s="92">
        <v>96.5</v>
      </c>
      <c r="P38" s="267">
        <v>98.9</v>
      </c>
      <c r="Q38" s="92">
        <f t="shared" si="6"/>
        <v>-0.70000000000000284</v>
      </c>
      <c r="R38" s="95">
        <f t="shared" si="5"/>
        <v>-3.1000000000000085</v>
      </c>
      <c r="S38" s="92">
        <f>T38/$T5</f>
        <v>3.2599999999999997E-2</v>
      </c>
      <c r="T38" s="269">
        <v>326</v>
      </c>
      <c r="U38" s="92">
        <f t="shared" si="3"/>
        <v>-0.02</v>
      </c>
      <c r="V38" s="92">
        <f t="shared" si="4"/>
        <v>-0.1</v>
      </c>
      <c r="W38" s="92" t="str">
        <f t="shared" si="0"/>
        <v>×</v>
      </c>
      <c r="X38" s="92">
        <f t="shared" si="7"/>
        <v>-0.7</v>
      </c>
      <c r="Y38" s="92">
        <f t="shared" si="7"/>
        <v>-3.1</v>
      </c>
      <c r="Z38" s="92" t="str">
        <f t="shared" si="2"/>
        <v>×</v>
      </c>
    </row>
    <row r="39" spans="1:47" ht="21" customHeight="1" x14ac:dyDescent="0.15">
      <c r="A39" s="150">
        <v>318</v>
      </c>
      <c r="B39" s="182"/>
      <c r="C39" s="572" t="s">
        <v>184</v>
      </c>
      <c r="D39" s="573"/>
      <c r="E39" s="156">
        <v>88.300000000000011</v>
      </c>
      <c r="F39" s="127">
        <v>-2.4000000000000004</v>
      </c>
      <c r="G39" s="127">
        <v>6.1000000000000005</v>
      </c>
      <c r="H39" s="157">
        <v>-0.02</v>
      </c>
      <c r="I39" s="157">
        <v>0.05</v>
      </c>
      <c r="J39" s="158">
        <v>95</v>
      </c>
      <c r="K39" s="179">
        <v>15</v>
      </c>
      <c r="M39" s="92" t="str">
        <f>IF(E39&amp;F39&amp;G39&amp;H39&amp;I39 =[2]中分類!E39&amp;[2]中分類!F39&amp;[2]中分類!G39&amp;[2]中分類!H39&amp;[2]中分類!I39,"◎","×")</f>
        <v>◎</v>
      </c>
      <c r="N39" s="92">
        <v>86.9</v>
      </c>
      <c r="O39" s="92">
        <v>91.2</v>
      </c>
      <c r="P39" s="267">
        <v>97.4</v>
      </c>
      <c r="Q39" s="92">
        <f t="shared" si="6"/>
        <v>-4.2999999999999972</v>
      </c>
      <c r="R39" s="95">
        <f t="shared" si="5"/>
        <v>-10.5</v>
      </c>
      <c r="S39" s="92">
        <f>T39/$T5</f>
        <v>9.4999999999999998E-3</v>
      </c>
      <c r="T39" s="269">
        <v>95</v>
      </c>
      <c r="U39" s="92">
        <f t="shared" si="3"/>
        <v>-0.04</v>
      </c>
      <c r="V39" s="92">
        <f t="shared" si="4"/>
        <v>-0.1</v>
      </c>
      <c r="W39" s="92" t="str">
        <f t="shared" si="0"/>
        <v>×</v>
      </c>
      <c r="X39" s="92">
        <f t="shared" si="7"/>
        <v>-4.7</v>
      </c>
      <c r="Y39" s="92">
        <f t="shared" si="7"/>
        <v>-10.8</v>
      </c>
      <c r="Z39" s="92" t="str">
        <f t="shared" si="2"/>
        <v>×</v>
      </c>
    </row>
    <row r="40" spans="1:47" ht="21" customHeight="1" x14ac:dyDescent="0.15">
      <c r="A40" s="150">
        <v>337</v>
      </c>
      <c r="B40" s="182"/>
      <c r="C40" s="574" t="s">
        <v>100</v>
      </c>
      <c r="D40" s="575"/>
      <c r="E40" s="180">
        <v>89.4</v>
      </c>
      <c r="F40" s="135">
        <v>1.4000000000000001</v>
      </c>
      <c r="G40" s="135">
        <v>-5.1000000000000005</v>
      </c>
      <c r="H40" s="161">
        <v>0</v>
      </c>
      <c r="I40" s="161">
        <v>-0.01</v>
      </c>
      <c r="J40" s="139">
        <v>13</v>
      </c>
      <c r="K40" s="163">
        <v>4</v>
      </c>
      <c r="M40" s="92" t="str">
        <f>IF(E40&amp;F40&amp;G40&amp;H40&amp;I40 =[2]中分類!E40&amp;[2]中分類!F40&amp;[2]中分類!G40&amp;[2]中分類!H40&amp;[2]中分類!I40,"◎","×")</f>
        <v>◎</v>
      </c>
      <c r="N40" s="92">
        <v>92.2</v>
      </c>
      <c r="O40" s="92">
        <v>91.3</v>
      </c>
      <c r="P40" s="267">
        <v>98.5</v>
      </c>
      <c r="Q40" s="92">
        <f t="shared" si="6"/>
        <v>0.90000000000000568</v>
      </c>
      <c r="R40" s="95">
        <f t="shared" si="5"/>
        <v>-6.2999999999999972</v>
      </c>
      <c r="S40" s="92">
        <f>T40/$T5</f>
        <v>1.2999999999999999E-3</v>
      </c>
      <c r="T40" s="269">
        <v>13</v>
      </c>
      <c r="U40" s="92">
        <f t="shared" si="3"/>
        <v>0</v>
      </c>
      <c r="V40" s="92">
        <f t="shared" si="4"/>
        <v>-0.01</v>
      </c>
      <c r="W40" s="92" t="str">
        <f t="shared" si="0"/>
        <v>◎</v>
      </c>
      <c r="X40" s="92">
        <f t="shared" si="7"/>
        <v>1</v>
      </c>
      <c r="Y40" s="92">
        <f t="shared" si="7"/>
        <v>-6.4</v>
      </c>
      <c r="Z40" s="92" t="str">
        <f>IF(F40&amp;G40 =X40&amp;Y40,"◎","×")</f>
        <v>×</v>
      </c>
    </row>
    <row r="41" spans="1:47" ht="21" customHeight="1" x14ac:dyDescent="0.15">
      <c r="A41" s="150">
        <v>342</v>
      </c>
      <c r="B41" s="182"/>
      <c r="C41" s="574" t="s">
        <v>101</v>
      </c>
      <c r="D41" s="575"/>
      <c r="E41" s="180">
        <v>107.4</v>
      </c>
      <c r="F41" s="135">
        <v>0.60000000000000009</v>
      </c>
      <c r="G41" s="135">
        <v>2.2000000000000002</v>
      </c>
      <c r="H41" s="161">
        <v>0</v>
      </c>
      <c r="I41" s="161">
        <v>0</v>
      </c>
      <c r="J41" s="139">
        <v>17</v>
      </c>
      <c r="K41" s="163">
        <v>5</v>
      </c>
      <c r="M41" s="92" t="str">
        <f>IF(E41&amp;F41&amp;G41&amp;H41&amp;I41 =[2]中分類!E41&amp;[2]中分類!F41&amp;[2]中分類!G41&amp;[2]中分類!H41&amp;[2]中分類!I41,"◎","×")</f>
        <v>◎</v>
      </c>
      <c r="N41" s="92">
        <v>106.4</v>
      </c>
      <c r="O41" s="92">
        <v>98.8</v>
      </c>
      <c r="P41" s="267">
        <v>99.8</v>
      </c>
      <c r="Q41" s="92">
        <f t="shared" si="6"/>
        <v>7.6000000000000085</v>
      </c>
      <c r="R41" s="95">
        <f t="shared" si="5"/>
        <v>6.6000000000000085</v>
      </c>
      <c r="S41" s="92">
        <f>T41/$T5</f>
        <v>1.6999999999999999E-3</v>
      </c>
      <c r="T41" s="269">
        <v>17</v>
      </c>
      <c r="U41" s="92">
        <f t="shared" si="3"/>
        <v>0.01</v>
      </c>
      <c r="V41" s="92">
        <f t="shared" si="4"/>
        <v>0.01</v>
      </c>
      <c r="W41" s="92" t="str">
        <f t="shared" si="0"/>
        <v>×</v>
      </c>
      <c r="X41" s="92">
        <f t="shared" si="7"/>
        <v>7.7</v>
      </c>
      <c r="Y41" s="92">
        <f t="shared" si="7"/>
        <v>6.6</v>
      </c>
      <c r="Z41" s="92" t="str">
        <f t="shared" si="2"/>
        <v>×</v>
      </c>
    </row>
    <row r="42" spans="1:47" ht="21" customHeight="1" x14ac:dyDescent="0.15">
      <c r="A42" s="150">
        <v>348</v>
      </c>
      <c r="B42" s="182"/>
      <c r="C42" s="574" t="s">
        <v>102</v>
      </c>
      <c r="D42" s="575"/>
      <c r="E42" s="180">
        <v>101.60000000000001</v>
      </c>
      <c r="F42" s="135">
        <v>-0.2</v>
      </c>
      <c r="G42" s="135">
        <v>-0.2</v>
      </c>
      <c r="H42" s="161">
        <v>0</v>
      </c>
      <c r="I42" s="161">
        <v>0</v>
      </c>
      <c r="J42" s="139">
        <v>69</v>
      </c>
      <c r="K42" s="163">
        <v>14</v>
      </c>
      <c r="M42" s="92" t="str">
        <f>IF(E42&amp;F42&amp;G42&amp;H42&amp;I42 =[2]中分類!E42&amp;[2]中分類!F42&amp;[2]中分類!G42&amp;[2]中分類!H42&amp;[2]中分類!I42,"◎","×")</f>
        <v>◎</v>
      </c>
      <c r="N42" s="92">
        <v>103.4</v>
      </c>
      <c r="O42" s="92">
        <v>102.1</v>
      </c>
      <c r="P42" s="267">
        <v>100.7</v>
      </c>
      <c r="Q42" s="92">
        <f t="shared" si="6"/>
        <v>1.3000000000000114</v>
      </c>
      <c r="R42" s="95">
        <f t="shared" si="5"/>
        <v>2.7000000000000028</v>
      </c>
      <c r="S42" s="92">
        <f>T42/$T5</f>
        <v>6.8999999999999999E-3</v>
      </c>
      <c r="T42" s="269">
        <v>69</v>
      </c>
      <c r="U42" s="92">
        <f t="shared" si="3"/>
        <v>0.01</v>
      </c>
      <c r="V42" s="92">
        <f t="shared" si="4"/>
        <v>0.02</v>
      </c>
      <c r="W42" s="92" t="str">
        <f t="shared" si="0"/>
        <v>×</v>
      </c>
      <c r="X42" s="92">
        <f t="shared" si="7"/>
        <v>1.3</v>
      </c>
      <c r="Y42" s="92">
        <f t="shared" si="7"/>
        <v>2.7</v>
      </c>
      <c r="Z42" s="92" t="str">
        <f t="shared" si="2"/>
        <v>×</v>
      </c>
    </row>
    <row r="43" spans="1:47" ht="21" customHeight="1" x14ac:dyDescent="0.15">
      <c r="A43" s="150">
        <v>366</v>
      </c>
      <c r="B43" s="182"/>
      <c r="C43" s="574" t="s">
        <v>103</v>
      </c>
      <c r="D43" s="575"/>
      <c r="E43" s="180">
        <v>94.9</v>
      </c>
      <c r="F43" s="135">
        <v>-0.9</v>
      </c>
      <c r="G43" s="135">
        <v>2.1</v>
      </c>
      <c r="H43" s="161">
        <v>-0.01</v>
      </c>
      <c r="I43" s="161">
        <v>0.02</v>
      </c>
      <c r="J43" s="139">
        <v>113</v>
      </c>
      <c r="K43" s="163">
        <v>11</v>
      </c>
      <c r="M43" s="92" t="str">
        <f>IF(E43&amp;F43&amp;G43&amp;H43&amp;I43 =[2]中分類!E43&amp;[2]中分類!F43&amp;[2]中分類!G43&amp;[2]中分類!H43&amp;[2]中分類!I43,"◎","×")</f>
        <v>◎</v>
      </c>
      <c r="N43" s="92">
        <v>96.8</v>
      </c>
      <c r="O43" s="92">
        <v>97.4</v>
      </c>
      <c r="P43" s="267">
        <v>98.8</v>
      </c>
      <c r="Q43" s="92">
        <f t="shared" si="6"/>
        <v>-0.60000000000000853</v>
      </c>
      <c r="R43" s="95">
        <f t="shared" si="5"/>
        <v>-2</v>
      </c>
      <c r="S43" s="92">
        <f>T43/$T5</f>
        <v>1.1299999999999999E-2</v>
      </c>
      <c r="T43" s="269">
        <v>113</v>
      </c>
      <c r="U43" s="92">
        <f t="shared" si="3"/>
        <v>-0.01</v>
      </c>
      <c r="V43" s="92">
        <f t="shared" si="4"/>
        <v>-0.02</v>
      </c>
      <c r="W43" s="92" t="str">
        <f t="shared" si="0"/>
        <v>×</v>
      </c>
      <c r="X43" s="92">
        <f t="shared" si="7"/>
        <v>-0.6</v>
      </c>
      <c r="Y43" s="92">
        <f t="shared" si="7"/>
        <v>-2</v>
      </c>
      <c r="Z43" s="92" t="str">
        <f t="shared" si="2"/>
        <v>×</v>
      </c>
    </row>
    <row r="44" spans="1:47" ht="21" customHeight="1" thickBot="1" x14ac:dyDescent="0.2">
      <c r="A44" s="150">
        <v>381</v>
      </c>
      <c r="B44" s="184"/>
      <c r="C44" s="576" t="s">
        <v>104</v>
      </c>
      <c r="D44" s="577"/>
      <c r="E44" s="185">
        <v>101.60000000000001</v>
      </c>
      <c r="F44" s="146">
        <v>0</v>
      </c>
      <c r="G44" s="146">
        <v>2.2000000000000002</v>
      </c>
      <c r="H44" s="186">
        <v>0</v>
      </c>
      <c r="I44" s="186">
        <v>0</v>
      </c>
      <c r="J44" s="187">
        <v>19</v>
      </c>
      <c r="K44" s="188">
        <v>4</v>
      </c>
      <c r="M44" s="92" t="str">
        <f>IF(E44&amp;F44&amp;G44&amp;H44&amp;I44 =[2]中分類!E44&amp;[2]中分類!F44&amp;[2]中分類!G44&amp;[2]中分類!H44&amp;[2]中分類!I44,"◎","×")</f>
        <v>◎</v>
      </c>
      <c r="N44" s="92">
        <v>99.6</v>
      </c>
      <c r="O44" s="92">
        <v>99.6</v>
      </c>
      <c r="P44" s="267">
        <v>99.6</v>
      </c>
      <c r="Q44" s="92">
        <f t="shared" si="6"/>
        <v>0</v>
      </c>
      <c r="R44" s="95">
        <f t="shared" si="5"/>
        <v>0</v>
      </c>
      <c r="S44" s="92">
        <f>T44/$T5</f>
        <v>1.9E-3</v>
      </c>
      <c r="T44" s="269">
        <v>19</v>
      </c>
      <c r="U44" s="92">
        <f t="shared" si="3"/>
        <v>0</v>
      </c>
      <c r="V44" s="92">
        <f t="shared" si="4"/>
        <v>0</v>
      </c>
      <c r="W44" s="92" t="str">
        <f t="shared" si="0"/>
        <v>◎</v>
      </c>
      <c r="X44" s="92">
        <f t="shared" si="7"/>
        <v>0</v>
      </c>
      <c r="Y44" s="92">
        <f t="shared" si="7"/>
        <v>0</v>
      </c>
      <c r="Z44" s="92" t="str">
        <f t="shared" si="2"/>
        <v>×</v>
      </c>
    </row>
    <row r="45" spans="1:47" ht="21" customHeight="1" x14ac:dyDescent="0.15">
      <c r="A45" s="150">
        <v>389</v>
      </c>
      <c r="B45" s="504" t="s">
        <v>185</v>
      </c>
      <c r="C45" s="548"/>
      <c r="D45" s="549"/>
      <c r="E45" s="151">
        <v>99.600000000000009</v>
      </c>
      <c r="F45" s="152">
        <v>-0.9</v>
      </c>
      <c r="G45" s="152">
        <v>3.1</v>
      </c>
      <c r="H45" s="153">
        <v>-0.02</v>
      </c>
      <c r="I45" s="153">
        <v>0.09</v>
      </c>
      <c r="J45" s="154">
        <v>290</v>
      </c>
      <c r="K45" s="155">
        <v>65</v>
      </c>
      <c r="M45" s="92" t="str">
        <f>IF(E45&amp;F45&amp;G45&amp;H45&amp;I45 =[2]中分類!E45&amp;[2]中分類!F45&amp;[2]中分類!G45&amp;[2]中分類!H45&amp;[2]中分類!I45,"◎","×")</f>
        <v>◎</v>
      </c>
      <c r="N45" s="92">
        <v>101.2</v>
      </c>
      <c r="O45" s="92">
        <v>102.2</v>
      </c>
      <c r="P45" s="267">
        <v>101</v>
      </c>
      <c r="Q45" s="92">
        <f t="shared" si="6"/>
        <v>-1</v>
      </c>
      <c r="R45" s="95">
        <f t="shared" si="5"/>
        <v>0.20000000000000284</v>
      </c>
      <c r="S45" s="92">
        <f>T45/$T5</f>
        <v>2.9000000000000001E-2</v>
      </c>
      <c r="T45" s="269">
        <v>290</v>
      </c>
      <c r="U45" s="92">
        <f t="shared" si="3"/>
        <v>-0.03</v>
      </c>
      <c r="V45" s="92">
        <f t="shared" si="4"/>
        <v>0.01</v>
      </c>
      <c r="W45" s="92" t="str">
        <f t="shared" si="0"/>
        <v>×</v>
      </c>
      <c r="X45" s="92">
        <f t="shared" si="7"/>
        <v>-1</v>
      </c>
      <c r="Y45" s="92">
        <f t="shared" si="7"/>
        <v>0.2</v>
      </c>
      <c r="Z45" s="92" t="str">
        <f t="shared" si="2"/>
        <v>×</v>
      </c>
    </row>
    <row r="46" spans="1:47" ht="21" customHeight="1" x14ac:dyDescent="0.15">
      <c r="A46" s="150">
        <v>390</v>
      </c>
      <c r="B46" s="182"/>
      <c r="C46" s="569" t="s">
        <v>186</v>
      </c>
      <c r="D46" s="570"/>
      <c r="E46" s="156">
        <v>100.7</v>
      </c>
      <c r="F46" s="127">
        <v>-2.6</v>
      </c>
      <c r="G46" s="127">
        <v>0</v>
      </c>
      <c r="H46" s="157">
        <v>-0.03</v>
      </c>
      <c r="I46" s="157">
        <v>0</v>
      </c>
      <c r="J46" s="158">
        <v>116</v>
      </c>
      <c r="K46" s="159">
        <v>28</v>
      </c>
      <c r="M46" s="92" t="str">
        <f>IF(E46&amp;F46&amp;G46&amp;H46&amp;I46 =[2]中分類!E46&amp;[2]中分類!F46&amp;[2]中分類!G46&amp;[2]中分類!H46&amp;[2]中分類!I46,"◎","×")</f>
        <v>◎</v>
      </c>
      <c r="N46" s="92">
        <v>104.4</v>
      </c>
      <c r="O46" s="92">
        <v>105.7</v>
      </c>
      <c r="P46" s="267">
        <v>104.8</v>
      </c>
      <c r="Q46" s="92">
        <f t="shared" si="6"/>
        <v>-1.2999999999999972</v>
      </c>
      <c r="R46" s="95">
        <f t="shared" si="5"/>
        <v>-0.39999999999999147</v>
      </c>
      <c r="S46" s="92">
        <f>T46/$T5</f>
        <v>1.1599999999999999E-2</v>
      </c>
      <c r="T46" s="269">
        <v>116</v>
      </c>
      <c r="U46" s="92">
        <f t="shared" si="3"/>
        <v>-0.01</v>
      </c>
      <c r="V46" s="92">
        <f t="shared" si="4"/>
        <v>0</v>
      </c>
      <c r="W46" s="92" t="str">
        <f t="shared" si="0"/>
        <v>×</v>
      </c>
      <c r="X46" s="92">
        <f t="shared" si="7"/>
        <v>-1.2</v>
      </c>
      <c r="Y46" s="92">
        <f t="shared" si="7"/>
        <v>-0.4</v>
      </c>
      <c r="Z46" s="92" t="str">
        <f t="shared" si="2"/>
        <v>×</v>
      </c>
    </row>
    <row r="47" spans="1:47" ht="21" customHeight="1" x14ac:dyDescent="0.15">
      <c r="A47" s="150">
        <v>391</v>
      </c>
      <c r="B47" s="182"/>
      <c r="C47" s="189"/>
      <c r="D47" s="190" t="s">
        <v>187</v>
      </c>
      <c r="E47" s="180">
        <v>133.30000000000001</v>
      </c>
      <c r="F47" s="135">
        <v>0</v>
      </c>
      <c r="G47" s="135">
        <v>6.8000000000000007</v>
      </c>
      <c r="H47" s="161">
        <v>0</v>
      </c>
      <c r="I47" s="161">
        <v>0</v>
      </c>
      <c r="J47" s="139">
        <v>2</v>
      </c>
      <c r="K47" s="163">
        <v>2</v>
      </c>
      <c r="M47" s="92" t="str">
        <f>IF(E47&amp;F47&amp;G47&amp;H47&amp;I47 =[2]中分類!E47&amp;[2]中分類!F47&amp;[2]中分類!G47&amp;[2]中分類!H47&amp;[2]中分類!I47,"◎","×")</f>
        <v>◎</v>
      </c>
      <c r="N47" s="92">
        <v>124.8</v>
      </c>
      <c r="O47" s="92">
        <v>124.8</v>
      </c>
      <c r="P47" s="267">
        <v>102.4</v>
      </c>
      <c r="Q47" s="92">
        <f t="shared" si="6"/>
        <v>0</v>
      </c>
      <c r="R47" s="95">
        <f t="shared" si="5"/>
        <v>22.399999999999991</v>
      </c>
      <c r="S47" s="92">
        <f>T47/$T5</f>
        <v>2.0000000000000001E-4</v>
      </c>
      <c r="T47" s="269">
        <v>2</v>
      </c>
      <c r="U47" s="92">
        <f t="shared" si="3"/>
        <v>0</v>
      </c>
      <c r="V47" s="92">
        <f t="shared" si="4"/>
        <v>0</v>
      </c>
      <c r="W47" s="92" t="str">
        <f t="shared" si="0"/>
        <v>◎</v>
      </c>
      <c r="X47" s="92">
        <f t="shared" si="7"/>
        <v>0</v>
      </c>
      <c r="Y47" s="92">
        <f t="shared" si="7"/>
        <v>21.9</v>
      </c>
      <c r="Z47" s="92" t="str">
        <f t="shared" si="2"/>
        <v>×</v>
      </c>
    </row>
    <row r="48" spans="1:47" ht="21" customHeight="1" x14ac:dyDescent="0.15">
      <c r="A48" s="150">
        <v>394</v>
      </c>
      <c r="B48" s="182"/>
      <c r="C48" s="189"/>
      <c r="D48" s="190" t="s">
        <v>188</v>
      </c>
      <c r="E48" s="180">
        <v>100.2</v>
      </c>
      <c r="F48" s="135">
        <v>-2.7</v>
      </c>
      <c r="G48" s="135">
        <v>-0.2</v>
      </c>
      <c r="H48" s="161">
        <v>-0.03</v>
      </c>
      <c r="I48" s="161">
        <v>0</v>
      </c>
      <c r="J48" s="139">
        <v>114</v>
      </c>
      <c r="K48" s="163">
        <v>26</v>
      </c>
      <c r="M48" s="92" t="str">
        <f>IF(E48&amp;F48&amp;G48&amp;H48&amp;I48 =[2]中分類!E48&amp;[2]中分類!F48&amp;[2]中分類!G48&amp;[2]中分類!H48&amp;[2]中分類!I48,"◎","×")</f>
        <v>◎</v>
      </c>
      <c r="N48" s="92">
        <v>104.1</v>
      </c>
      <c r="O48" s="92">
        <v>105.4</v>
      </c>
      <c r="P48" s="267">
        <v>104.8</v>
      </c>
      <c r="Q48" s="92">
        <f t="shared" si="6"/>
        <v>-1.3000000000000114</v>
      </c>
      <c r="R48" s="95">
        <f t="shared" si="5"/>
        <v>-0.70000000000000284</v>
      </c>
      <c r="S48" s="92">
        <f>T48/$T5</f>
        <v>1.14E-2</v>
      </c>
      <c r="T48" s="269">
        <v>114</v>
      </c>
      <c r="U48" s="92">
        <f t="shared" si="3"/>
        <v>-0.01</v>
      </c>
      <c r="V48" s="92">
        <f t="shared" si="4"/>
        <v>-0.01</v>
      </c>
      <c r="W48" s="92" t="str">
        <f t="shared" si="0"/>
        <v>×</v>
      </c>
      <c r="X48" s="92">
        <f t="shared" si="7"/>
        <v>-1.2</v>
      </c>
      <c r="Y48" s="92">
        <f t="shared" si="7"/>
        <v>-0.7</v>
      </c>
      <c r="Z48" s="92" t="str">
        <f t="shared" si="2"/>
        <v>×</v>
      </c>
      <c r="AU48" s="92" t="s">
        <v>189</v>
      </c>
    </row>
    <row r="49" spans="1:26" ht="21" customHeight="1" x14ac:dyDescent="0.15">
      <c r="A49" s="150">
        <v>424</v>
      </c>
      <c r="B49" s="191"/>
      <c r="C49" s="538" t="s">
        <v>190</v>
      </c>
      <c r="D49" s="539"/>
      <c r="E49" s="180">
        <v>102</v>
      </c>
      <c r="F49" s="135">
        <v>0.60000000000000009</v>
      </c>
      <c r="G49" s="135">
        <v>7.9</v>
      </c>
      <c r="H49" s="161">
        <v>0.01</v>
      </c>
      <c r="I49" s="161">
        <v>7.0000000000000007E-2</v>
      </c>
      <c r="J49" s="139">
        <v>91</v>
      </c>
      <c r="K49" s="141">
        <v>20</v>
      </c>
      <c r="M49" s="92" t="str">
        <f>IF(E49&amp;F49&amp;G49&amp;H49&amp;I49 =[2]中分類!E49&amp;[2]中分類!F49&amp;[2]中分類!G49&amp;[2]中分類!H49&amp;[2]中分類!I49,"◎","×")</f>
        <v>◎</v>
      </c>
      <c r="N49" s="92">
        <v>101.1</v>
      </c>
      <c r="O49" s="92">
        <v>102.6</v>
      </c>
      <c r="P49" s="267">
        <v>98.4</v>
      </c>
      <c r="Q49" s="92">
        <f t="shared" si="6"/>
        <v>-1.5</v>
      </c>
      <c r="R49" s="95">
        <f t="shared" si="5"/>
        <v>2.6999999999999886</v>
      </c>
      <c r="S49" s="92">
        <f>T49/$T5</f>
        <v>9.1000000000000004E-3</v>
      </c>
      <c r="T49" s="269">
        <v>91</v>
      </c>
      <c r="U49" s="92">
        <f t="shared" si="3"/>
        <v>-0.01</v>
      </c>
      <c r="V49" s="92">
        <f t="shared" si="4"/>
        <v>0.02</v>
      </c>
      <c r="W49" s="92" t="str">
        <f t="shared" si="0"/>
        <v>×</v>
      </c>
      <c r="X49" s="92">
        <f t="shared" si="7"/>
        <v>-1.5</v>
      </c>
      <c r="Y49" s="92">
        <f t="shared" si="7"/>
        <v>2.7</v>
      </c>
      <c r="Z49" s="92" t="str">
        <f t="shared" si="2"/>
        <v>×</v>
      </c>
    </row>
    <row r="50" spans="1:26" ht="21" customHeight="1" x14ac:dyDescent="0.15">
      <c r="A50" s="150">
        <v>425</v>
      </c>
      <c r="B50" s="191"/>
      <c r="C50" s="192"/>
      <c r="D50" s="193" t="s">
        <v>110</v>
      </c>
      <c r="E50" s="180">
        <v>101.30000000000001</v>
      </c>
      <c r="F50" s="135">
        <v>0.60000000000000009</v>
      </c>
      <c r="G50" s="135">
        <v>8.3000000000000007</v>
      </c>
      <c r="H50" s="161">
        <v>0</v>
      </c>
      <c r="I50" s="161">
        <v>0.05</v>
      </c>
      <c r="J50" s="139">
        <v>63</v>
      </c>
      <c r="K50" s="163">
        <v>13</v>
      </c>
      <c r="M50" s="92" t="str">
        <f>IF(E50&amp;F50&amp;G50&amp;H50&amp;I50 =[2]中分類!E50&amp;[2]中分類!F50&amp;[2]中分類!G50&amp;[2]中分類!H50&amp;[2]中分類!I50,"◎","×")</f>
        <v>◎</v>
      </c>
      <c r="N50" s="92">
        <v>103</v>
      </c>
      <c r="O50" s="92">
        <v>105.5</v>
      </c>
      <c r="P50" s="267">
        <v>100.9</v>
      </c>
      <c r="Q50" s="92">
        <f t="shared" si="6"/>
        <v>-2.5</v>
      </c>
      <c r="R50" s="95">
        <f t="shared" si="5"/>
        <v>2.0999999999999943</v>
      </c>
      <c r="S50" s="92">
        <f>T50/$T5</f>
        <v>6.3E-3</v>
      </c>
      <c r="T50" s="269">
        <v>63</v>
      </c>
      <c r="U50" s="92">
        <f t="shared" si="3"/>
        <v>-0.02</v>
      </c>
      <c r="V50" s="92">
        <f t="shared" si="4"/>
        <v>0.01</v>
      </c>
      <c r="W50" s="92" t="str">
        <f t="shared" si="0"/>
        <v>×</v>
      </c>
      <c r="X50" s="92">
        <f t="shared" si="7"/>
        <v>-2.4</v>
      </c>
      <c r="Y50" s="92">
        <f t="shared" si="7"/>
        <v>2.1</v>
      </c>
      <c r="Z50" s="92" t="str">
        <f t="shared" si="2"/>
        <v>×</v>
      </c>
    </row>
    <row r="51" spans="1:26" ht="21" customHeight="1" x14ac:dyDescent="0.15">
      <c r="A51" s="150">
        <v>442</v>
      </c>
      <c r="B51" s="194"/>
      <c r="C51" s="195"/>
      <c r="D51" s="190" t="s">
        <v>191</v>
      </c>
      <c r="E51" s="180">
        <v>103.7</v>
      </c>
      <c r="F51" s="135">
        <v>0.5</v>
      </c>
      <c r="G51" s="135">
        <v>6.9</v>
      </c>
      <c r="H51" s="161">
        <v>0</v>
      </c>
      <c r="I51" s="161">
        <v>0.02</v>
      </c>
      <c r="J51" s="139">
        <v>27</v>
      </c>
      <c r="K51" s="163">
        <v>7</v>
      </c>
      <c r="M51" s="92" t="str">
        <f>IF(E51&amp;F51&amp;G51&amp;H51&amp;I51 =[2]中分類!E51&amp;[2]中分類!F51&amp;[2]中分類!G51&amp;[2]中分類!H51&amp;[2]中分類!I51,"◎","×")</f>
        <v>◎</v>
      </c>
      <c r="N51" s="92">
        <v>96.7</v>
      </c>
      <c r="O51" s="92">
        <v>96.2</v>
      </c>
      <c r="P51" s="267">
        <v>92.7</v>
      </c>
      <c r="Q51" s="92">
        <f t="shared" si="6"/>
        <v>0.5</v>
      </c>
      <c r="R51" s="95">
        <f t="shared" si="5"/>
        <v>4</v>
      </c>
      <c r="S51" s="92">
        <f>T51/$T5</f>
        <v>2.7000000000000001E-3</v>
      </c>
      <c r="T51" s="269">
        <v>27</v>
      </c>
      <c r="U51" s="92">
        <f t="shared" si="3"/>
        <v>0</v>
      </c>
      <c r="V51" s="92">
        <f t="shared" si="4"/>
        <v>0.01</v>
      </c>
      <c r="W51" s="92" t="str">
        <f t="shared" si="0"/>
        <v>×</v>
      </c>
      <c r="X51" s="92">
        <f t="shared" si="7"/>
        <v>0.5</v>
      </c>
      <c r="Y51" s="92">
        <f t="shared" si="7"/>
        <v>4.3</v>
      </c>
      <c r="Z51" s="92" t="str">
        <f t="shared" si="2"/>
        <v>×</v>
      </c>
    </row>
    <row r="52" spans="1:26" ht="21" customHeight="1" x14ac:dyDescent="0.15">
      <c r="A52" s="150">
        <v>453</v>
      </c>
      <c r="B52" s="194"/>
      <c r="C52" s="538" t="s">
        <v>192</v>
      </c>
      <c r="D52" s="539"/>
      <c r="E52" s="180">
        <v>93.800000000000011</v>
      </c>
      <c r="F52" s="135">
        <v>0</v>
      </c>
      <c r="G52" s="135">
        <v>3.3000000000000003</v>
      </c>
      <c r="H52" s="161">
        <v>0</v>
      </c>
      <c r="I52" s="161">
        <v>0.01</v>
      </c>
      <c r="J52" s="139">
        <v>45</v>
      </c>
      <c r="K52" s="163">
        <v>6</v>
      </c>
      <c r="M52" s="92" t="str">
        <f>IF(E52&amp;F52&amp;G52&amp;H52&amp;I52 =[2]中分類!E52&amp;[2]中分類!F52&amp;[2]中分類!G52&amp;[2]中分類!H52&amp;[2]中分類!I52,"◎","×")</f>
        <v>◎</v>
      </c>
      <c r="N52" s="92">
        <v>95.5</v>
      </c>
      <c r="O52" s="92">
        <v>95.5</v>
      </c>
      <c r="P52" s="267">
        <v>98</v>
      </c>
      <c r="Q52" s="92">
        <f t="shared" si="6"/>
        <v>0</v>
      </c>
      <c r="R52" s="95">
        <f t="shared" si="5"/>
        <v>-2.5</v>
      </c>
      <c r="S52" s="92">
        <f>T52/$T5</f>
        <v>4.4999999999999997E-3</v>
      </c>
      <c r="T52" s="269">
        <v>45</v>
      </c>
      <c r="U52" s="92">
        <f t="shared" si="3"/>
        <v>0</v>
      </c>
      <c r="V52" s="92">
        <f t="shared" si="4"/>
        <v>-0.01</v>
      </c>
      <c r="W52" s="92" t="str">
        <f t="shared" si="0"/>
        <v>×</v>
      </c>
      <c r="X52" s="92">
        <f t="shared" si="7"/>
        <v>0</v>
      </c>
      <c r="Y52" s="92">
        <f t="shared" si="7"/>
        <v>-2.6</v>
      </c>
      <c r="Z52" s="92" t="str">
        <f t="shared" si="2"/>
        <v>×</v>
      </c>
    </row>
    <row r="53" spans="1:26" ht="21" customHeight="1" x14ac:dyDescent="0.15">
      <c r="A53" s="150">
        <v>460</v>
      </c>
      <c r="B53" s="194"/>
      <c r="C53" s="538" t="s">
        <v>193</v>
      </c>
      <c r="D53" s="539"/>
      <c r="E53" s="180">
        <v>92</v>
      </c>
      <c r="F53" s="135">
        <v>0.60000000000000009</v>
      </c>
      <c r="G53" s="135">
        <v>-0.30000000000000004</v>
      </c>
      <c r="H53" s="161">
        <v>0</v>
      </c>
      <c r="I53" s="161">
        <v>0</v>
      </c>
      <c r="J53" s="139">
        <v>26</v>
      </c>
      <c r="K53" s="163">
        <v>7</v>
      </c>
      <c r="M53" s="92" t="str">
        <f>IF(E53&amp;F53&amp;G53&amp;H53&amp;I53 =[2]中分類!E53&amp;[2]中分類!F53&amp;[2]中分類!G53&amp;[2]中分類!H53&amp;[2]中分類!I53,"◎","×")</f>
        <v>◎</v>
      </c>
      <c r="N53" s="92">
        <v>95.7</v>
      </c>
      <c r="O53" s="92">
        <v>95.4</v>
      </c>
      <c r="P53" s="267">
        <v>97.7</v>
      </c>
      <c r="Q53" s="92">
        <f t="shared" si="6"/>
        <v>0.29999999999999716</v>
      </c>
      <c r="R53" s="95">
        <f t="shared" si="5"/>
        <v>-2</v>
      </c>
      <c r="S53" s="92">
        <f>T53/$T5</f>
        <v>2.5999999999999999E-3</v>
      </c>
      <c r="T53" s="269">
        <v>26</v>
      </c>
      <c r="U53" s="92">
        <f t="shared" si="3"/>
        <v>0</v>
      </c>
      <c r="V53" s="92">
        <f t="shared" si="4"/>
        <v>-0.01</v>
      </c>
      <c r="W53" s="92" t="str">
        <f t="shared" si="0"/>
        <v>×</v>
      </c>
      <c r="X53" s="92">
        <f t="shared" si="7"/>
        <v>0.3</v>
      </c>
      <c r="Y53" s="92">
        <f t="shared" si="7"/>
        <v>-2</v>
      </c>
      <c r="Z53" s="92" t="str">
        <f t="shared" si="2"/>
        <v>×</v>
      </c>
    </row>
    <row r="54" spans="1:26" ht="21" customHeight="1" x14ac:dyDescent="0.15">
      <c r="A54" s="150">
        <v>468</v>
      </c>
      <c r="B54" s="194"/>
      <c r="C54" s="578" t="s">
        <v>194</v>
      </c>
      <c r="D54" s="579"/>
      <c r="E54" s="181">
        <v>108.4</v>
      </c>
      <c r="F54" s="165">
        <v>0</v>
      </c>
      <c r="G54" s="165">
        <v>5.4</v>
      </c>
      <c r="H54" s="166">
        <v>0</v>
      </c>
      <c r="I54" s="166">
        <v>0.01</v>
      </c>
      <c r="J54" s="167">
        <v>13</v>
      </c>
      <c r="K54" s="168">
        <v>4</v>
      </c>
      <c r="M54" s="92" t="str">
        <f>IF(E54&amp;F54&amp;G54&amp;H54&amp;I54 =[2]中分類!E54&amp;[2]中分類!F54&amp;[2]中分類!G54&amp;[2]中分類!H54&amp;[2]中分類!I54,"◎","×")</f>
        <v>◎</v>
      </c>
      <c r="N54" s="92">
        <v>104</v>
      </c>
      <c r="O54" s="92">
        <v>104</v>
      </c>
      <c r="P54" s="267">
        <v>101.5</v>
      </c>
      <c r="Q54" s="92">
        <f t="shared" si="6"/>
        <v>0</v>
      </c>
      <c r="R54" s="95">
        <f t="shared" si="5"/>
        <v>2.5</v>
      </c>
      <c r="S54" s="92">
        <f>T54/$T5</f>
        <v>1.2999999999999999E-3</v>
      </c>
      <c r="T54" s="269">
        <v>13</v>
      </c>
      <c r="U54" s="92">
        <f t="shared" si="3"/>
        <v>0</v>
      </c>
      <c r="V54" s="92">
        <f t="shared" si="4"/>
        <v>0</v>
      </c>
      <c r="W54" s="92" t="str">
        <f t="shared" si="0"/>
        <v>×</v>
      </c>
      <c r="X54" s="92">
        <f t="shared" si="7"/>
        <v>0</v>
      </c>
      <c r="Y54" s="92">
        <f t="shared" si="7"/>
        <v>2.5</v>
      </c>
      <c r="Z54" s="92" t="str">
        <f t="shared" si="2"/>
        <v>×</v>
      </c>
    </row>
    <row r="55" spans="1:26" ht="21" customHeight="1" x14ac:dyDescent="0.15">
      <c r="A55" s="150">
        <v>473</v>
      </c>
      <c r="B55" s="518" t="s">
        <v>195</v>
      </c>
      <c r="C55" s="562"/>
      <c r="D55" s="563"/>
      <c r="E55" s="178">
        <v>99.9</v>
      </c>
      <c r="F55" s="170">
        <v>-1.1000000000000001</v>
      </c>
      <c r="G55" s="170">
        <v>1.5</v>
      </c>
      <c r="H55" s="171">
        <v>-0.04</v>
      </c>
      <c r="I55" s="171">
        <v>0.06</v>
      </c>
      <c r="J55" s="172">
        <v>408</v>
      </c>
      <c r="K55" s="173">
        <v>27</v>
      </c>
      <c r="M55" s="92" t="str">
        <f>IF(E55&amp;F55&amp;G55&amp;H55&amp;I55 =[2]中分類!E55&amp;[2]中分類!F55&amp;[2]中分類!G55&amp;[2]中分類!H55&amp;[2]中分類!I55,"◎","×")</f>
        <v>◎</v>
      </c>
      <c r="N55" s="92">
        <v>99.5</v>
      </c>
      <c r="O55" s="92">
        <v>99.3</v>
      </c>
      <c r="P55" s="267">
        <v>100.6</v>
      </c>
      <c r="Q55" s="92">
        <f t="shared" si="6"/>
        <v>0.20000000000000284</v>
      </c>
      <c r="R55" s="95">
        <f t="shared" si="5"/>
        <v>-1.0999999999999943</v>
      </c>
      <c r="S55" s="92">
        <f>T55/$T5</f>
        <v>4.0800000000000003E-2</v>
      </c>
      <c r="T55" s="269">
        <v>408</v>
      </c>
      <c r="U55" s="92">
        <f t="shared" si="3"/>
        <v>0.01</v>
      </c>
      <c r="V55" s="92">
        <f t="shared" si="4"/>
        <v>-0.04</v>
      </c>
      <c r="W55" s="92" t="str">
        <f t="shared" si="0"/>
        <v>×</v>
      </c>
      <c r="X55" s="92">
        <f t="shared" si="7"/>
        <v>0.2</v>
      </c>
      <c r="Y55" s="92">
        <f t="shared" si="7"/>
        <v>-1.1000000000000001</v>
      </c>
      <c r="Z55" s="92" t="str">
        <f t="shared" si="2"/>
        <v>×</v>
      </c>
    </row>
    <row r="56" spans="1:26" ht="21" customHeight="1" x14ac:dyDescent="0.15">
      <c r="A56" s="150">
        <v>474</v>
      </c>
      <c r="B56" s="194"/>
      <c r="C56" s="580" t="s">
        <v>116</v>
      </c>
      <c r="D56" s="581"/>
      <c r="E56" s="156">
        <v>98.100000000000009</v>
      </c>
      <c r="F56" s="127">
        <v>-1</v>
      </c>
      <c r="G56" s="127">
        <v>0.60000000000000009</v>
      </c>
      <c r="H56" s="157">
        <v>-0.01</v>
      </c>
      <c r="I56" s="157">
        <v>0.01</v>
      </c>
      <c r="J56" s="158">
        <v>135</v>
      </c>
      <c r="K56" s="179">
        <v>12</v>
      </c>
      <c r="M56" s="92" t="str">
        <f>IF(E56&amp;F56&amp;G56&amp;H56&amp;I56 =[2]中分類!E56&amp;[2]中分類!F56&amp;[2]中分類!G56&amp;[2]中分類!H56&amp;[2]中分類!I56,"◎","×")</f>
        <v>◎</v>
      </c>
      <c r="N56" s="92">
        <v>98.2</v>
      </c>
      <c r="O56" s="92">
        <v>97.8</v>
      </c>
      <c r="P56" s="267">
        <v>100.2</v>
      </c>
      <c r="Q56" s="92">
        <f t="shared" si="6"/>
        <v>0.40000000000000568</v>
      </c>
      <c r="R56" s="95">
        <f t="shared" si="5"/>
        <v>-2</v>
      </c>
      <c r="S56" s="92">
        <f>T56/$T5</f>
        <v>1.35E-2</v>
      </c>
      <c r="T56" s="269">
        <v>135</v>
      </c>
      <c r="U56" s="92">
        <f t="shared" si="3"/>
        <v>0.01</v>
      </c>
      <c r="V56" s="92">
        <f t="shared" si="4"/>
        <v>-0.03</v>
      </c>
      <c r="W56" s="92" t="str">
        <f t="shared" si="0"/>
        <v>×</v>
      </c>
      <c r="X56" s="92">
        <f t="shared" si="7"/>
        <v>0.4</v>
      </c>
      <c r="Y56" s="92">
        <f t="shared" si="7"/>
        <v>-2</v>
      </c>
      <c r="Z56" s="92" t="str">
        <f t="shared" si="2"/>
        <v>×</v>
      </c>
    </row>
    <row r="57" spans="1:26" ht="21" customHeight="1" x14ac:dyDescent="0.15">
      <c r="A57" s="150">
        <v>487</v>
      </c>
      <c r="B57" s="194"/>
      <c r="C57" s="514" t="s">
        <v>196</v>
      </c>
      <c r="D57" s="539"/>
      <c r="E57" s="180">
        <v>99.5</v>
      </c>
      <c r="F57" s="135">
        <v>-4</v>
      </c>
      <c r="G57" s="135">
        <v>4.6000000000000005</v>
      </c>
      <c r="H57" s="161">
        <v>-0.03</v>
      </c>
      <c r="I57" s="161">
        <v>0.03</v>
      </c>
      <c r="J57" s="139">
        <v>73</v>
      </c>
      <c r="K57" s="163">
        <v>10</v>
      </c>
      <c r="M57" s="92" t="str">
        <f>IF(E57&amp;F57&amp;G57&amp;H57&amp;I57 =[2]中分類!E57&amp;[2]中分類!F57&amp;[2]中分類!G57&amp;[2]中分類!H57&amp;[2]中分類!I57,"◎","×")</f>
        <v>◎</v>
      </c>
      <c r="N57" s="92">
        <v>99.7</v>
      </c>
      <c r="O57" s="92">
        <v>100.9</v>
      </c>
      <c r="P57" s="267">
        <v>102.6</v>
      </c>
      <c r="Q57" s="92">
        <f t="shared" si="6"/>
        <v>-1.2000000000000028</v>
      </c>
      <c r="R57" s="95">
        <f t="shared" si="5"/>
        <v>-2.8999999999999915</v>
      </c>
      <c r="S57" s="92">
        <f>T57/$T5</f>
        <v>7.3000000000000001E-3</v>
      </c>
      <c r="T57" s="269">
        <v>73</v>
      </c>
      <c r="U57" s="92">
        <f t="shared" si="3"/>
        <v>-0.01</v>
      </c>
      <c r="V57" s="92">
        <f t="shared" si="4"/>
        <v>-0.02</v>
      </c>
      <c r="W57" s="92" t="str">
        <f t="shared" si="0"/>
        <v>×</v>
      </c>
      <c r="X57" s="92">
        <f t="shared" si="7"/>
        <v>-1.2</v>
      </c>
      <c r="Y57" s="92">
        <f t="shared" si="7"/>
        <v>-2.8</v>
      </c>
      <c r="Z57" s="92" t="str">
        <f t="shared" si="2"/>
        <v>×</v>
      </c>
    </row>
    <row r="58" spans="1:26" ht="21" customHeight="1" x14ac:dyDescent="0.15">
      <c r="A58" s="150">
        <v>498</v>
      </c>
      <c r="B58" s="194"/>
      <c r="C58" s="567" t="s">
        <v>197</v>
      </c>
      <c r="D58" s="568"/>
      <c r="E58" s="181">
        <v>101.4</v>
      </c>
      <c r="F58" s="165">
        <v>0</v>
      </c>
      <c r="G58" s="165">
        <v>1</v>
      </c>
      <c r="H58" s="166">
        <v>0</v>
      </c>
      <c r="I58" s="166">
        <v>0.02</v>
      </c>
      <c r="J58" s="167">
        <v>200</v>
      </c>
      <c r="K58" s="168">
        <v>5</v>
      </c>
      <c r="M58" s="92" t="str">
        <f>IF(E58&amp;F58&amp;G58&amp;H58&amp;I58 =[2]中分類!E58&amp;[2]中分類!F58&amp;[2]中分類!G58&amp;[2]中分類!H58&amp;[2]中分類!I58,"◎","×")</f>
        <v>◎</v>
      </c>
      <c r="N58" s="92">
        <v>100.4</v>
      </c>
      <c r="O58" s="92">
        <v>99.6</v>
      </c>
      <c r="P58" s="267">
        <v>100.2</v>
      </c>
      <c r="Q58" s="92">
        <f t="shared" si="6"/>
        <v>0.80000000000001137</v>
      </c>
      <c r="R58" s="95">
        <f t="shared" si="5"/>
        <v>0.20000000000000284</v>
      </c>
      <c r="S58" s="92">
        <f>T58/$T5</f>
        <v>0.02</v>
      </c>
      <c r="T58" s="269">
        <v>200</v>
      </c>
      <c r="U58" s="92">
        <f>ROUND(Q58/$O$5*S58*100,2)</f>
        <v>0.02</v>
      </c>
      <c r="V58" s="92">
        <f t="shared" si="4"/>
        <v>0</v>
      </c>
      <c r="W58" s="92" t="str">
        <f t="shared" si="0"/>
        <v>×</v>
      </c>
      <c r="X58" s="92">
        <f t="shared" si="7"/>
        <v>0.8</v>
      </c>
      <c r="Y58" s="92">
        <f t="shared" si="7"/>
        <v>0.2</v>
      </c>
      <c r="Z58" s="92" t="str">
        <f t="shared" si="2"/>
        <v>×</v>
      </c>
    </row>
    <row r="59" spans="1:26" ht="21" customHeight="1" x14ac:dyDescent="0.15">
      <c r="A59" s="150">
        <v>504</v>
      </c>
      <c r="B59" s="518" t="s">
        <v>198</v>
      </c>
      <c r="C59" s="562"/>
      <c r="D59" s="563"/>
      <c r="E59" s="178">
        <v>109.60000000000001</v>
      </c>
      <c r="F59" s="170">
        <v>1.1000000000000001</v>
      </c>
      <c r="G59" s="170">
        <v>2.4000000000000004</v>
      </c>
      <c r="H59" s="171">
        <v>0.18</v>
      </c>
      <c r="I59" s="171">
        <v>0.39</v>
      </c>
      <c r="J59" s="172">
        <v>1546</v>
      </c>
      <c r="K59" s="173">
        <v>44</v>
      </c>
      <c r="M59" s="92" t="str">
        <f>IF(E59&amp;F59&amp;G59&amp;H59&amp;I59 =[2]中分類!E59&amp;[2]中分類!F59&amp;[2]中分類!G59&amp;[2]中分類!H59&amp;[2]中分類!I59,"◎","×")</f>
        <v>◎</v>
      </c>
      <c r="N59" s="92">
        <v>103.1</v>
      </c>
      <c r="O59" s="92">
        <v>103</v>
      </c>
      <c r="P59" s="267">
        <v>102</v>
      </c>
      <c r="Q59" s="92">
        <f t="shared" si="6"/>
        <v>9.9999999999994316E-2</v>
      </c>
      <c r="R59" s="95">
        <f t="shared" si="5"/>
        <v>1.0999999999999943</v>
      </c>
      <c r="S59" s="92">
        <f>T59/$T5</f>
        <v>0.15459999999999999</v>
      </c>
      <c r="T59" s="269">
        <v>1546</v>
      </c>
      <c r="U59" s="92">
        <f t="shared" si="3"/>
        <v>0.02</v>
      </c>
      <c r="V59" s="92">
        <f t="shared" si="4"/>
        <v>0.17</v>
      </c>
      <c r="W59" s="92" t="str">
        <f t="shared" si="0"/>
        <v>×</v>
      </c>
      <c r="X59" s="92">
        <f t="shared" si="7"/>
        <v>0.1</v>
      </c>
      <c r="Y59" s="92">
        <f t="shared" si="7"/>
        <v>1.1000000000000001</v>
      </c>
      <c r="Z59" s="92" t="str">
        <f t="shared" si="2"/>
        <v>×</v>
      </c>
    </row>
    <row r="60" spans="1:26" ht="21" customHeight="1" x14ac:dyDescent="0.15">
      <c r="A60" s="150">
        <v>505</v>
      </c>
      <c r="B60" s="194"/>
      <c r="C60" s="569" t="s">
        <v>199</v>
      </c>
      <c r="D60" s="570"/>
      <c r="E60" s="156">
        <v>120.4</v>
      </c>
      <c r="F60" s="127">
        <v>9</v>
      </c>
      <c r="G60" s="127">
        <v>4.1000000000000005</v>
      </c>
      <c r="H60" s="157">
        <v>0.2</v>
      </c>
      <c r="I60" s="157">
        <v>0.1</v>
      </c>
      <c r="J60" s="158">
        <v>205</v>
      </c>
      <c r="K60" s="179">
        <v>14</v>
      </c>
      <c r="M60" s="92" t="str">
        <f>IF(E60&amp;F60&amp;G60&amp;H60&amp;I60 =[2]中分類!E60&amp;[2]中分類!F60&amp;[2]中分類!G60&amp;[2]中分類!H60&amp;[2]中分類!I60,"◎","×")</f>
        <v>◎</v>
      </c>
      <c r="N60" s="92">
        <v>100.3</v>
      </c>
      <c r="O60" s="92">
        <v>99.2</v>
      </c>
      <c r="P60" s="267">
        <v>101.6</v>
      </c>
      <c r="Q60" s="92">
        <f t="shared" si="6"/>
        <v>1.0999999999999943</v>
      </c>
      <c r="R60" s="95">
        <f t="shared" si="5"/>
        <v>-1.2999999999999972</v>
      </c>
      <c r="S60" s="92">
        <f>T60/$T5</f>
        <v>2.0500000000000001E-2</v>
      </c>
      <c r="T60" s="269">
        <v>205</v>
      </c>
      <c r="U60" s="92">
        <f t="shared" si="3"/>
        <v>0.02</v>
      </c>
      <c r="V60" s="92">
        <f t="shared" si="4"/>
        <v>-0.03</v>
      </c>
      <c r="W60" s="92" t="str">
        <f t="shared" si="0"/>
        <v>×</v>
      </c>
      <c r="X60" s="92">
        <f t="shared" si="7"/>
        <v>1.1000000000000001</v>
      </c>
      <c r="Y60" s="92">
        <f t="shared" si="7"/>
        <v>-1.3</v>
      </c>
      <c r="Z60" s="92" t="str">
        <f t="shared" si="2"/>
        <v>×</v>
      </c>
    </row>
    <row r="61" spans="1:26" ht="21" customHeight="1" x14ac:dyDescent="0.15">
      <c r="A61" s="150">
        <v>523</v>
      </c>
      <c r="B61" s="194"/>
      <c r="C61" s="538" t="s">
        <v>200</v>
      </c>
      <c r="D61" s="539"/>
      <c r="E61" s="180">
        <v>113.9</v>
      </c>
      <c r="F61" s="135">
        <v>0.2</v>
      </c>
      <c r="G61" s="135">
        <v>2.8000000000000003</v>
      </c>
      <c r="H61" s="161">
        <v>0.01</v>
      </c>
      <c r="I61" s="161">
        <v>0.25</v>
      </c>
      <c r="J61" s="139">
        <v>808</v>
      </c>
      <c r="K61" s="163">
        <v>23</v>
      </c>
      <c r="M61" s="92" t="str">
        <f>IF(E61&amp;F61&amp;G61&amp;H61&amp;I61 =[2]中分類!E61&amp;[2]中分類!F61&amp;[2]中分類!G61&amp;[2]中分類!H61&amp;[2]中分類!I61,"◎","×")</f>
        <v>◎</v>
      </c>
      <c r="N61" s="92">
        <v>107</v>
      </c>
      <c r="O61" s="92">
        <v>107.2</v>
      </c>
      <c r="P61" s="267">
        <v>103.3</v>
      </c>
      <c r="Q61" s="92">
        <f t="shared" si="6"/>
        <v>-0.20000000000000284</v>
      </c>
      <c r="R61" s="95">
        <f t="shared" si="5"/>
        <v>3.7000000000000028</v>
      </c>
      <c r="S61" s="92">
        <f>T61/$T5</f>
        <v>8.0799999999999997E-2</v>
      </c>
      <c r="T61" s="269">
        <v>808</v>
      </c>
      <c r="U61" s="92">
        <f t="shared" si="3"/>
        <v>-0.02</v>
      </c>
      <c r="V61" s="92">
        <f t="shared" si="4"/>
        <v>0.3</v>
      </c>
      <c r="W61" s="92" t="str">
        <f t="shared" si="0"/>
        <v>×</v>
      </c>
      <c r="X61" s="92">
        <f t="shared" si="7"/>
        <v>-0.2</v>
      </c>
      <c r="Y61" s="92">
        <f t="shared" si="7"/>
        <v>3.6</v>
      </c>
      <c r="Z61" s="92" t="str">
        <f t="shared" si="2"/>
        <v>×</v>
      </c>
    </row>
    <row r="62" spans="1:26" ht="21" customHeight="1" x14ac:dyDescent="0.15">
      <c r="A62" s="150">
        <v>550</v>
      </c>
      <c r="B62" s="194"/>
      <c r="C62" s="578" t="s">
        <v>201</v>
      </c>
      <c r="D62" s="568"/>
      <c r="E62" s="181">
        <v>98.9</v>
      </c>
      <c r="F62" s="165">
        <v>-0.5</v>
      </c>
      <c r="G62" s="165">
        <v>1</v>
      </c>
      <c r="H62" s="166">
        <v>-0.03</v>
      </c>
      <c r="I62" s="166">
        <v>0.05</v>
      </c>
      <c r="J62" s="167">
        <v>533</v>
      </c>
      <c r="K62" s="168">
        <v>7</v>
      </c>
      <c r="M62" s="92" t="str">
        <f>IF(E62&amp;F62&amp;G62&amp;H62&amp;I62 =[2]中分類!E62&amp;[2]中分類!F62&amp;[2]中分類!G62&amp;[2]中分類!H62&amp;[2]中分類!I62,"◎","×")</f>
        <v>◎</v>
      </c>
      <c r="N62" s="92">
        <v>98.4</v>
      </c>
      <c r="O62" s="92">
        <v>98.2</v>
      </c>
      <c r="P62" s="267">
        <v>100.2</v>
      </c>
      <c r="Q62" s="92">
        <f t="shared" si="6"/>
        <v>0.20000000000000284</v>
      </c>
      <c r="R62" s="95">
        <f t="shared" si="5"/>
        <v>-1.7999999999999972</v>
      </c>
      <c r="S62" s="92">
        <f>T62/$T5</f>
        <v>5.33E-2</v>
      </c>
      <c r="T62" s="269">
        <v>533</v>
      </c>
      <c r="U62" s="92">
        <f t="shared" si="3"/>
        <v>0.01</v>
      </c>
      <c r="V62" s="92">
        <f t="shared" si="4"/>
        <v>-0.1</v>
      </c>
      <c r="W62" s="92" t="str">
        <f t="shared" si="0"/>
        <v>×</v>
      </c>
      <c r="X62" s="92">
        <f t="shared" si="7"/>
        <v>0.2</v>
      </c>
      <c r="Y62" s="92">
        <f t="shared" si="7"/>
        <v>-1.8</v>
      </c>
      <c r="Z62" s="92" t="str">
        <f t="shared" si="2"/>
        <v>×</v>
      </c>
    </row>
    <row r="63" spans="1:26" ht="21" customHeight="1" x14ac:dyDescent="0.15">
      <c r="A63" s="150">
        <v>558</v>
      </c>
      <c r="B63" s="518" t="s">
        <v>202</v>
      </c>
      <c r="C63" s="562"/>
      <c r="D63" s="563"/>
      <c r="E63" s="178">
        <v>100.5</v>
      </c>
      <c r="F63" s="170">
        <v>0</v>
      </c>
      <c r="G63" s="170">
        <v>3.7</v>
      </c>
      <c r="H63" s="171">
        <v>0</v>
      </c>
      <c r="I63" s="171">
        <v>0.1</v>
      </c>
      <c r="J63" s="172">
        <v>299</v>
      </c>
      <c r="K63" s="173">
        <v>16</v>
      </c>
      <c r="M63" s="92" t="str">
        <f>IF(E63&amp;F63&amp;G63&amp;H63&amp;I63 =[2]中分類!E63&amp;[2]中分類!F63&amp;[2]中分類!G63&amp;[2]中分類!H63&amp;[2]中分類!I63,"◎","×")</f>
        <v>◎</v>
      </c>
      <c r="N63" s="92">
        <v>96.8</v>
      </c>
      <c r="O63" s="92">
        <v>96.8</v>
      </c>
      <c r="P63" s="267">
        <v>96.8</v>
      </c>
      <c r="Q63" s="92">
        <f t="shared" si="6"/>
        <v>0</v>
      </c>
      <c r="R63" s="95">
        <f t="shared" si="5"/>
        <v>0</v>
      </c>
      <c r="S63" s="92">
        <f>T63/$T5</f>
        <v>2.9899999999999999E-2</v>
      </c>
      <c r="T63" s="269">
        <v>299</v>
      </c>
      <c r="U63" s="92">
        <f t="shared" si="3"/>
        <v>0</v>
      </c>
      <c r="V63" s="92">
        <f t="shared" si="4"/>
        <v>0</v>
      </c>
      <c r="W63" s="92" t="str">
        <f t="shared" si="0"/>
        <v>×</v>
      </c>
      <c r="X63" s="92">
        <f t="shared" si="7"/>
        <v>0</v>
      </c>
      <c r="Y63" s="92">
        <f t="shared" si="7"/>
        <v>0</v>
      </c>
      <c r="Z63" s="92" t="str">
        <f t="shared" si="2"/>
        <v>×</v>
      </c>
    </row>
    <row r="64" spans="1:26" ht="21" customHeight="1" x14ac:dyDescent="0.15">
      <c r="A64" s="150">
        <v>559</v>
      </c>
      <c r="B64" s="194"/>
      <c r="C64" s="569" t="s">
        <v>203</v>
      </c>
      <c r="D64" s="570"/>
      <c r="E64" s="156">
        <v>96.5</v>
      </c>
      <c r="F64" s="127">
        <v>0</v>
      </c>
      <c r="G64" s="127">
        <v>2.7</v>
      </c>
      <c r="H64" s="157">
        <v>0</v>
      </c>
      <c r="I64" s="157">
        <v>0.05</v>
      </c>
      <c r="J64" s="158">
        <v>193</v>
      </c>
      <c r="K64" s="179">
        <v>11</v>
      </c>
      <c r="M64" s="92" t="str">
        <f>IF(E64&amp;F64&amp;G64&amp;H64&amp;I64 =[2]中分類!E64&amp;[2]中分類!F64&amp;[2]中分類!G64&amp;[2]中分類!H64&amp;[2]中分類!I64,"◎","×")</f>
        <v>◎</v>
      </c>
      <c r="N64" s="92">
        <v>94.1</v>
      </c>
      <c r="O64" s="92">
        <v>94.1</v>
      </c>
      <c r="P64" s="267">
        <v>94</v>
      </c>
      <c r="Q64" s="92">
        <f t="shared" si="6"/>
        <v>0</v>
      </c>
      <c r="R64" s="95">
        <f t="shared" si="5"/>
        <v>9.9999999999994316E-2</v>
      </c>
      <c r="S64" s="92">
        <f>T64/$T5</f>
        <v>1.9300000000000001E-2</v>
      </c>
      <c r="T64" s="269">
        <v>193</v>
      </c>
      <c r="U64" s="92">
        <f t="shared" si="3"/>
        <v>0</v>
      </c>
      <c r="V64" s="92">
        <f t="shared" si="4"/>
        <v>0</v>
      </c>
      <c r="W64" s="92" t="str">
        <f t="shared" si="0"/>
        <v>×</v>
      </c>
      <c r="X64" s="92">
        <f t="shared" si="7"/>
        <v>0</v>
      </c>
      <c r="Y64" s="92">
        <f t="shared" si="7"/>
        <v>0.1</v>
      </c>
      <c r="Z64" s="92" t="str">
        <f t="shared" si="2"/>
        <v>×</v>
      </c>
    </row>
    <row r="65" spans="1:26" ht="21" customHeight="1" x14ac:dyDescent="0.15">
      <c r="A65" s="150">
        <v>571</v>
      </c>
      <c r="B65" s="194"/>
      <c r="C65" s="534" t="s">
        <v>125</v>
      </c>
      <c r="D65" s="535"/>
      <c r="E65" s="180">
        <v>109.80000000000001</v>
      </c>
      <c r="F65" s="135">
        <v>0</v>
      </c>
      <c r="G65" s="135">
        <v>1.3</v>
      </c>
      <c r="H65" s="161">
        <v>0</v>
      </c>
      <c r="I65" s="161">
        <v>0</v>
      </c>
      <c r="J65" s="139">
        <v>10</v>
      </c>
      <c r="K65" s="163">
        <v>2</v>
      </c>
      <c r="M65" s="92" t="str">
        <f>IF(E65&amp;F65&amp;G65&amp;H65&amp;I65 =[2]中分類!E65&amp;[2]中分類!F65&amp;[2]中分類!G65&amp;[2]中分類!H65&amp;[2]中分類!I65,"◎","×")</f>
        <v>◎</v>
      </c>
      <c r="N65" s="92">
        <v>103</v>
      </c>
      <c r="O65" s="92">
        <v>103</v>
      </c>
      <c r="P65" s="267">
        <v>100.1</v>
      </c>
      <c r="Q65" s="92">
        <f t="shared" si="6"/>
        <v>0</v>
      </c>
      <c r="R65" s="95">
        <f t="shared" si="5"/>
        <v>2.9000000000000057</v>
      </c>
      <c r="S65" s="92">
        <f>T65/$T5</f>
        <v>1E-3</v>
      </c>
      <c r="T65" s="269">
        <v>10</v>
      </c>
      <c r="U65" s="92">
        <f t="shared" si="3"/>
        <v>0</v>
      </c>
      <c r="V65" s="92">
        <f t="shared" si="4"/>
        <v>0</v>
      </c>
      <c r="W65" s="92" t="str">
        <f t="shared" si="0"/>
        <v>◎</v>
      </c>
      <c r="X65" s="92">
        <f t="shared" si="7"/>
        <v>0</v>
      </c>
      <c r="Y65" s="92">
        <f t="shared" si="7"/>
        <v>2.9</v>
      </c>
      <c r="Z65" s="92" t="str">
        <f t="shared" si="2"/>
        <v>×</v>
      </c>
    </row>
    <row r="66" spans="1:26" ht="21" customHeight="1" x14ac:dyDescent="0.15">
      <c r="A66" s="150">
        <v>574</v>
      </c>
      <c r="B66" s="194"/>
      <c r="C66" s="578" t="s">
        <v>204</v>
      </c>
      <c r="D66" s="568"/>
      <c r="E66" s="181">
        <v>107.7</v>
      </c>
      <c r="F66" s="165">
        <v>0</v>
      </c>
      <c r="G66" s="165">
        <v>5.7</v>
      </c>
      <c r="H66" s="166">
        <v>0</v>
      </c>
      <c r="I66" s="166">
        <v>0.06</v>
      </c>
      <c r="J66" s="167">
        <v>96</v>
      </c>
      <c r="K66" s="168">
        <v>3</v>
      </c>
      <c r="M66" s="92" t="str">
        <f>IF(E66&amp;F66&amp;G66&amp;H66&amp;I66 =[2]中分類!E66&amp;[2]中分類!F66&amp;[2]中分類!G66&amp;[2]中分類!H66&amp;[2]中分類!I66,"◎","×")</f>
        <v>◎</v>
      </c>
      <c r="N66" s="92">
        <v>101.7</v>
      </c>
      <c r="O66" s="92">
        <v>101.7</v>
      </c>
      <c r="P66" s="267">
        <v>102.1</v>
      </c>
      <c r="Q66" s="92">
        <f t="shared" si="6"/>
        <v>0</v>
      </c>
      <c r="R66" s="95">
        <f t="shared" si="5"/>
        <v>-0.39999999999999147</v>
      </c>
      <c r="S66" s="92">
        <f>T66/$T5</f>
        <v>9.5999999999999992E-3</v>
      </c>
      <c r="T66" s="269">
        <v>96</v>
      </c>
      <c r="U66" s="92">
        <f t="shared" si="3"/>
        <v>0</v>
      </c>
      <c r="V66" s="92">
        <f t="shared" si="4"/>
        <v>0</v>
      </c>
      <c r="W66" s="92" t="str">
        <f t="shared" si="0"/>
        <v>×</v>
      </c>
      <c r="X66" s="92">
        <f t="shared" si="7"/>
        <v>0</v>
      </c>
      <c r="Y66" s="92">
        <f t="shared" si="7"/>
        <v>-0.4</v>
      </c>
      <c r="Z66" s="92" t="str">
        <f t="shared" si="2"/>
        <v>×</v>
      </c>
    </row>
    <row r="67" spans="1:26" ht="21" customHeight="1" x14ac:dyDescent="0.15">
      <c r="A67" s="150">
        <v>578</v>
      </c>
      <c r="B67" s="518" t="s">
        <v>205</v>
      </c>
      <c r="C67" s="562"/>
      <c r="D67" s="563"/>
      <c r="E67" s="178">
        <v>101.30000000000001</v>
      </c>
      <c r="F67" s="170">
        <v>2</v>
      </c>
      <c r="G67" s="170">
        <v>4.8000000000000007</v>
      </c>
      <c r="H67" s="171">
        <v>0.18</v>
      </c>
      <c r="I67" s="171">
        <v>0.43</v>
      </c>
      <c r="J67" s="172">
        <v>932</v>
      </c>
      <c r="K67" s="173">
        <v>82</v>
      </c>
      <c r="M67" s="92" t="str">
        <f>IF(E67&amp;F67&amp;G67&amp;H67&amp;I67 =[2]中分類!E67&amp;[2]中分類!F67&amp;[2]中分類!G67&amp;[2]中分類!H67&amp;[2]中分類!I67,"◎","×")</f>
        <v>◎</v>
      </c>
      <c r="N67" s="92">
        <v>97.3</v>
      </c>
      <c r="O67" s="92">
        <v>97.9</v>
      </c>
      <c r="P67" s="267">
        <v>97.8</v>
      </c>
      <c r="Q67" s="92">
        <f t="shared" si="6"/>
        <v>-0.60000000000000853</v>
      </c>
      <c r="R67" s="95">
        <f t="shared" si="5"/>
        <v>-0.5</v>
      </c>
      <c r="S67" s="92">
        <f>T67/$T5</f>
        <v>9.3200000000000005E-2</v>
      </c>
      <c r="T67" s="269">
        <v>932</v>
      </c>
      <c r="U67" s="92">
        <f t="shared" si="3"/>
        <v>-0.06</v>
      </c>
      <c r="V67" s="92">
        <f t="shared" si="4"/>
        <v>-0.05</v>
      </c>
      <c r="W67" s="92" t="str">
        <f t="shared" si="0"/>
        <v>×</v>
      </c>
      <c r="X67" s="92">
        <f t="shared" si="7"/>
        <v>-0.6</v>
      </c>
      <c r="Y67" s="92">
        <f t="shared" si="7"/>
        <v>-0.5</v>
      </c>
      <c r="Z67" s="92" t="str">
        <f t="shared" si="2"/>
        <v>×</v>
      </c>
    </row>
    <row r="68" spans="1:26" ht="21" customHeight="1" x14ac:dyDescent="0.15">
      <c r="A68" s="150">
        <v>579</v>
      </c>
      <c r="B68" s="194"/>
      <c r="C68" s="569" t="s">
        <v>128</v>
      </c>
      <c r="D68" s="570"/>
      <c r="E68" s="156">
        <v>75.900000000000006</v>
      </c>
      <c r="F68" s="127">
        <v>3.9000000000000004</v>
      </c>
      <c r="G68" s="127">
        <v>10.8</v>
      </c>
      <c r="H68" s="157">
        <v>0.04</v>
      </c>
      <c r="I68" s="157">
        <v>0.1</v>
      </c>
      <c r="J68" s="158">
        <v>135</v>
      </c>
      <c r="K68" s="179">
        <v>11</v>
      </c>
      <c r="M68" s="92" t="str">
        <f>IF(E68&amp;F68&amp;G68&amp;H68&amp;I68 =[2]中分類!E68&amp;[2]中分類!F68&amp;[2]中分類!G68&amp;[2]中分類!H68&amp;[2]中分類!I68,"◎","×")</f>
        <v>◎</v>
      </c>
      <c r="N68" s="92">
        <v>76.099999999999994</v>
      </c>
      <c r="O68" s="92">
        <v>80.599999999999994</v>
      </c>
      <c r="P68" s="267">
        <v>73.400000000000006</v>
      </c>
      <c r="Q68" s="92">
        <f t="shared" si="6"/>
        <v>-4.5</v>
      </c>
      <c r="R68" s="95">
        <f t="shared" si="5"/>
        <v>2.6999999999999886</v>
      </c>
      <c r="S68" s="92">
        <f>T68/$T5</f>
        <v>1.35E-2</v>
      </c>
      <c r="T68" s="269">
        <v>135</v>
      </c>
      <c r="U68" s="92">
        <f t="shared" si="3"/>
        <v>-0.06</v>
      </c>
      <c r="V68" s="92">
        <f t="shared" si="4"/>
        <v>0.04</v>
      </c>
      <c r="W68" s="92" t="str">
        <f t="shared" si="0"/>
        <v>×</v>
      </c>
      <c r="X68" s="92">
        <f t="shared" si="7"/>
        <v>-5.6</v>
      </c>
      <c r="Y68" s="92">
        <f t="shared" si="7"/>
        <v>3.7</v>
      </c>
      <c r="Z68" s="92" t="str">
        <f t="shared" si="2"/>
        <v>×</v>
      </c>
    </row>
    <row r="69" spans="1:26" ht="21" customHeight="1" x14ac:dyDescent="0.15">
      <c r="A69" s="150">
        <v>591</v>
      </c>
      <c r="B69" s="194"/>
      <c r="C69" s="538" t="s">
        <v>206</v>
      </c>
      <c r="D69" s="539"/>
      <c r="E69" s="180">
        <v>101.9</v>
      </c>
      <c r="F69" s="135">
        <v>-0.30000000000000004</v>
      </c>
      <c r="G69" s="135">
        <v>4.3</v>
      </c>
      <c r="H69" s="161">
        <v>-0.01</v>
      </c>
      <c r="I69" s="161">
        <v>7.0000000000000007E-2</v>
      </c>
      <c r="J69" s="139">
        <v>180</v>
      </c>
      <c r="K69" s="163">
        <v>32</v>
      </c>
      <c r="M69" s="92" t="str">
        <f>IF(E69&amp;F69&amp;G69&amp;H69&amp;I69 =[2]中分類!E69&amp;[2]中分類!F69&amp;[2]中分類!G69&amp;[2]中分類!H69&amp;[2]中分類!I69,"◎","×")</f>
        <v>◎</v>
      </c>
      <c r="N69" s="92">
        <v>104.3</v>
      </c>
      <c r="O69" s="92">
        <v>104.4</v>
      </c>
      <c r="P69" s="267">
        <v>107.1</v>
      </c>
      <c r="Q69" s="92">
        <f t="shared" si="6"/>
        <v>-0.10000000000000853</v>
      </c>
      <c r="R69" s="95">
        <f t="shared" si="5"/>
        <v>-2.7999999999999972</v>
      </c>
      <c r="S69" s="92">
        <f>T69/$T5</f>
        <v>1.7999999999999999E-2</v>
      </c>
      <c r="T69" s="269">
        <v>180</v>
      </c>
      <c r="U69" s="92">
        <f t="shared" si="3"/>
        <v>0</v>
      </c>
      <c r="V69" s="92">
        <f t="shared" si="4"/>
        <v>-0.05</v>
      </c>
      <c r="W69" s="92" t="str">
        <f t="shared" si="0"/>
        <v>×</v>
      </c>
      <c r="X69" s="92">
        <f t="shared" si="7"/>
        <v>-0.1</v>
      </c>
      <c r="Y69" s="92">
        <f t="shared" si="7"/>
        <v>-2.6</v>
      </c>
      <c r="Z69" s="92" t="str">
        <f t="shared" si="2"/>
        <v>×</v>
      </c>
    </row>
    <row r="70" spans="1:26" ht="21" customHeight="1" x14ac:dyDescent="0.15">
      <c r="A70" s="150">
        <v>629</v>
      </c>
      <c r="B70" s="194"/>
      <c r="C70" s="538" t="s">
        <v>207</v>
      </c>
      <c r="D70" s="539"/>
      <c r="E70" s="180">
        <v>104</v>
      </c>
      <c r="F70" s="135">
        <v>0.1</v>
      </c>
      <c r="G70" s="135">
        <v>3.1</v>
      </c>
      <c r="H70" s="161">
        <v>0</v>
      </c>
      <c r="I70" s="161">
        <v>0.04</v>
      </c>
      <c r="J70" s="139">
        <v>130</v>
      </c>
      <c r="K70" s="163">
        <v>7</v>
      </c>
      <c r="M70" s="92" t="str">
        <f>IF(E70&amp;F70&amp;G70&amp;H70&amp;I70 =[2]中分類!E70&amp;[2]中分類!F70&amp;[2]中分類!G70&amp;[2]中分類!H70&amp;[2]中分類!I70,"◎","×")</f>
        <v>◎</v>
      </c>
      <c r="N70" s="92">
        <v>100.6</v>
      </c>
      <c r="O70" s="92">
        <v>100.6</v>
      </c>
      <c r="P70" s="267">
        <v>100.2</v>
      </c>
      <c r="Q70" s="92">
        <f t="shared" si="6"/>
        <v>0</v>
      </c>
      <c r="R70" s="95">
        <f t="shared" si="5"/>
        <v>0.39999999999999147</v>
      </c>
      <c r="S70" s="92">
        <f>T70/$T5</f>
        <v>1.2999999999999999E-2</v>
      </c>
      <c r="T70" s="269">
        <v>130</v>
      </c>
      <c r="U70" s="92">
        <f t="shared" si="3"/>
        <v>0</v>
      </c>
      <c r="V70" s="92">
        <f t="shared" si="4"/>
        <v>0.01</v>
      </c>
      <c r="W70" s="92" t="str">
        <f t="shared" si="0"/>
        <v>×</v>
      </c>
      <c r="X70" s="92">
        <f t="shared" si="7"/>
        <v>0</v>
      </c>
      <c r="Y70" s="92">
        <f t="shared" si="7"/>
        <v>0.4</v>
      </c>
      <c r="Z70" s="92" t="str">
        <f>IF(F70&amp;G70 =X70&amp;Y70,"◎","×")</f>
        <v>×</v>
      </c>
    </row>
    <row r="71" spans="1:26" ht="21" customHeight="1" x14ac:dyDescent="0.15">
      <c r="A71" s="150">
        <v>641</v>
      </c>
      <c r="B71" s="194"/>
      <c r="C71" s="578" t="s">
        <v>208</v>
      </c>
      <c r="D71" s="568"/>
      <c r="E71" s="181">
        <v>107.5</v>
      </c>
      <c r="F71" s="165">
        <v>3</v>
      </c>
      <c r="G71" s="165">
        <v>4.4000000000000004</v>
      </c>
      <c r="H71" s="166">
        <v>0.14000000000000001</v>
      </c>
      <c r="I71" s="166">
        <v>0.22</v>
      </c>
      <c r="J71" s="167">
        <v>487</v>
      </c>
      <c r="K71" s="168">
        <v>32</v>
      </c>
      <c r="M71" s="92" t="str">
        <f>IF(E71&amp;F71&amp;G71&amp;H71&amp;I71 =[2]中分類!E71&amp;[2]中分類!F71&amp;[2]中分類!G71&amp;[2]中分類!H71&amp;[2]中分類!I71,"◎","×")</f>
        <v>◎</v>
      </c>
      <c r="N71" s="92">
        <v>99.6</v>
      </c>
      <c r="O71" s="92">
        <v>99.5</v>
      </c>
      <c r="P71" s="267">
        <v>100.4</v>
      </c>
      <c r="Q71" s="92">
        <f t="shared" si="6"/>
        <v>9.9999999999994316E-2</v>
      </c>
      <c r="R71" s="95">
        <f t="shared" si="5"/>
        <v>-0.80000000000001137</v>
      </c>
      <c r="S71" s="92">
        <f>T71/$T5</f>
        <v>4.87E-2</v>
      </c>
      <c r="T71" s="269">
        <v>487</v>
      </c>
      <c r="U71" s="92">
        <f t="shared" si="3"/>
        <v>0</v>
      </c>
      <c r="V71" s="92">
        <f t="shared" si="4"/>
        <v>-0.04</v>
      </c>
      <c r="W71" s="92" t="str">
        <f t="shared" ref="W71:W83" si="8">IF(H71&amp;I71 =U71&amp;V71,"◎","×")</f>
        <v>×</v>
      </c>
      <c r="X71" s="92">
        <f t="shared" si="7"/>
        <v>0.1</v>
      </c>
      <c r="Y71" s="92">
        <f t="shared" si="7"/>
        <v>-0.8</v>
      </c>
      <c r="Z71" s="92" t="str">
        <f>IF(F71&amp;G71 =X71&amp;Y71,"◎","×")</f>
        <v>×</v>
      </c>
    </row>
    <row r="72" spans="1:26" ht="21" customHeight="1" x14ac:dyDescent="0.15">
      <c r="A72" s="150">
        <v>681</v>
      </c>
      <c r="B72" s="518" t="s">
        <v>209</v>
      </c>
      <c r="C72" s="562"/>
      <c r="D72" s="563"/>
      <c r="E72" s="178">
        <v>108.10000000000001</v>
      </c>
      <c r="F72" s="170">
        <v>0.1</v>
      </c>
      <c r="G72" s="170">
        <v>3.8000000000000003</v>
      </c>
      <c r="H72" s="171">
        <v>0.01</v>
      </c>
      <c r="I72" s="171">
        <v>0.22</v>
      </c>
      <c r="J72" s="172">
        <v>568</v>
      </c>
      <c r="K72" s="173">
        <v>43</v>
      </c>
      <c r="M72" s="92" t="str">
        <f>IF(E72&amp;F72&amp;G72&amp;H72&amp;I72 =[2]中分類!E72&amp;[2]中分類!F72&amp;[2]中分類!G72&amp;[2]中分類!H72&amp;[2]中分類!I72,"◎","×")</f>
        <v>◎</v>
      </c>
      <c r="N72" s="92">
        <v>103.5</v>
      </c>
      <c r="O72" s="92">
        <v>103.6</v>
      </c>
      <c r="P72" s="267">
        <v>104</v>
      </c>
      <c r="Q72" s="92">
        <f t="shared" si="6"/>
        <v>-9.9999999999994316E-2</v>
      </c>
      <c r="R72" s="95">
        <f t="shared" si="5"/>
        <v>-0.5</v>
      </c>
      <c r="S72" s="92">
        <f>T72/$T5</f>
        <v>5.6800000000000003E-2</v>
      </c>
      <c r="T72" s="269">
        <v>568</v>
      </c>
      <c r="U72" s="92">
        <f t="shared" ref="U72:U83" si="9">ROUND(Q72/$O$5*S72*100,2)</f>
        <v>-0.01</v>
      </c>
      <c r="V72" s="92">
        <f t="shared" ref="V72:V83" si="10">ROUND(R72/$P$5*S72*100,2)</f>
        <v>-0.03</v>
      </c>
      <c r="W72" s="92" t="str">
        <f t="shared" si="8"/>
        <v>×</v>
      </c>
      <c r="X72" s="92">
        <f t="shared" si="7"/>
        <v>-0.1</v>
      </c>
      <c r="Y72" s="92">
        <f t="shared" si="7"/>
        <v>-0.5</v>
      </c>
      <c r="Z72" s="92" t="str">
        <f t="shared" ref="Z72:Z83" si="11">IF(F72&amp;G72 =X72&amp;Y72,"◎","×")</f>
        <v>×</v>
      </c>
    </row>
    <row r="73" spans="1:26" ht="21" customHeight="1" x14ac:dyDescent="0.15">
      <c r="A73" s="150">
        <v>682</v>
      </c>
      <c r="B73" s="194"/>
      <c r="C73" s="569" t="s">
        <v>210</v>
      </c>
      <c r="D73" s="570"/>
      <c r="E73" s="156">
        <v>101.2</v>
      </c>
      <c r="F73" s="127">
        <v>0.1</v>
      </c>
      <c r="G73" s="127">
        <v>2.1</v>
      </c>
      <c r="H73" s="157">
        <v>0</v>
      </c>
      <c r="I73" s="157">
        <v>0.02</v>
      </c>
      <c r="J73" s="158">
        <v>78</v>
      </c>
      <c r="K73" s="179">
        <v>6</v>
      </c>
      <c r="M73" s="92" t="str">
        <f>IF(E73&amp;F73&amp;G73&amp;H73&amp;I73 =[2]中分類!E73&amp;[2]中分類!F73&amp;[2]中分類!G73&amp;[2]中分類!H73&amp;[2]中分類!I73,"◎","×")</f>
        <v>◎</v>
      </c>
      <c r="N73" s="92">
        <v>100.3</v>
      </c>
      <c r="O73" s="92">
        <v>100.3</v>
      </c>
      <c r="P73" s="267">
        <v>100.3</v>
      </c>
      <c r="Q73" s="92">
        <f t="shared" si="6"/>
        <v>0</v>
      </c>
      <c r="R73" s="95">
        <f t="shared" ref="R73:R84" si="12">N73-P73</f>
        <v>0</v>
      </c>
      <c r="S73" s="92">
        <f>T73/$T5</f>
        <v>7.7999999999999996E-3</v>
      </c>
      <c r="T73" s="269">
        <v>78</v>
      </c>
      <c r="U73" s="92">
        <f t="shared" si="9"/>
        <v>0</v>
      </c>
      <c r="V73" s="92">
        <f t="shared" si="10"/>
        <v>0</v>
      </c>
      <c r="W73" s="92" t="str">
        <f t="shared" si="8"/>
        <v>×</v>
      </c>
      <c r="X73" s="92">
        <f t="shared" si="7"/>
        <v>0</v>
      </c>
      <c r="Y73" s="92">
        <f t="shared" si="7"/>
        <v>0</v>
      </c>
      <c r="Z73" s="92" t="str">
        <f t="shared" si="11"/>
        <v>×</v>
      </c>
    </row>
    <row r="74" spans="1:26" ht="21" customHeight="1" x14ac:dyDescent="0.15">
      <c r="A74" s="150">
        <v>689</v>
      </c>
      <c r="B74" s="194"/>
      <c r="C74" s="538" t="s">
        <v>211</v>
      </c>
      <c r="D74" s="539"/>
      <c r="E74" s="180">
        <v>96.5</v>
      </c>
      <c r="F74" s="135">
        <v>0</v>
      </c>
      <c r="G74" s="135">
        <v>0.9</v>
      </c>
      <c r="H74" s="161">
        <v>0</v>
      </c>
      <c r="I74" s="161">
        <v>0.01</v>
      </c>
      <c r="J74" s="139">
        <v>131</v>
      </c>
      <c r="K74" s="163">
        <v>20</v>
      </c>
      <c r="M74" s="92" t="str">
        <f>IF(E74&amp;F74&amp;G74&amp;H74&amp;I74 =[2]中分類!E74&amp;[2]中分類!F74&amp;[2]中分類!G74&amp;[2]中分類!H74&amp;[2]中分類!I74,"◎","×")</f>
        <v>◎</v>
      </c>
      <c r="N74" s="92">
        <v>95.2</v>
      </c>
      <c r="O74" s="92">
        <v>95.4</v>
      </c>
      <c r="P74" s="267">
        <v>97.7</v>
      </c>
      <c r="Q74" s="92">
        <f t="shared" ref="Q74:Q84" si="13">N74-O74</f>
        <v>-0.20000000000000284</v>
      </c>
      <c r="R74" s="95">
        <f t="shared" si="12"/>
        <v>-2.5</v>
      </c>
      <c r="S74" s="92">
        <f>T74/$T5</f>
        <v>1.3100000000000001E-2</v>
      </c>
      <c r="T74" s="269">
        <v>131</v>
      </c>
      <c r="U74" s="92">
        <f t="shared" si="9"/>
        <v>0</v>
      </c>
      <c r="V74" s="92">
        <f t="shared" si="10"/>
        <v>-0.03</v>
      </c>
      <c r="W74" s="92" t="str">
        <f t="shared" si="8"/>
        <v>×</v>
      </c>
      <c r="X74" s="92">
        <f t="shared" si="7"/>
        <v>-0.2</v>
      </c>
      <c r="Y74" s="92">
        <f t="shared" si="7"/>
        <v>-2.6</v>
      </c>
      <c r="Z74" s="92" t="str">
        <f t="shared" si="11"/>
        <v>×</v>
      </c>
    </row>
    <row r="75" spans="1:26" ht="21" customHeight="1" x14ac:dyDescent="0.15">
      <c r="A75" s="150">
        <v>713</v>
      </c>
      <c r="B75" s="194"/>
      <c r="C75" s="534" t="s">
        <v>135</v>
      </c>
      <c r="D75" s="535"/>
      <c r="E75" s="180">
        <v>118.2</v>
      </c>
      <c r="F75" s="135">
        <v>1.2000000000000002</v>
      </c>
      <c r="G75" s="135">
        <v>7.4</v>
      </c>
      <c r="H75" s="161">
        <v>0.01</v>
      </c>
      <c r="I75" s="161">
        <v>0.04</v>
      </c>
      <c r="J75" s="139">
        <v>47</v>
      </c>
      <c r="K75" s="163">
        <v>8</v>
      </c>
      <c r="M75" s="92" t="str">
        <f>IF(E75&amp;F75&amp;G75&amp;H75&amp;I75 =[2]中分類!E75&amp;[2]中分類!F75&amp;[2]中分類!G75&amp;[2]中分類!H75&amp;[2]中分類!I75,"◎","×")</f>
        <v>◎</v>
      </c>
      <c r="N75" s="92">
        <v>101.4</v>
      </c>
      <c r="O75" s="92">
        <v>101.9</v>
      </c>
      <c r="P75" s="267">
        <v>99.6</v>
      </c>
      <c r="Q75" s="92">
        <f t="shared" si="13"/>
        <v>-0.5</v>
      </c>
      <c r="R75" s="95">
        <f t="shared" si="12"/>
        <v>1.8000000000000114</v>
      </c>
      <c r="S75" s="92">
        <f>T75/$T5</f>
        <v>4.7000000000000002E-3</v>
      </c>
      <c r="T75" s="269">
        <v>47</v>
      </c>
      <c r="U75" s="92">
        <f t="shared" si="9"/>
        <v>0</v>
      </c>
      <c r="V75" s="92">
        <f t="shared" si="10"/>
        <v>0.01</v>
      </c>
      <c r="W75" s="92" t="str">
        <f t="shared" si="8"/>
        <v>×</v>
      </c>
      <c r="X75" s="92">
        <f t="shared" si="7"/>
        <v>-0.5</v>
      </c>
      <c r="Y75" s="92">
        <f t="shared" si="7"/>
        <v>1.8</v>
      </c>
      <c r="Z75" s="92" t="str">
        <f t="shared" si="11"/>
        <v>×</v>
      </c>
    </row>
    <row r="76" spans="1:26" ht="21" customHeight="1" x14ac:dyDescent="0.15">
      <c r="A76" s="150">
        <v>725</v>
      </c>
      <c r="B76" s="194"/>
      <c r="C76" s="538" t="s">
        <v>212</v>
      </c>
      <c r="D76" s="539"/>
      <c r="E76" s="180">
        <v>131.6</v>
      </c>
      <c r="F76" s="135">
        <v>0</v>
      </c>
      <c r="G76" s="135">
        <v>4.2</v>
      </c>
      <c r="H76" s="161">
        <v>0</v>
      </c>
      <c r="I76" s="161">
        <v>0.03</v>
      </c>
      <c r="J76" s="139">
        <v>59</v>
      </c>
      <c r="K76" s="163">
        <v>2</v>
      </c>
      <c r="M76" s="92" t="str">
        <f>IF(E76&amp;F76&amp;G76&amp;H76&amp;I76 =[2]中分類!E76&amp;[2]中分類!F76&amp;[2]中分類!G76&amp;[2]中分類!H76&amp;[2]中分類!I76,"◎","×")</f>
        <v>◎</v>
      </c>
      <c r="N76" s="92">
        <v>126.2</v>
      </c>
      <c r="O76" s="92">
        <v>126.2</v>
      </c>
      <c r="P76" s="267">
        <v>126.2</v>
      </c>
      <c r="Q76" s="92">
        <f t="shared" si="13"/>
        <v>0</v>
      </c>
      <c r="R76" s="95">
        <f t="shared" si="12"/>
        <v>0</v>
      </c>
      <c r="S76" s="92">
        <f>T76/$T5</f>
        <v>5.8999999999999999E-3</v>
      </c>
      <c r="T76" s="269">
        <v>59</v>
      </c>
      <c r="U76" s="92">
        <f t="shared" si="9"/>
        <v>0</v>
      </c>
      <c r="V76" s="92">
        <f t="shared" si="10"/>
        <v>0</v>
      </c>
      <c r="W76" s="92" t="str">
        <f t="shared" si="8"/>
        <v>×</v>
      </c>
      <c r="X76" s="92">
        <f t="shared" si="7"/>
        <v>0</v>
      </c>
      <c r="Y76" s="92">
        <f t="shared" si="7"/>
        <v>0</v>
      </c>
      <c r="Z76" s="92" t="str">
        <f t="shared" si="11"/>
        <v>×</v>
      </c>
    </row>
    <row r="77" spans="1:26" ht="21" customHeight="1" x14ac:dyDescent="0.15">
      <c r="A77" s="150">
        <v>728</v>
      </c>
      <c r="B77" s="198"/>
      <c r="C77" s="542" t="s">
        <v>137</v>
      </c>
      <c r="D77" s="543"/>
      <c r="E77" s="199">
        <v>108.9</v>
      </c>
      <c r="F77" s="272">
        <v>0</v>
      </c>
      <c r="G77" s="272">
        <v>4.9000000000000004</v>
      </c>
      <c r="H77" s="201">
        <v>0</v>
      </c>
      <c r="I77" s="201">
        <v>0.13</v>
      </c>
      <c r="J77" s="202">
        <v>252</v>
      </c>
      <c r="K77" s="203">
        <v>7</v>
      </c>
      <c r="M77" s="92" t="str">
        <f>IF(E77&amp;F77&amp;G77&amp;H77&amp;I77 =[2]中分類!E77&amp;[2]中分類!F77&amp;[2]中分類!G77&amp;[2]中分類!H77&amp;[2]中分類!I77,"◎","×")</f>
        <v>◎</v>
      </c>
      <c r="N77" s="92">
        <v>103.8</v>
      </c>
      <c r="O77" s="92">
        <v>103.8</v>
      </c>
      <c r="P77" s="267">
        <v>103.9</v>
      </c>
      <c r="Q77" s="92">
        <f t="shared" si="13"/>
        <v>0</v>
      </c>
      <c r="R77" s="95">
        <f t="shared" si="12"/>
        <v>-0.10000000000000853</v>
      </c>
      <c r="S77" s="92">
        <f>T77/$T5</f>
        <v>2.52E-2</v>
      </c>
      <c r="T77" s="269">
        <v>252</v>
      </c>
      <c r="U77" s="92">
        <f t="shared" si="9"/>
        <v>0</v>
      </c>
      <c r="V77" s="92">
        <f t="shared" si="10"/>
        <v>0</v>
      </c>
      <c r="W77" s="92" t="str">
        <f t="shared" si="8"/>
        <v>×</v>
      </c>
      <c r="X77" s="92">
        <f t="shared" si="7"/>
        <v>0</v>
      </c>
      <c r="Y77" s="92">
        <f t="shared" si="7"/>
        <v>-0.1</v>
      </c>
      <c r="Z77" s="92" t="str">
        <f t="shared" si="11"/>
        <v>×</v>
      </c>
    </row>
    <row r="78" spans="1:26" ht="21" customHeight="1" x14ac:dyDescent="0.15">
      <c r="A78" s="150"/>
      <c r="B78" s="204"/>
      <c r="C78" s="205"/>
      <c r="D78" s="206"/>
      <c r="E78" s="156"/>
      <c r="F78" s="207"/>
      <c r="G78" s="127"/>
      <c r="H78" s="157"/>
      <c r="I78" s="157"/>
      <c r="J78" s="158"/>
      <c r="K78" s="179"/>
      <c r="M78" s="92" t="str">
        <f>IF(E78&amp;F78&amp;G78&amp;H78&amp;I78 =[2]中分類!E78&amp;[2]中分類!F78&amp;[2]中分類!G78&amp;[2]中分類!H78&amp;[2]中分類!I78,"◎","×")</f>
        <v>◎</v>
      </c>
      <c r="P78" s="267"/>
      <c r="Q78" s="92">
        <f t="shared" si="13"/>
        <v>0</v>
      </c>
      <c r="R78" s="95">
        <f t="shared" si="12"/>
        <v>0</v>
      </c>
      <c r="S78" s="92">
        <f>T78/$T5</f>
        <v>0</v>
      </c>
      <c r="T78" s="269"/>
      <c r="U78" s="92">
        <f t="shared" si="9"/>
        <v>0</v>
      </c>
      <c r="V78" s="92">
        <f t="shared" si="10"/>
        <v>0</v>
      </c>
      <c r="W78" s="92" t="str">
        <f t="shared" si="8"/>
        <v>×</v>
      </c>
      <c r="X78" s="92" t="e">
        <f t="shared" si="7"/>
        <v>#DIV/0!</v>
      </c>
      <c r="Y78" s="92" t="e">
        <f t="shared" si="7"/>
        <v>#DIV/0!</v>
      </c>
      <c r="Z78" s="92" t="e">
        <f t="shared" si="11"/>
        <v>#DIV/0!</v>
      </c>
    </row>
    <row r="79" spans="1:26" ht="21" customHeight="1" x14ac:dyDescent="0.15">
      <c r="A79" s="150"/>
      <c r="B79" s="544" t="s">
        <v>138</v>
      </c>
      <c r="C79" s="545"/>
      <c r="D79" s="539"/>
      <c r="E79" s="180"/>
      <c r="F79" s="197"/>
      <c r="G79" s="135"/>
      <c r="H79" s="161"/>
      <c r="I79" s="161"/>
      <c r="J79" s="139"/>
      <c r="K79" s="163"/>
      <c r="M79" s="92" t="str">
        <f>IF(E79&amp;F79&amp;G79&amp;H79&amp;I79 =[2]中分類!E79&amp;[2]中分類!F79&amp;[2]中分類!G79&amp;[2]中分類!H79&amp;[2]中分類!I79,"◎","×")</f>
        <v>◎</v>
      </c>
      <c r="P79" s="267"/>
      <c r="Q79" s="92">
        <f t="shared" si="13"/>
        <v>0</v>
      </c>
      <c r="R79" s="95">
        <f t="shared" si="12"/>
        <v>0</v>
      </c>
      <c r="S79" s="92">
        <f>T79/$T5</f>
        <v>0</v>
      </c>
      <c r="T79" s="269"/>
      <c r="U79" s="92">
        <f t="shared" si="9"/>
        <v>0</v>
      </c>
      <c r="V79" s="92">
        <f t="shared" si="10"/>
        <v>0</v>
      </c>
      <c r="W79" s="92" t="str">
        <f t="shared" si="8"/>
        <v>×</v>
      </c>
      <c r="X79" s="92" t="e">
        <f>ROUND((Q79/O79*100),1)</f>
        <v>#DIV/0!</v>
      </c>
      <c r="Y79" s="92" t="e">
        <f t="shared" si="7"/>
        <v>#DIV/0!</v>
      </c>
      <c r="Z79" s="92" t="e">
        <f t="shared" si="11"/>
        <v>#DIV/0!</v>
      </c>
    </row>
    <row r="80" spans="1:26" ht="21" customHeight="1" x14ac:dyDescent="0.15">
      <c r="A80" s="150">
        <v>746</v>
      </c>
      <c r="B80" s="540" t="s">
        <v>213</v>
      </c>
      <c r="C80" s="541"/>
      <c r="D80" s="546"/>
      <c r="E80" s="180">
        <v>121</v>
      </c>
      <c r="F80" s="135">
        <v>-0.1</v>
      </c>
      <c r="G80" s="135">
        <v>4.8000000000000007</v>
      </c>
      <c r="H80" s="161">
        <v>-0.01</v>
      </c>
      <c r="I80" s="161">
        <v>0.51</v>
      </c>
      <c r="J80" s="139">
        <v>931</v>
      </c>
      <c r="K80" s="163">
        <v>5</v>
      </c>
      <c r="M80" s="92" t="str">
        <f>IF(E80&amp;F80&amp;G80&amp;H80&amp;I80 =[2]中分類!E80&amp;[2]中分類!F80&amp;[2]中分類!G80&amp;[2]中分類!H80&amp;[2]中分類!I80,"◎","×")</f>
        <v>◎</v>
      </c>
      <c r="N80" s="92">
        <v>110.1</v>
      </c>
      <c r="O80" s="92">
        <v>110</v>
      </c>
      <c r="P80" s="267">
        <v>105.3</v>
      </c>
      <c r="Q80" s="92">
        <f t="shared" si="13"/>
        <v>9.9999999999994316E-2</v>
      </c>
      <c r="R80" s="95">
        <f t="shared" si="12"/>
        <v>4.7999999999999972</v>
      </c>
      <c r="S80" s="92">
        <f>T80/$T5</f>
        <v>9.3100000000000002E-2</v>
      </c>
      <c r="T80" s="269">
        <v>931</v>
      </c>
      <c r="U80" s="92">
        <f t="shared" si="9"/>
        <v>0.01</v>
      </c>
      <c r="V80" s="92">
        <f t="shared" si="10"/>
        <v>0.45</v>
      </c>
      <c r="W80" s="92" t="str">
        <f t="shared" si="8"/>
        <v>×</v>
      </c>
      <c r="X80" s="92">
        <f>ROUND((Q80/O80*100),1)</f>
        <v>0.1</v>
      </c>
      <c r="Y80" s="92">
        <f t="shared" si="7"/>
        <v>4.5999999999999996</v>
      </c>
      <c r="Z80" s="92" t="str">
        <f t="shared" si="11"/>
        <v>×</v>
      </c>
    </row>
    <row r="81" spans="1:26" ht="21" customHeight="1" x14ac:dyDescent="0.15">
      <c r="A81" s="150">
        <v>748</v>
      </c>
      <c r="B81" s="540" t="s">
        <v>140</v>
      </c>
      <c r="C81" s="541"/>
      <c r="D81" s="546"/>
      <c r="E81" s="180">
        <v>101.10000000000001</v>
      </c>
      <c r="F81" s="135">
        <v>0</v>
      </c>
      <c r="G81" s="135">
        <v>2.7</v>
      </c>
      <c r="H81" s="161">
        <v>0</v>
      </c>
      <c r="I81" s="161">
        <v>0.11</v>
      </c>
      <c r="J81" s="139">
        <v>399</v>
      </c>
      <c r="K81" s="163">
        <v>30</v>
      </c>
      <c r="M81" s="92" t="str">
        <f>IF(E81&amp;F81&amp;G81&amp;H81&amp;I81 =[2]中分類!E81&amp;[2]中分類!F81&amp;[2]中分類!G81&amp;[2]中分類!H81&amp;[2]中分類!I81,"◎","×")</f>
        <v>◎</v>
      </c>
      <c r="N81" s="92">
        <v>97.9</v>
      </c>
      <c r="O81" s="92">
        <v>97.8</v>
      </c>
      <c r="P81" s="267">
        <v>97.8</v>
      </c>
      <c r="Q81" s="92">
        <f t="shared" si="13"/>
        <v>0.10000000000000853</v>
      </c>
      <c r="R81" s="95">
        <f t="shared" si="12"/>
        <v>0.10000000000000853</v>
      </c>
      <c r="S81" s="92">
        <f>T81/$T5</f>
        <v>3.9899999999999998E-2</v>
      </c>
      <c r="T81" s="269">
        <v>399</v>
      </c>
      <c r="U81" s="92">
        <f t="shared" si="9"/>
        <v>0</v>
      </c>
      <c r="V81" s="92">
        <f t="shared" si="10"/>
        <v>0</v>
      </c>
      <c r="W81" s="92" t="str">
        <f t="shared" si="8"/>
        <v>×</v>
      </c>
      <c r="X81" s="92">
        <f>ROUND((Q81/O81*100),1)</f>
        <v>0.1</v>
      </c>
      <c r="Y81" s="92">
        <f t="shared" si="7"/>
        <v>0.1</v>
      </c>
      <c r="Z81" s="92" t="str">
        <f t="shared" si="11"/>
        <v>×</v>
      </c>
    </row>
    <row r="82" spans="1:26" ht="21" customHeight="1" x14ac:dyDescent="0.15">
      <c r="A82" s="150">
        <v>749</v>
      </c>
      <c r="B82" s="540" t="s">
        <v>141</v>
      </c>
      <c r="C82" s="541"/>
      <c r="D82" s="546"/>
      <c r="E82" s="180">
        <v>104.4</v>
      </c>
      <c r="F82" s="135">
        <v>3.7</v>
      </c>
      <c r="G82" s="135">
        <v>4.2</v>
      </c>
      <c r="H82" s="161">
        <v>0.38</v>
      </c>
      <c r="I82" s="161">
        <v>0.44</v>
      </c>
      <c r="J82" s="139">
        <v>1050</v>
      </c>
      <c r="K82" s="163">
        <v>82</v>
      </c>
      <c r="M82" s="92" t="str">
        <f>IF(E82&amp;F82&amp;G82&amp;H82&amp;I82 =[2]中分類!E82&amp;[2]中分類!F82&amp;[2]中分類!G82&amp;[2]中分類!H82&amp;[2]中分類!I82,"◎","×")</f>
        <v>◎</v>
      </c>
      <c r="N82" s="92">
        <v>97.6</v>
      </c>
      <c r="O82" s="92">
        <v>98</v>
      </c>
      <c r="P82" s="267">
        <v>98.3</v>
      </c>
      <c r="Q82" s="92">
        <f t="shared" si="13"/>
        <v>-0.40000000000000568</v>
      </c>
      <c r="R82" s="95">
        <f t="shared" si="12"/>
        <v>-0.70000000000000284</v>
      </c>
      <c r="S82" s="92">
        <f>T82/$T5</f>
        <v>0.105</v>
      </c>
      <c r="T82" s="269">
        <v>1050</v>
      </c>
      <c r="U82" s="92">
        <f t="shared" si="9"/>
        <v>-0.04</v>
      </c>
      <c r="V82" s="92">
        <f t="shared" si="10"/>
        <v>-7.0000000000000007E-2</v>
      </c>
      <c r="W82" s="92" t="str">
        <f t="shared" si="8"/>
        <v>×</v>
      </c>
      <c r="X82" s="92">
        <f>ROUND((Q82/O82*100),1)</f>
        <v>-0.4</v>
      </c>
      <c r="Y82" s="92">
        <f t="shared" si="7"/>
        <v>-0.7</v>
      </c>
      <c r="Z82" s="92" t="str">
        <f t="shared" si="11"/>
        <v>×</v>
      </c>
    </row>
    <row r="83" spans="1:26" ht="21" customHeight="1" x14ac:dyDescent="0.15">
      <c r="A83" s="150">
        <v>750</v>
      </c>
      <c r="B83" s="540" t="s">
        <v>142</v>
      </c>
      <c r="C83" s="541"/>
      <c r="D83" s="541"/>
      <c r="E83" s="180">
        <v>99.300000000000011</v>
      </c>
      <c r="F83" s="135">
        <v>-0.5</v>
      </c>
      <c r="G83" s="135">
        <v>0.70000000000000007</v>
      </c>
      <c r="H83" s="161">
        <v>-0.03</v>
      </c>
      <c r="I83" s="161">
        <v>0.04</v>
      </c>
      <c r="J83" s="209">
        <v>541</v>
      </c>
      <c r="K83" s="163">
        <v>7</v>
      </c>
      <c r="M83" s="92" t="str">
        <f>IF(E83&amp;F83&amp;G83&amp;H83&amp;I83 =[2]中分類!E83&amp;[2]中分類!F83&amp;[2]中分類!G83&amp;[2]中分類!H83&amp;[2]中分類!I83,"◎","×")</f>
        <v>◎</v>
      </c>
      <c r="N83" s="92">
        <v>99.6</v>
      </c>
      <c r="O83" s="92">
        <v>99.6</v>
      </c>
      <c r="P83" s="273">
        <v>100</v>
      </c>
      <c r="Q83" s="92">
        <f t="shared" si="13"/>
        <v>0</v>
      </c>
      <c r="R83" s="95">
        <f t="shared" si="12"/>
        <v>-0.40000000000000568</v>
      </c>
      <c r="S83" s="92">
        <f>T83/$T5</f>
        <v>5.4100000000000002E-2</v>
      </c>
      <c r="T83" s="269">
        <v>541</v>
      </c>
      <c r="U83" s="92">
        <f t="shared" si="9"/>
        <v>0</v>
      </c>
      <c r="V83" s="92">
        <f t="shared" si="10"/>
        <v>-0.02</v>
      </c>
      <c r="W83" s="92" t="str">
        <f t="shared" si="8"/>
        <v>×</v>
      </c>
      <c r="X83" s="92">
        <f>ROUND((Q83/O83*100),1)</f>
        <v>0</v>
      </c>
      <c r="Y83" s="92">
        <f t="shared" si="7"/>
        <v>-0.4</v>
      </c>
      <c r="Z83" s="92" t="str">
        <f t="shared" si="11"/>
        <v>×</v>
      </c>
    </row>
    <row r="84" spans="1:26" ht="21" customHeight="1" thickBot="1" x14ac:dyDescent="0.2">
      <c r="A84" s="150"/>
      <c r="B84" s="210"/>
      <c r="C84" s="211"/>
      <c r="D84" s="211"/>
      <c r="E84" s="145"/>
      <c r="F84" s="212"/>
      <c r="G84" s="274"/>
      <c r="H84" s="186"/>
      <c r="I84" s="186"/>
      <c r="J84" s="213"/>
      <c r="K84" s="188"/>
      <c r="M84" s="92" t="str">
        <f>IF(E84&amp;F84&amp;G84&amp;H84&amp;I84 =[2]中分類!E84&amp;[2]中分類!F84&amp;[2]中分類!G84&amp;[2]中分類!H84&amp;[2]中分類!I84,"◎","×")</f>
        <v>◎</v>
      </c>
      <c r="P84" s="275"/>
      <c r="Q84" s="92">
        <f t="shared" si="13"/>
        <v>0</v>
      </c>
      <c r="R84" s="95">
        <f t="shared" si="12"/>
        <v>0</v>
      </c>
      <c r="S84" s="92">
        <f>T84/$T83</f>
        <v>0</v>
      </c>
    </row>
  </sheetData>
  <mergeCells count="87">
    <mergeCell ref="B82:D82"/>
    <mergeCell ref="B83:D83"/>
    <mergeCell ref="C75:D75"/>
    <mergeCell ref="C76:D76"/>
    <mergeCell ref="C77:D77"/>
    <mergeCell ref="B79:D79"/>
    <mergeCell ref="B80:D80"/>
    <mergeCell ref="B81:D81"/>
    <mergeCell ref="C74:D74"/>
    <mergeCell ref="B63:D63"/>
    <mergeCell ref="C64:D64"/>
    <mergeCell ref="C65:D65"/>
    <mergeCell ref="C66:D66"/>
    <mergeCell ref="B67:D67"/>
    <mergeCell ref="C68:D68"/>
    <mergeCell ref="C69:D69"/>
    <mergeCell ref="C70:D70"/>
    <mergeCell ref="C71:D71"/>
    <mergeCell ref="B72:D72"/>
    <mergeCell ref="C73:D73"/>
    <mergeCell ref="C62:D62"/>
    <mergeCell ref="C49:D49"/>
    <mergeCell ref="C52:D52"/>
    <mergeCell ref="C53:D53"/>
    <mergeCell ref="C54:D54"/>
    <mergeCell ref="B55:D55"/>
    <mergeCell ref="C56:D56"/>
    <mergeCell ref="C57:D57"/>
    <mergeCell ref="C58:D58"/>
    <mergeCell ref="B59:D59"/>
    <mergeCell ref="C60:D60"/>
    <mergeCell ref="C61:D61"/>
    <mergeCell ref="C46:D46"/>
    <mergeCell ref="C35:D35"/>
    <mergeCell ref="C36:D36"/>
    <mergeCell ref="C37:D37"/>
    <mergeCell ref="B38:D38"/>
    <mergeCell ref="C39:D39"/>
    <mergeCell ref="C40:D40"/>
    <mergeCell ref="C41:D41"/>
    <mergeCell ref="C42:D42"/>
    <mergeCell ref="C43:D43"/>
    <mergeCell ref="C44:D44"/>
    <mergeCell ref="B45:D45"/>
    <mergeCell ref="C34:D34"/>
    <mergeCell ref="C23:D23"/>
    <mergeCell ref="C24:D24"/>
    <mergeCell ref="C25:D25"/>
    <mergeCell ref="C26:D26"/>
    <mergeCell ref="C27:D27"/>
    <mergeCell ref="B28:D28"/>
    <mergeCell ref="B29:D29"/>
    <mergeCell ref="C30:D30"/>
    <mergeCell ref="C31:D31"/>
    <mergeCell ref="C32:D32"/>
    <mergeCell ref="B33:D33"/>
    <mergeCell ref="C22:D22"/>
    <mergeCell ref="B11:D11"/>
    <mergeCell ref="B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4"/>
  <printOptions horizontalCentered="1"/>
  <pageMargins left="0.86614173228346458" right="0.86614173228346458" top="0.78740157480314965" bottom="0.39370078740157483" header="0.51181102362204722" footer="0.19685039370078741"/>
  <pageSetup paperSize="9" scale="87" firstPageNumber="21" orientation="portrait" useFirstPageNumber="1" r:id="rId1"/>
  <headerFooter alignWithMargins="0">
    <oddFooter>&amp;C&amp;14&amp;P</oddFooter>
  </headerFooter>
  <rowBreaks count="1" manualBreakCount="1">
    <brk id="4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 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 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 '!Print_Titles</vt:lpstr>
      <vt:lpstr>'表－４'!Print_Titles</vt:lpstr>
      <vt:lpstr>'表－７'!Print_Titles</vt:lpstr>
      <vt:lpstr>'表－８'!Print_Titles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2014-09-24T23:38:07Z</dcterms:created>
  <dcterms:modified xsi:type="dcterms:W3CDTF">2014-09-26T03:36:40Z</dcterms:modified>
</cp:coreProperties>
</file>