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25" windowWidth="19320" windowHeight="447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 " sheetId="5" r:id="rId5"/>
    <sheet name="表－6" sheetId="6" r:id="rId6"/>
    <sheet name="表－７" sheetId="7" r:id="rId7"/>
    <sheet name="表－８" sheetId="8" r:id="rId8"/>
  </sheets>
  <definedNames>
    <definedName name="AAA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 '!$A$1:$V$46</definedName>
    <definedName name="_xlnm.Print_Area" localSheetId="5">'表－6'!$A$1:$W$47</definedName>
    <definedName name="_xlnm.Print_Area" localSheetId="6">'表－７'!$B$1:$K$84</definedName>
    <definedName name="_xlnm.Print_Area" localSheetId="7">'表－８'!$B$1:$K$84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>#REF!</definedName>
    <definedName name="リンク元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<sst xmlns="http://schemas.openxmlformats.org/spreadsheetml/2006/main" count="492" uniqueCount="175">
  <si>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</si>
  <si>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</si>
  <si>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</si>
  <si>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</si>
  <si>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</si>
  <si>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</si>
  <si>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</si>
  <si>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</si>
  <si>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</si>
  <si>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</si>
  <si>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</si>
  <si>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</si>
  <si>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</si>
  <si>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</si>
  <si>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</si>
  <si>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</si>
  <si>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</si>
  <si>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</si>
  <si>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</si>
  <si>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</si>
  <si>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</si>
  <si>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</si>
  <si>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</si>
  <si>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</si>
  <si>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</si>
  <si>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</si>
  <si>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</si>
  <si>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</si>
  <si>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</si>
  <si>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</si>
  <si>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</si>
  <si>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</si>
  <si>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</si>
  <si>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</si>
  <si>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</si>
  <si>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</si>
  <si>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</si>
  <si>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</si>
  <si>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</si>
  <si>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</si>
  <si>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</si>
  <si>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</si>
  <si>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</si>
  <si>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</si>
  <si>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</si>
  <si>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</si>
  <si>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</si>
  <si>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</si>
  <si>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</si>
  <si>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</si>
  <si>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</si>
  <si>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</si>
  <si>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</si>
  <si>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</si>
  <si>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</si>
  <si>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</si>
  <si>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</si>
  <si>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</si>
  <si>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</si>
  <si>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</si>
  <si>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</si>
  <si>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</si>
  <si>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</si>
  <si>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</si>
  <si>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</si>
  <si>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</si>
  <si>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</si>
  <si>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</si>
  <si>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</si>
  <si>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</si>
  <si>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</si>
  <si>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</si>
  <si>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</si>
  <si>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</si>
  <si>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</si>
  <si>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</si>
  <si>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</si>
  <si>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</si>
  <si>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</si>
  <si>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</si>
  <si>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</si>
  <si>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</si>
  <si>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</si>
  <si>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</si>
  <si>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</si>
  <si>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</si>
  <si>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</si>
  <si>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</si>
  <si>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</si>
  <si>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</si>
  <si>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</si>
  <si>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</si>
  <si>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</si>
  <si>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</si>
  <si>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</si>
  <si>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</si>
  <si>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</si>
  <si>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</si>
  <si>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</si>
  <si>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</si>
  <si>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</si>
  <si>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</si>
  <si>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>年</t>
  </si>
  <si>
    <t>那覇市</t>
  </si>
  <si>
    <t xml:space="preserve"> </t>
  </si>
  <si>
    <t>平成23年</t>
  </si>
  <si>
    <t xml:space="preserve"> 大　　分　　類</t>
  </si>
  <si>
    <t>中　分　類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</si>
  <si>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</si>
  <si>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>平成22年＝100</t>
  </si>
  <si>
    <t>家    具 ・
家事用品</t>
  </si>
  <si>
    <t>平成24年</t>
  </si>
  <si>
    <t>平成24年</t>
  </si>
  <si>
    <t>平成  9</t>
  </si>
  <si>
    <t>平成25年</t>
  </si>
  <si>
    <t>平成25年</t>
  </si>
  <si>
    <t>月</t>
  </si>
  <si>
    <t>表－3</t>
  </si>
  <si>
    <t>沖縄県</t>
  </si>
  <si>
    <t>表－4</t>
  </si>
  <si>
    <t>平成24年</t>
  </si>
  <si>
    <t>表－8</t>
  </si>
  <si>
    <t>沖縄県</t>
  </si>
  <si>
    <t>食                     料</t>
  </si>
  <si>
    <t>指数</t>
  </si>
  <si>
    <t>対前月</t>
  </si>
  <si>
    <t>＋</t>
  </si>
  <si>
    <t>表－5</t>
  </si>
  <si>
    <t>全国</t>
  </si>
  <si>
    <t>平成23年</t>
  </si>
  <si>
    <t>表－6</t>
  </si>
  <si>
    <t xml:space="preserve">  消費者物価中分類指数</t>
  </si>
  <si>
    <t>含類総連番</t>
  </si>
  <si>
    <t>平成 25年</t>
  </si>
  <si>
    <t>変化率、寄与度計算用</t>
  </si>
  <si>
    <t>寄与度</t>
  </si>
  <si>
    <t>変化率</t>
  </si>
  <si>
    <t>含類総連番</t>
  </si>
  <si>
    <t>当月</t>
  </si>
  <si>
    <t>前月</t>
  </si>
  <si>
    <t>前年同月</t>
  </si>
  <si>
    <t>当月指数　－　前月指数</t>
  </si>
  <si>
    <t>当月指数　－前年同月指数</t>
  </si>
  <si>
    <t>ウェイト÷総合ウェイト</t>
  </si>
  <si>
    <t>チェック</t>
  </si>
  <si>
    <t>5月</t>
  </si>
  <si>
    <t>4月</t>
  </si>
  <si>
    <t>前年</t>
  </si>
  <si>
    <t>平成25年</t>
  </si>
  <si>
    <t>平成25年</t>
  </si>
  <si>
    <t>含類総連番</t>
  </si>
  <si>
    <t>（平成25年4月分）</t>
  </si>
  <si>
    <t>KEY</t>
  </si>
  <si>
    <t>総                     合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</si>
  <si>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</si>
  <si>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</si>
  <si>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</si>
  <si>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</si>
  <si>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</si>
  <si>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</si>
  <si>
    <t>含類総連番</t>
  </si>
  <si>
    <t>寄与度計算用</t>
  </si>
  <si>
    <t>月</t>
  </si>
  <si>
    <t xml:space="preserve">  消費者物価中分類指数</t>
  </si>
  <si>
    <t>（平成25年4月分）</t>
  </si>
  <si>
    <t>KEY</t>
  </si>
  <si>
    <t xml:space="preserve"> </t>
  </si>
  <si>
    <t>総                     合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</si>
  <si>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</si>
  <si>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</si>
  <si>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</si>
  <si>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</si>
  <si>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</si>
  <si>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</si>
  <si>
    <t>平成 24年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</si>
</sst>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#,##0;[Red]#,##0"/>
    <numFmt numFmtId="198" formatCode="_ * #,##0.0_ ;_ * \-#,##0.0_ ;_ * &quot;-&quot;?_ ;_ @_ "/>
    <numFmt numFmtId="199" formatCode="mmm\-yyyy"/>
    <numFmt numFmtId="200" formatCode="0.000000000000000_);[Red]\(0.000000000000000\)"/>
    <numFmt numFmtId="201" formatCode="[$-411]g/&quot;標&quot;&quot;準&quot;"/>
    <numFmt numFmtId="202" formatCode="0E+00"/>
    <numFmt numFmtId="203" formatCode="\$#,##0.00;\(\$#,##0.00\)"/>
    <numFmt numFmtId="204" formatCode="\$#,##0;\(\$#,##0\)"/>
    <numFmt numFmtId="205" formatCode="[$-411]ee\-m\-d"/>
    <numFmt numFmtId="206" formatCode="m/d"/>
    <numFmt numFmtId="207" formatCode="m/d/yy\ h:mm"/>
    <numFmt numFmtId="208" formatCode="[$-411]ee/m/d"/>
    <numFmt numFmtId="209" formatCode="[$-411]ee&quot;年&quot;m&quot;月&quot;d&quot;日&quot;"/>
    <numFmt numFmtId="210" formatCode="[$-411]gggee&quot;年&quot;m&quot;月&quot;d&quot;日&quot;"/>
    <numFmt numFmtId="211" formatCode=".0"/>
    <numFmt numFmtId="212" formatCode="&quot;０&quot;"/>
    <numFmt numFmtId="213" formatCode="0.0000"/>
    <numFmt numFmtId="214" formatCode="0.00000"/>
    <numFmt numFmtId="215" formatCode=".000000"/>
    <numFmt numFmtId="216" formatCode=".0000"/>
    <numFmt numFmtId="217" formatCode="&quot;青&quot;"/>
    <numFmt numFmtId="218" formatCode="&quot;黄&quot;&quot;色&quot;"/>
    <numFmt numFmtId="219" formatCode="0_);[Red]\(0\)"/>
    <numFmt numFmtId="220" formatCode="0;[Red]0"/>
    <numFmt numFmtId="221" formatCode="0.0;&quot;△ &quot;0.0"/>
    <numFmt numFmtId="222" formatCode="0;&quot;△ &quot;0"/>
    <numFmt numFmtId="223" formatCode="0.0_ ;[Red]\-0.0\ "/>
    <numFmt numFmtId="224" formatCode="#,##0.0;&quot;△ &quot;#,##0.0"/>
    <numFmt numFmtId="225" formatCode="0.00000_ "/>
    <numFmt numFmtId="226" formatCode="0.0000000"/>
    <numFmt numFmtId="227" formatCode="0.000"/>
    <numFmt numFmtId="228" formatCode="[White]General"/>
    <numFmt numFmtId="229" formatCode="[White]0.0,"/>
    <numFmt numFmtId="230" formatCode="[White]0.0\ "/>
    <numFmt numFmtId="231" formatCode="[Red]General"/>
    <numFmt numFmtId="232" formatCode="[Green]General"/>
    <numFmt numFmtId="233" formatCode="0.00_);[Red]\(0.00\)"/>
    <numFmt numFmtId="234" formatCode="[&lt;=999]000;[&lt;=99999]000\-00;000\-0000"/>
    <numFmt numFmtId="235" formatCode="0.0000000000"/>
    <numFmt numFmtId="236" formatCode="0.000000000"/>
    <numFmt numFmtId="237" formatCode="0.00000000"/>
    <numFmt numFmtId="238" formatCode="0.00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1"/>
      <name val="System"/>
      <family val="0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524">
    <xf numFmtId="0" fontId="0" fillId="0" borderId="0" xfId="0" applyAlignment="1">
      <alignment/>
    </xf>
    <xf numFmtId="0" fontId="3" fillId="0" borderId="0" xfId="22" applyFont="1" applyAlignment="1">
      <alignment vertical="center"/>
      <protection/>
    </xf>
    <xf numFmtId="0" fontId="3" fillId="0" borderId="0" xfId="22" applyNumberFormat="1" applyFont="1" applyAlignment="1" applyProtection="1">
      <alignment vertical="center"/>
      <protection locked="0"/>
    </xf>
    <xf numFmtId="0" fontId="3" fillId="0" borderId="0" xfId="24" applyFont="1">
      <alignment vertical="center"/>
      <protection/>
    </xf>
    <xf numFmtId="0" fontId="3" fillId="0" borderId="0" xfId="24" applyFont="1" applyAlignment="1">
      <alignment horizontal="center" vertical="center"/>
      <protection/>
    </xf>
    <xf numFmtId="0" fontId="3" fillId="0" borderId="0" xfId="24" applyFont="1" applyAlignment="1">
      <alignment horizontal="right" vertical="center"/>
      <protection/>
    </xf>
    <xf numFmtId="0" fontId="3" fillId="0" borderId="1" xfId="24" applyFont="1" applyBorder="1">
      <alignment vertical="center"/>
      <protection/>
    </xf>
    <xf numFmtId="0" fontId="3" fillId="0" borderId="2" xfId="24" applyFont="1" applyBorder="1">
      <alignment vertical="center"/>
      <protection/>
    </xf>
    <xf numFmtId="0" fontId="3" fillId="0" borderId="3" xfId="24" applyFont="1" applyBorder="1">
      <alignment vertical="center"/>
      <protection/>
    </xf>
    <xf numFmtId="0" fontId="3" fillId="0" borderId="0" xfId="24" applyFont="1" applyBorder="1" applyAlignment="1">
      <alignment horizontal="center" vertical="center" textRotation="255"/>
      <protection/>
    </xf>
    <xf numFmtId="0" fontId="3" fillId="0" borderId="0" xfId="24" applyFont="1" applyBorder="1" applyAlignment="1">
      <alignment vertical="center"/>
      <protection/>
    </xf>
    <xf numFmtId="0" fontId="3" fillId="0" borderId="0" xfId="24" applyFont="1" applyBorder="1">
      <alignment vertical="center"/>
      <protection/>
    </xf>
    <xf numFmtId="177" fontId="3" fillId="0" borderId="0" xfId="24" applyNumberFormat="1" applyFont="1">
      <alignment vertical="center"/>
      <protection/>
    </xf>
    <xf numFmtId="177" fontId="3" fillId="0" borderId="0" xfId="24" applyNumberFormat="1" applyFont="1" applyBorder="1" applyAlignment="1">
      <alignment vertical="center" wrapText="1"/>
      <protection/>
    </xf>
    <xf numFmtId="177" fontId="3" fillId="0" borderId="0" xfId="24" applyNumberFormat="1" applyFont="1" applyBorder="1" applyAlignment="1">
      <alignment horizontal="right" vertical="center" wrapText="1"/>
      <protection/>
    </xf>
    <xf numFmtId="177" fontId="9" fillId="0" borderId="0" xfId="24" applyNumberFormat="1" applyFont="1">
      <alignment vertical="center"/>
      <protection/>
    </xf>
    <xf numFmtId="0" fontId="3" fillId="0" borderId="0" xfId="22" applyNumberFormat="1" applyFont="1" applyAlignment="1" applyProtection="1">
      <alignment horizontal="centerContinuous" vertical="center"/>
      <protection locked="0"/>
    </xf>
    <xf numFmtId="0" fontId="9" fillId="0" borderId="0" xfId="24" applyFont="1">
      <alignment vertical="center"/>
      <protection/>
    </xf>
    <xf numFmtId="0" fontId="9" fillId="0" borderId="0" xfId="24" applyFont="1" applyAlignment="1">
      <alignment horizontal="center" vertical="center"/>
      <protection/>
    </xf>
    <xf numFmtId="0" fontId="3" fillId="0" borderId="4" xfId="24" applyFont="1" applyBorder="1" applyAlignment="1">
      <alignment horizontal="center" vertical="center"/>
      <protection/>
    </xf>
    <xf numFmtId="186" fontId="3" fillId="0" borderId="5" xfId="24" applyNumberFormat="1" applyFont="1" applyBorder="1" applyAlignment="1">
      <alignment horizontal="right" vertical="center"/>
      <protection/>
    </xf>
    <xf numFmtId="0" fontId="3" fillId="0" borderId="6" xfId="24" applyFont="1" applyBorder="1" applyAlignment="1">
      <alignment horizontal="center" vertical="center"/>
      <protection/>
    </xf>
    <xf numFmtId="0" fontId="3" fillId="0" borderId="6" xfId="24" applyFont="1" applyBorder="1" applyAlignment="1">
      <alignment horizontal="right" vertical="center"/>
      <protection/>
    </xf>
    <xf numFmtId="49" fontId="3" fillId="0" borderId="6" xfId="24" applyNumberFormat="1" applyFont="1" applyBorder="1" applyAlignment="1">
      <alignment horizontal="right" vertical="center"/>
      <protection/>
    </xf>
    <xf numFmtId="0" fontId="3" fillId="0" borderId="7" xfId="24" applyFont="1" applyBorder="1" applyAlignment="1">
      <alignment horizontal="right" vertical="center"/>
      <protection/>
    </xf>
    <xf numFmtId="188" fontId="3" fillId="0" borderId="8" xfId="24" applyNumberFormat="1" applyFont="1" applyFill="1" applyBorder="1" applyAlignment="1">
      <alignment vertical="center"/>
      <protection/>
    </xf>
    <xf numFmtId="188" fontId="3" fillId="0" borderId="5" xfId="24" applyNumberFormat="1" applyFont="1" applyBorder="1" applyAlignment="1">
      <alignment vertical="center"/>
      <protection/>
    </xf>
    <xf numFmtId="49" fontId="3" fillId="0" borderId="5" xfId="24" applyNumberFormat="1" applyFont="1" applyBorder="1" applyAlignment="1">
      <alignment horizontal="right" vertical="center"/>
      <protection/>
    </xf>
    <xf numFmtId="188" fontId="3" fillId="0" borderId="5" xfId="24" applyNumberFormat="1" applyFont="1" applyBorder="1">
      <alignment vertical="center"/>
      <protection/>
    </xf>
    <xf numFmtId="0" fontId="3" fillId="0" borderId="9" xfId="24" applyFont="1" applyBorder="1">
      <alignment vertical="center"/>
      <protection/>
    </xf>
    <xf numFmtId="0" fontId="3" fillId="0" borderId="6" xfId="24" applyFont="1" applyBorder="1">
      <alignment vertical="center"/>
      <protection/>
    </xf>
    <xf numFmtId="0" fontId="3" fillId="0" borderId="8" xfId="24" applyFont="1" applyBorder="1" applyAlignment="1">
      <alignment horizontal="center" vertical="center"/>
      <protection/>
    </xf>
    <xf numFmtId="0" fontId="3" fillId="0" borderId="5" xfId="24" applyFont="1" applyBorder="1">
      <alignment vertical="center"/>
      <protection/>
    </xf>
    <xf numFmtId="0" fontId="3" fillId="0" borderId="5" xfId="24" applyFont="1" applyBorder="1" applyAlignment="1">
      <alignment horizontal="center" vertical="center"/>
      <protection/>
    </xf>
    <xf numFmtId="0" fontId="3" fillId="0" borderId="5" xfId="24" applyFont="1" applyBorder="1" applyAlignment="1">
      <alignment horizontal="right" vertical="center"/>
      <protection/>
    </xf>
    <xf numFmtId="49" fontId="3" fillId="0" borderId="10" xfId="24" applyNumberFormat="1" applyFont="1" applyBorder="1" applyAlignment="1">
      <alignment horizontal="right" vertical="center"/>
      <protection/>
    </xf>
    <xf numFmtId="49" fontId="3" fillId="0" borderId="7" xfId="24" applyNumberFormat="1" applyFont="1" applyBorder="1" applyAlignment="1">
      <alignment horizontal="right" vertical="center"/>
      <protection/>
    </xf>
    <xf numFmtId="0" fontId="3" fillId="0" borderId="8" xfId="24" applyFont="1" applyBorder="1" applyAlignment="1">
      <alignment horizontal="right" vertical="center"/>
      <protection/>
    </xf>
    <xf numFmtId="49" fontId="3" fillId="0" borderId="9" xfId="24" applyNumberFormat="1" applyFont="1" applyBorder="1" applyAlignment="1">
      <alignment horizontal="right" vertical="center"/>
      <protection/>
    </xf>
    <xf numFmtId="179" fontId="3" fillId="0" borderId="11" xfId="22" applyNumberFormat="1" applyFont="1" applyBorder="1" applyAlignment="1">
      <alignment vertical="center"/>
      <protection/>
    </xf>
    <xf numFmtId="180" fontId="3" fillId="0" borderId="12" xfId="22" applyNumberFormat="1" applyFont="1" applyFill="1" applyBorder="1" applyAlignment="1" applyProtection="1">
      <alignment vertical="center"/>
      <protection/>
    </xf>
    <xf numFmtId="180" fontId="3" fillId="0" borderId="13" xfId="22" applyNumberFormat="1" applyFont="1" applyBorder="1" applyAlignment="1" applyProtection="1">
      <alignment vertical="center"/>
      <protection locked="0"/>
    </xf>
    <xf numFmtId="177" fontId="3" fillId="0" borderId="11" xfId="22" applyNumberFormat="1" applyFont="1" applyFill="1" applyBorder="1" applyAlignment="1">
      <alignment vertical="center"/>
      <protection/>
    </xf>
    <xf numFmtId="180" fontId="3" fillId="0" borderId="12" xfId="22" applyNumberFormat="1" applyFont="1" applyFill="1" applyBorder="1" applyAlignment="1">
      <alignment vertical="center"/>
      <protection/>
    </xf>
    <xf numFmtId="180" fontId="3" fillId="0" borderId="12" xfId="22" applyNumberFormat="1" applyFont="1" applyBorder="1" applyAlignment="1">
      <alignment vertical="center"/>
      <protection/>
    </xf>
    <xf numFmtId="0" fontId="3" fillId="0" borderId="5" xfId="22" applyFont="1" applyBorder="1" applyAlignment="1">
      <alignment vertical="center"/>
      <protection/>
    </xf>
    <xf numFmtId="0" fontId="3" fillId="0" borderId="6" xfId="22" applyNumberFormat="1" applyFont="1" applyBorder="1" applyAlignment="1">
      <alignment vertical="center"/>
      <protection/>
    </xf>
    <xf numFmtId="3" fontId="3" fillId="0" borderId="5" xfId="22" applyNumberFormat="1" applyFont="1" applyBorder="1" applyAlignment="1" applyProtection="1">
      <alignment vertical="center"/>
      <protection locked="0"/>
    </xf>
    <xf numFmtId="0" fontId="3" fillId="0" borderId="6" xfId="22" applyNumberFormat="1" applyFont="1" applyBorder="1" applyAlignment="1">
      <alignment horizontal="left" vertical="center"/>
      <protection/>
    </xf>
    <xf numFmtId="3" fontId="3" fillId="0" borderId="5" xfId="22" applyNumberFormat="1" applyFont="1" applyBorder="1" applyAlignment="1">
      <alignment vertical="center"/>
      <protection/>
    </xf>
    <xf numFmtId="180" fontId="3" fillId="0" borderId="11" xfId="22" applyNumberFormat="1" applyFont="1" applyBorder="1" applyAlignment="1" applyProtection="1">
      <alignment vertical="center"/>
      <protection locked="0"/>
    </xf>
    <xf numFmtId="0" fontId="3" fillId="0" borderId="14" xfId="22" applyFont="1" applyBorder="1" applyAlignment="1">
      <alignment vertical="center"/>
      <protection/>
    </xf>
    <xf numFmtId="0" fontId="3" fillId="0" borderId="10" xfId="22" applyFont="1" applyBorder="1" applyAlignment="1">
      <alignment vertical="center"/>
      <protection/>
    </xf>
    <xf numFmtId="177" fontId="3" fillId="0" borderId="15" xfId="22" applyNumberFormat="1" applyFont="1" applyFill="1" applyBorder="1" applyAlignment="1" applyProtection="1">
      <alignment vertical="center"/>
      <protection locked="0"/>
    </xf>
    <xf numFmtId="179" fontId="3" fillId="0" borderId="15" xfId="22" applyNumberFormat="1" applyFont="1" applyBorder="1" applyAlignment="1">
      <alignment vertical="center"/>
      <protection/>
    </xf>
    <xf numFmtId="180" fontId="3" fillId="0" borderId="15" xfId="22" applyNumberFormat="1" applyFont="1" applyBorder="1" applyAlignment="1">
      <alignment vertical="center"/>
      <protection/>
    </xf>
    <xf numFmtId="180" fontId="3" fillId="0" borderId="16" xfId="22" applyNumberFormat="1" applyFont="1" applyBorder="1" applyAlignment="1">
      <alignment vertical="center"/>
      <protection/>
    </xf>
    <xf numFmtId="180" fontId="3" fillId="0" borderId="17" xfId="22" applyNumberFormat="1" applyFont="1" applyBorder="1" applyAlignment="1" applyProtection="1">
      <alignment vertical="center"/>
      <protection locked="0"/>
    </xf>
    <xf numFmtId="180" fontId="3" fillId="0" borderId="18" xfId="22" applyNumberFormat="1" applyFont="1" applyFill="1" applyBorder="1" applyAlignment="1">
      <alignment vertical="center"/>
      <protection/>
    </xf>
    <xf numFmtId="180" fontId="3" fillId="0" borderId="19" xfId="22" applyNumberFormat="1" applyFont="1" applyBorder="1" applyAlignment="1" applyProtection="1">
      <alignment vertical="center"/>
      <protection locked="0"/>
    </xf>
    <xf numFmtId="177" fontId="3" fillId="0" borderId="20" xfId="24" applyNumberFormat="1" applyFont="1" applyBorder="1" applyAlignment="1">
      <alignment horizontal="right" vertical="center"/>
      <protection/>
    </xf>
    <xf numFmtId="177" fontId="3" fillId="0" borderId="21" xfId="24" applyNumberFormat="1" applyFont="1" applyBorder="1" applyAlignment="1">
      <alignment horizontal="right" vertical="center"/>
      <protection/>
    </xf>
    <xf numFmtId="177" fontId="3" fillId="0" borderId="22" xfId="24" applyNumberFormat="1" applyFont="1" applyBorder="1" applyAlignment="1">
      <alignment horizontal="right" vertical="center"/>
      <protection/>
    </xf>
    <xf numFmtId="177" fontId="3" fillId="0" borderId="23" xfId="24" applyNumberFormat="1" applyFont="1" applyBorder="1" applyAlignment="1">
      <alignment horizontal="right" vertical="center"/>
      <protection/>
    </xf>
    <xf numFmtId="177" fontId="3" fillId="0" borderId="24" xfId="24" applyNumberFormat="1" applyFont="1" applyBorder="1" applyAlignment="1">
      <alignment horizontal="right" vertical="center"/>
      <protection/>
    </xf>
    <xf numFmtId="177" fontId="3" fillId="0" borderId="25" xfId="24" applyNumberFormat="1" applyFont="1" applyBorder="1" applyAlignment="1">
      <alignment horizontal="right" vertical="center"/>
      <protection/>
    </xf>
    <xf numFmtId="177" fontId="3" fillId="0" borderId="11" xfId="24" applyNumberFormat="1" applyFont="1" applyBorder="1" applyAlignment="1">
      <alignment horizontal="right" vertical="center"/>
      <protection/>
    </xf>
    <xf numFmtId="177" fontId="3" fillId="0" borderId="13" xfId="24" applyNumberFormat="1" applyFont="1" applyBorder="1" applyAlignment="1">
      <alignment horizontal="right" vertical="center"/>
      <protection/>
    </xf>
    <xf numFmtId="177" fontId="3" fillId="0" borderId="26" xfId="24" applyNumberFormat="1" applyFont="1" applyBorder="1" applyAlignment="1">
      <alignment horizontal="right" vertical="center"/>
      <protection/>
    </xf>
    <xf numFmtId="177" fontId="3" fillId="0" borderId="12" xfId="24" applyNumberFormat="1" applyFont="1" applyBorder="1" applyAlignment="1">
      <alignment horizontal="right" vertical="center"/>
      <protection/>
    </xf>
    <xf numFmtId="177" fontId="3" fillId="0" borderId="27" xfId="24" applyNumberFormat="1" applyFont="1" applyBorder="1" applyAlignment="1">
      <alignment horizontal="right" vertical="center"/>
      <protection/>
    </xf>
    <xf numFmtId="177" fontId="3" fillId="0" borderId="15" xfId="24" applyNumberFormat="1" applyFont="1" applyBorder="1" applyAlignment="1">
      <alignment horizontal="right" vertical="center"/>
      <protection/>
    </xf>
    <xf numFmtId="177" fontId="3" fillId="0" borderId="16" xfId="24" applyNumberFormat="1" applyFont="1" applyBorder="1" applyAlignment="1">
      <alignment horizontal="right" vertical="center"/>
      <protection/>
    </xf>
    <xf numFmtId="177" fontId="9" fillId="0" borderId="27" xfId="24" applyNumberFormat="1" applyFont="1" applyBorder="1" applyAlignment="1">
      <alignment horizontal="right" vertical="center"/>
      <protection/>
    </xf>
    <xf numFmtId="177" fontId="9" fillId="0" borderId="15" xfId="24" applyNumberFormat="1" applyFont="1" applyBorder="1" applyAlignment="1">
      <alignment horizontal="right" vertical="center"/>
      <protection/>
    </xf>
    <xf numFmtId="177" fontId="9" fillId="0" borderId="16" xfId="24" applyNumberFormat="1" applyFont="1" applyBorder="1" applyAlignment="1">
      <alignment horizontal="right" vertical="center"/>
      <protection/>
    </xf>
    <xf numFmtId="177" fontId="3" fillId="0" borderId="20" xfId="24" applyNumberFormat="1" applyFont="1" applyBorder="1" applyAlignment="1">
      <alignment vertical="center"/>
      <protection/>
    </xf>
    <xf numFmtId="177" fontId="3" fillId="0" borderId="21" xfId="24" applyNumberFormat="1" applyFont="1" applyBorder="1" applyAlignment="1">
      <alignment vertical="center"/>
      <protection/>
    </xf>
    <xf numFmtId="177" fontId="3" fillId="0" borderId="22" xfId="24" applyNumberFormat="1" applyFont="1" applyBorder="1" applyAlignment="1">
      <alignment vertical="center"/>
      <protection/>
    </xf>
    <xf numFmtId="177" fontId="3" fillId="0" borderId="25" xfId="24" applyNumberFormat="1" applyFont="1" applyBorder="1" applyAlignment="1">
      <alignment vertical="center"/>
      <protection/>
    </xf>
    <xf numFmtId="177" fontId="3" fillId="0" borderId="11" xfId="24" applyNumberFormat="1" applyFont="1" applyBorder="1" applyAlignment="1">
      <alignment vertical="center"/>
      <protection/>
    </xf>
    <xf numFmtId="177" fontId="3" fillId="0" borderId="13" xfId="24" applyNumberFormat="1" applyFont="1" applyBorder="1" applyAlignment="1">
      <alignment vertical="center"/>
      <protection/>
    </xf>
    <xf numFmtId="177" fontId="9" fillId="0" borderId="27" xfId="24" applyNumberFormat="1" applyFont="1" applyBorder="1" applyAlignment="1">
      <alignment vertical="center"/>
      <protection/>
    </xf>
    <xf numFmtId="177" fontId="9" fillId="0" borderId="15" xfId="24" applyNumberFormat="1" applyFont="1" applyBorder="1" applyAlignment="1">
      <alignment vertical="center"/>
      <protection/>
    </xf>
    <xf numFmtId="49" fontId="9" fillId="0" borderId="28" xfId="24" applyNumberFormat="1" applyFont="1" applyBorder="1" applyAlignment="1">
      <alignment horizontal="right" vertical="center"/>
      <protection/>
    </xf>
    <xf numFmtId="0" fontId="3" fillId="0" borderId="0" xfId="22" applyNumberFormat="1" applyFont="1" applyAlignment="1" applyProtection="1">
      <alignment horizontal="center" vertical="center"/>
      <protection locked="0"/>
    </xf>
    <xf numFmtId="0" fontId="3" fillId="0" borderId="29" xfId="24" applyFont="1" applyBorder="1" applyAlignment="1">
      <alignment horizontal="right" vertical="center"/>
      <protection/>
    </xf>
    <xf numFmtId="177" fontId="3" fillId="0" borderId="9" xfId="22" applyNumberFormat="1" applyFont="1" applyBorder="1" applyAlignment="1">
      <alignment vertical="center"/>
      <protection/>
    </xf>
    <xf numFmtId="177" fontId="3" fillId="0" borderId="11" xfId="22" applyNumberFormat="1" applyFont="1" applyBorder="1" applyAlignment="1">
      <alignment vertical="center"/>
      <protection/>
    </xf>
    <xf numFmtId="177" fontId="3" fillId="0" borderId="9" xfId="22" applyNumberFormat="1" applyFont="1" applyFill="1" applyBorder="1" applyAlignment="1">
      <alignment vertical="center"/>
      <protection/>
    </xf>
    <xf numFmtId="177" fontId="3" fillId="0" borderId="9" xfId="22" applyNumberFormat="1" applyFont="1" applyFill="1" applyBorder="1" applyAlignment="1">
      <alignment horizontal="right" vertical="center"/>
      <protection/>
    </xf>
    <xf numFmtId="177" fontId="3" fillId="0" borderId="14" xfId="22" applyNumberFormat="1" applyFont="1" applyBorder="1" applyAlignment="1">
      <alignment vertical="center"/>
      <protection/>
    </xf>
    <xf numFmtId="177" fontId="3" fillId="0" borderId="14" xfId="22" applyNumberFormat="1" applyFont="1" applyFill="1" applyBorder="1" applyAlignment="1">
      <alignment vertical="center"/>
      <protection/>
    </xf>
    <xf numFmtId="179" fontId="3" fillId="0" borderId="11" xfId="22" applyNumberFormat="1" applyFont="1" applyFill="1" applyBorder="1" applyAlignment="1">
      <alignment vertical="center"/>
      <protection/>
    </xf>
    <xf numFmtId="180" fontId="3" fillId="0" borderId="13" xfId="22" applyNumberFormat="1" applyFont="1" applyFill="1" applyBorder="1" applyAlignment="1" applyProtection="1">
      <alignment vertical="center"/>
      <protection locked="0"/>
    </xf>
    <xf numFmtId="180" fontId="3" fillId="0" borderId="11" xfId="22" applyNumberFormat="1" applyFont="1" applyFill="1" applyBorder="1" applyAlignment="1">
      <alignment vertical="center"/>
      <protection/>
    </xf>
    <xf numFmtId="0" fontId="3" fillId="0" borderId="30" xfId="24" applyFont="1" applyBorder="1">
      <alignment vertical="center"/>
      <protection/>
    </xf>
    <xf numFmtId="49" fontId="3" fillId="0" borderId="31" xfId="24" applyNumberFormat="1" applyFont="1" applyBorder="1" applyAlignment="1">
      <alignment horizontal="right" vertical="center"/>
      <protection/>
    </xf>
    <xf numFmtId="188" fontId="3" fillId="0" borderId="32" xfId="24" applyNumberFormat="1" applyFont="1" applyBorder="1">
      <alignment vertical="center"/>
      <protection/>
    </xf>
    <xf numFmtId="0" fontId="3" fillId="0" borderId="32" xfId="24" applyFont="1" applyBorder="1" applyAlignment="1">
      <alignment horizontal="right" vertical="center"/>
      <protection/>
    </xf>
    <xf numFmtId="0" fontId="3" fillId="0" borderId="33" xfId="22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vertical="center"/>
      <protection/>
    </xf>
    <xf numFmtId="0" fontId="6" fillId="0" borderId="33" xfId="22" applyNumberFormat="1" applyFont="1" applyFill="1" applyBorder="1" applyAlignment="1">
      <alignment vertical="center"/>
      <protection/>
    </xf>
    <xf numFmtId="0" fontId="3" fillId="0" borderId="33" xfId="22" applyFont="1" applyBorder="1" applyAlignment="1">
      <alignment vertical="center"/>
      <protection/>
    </xf>
    <xf numFmtId="0" fontId="3" fillId="0" borderId="34" xfId="22" applyFont="1" applyBorder="1" applyAlignment="1">
      <alignment vertical="center"/>
      <protection/>
    </xf>
    <xf numFmtId="0" fontId="3" fillId="0" borderId="35" xfId="22" applyFont="1" applyBorder="1" applyAlignment="1">
      <alignment vertical="center"/>
      <protection/>
    </xf>
    <xf numFmtId="3" fontId="3" fillId="0" borderId="34" xfId="22" applyNumberFormat="1" applyFont="1" applyBorder="1" applyAlignment="1" applyProtection="1">
      <alignment vertical="center"/>
      <protection locked="0"/>
    </xf>
    <xf numFmtId="3" fontId="3" fillId="0" borderId="34" xfId="22" applyNumberFormat="1" applyFont="1" applyBorder="1" applyAlignment="1">
      <alignment vertical="center"/>
      <protection/>
    </xf>
    <xf numFmtId="3" fontId="3" fillId="0" borderId="36" xfId="22" applyNumberFormat="1" applyFont="1" applyBorder="1" applyAlignment="1">
      <alignment vertical="center"/>
      <protection/>
    </xf>
    <xf numFmtId="0" fontId="3" fillId="2" borderId="33" xfId="22" applyFont="1" applyFill="1" applyBorder="1" applyAlignment="1">
      <alignment horizontal="center" vertical="center"/>
      <protection/>
    </xf>
    <xf numFmtId="0" fontId="0" fillId="0" borderId="37" xfId="22" applyNumberFormat="1" applyFont="1" applyBorder="1" applyAlignment="1" applyProtection="1">
      <alignment horizontal="center" vertical="center"/>
      <protection locked="0"/>
    </xf>
    <xf numFmtId="0" fontId="4" fillId="0" borderId="37" xfId="22" applyNumberFormat="1" applyFont="1" applyBorder="1" applyAlignment="1" applyProtection="1">
      <alignment horizontal="center" vertical="center"/>
      <protection locked="0"/>
    </xf>
    <xf numFmtId="177" fontId="3" fillId="0" borderId="31" xfId="22" applyNumberFormat="1" applyFont="1" applyFill="1" applyBorder="1" applyAlignment="1">
      <alignment vertical="center"/>
      <protection/>
    </xf>
    <xf numFmtId="177" fontId="3" fillId="0" borderId="38" xfId="22" applyNumberFormat="1" applyFont="1" applyFill="1" applyBorder="1" applyAlignment="1">
      <alignment vertical="center"/>
      <protection/>
    </xf>
    <xf numFmtId="179" fontId="3" fillId="0" borderId="38" xfId="22" applyNumberFormat="1" applyFont="1" applyFill="1" applyBorder="1" applyAlignment="1">
      <alignment vertical="center"/>
      <protection/>
    </xf>
    <xf numFmtId="180" fontId="3" fillId="0" borderId="17" xfId="22" applyNumberFormat="1" applyFont="1" applyFill="1" applyBorder="1" applyAlignment="1">
      <alignment vertical="center"/>
      <protection/>
    </xf>
    <xf numFmtId="180" fontId="3" fillId="0" borderId="18" xfId="22" applyNumberFormat="1" applyFont="1" applyFill="1" applyBorder="1" applyAlignment="1" applyProtection="1">
      <alignment vertical="center"/>
      <protection/>
    </xf>
    <xf numFmtId="177" fontId="3" fillId="0" borderId="39" xfId="22" applyNumberFormat="1" applyFont="1" applyFill="1" applyBorder="1" applyAlignment="1">
      <alignment vertical="center"/>
      <protection/>
    </xf>
    <xf numFmtId="177" fontId="3" fillId="0" borderId="40" xfId="22" applyNumberFormat="1" applyFont="1" applyFill="1" applyBorder="1" applyAlignment="1">
      <alignment vertical="center"/>
      <protection/>
    </xf>
    <xf numFmtId="180" fontId="3" fillId="0" borderId="40" xfId="22" applyNumberFormat="1" applyFont="1" applyFill="1" applyBorder="1" applyAlignment="1">
      <alignment vertical="center"/>
      <protection/>
    </xf>
    <xf numFmtId="180" fontId="3" fillId="0" borderId="41" xfId="22" applyNumberFormat="1" applyFont="1" applyFill="1" applyBorder="1" applyAlignment="1" applyProtection="1">
      <alignment vertical="center"/>
      <protection/>
    </xf>
    <xf numFmtId="177" fontId="3" fillId="0" borderId="15" xfId="22" applyNumberFormat="1" applyFont="1" applyFill="1" applyBorder="1" applyAlignment="1">
      <alignment vertical="center"/>
      <protection/>
    </xf>
    <xf numFmtId="179" fontId="3" fillId="0" borderId="15" xfId="22" applyNumberFormat="1" applyFont="1" applyFill="1" applyBorder="1" applyAlignment="1">
      <alignment vertical="center"/>
      <protection/>
    </xf>
    <xf numFmtId="180" fontId="3" fillId="0" borderId="15" xfId="22" applyNumberFormat="1" applyFont="1" applyFill="1" applyBorder="1" applyAlignment="1">
      <alignment vertical="center"/>
      <protection/>
    </xf>
    <xf numFmtId="180" fontId="3" fillId="0" borderId="16" xfId="22" applyNumberFormat="1" applyFont="1" applyFill="1" applyBorder="1" applyAlignment="1">
      <alignment vertical="center"/>
      <protection/>
    </xf>
    <xf numFmtId="49" fontId="3" fillId="0" borderId="33" xfId="24" applyNumberFormat="1" applyFont="1" applyBorder="1" applyAlignment="1">
      <alignment horizontal="right" vertical="center"/>
      <protection/>
    </xf>
    <xf numFmtId="188" fontId="3" fillId="0" borderId="42" xfId="24" applyNumberFormat="1" applyFont="1" applyBorder="1">
      <alignment vertical="center"/>
      <protection/>
    </xf>
    <xf numFmtId="177" fontId="3" fillId="0" borderId="43" xfId="24" applyNumberFormat="1" applyFont="1" applyBorder="1" applyAlignment="1">
      <alignment horizontal="right" vertical="center"/>
      <protection/>
    </xf>
    <xf numFmtId="177" fontId="3" fillId="0" borderId="44" xfId="24" applyNumberFormat="1" applyFont="1" applyBorder="1" applyAlignment="1">
      <alignment horizontal="right" vertical="center"/>
      <protection/>
    </xf>
    <xf numFmtId="177" fontId="3" fillId="0" borderId="45" xfId="24" applyNumberFormat="1" applyFont="1" applyBorder="1" applyAlignment="1">
      <alignment horizontal="right" vertical="center"/>
      <protection/>
    </xf>
    <xf numFmtId="179" fontId="3" fillId="0" borderId="40" xfId="22" applyNumberFormat="1" applyFont="1" applyFill="1" applyBorder="1" applyAlignment="1">
      <alignment vertical="center"/>
      <protection/>
    </xf>
    <xf numFmtId="194" fontId="3" fillId="0" borderId="11" xfId="17" applyNumberFormat="1" applyFont="1" applyBorder="1" applyAlignment="1">
      <alignment horizontal="right" vertical="center"/>
    </xf>
    <xf numFmtId="177" fontId="3" fillId="0" borderId="46" xfId="22" applyNumberFormat="1" applyFont="1" applyBorder="1" applyAlignment="1">
      <alignment vertical="center"/>
      <protection/>
    </xf>
    <xf numFmtId="177" fontId="3" fillId="0" borderId="47" xfId="22" applyNumberFormat="1" applyFont="1" applyFill="1" applyBorder="1" applyAlignment="1">
      <alignment vertical="center"/>
      <protection/>
    </xf>
    <xf numFmtId="179" fontId="3" fillId="0" borderId="47" xfId="22" applyNumberFormat="1" applyFont="1" applyBorder="1" applyAlignment="1">
      <alignment vertical="center"/>
      <protection/>
    </xf>
    <xf numFmtId="180" fontId="3" fillId="0" borderId="48" xfId="22" applyNumberFormat="1" applyFont="1" applyBorder="1" applyAlignment="1" applyProtection="1">
      <alignment vertical="center"/>
      <protection locked="0"/>
    </xf>
    <xf numFmtId="180" fontId="3" fillId="0" borderId="49" xfId="22" applyNumberFormat="1" applyFont="1" applyFill="1" applyBorder="1" applyAlignment="1">
      <alignment vertical="center"/>
      <protection/>
    </xf>
    <xf numFmtId="177" fontId="3" fillId="0" borderId="31" xfId="22" applyNumberFormat="1" applyFont="1" applyBorder="1" applyAlignment="1">
      <alignment vertical="center"/>
      <protection/>
    </xf>
    <xf numFmtId="179" fontId="3" fillId="0" borderId="38" xfId="22" applyNumberFormat="1" applyFont="1" applyBorder="1" applyAlignment="1">
      <alignment vertical="center"/>
      <protection/>
    </xf>
    <xf numFmtId="177" fontId="3" fillId="0" borderId="5" xfId="22" applyNumberFormat="1" applyFont="1" applyBorder="1" applyAlignment="1">
      <alignment vertical="center"/>
      <protection/>
    </xf>
    <xf numFmtId="177" fontId="3" fillId="0" borderId="42" xfId="22" applyNumberFormat="1" applyFont="1" applyBorder="1" applyAlignment="1">
      <alignment vertical="center"/>
      <protection/>
    </xf>
    <xf numFmtId="177" fontId="3" fillId="0" borderId="43" xfId="22" applyNumberFormat="1" applyFont="1" applyFill="1" applyBorder="1" applyAlignment="1">
      <alignment vertical="center"/>
      <protection/>
    </xf>
    <xf numFmtId="179" fontId="3" fillId="0" borderId="43" xfId="22" applyNumberFormat="1" applyFont="1" applyBorder="1" applyAlignment="1">
      <alignment vertical="center"/>
      <protection/>
    </xf>
    <xf numFmtId="180" fontId="3" fillId="0" borderId="50" xfId="22" applyNumberFormat="1" applyFont="1" applyBorder="1" applyAlignment="1" applyProtection="1">
      <alignment vertical="center"/>
      <protection locked="0"/>
    </xf>
    <xf numFmtId="180" fontId="3" fillId="0" borderId="44" xfId="22" applyNumberFormat="1" applyFont="1" applyBorder="1" applyAlignment="1">
      <alignment vertical="center"/>
      <protection/>
    </xf>
    <xf numFmtId="177" fontId="3" fillId="0" borderId="51" xfId="22" applyNumberFormat="1" applyFont="1" applyBorder="1" applyAlignment="1">
      <alignment vertical="center"/>
      <protection/>
    </xf>
    <xf numFmtId="177" fontId="3" fillId="0" borderId="52" xfId="22" applyNumberFormat="1" applyFont="1" applyFill="1" applyBorder="1" applyAlignment="1">
      <alignment vertical="center"/>
      <protection/>
    </xf>
    <xf numFmtId="179" fontId="3" fillId="0" borderId="52" xfId="22" applyNumberFormat="1" applyFont="1" applyBorder="1" applyAlignment="1">
      <alignment vertical="center"/>
      <protection/>
    </xf>
    <xf numFmtId="180" fontId="3" fillId="0" borderId="53" xfId="22" applyNumberFormat="1" applyFont="1" applyBorder="1" applyAlignment="1" applyProtection="1">
      <alignment vertical="center"/>
      <protection locked="0"/>
    </xf>
    <xf numFmtId="180" fontId="3" fillId="0" borderId="54" xfId="22" applyNumberFormat="1" applyFont="1" applyFill="1" applyBorder="1" applyAlignment="1">
      <alignment vertical="center"/>
      <protection/>
    </xf>
    <xf numFmtId="177" fontId="3" fillId="0" borderId="32" xfId="22" applyNumberFormat="1" applyFont="1" applyBorder="1" applyAlignment="1">
      <alignment vertical="center"/>
      <protection/>
    </xf>
    <xf numFmtId="177" fontId="3" fillId="0" borderId="55" xfId="22" applyNumberFormat="1" applyFont="1" applyBorder="1" applyAlignment="1">
      <alignment vertical="center"/>
      <protection/>
    </xf>
    <xf numFmtId="180" fontId="3" fillId="0" borderId="18" xfId="22" applyNumberFormat="1" applyFont="1" applyBorder="1" applyAlignment="1">
      <alignment vertical="center"/>
      <protection/>
    </xf>
    <xf numFmtId="177" fontId="3" fillId="0" borderId="30" xfId="22" applyNumberFormat="1" applyFont="1" applyBorder="1" applyAlignment="1">
      <alignment vertical="center"/>
      <protection/>
    </xf>
    <xf numFmtId="3" fontId="3" fillId="0" borderId="31" xfId="22" applyNumberFormat="1" applyFont="1" applyBorder="1" applyAlignment="1">
      <alignment vertical="center"/>
      <protection/>
    </xf>
    <xf numFmtId="0" fontId="3" fillId="0" borderId="32" xfId="22" applyNumberFormat="1" applyFont="1" applyBorder="1" applyAlignment="1">
      <alignment vertical="center"/>
      <protection/>
    </xf>
    <xf numFmtId="0" fontId="3" fillId="0" borderId="56" xfId="22" applyFont="1" applyBorder="1" applyAlignment="1">
      <alignment vertical="center"/>
      <protection/>
    </xf>
    <xf numFmtId="177" fontId="3" fillId="0" borderId="38" xfId="22" applyNumberFormat="1" applyFont="1" applyBorder="1" applyAlignment="1">
      <alignment vertical="center"/>
      <protection/>
    </xf>
    <xf numFmtId="3" fontId="3" fillId="0" borderId="57" xfId="22" applyNumberFormat="1" applyFont="1" applyBorder="1" applyAlignment="1">
      <alignment vertical="center"/>
      <protection/>
    </xf>
    <xf numFmtId="177" fontId="3" fillId="0" borderId="58" xfId="22" applyNumberFormat="1" applyFont="1" applyBorder="1" applyAlignment="1">
      <alignment vertical="center"/>
      <protection/>
    </xf>
    <xf numFmtId="177" fontId="3" fillId="0" borderId="59" xfId="22" applyNumberFormat="1" applyFont="1" applyBorder="1" applyAlignment="1">
      <alignment vertical="center"/>
      <protection/>
    </xf>
    <xf numFmtId="179" fontId="3" fillId="0" borderId="59" xfId="22" applyNumberFormat="1" applyFont="1" applyBorder="1" applyAlignment="1">
      <alignment vertical="center"/>
      <protection/>
    </xf>
    <xf numFmtId="180" fontId="3" fillId="0" borderId="60" xfId="22" applyNumberFormat="1" applyFont="1" applyBorder="1" applyAlignment="1" applyProtection="1">
      <alignment vertical="center"/>
      <protection locked="0"/>
    </xf>
    <xf numFmtId="180" fontId="3" fillId="0" borderId="61" xfId="22" applyNumberFormat="1" applyFont="1" applyBorder="1" applyAlignment="1">
      <alignment vertical="center"/>
      <protection/>
    </xf>
    <xf numFmtId="0" fontId="3" fillId="0" borderId="9" xfId="24" applyNumberFormat="1" applyFont="1" applyBorder="1" applyAlignment="1">
      <alignment horizontal="right" vertical="center"/>
      <protection/>
    </xf>
    <xf numFmtId="0" fontId="3" fillId="0" borderId="14" xfId="24" applyNumberFormat="1" applyFont="1" applyBorder="1" applyAlignment="1">
      <alignment horizontal="right" vertical="center"/>
      <protection/>
    </xf>
    <xf numFmtId="186" fontId="3" fillId="0" borderId="8" xfId="24" applyNumberFormat="1" applyFont="1" applyBorder="1" applyAlignment="1">
      <alignment horizontal="left" vertical="center"/>
      <protection/>
    </xf>
    <xf numFmtId="49" fontId="3" fillId="0" borderId="28" xfId="24" applyNumberFormat="1" applyFont="1" applyBorder="1" applyAlignment="1">
      <alignment horizontal="right" vertical="center"/>
      <protection/>
    </xf>
    <xf numFmtId="49" fontId="3" fillId="0" borderId="4" xfId="24" applyNumberFormat="1" applyFont="1" applyBorder="1" applyAlignment="1">
      <alignment horizontal="right" vertical="center"/>
      <protection/>
    </xf>
    <xf numFmtId="0" fontId="3" fillId="0" borderId="33" xfId="24" applyFont="1" applyBorder="1">
      <alignment vertical="center"/>
      <protection/>
    </xf>
    <xf numFmtId="49" fontId="3" fillId="0" borderId="30" xfId="24" applyNumberFormat="1" applyFont="1" applyBorder="1" applyAlignment="1">
      <alignment horizontal="right" vertical="center"/>
      <protection/>
    </xf>
    <xf numFmtId="0" fontId="9" fillId="0" borderId="29" xfId="24" applyFont="1" applyBorder="1" applyAlignment="1">
      <alignment horizontal="right" vertical="center"/>
      <protection/>
    </xf>
    <xf numFmtId="188" fontId="3" fillId="0" borderId="8" xfId="24" applyNumberFormat="1" applyFont="1" applyBorder="1">
      <alignment vertical="center"/>
      <protection/>
    </xf>
    <xf numFmtId="0" fontId="3" fillId="0" borderId="4" xfId="24" applyFont="1" applyBorder="1" applyAlignment="1">
      <alignment horizontal="right" vertical="center"/>
      <protection/>
    </xf>
    <xf numFmtId="188" fontId="9" fillId="0" borderId="10" xfId="24" applyNumberFormat="1" applyFont="1" applyBorder="1">
      <alignment vertical="center"/>
      <protection/>
    </xf>
    <xf numFmtId="49" fontId="9" fillId="0" borderId="10" xfId="24" applyNumberFormat="1" applyFont="1" applyBorder="1" applyAlignment="1">
      <alignment horizontal="right" vertical="center"/>
      <protection/>
    </xf>
    <xf numFmtId="0" fontId="9" fillId="0" borderId="14" xfId="24" applyFont="1" applyBorder="1">
      <alignment vertical="center"/>
      <protection/>
    </xf>
    <xf numFmtId="49" fontId="9" fillId="0" borderId="14" xfId="24" applyNumberFormat="1" applyFont="1" applyBorder="1" applyAlignment="1">
      <alignment horizontal="right" vertical="center"/>
      <protection/>
    </xf>
    <xf numFmtId="0" fontId="9" fillId="0" borderId="28" xfId="24" applyFont="1" applyBorder="1" applyAlignment="1">
      <alignment horizontal="right" vertical="center"/>
      <protection/>
    </xf>
    <xf numFmtId="186" fontId="3" fillId="0" borderId="10" xfId="24" applyNumberFormat="1" applyFont="1" applyBorder="1" applyAlignment="1">
      <alignment horizontal="right" vertical="center"/>
      <protection/>
    </xf>
    <xf numFmtId="177" fontId="3" fillId="0" borderId="15" xfId="24" applyNumberFormat="1" applyFont="1" applyBorder="1" applyAlignment="1">
      <alignment vertical="center"/>
      <protection/>
    </xf>
    <xf numFmtId="198" fontId="3" fillId="0" borderId="20" xfId="24" applyNumberFormat="1" applyFont="1" applyBorder="1" applyAlignment="1">
      <alignment vertical="center" wrapText="1"/>
      <protection/>
    </xf>
    <xf numFmtId="198" fontId="3" fillId="0" borderId="21" xfId="24" applyNumberFormat="1" applyFont="1" applyBorder="1" applyAlignment="1">
      <alignment vertical="center" wrapText="1"/>
      <protection/>
    </xf>
    <xf numFmtId="198" fontId="3" fillId="0" borderId="24" xfId="24" applyNumberFormat="1" applyFont="1" applyBorder="1" applyAlignment="1">
      <alignment vertical="center" wrapText="1"/>
      <protection/>
    </xf>
    <xf numFmtId="198" fontId="3" fillId="0" borderId="25" xfId="24" applyNumberFormat="1" applyFont="1" applyBorder="1" applyAlignment="1">
      <alignment vertical="center" wrapText="1"/>
      <protection/>
    </xf>
    <xf numFmtId="198" fontId="3" fillId="0" borderId="11" xfId="24" applyNumberFormat="1" applyFont="1" applyBorder="1" applyAlignment="1">
      <alignment vertical="center" wrapText="1"/>
      <protection/>
    </xf>
    <xf numFmtId="198" fontId="3" fillId="0" borderId="12" xfId="24" applyNumberFormat="1" applyFont="1" applyBorder="1" applyAlignment="1">
      <alignment vertical="center" wrapText="1"/>
      <protection/>
    </xf>
    <xf numFmtId="0" fontId="9" fillId="0" borderId="14" xfId="24" applyNumberFormat="1" applyFont="1" applyBorder="1" applyAlignment="1">
      <alignment horizontal="right" vertical="center"/>
      <protection/>
    </xf>
    <xf numFmtId="198" fontId="3" fillId="0" borderId="27" xfId="24" applyNumberFormat="1" applyFont="1" applyBorder="1" applyAlignment="1">
      <alignment vertical="center" wrapText="1"/>
      <protection/>
    </xf>
    <xf numFmtId="198" fontId="3" fillId="0" borderId="15" xfId="24" applyNumberFormat="1" applyFont="1" applyBorder="1" applyAlignment="1">
      <alignment vertical="center" wrapText="1"/>
      <protection/>
    </xf>
    <xf numFmtId="198" fontId="3" fillId="0" borderId="16" xfId="24" applyNumberFormat="1" applyFont="1" applyBorder="1" applyAlignment="1">
      <alignment vertical="center" wrapText="1"/>
      <protection/>
    </xf>
    <xf numFmtId="0" fontId="3" fillId="0" borderId="31" xfId="24" applyFont="1" applyBorder="1" applyAlignment="1">
      <alignment horizontal="right" vertical="center"/>
      <protection/>
    </xf>
    <xf numFmtId="198" fontId="9" fillId="0" borderId="27" xfId="24" applyNumberFormat="1" applyFont="1" applyBorder="1" applyAlignment="1">
      <alignment vertical="center" wrapText="1"/>
      <protection/>
    </xf>
    <xf numFmtId="198" fontId="9" fillId="0" borderId="15" xfId="24" applyNumberFormat="1" applyFont="1" applyBorder="1" applyAlignment="1">
      <alignment vertical="center" wrapText="1"/>
      <protection/>
    </xf>
    <xf numFmtId="198" fontId="9" fillId="0" borderId="15" xfId="24" applyNumberFormat="1" applyFont="1" applyBorder="1" applyAlignment="1">
      <alignment vertical="center"/>
      <protection/>
    </xf>
    <xf numFmtId="198" fontId="9" fillId="0" borderId="16" xfId="24" applyNumberFormat="1" applyFont="1" applyBorder="1" applyAlignment="1">
      <alignment vertical="center" wrapText="1"/>
      <protection/>
    </xf>
    <xf numFmtId="182" fontId="3" fillId="0" borderId="21" xfId="24" applyNumberFormat="1" applyFont="1" applyBorder="1" applyAlignment="1">
      <alignment vertical="center"/>
      <protection/>
    </xf>
    <xf numFmtId="177" fontId="3" fillId="0" borderId="24" xfId="24" applyNumberFormat="1" applyFont="1" applyBorder="1" applyAlignment="1">
      <alignment vertical="center"/>
      <protection/>
    </xf>
    <xf numFmtId="182" fontId="3" fillId="0" borderId="11" xfId="24" applyNumberFormat="1" applyFont="1" applyBorder="1" applyAlignment="1">
      <alignment vertical="center"/>
      <protection/>
    </xf>
    <xf numFmtId="177" fontId="3" fillId="0" borderId="12" xfId="24" applyNumberFormat="1" applyFont="1" applyBorder="1" applyAlignment="1">
      <alignment vertical="center"/>
      <protection/>
    </xf>
    <xf numFmtId="177" fontId="3" fillId="0" borderId="27" xfId="24" applyNumberFormat="1" applyFont="1" applyBorder="1" applyAlignment="1">
      <alignment vertical="center"/>
      <protection/>
    </xf>
    <xf numFmtId="182" fontId="3" fillId="0" borderId="15" xfId="24" applyNumberFormat="1" applyFont="1" applyBorder="1" applyAlignment="1">
      <alignment vertical="center"/>
      <protection/>
    </xf>
    <xf numFmtId="177" fontId="3" fillId="0" borderId="16" xfId="24" applyNumberFormat="1" applyFont="1" applyBorder="1" applyAlignment="1">
      <alignment vertical="center"/>
      <protection/>
    </xf>
    <xf numFmtId="177" fontId="3" fillId="0" borderId="25" xfId="24" applyNumberFormat="1" applyFont="1" applyFill="1" applyBorder="1" applyAlignment="1">
      <alignment vertical="center"/>
      <protection/>
    </xf>
    <xf numFmtId="177" fontId="3" fillId="0" borderId="11" xfId="24" applyNumberFormat="1" applyFont="1" applyFill="1" applyBorder="1" applyAlignment="1">
      <alignment vertical="center"/>
      <protection/>
    </xf>
    <xf numFmtId="177" fontId="3" fillId="0" borderId="12" xfId="24" applyNumberFormat="1" applyFont="1" applyFill="1" applyBorder="1" applyAlignment="1">
      <alignment vertical="center"/>
      <protection/>
    </xf>
    <xf numFmtId="177" fontId="3" fillId="0" borderId="45" xfId="24" applyNumberFormat="1" applyFont="1" applyFill="1" applyBorder="1" applyAlignment="1">
      <alignment vertical="center"/>
      <protection/>
    </xf>
    <xf numFmtId="177" fontId="3" fillId="0" borderId="43" xfId="24" applyNumberFormat="1" applyFont="1" applyFill="1" applyBorder="1" applyAlignment="1">
      <alignment vertical="center"/>
      <protection/>
    </xf>
    <xf numFmtId="177" fontId="3" fillId="0" borderId="44" xfId="24" applyNumberFormat="1" applyFont="1" applyFill="1" applyBorder="1" applyAlignment="1">
      <alignment vertical="center"/>
      <protection/>
    </xf>
    <xf numFmtId="182" fontId="9" fillId="0" borderId="45" xfId="24" applyNumberFormat="1" applyFont="1" applyFill="1" applyBorder="1" applyAlignment="1">
      <alignment vertical="center"/>
      <protection/>
    </xf>
    <xf numFmtId="182" fontId="9" fillId="0" borderId="43" xfId="24" applyNumberFormat="1" applyFont="1" applyFill="1" applyBorder="1" applyAlignment="1">
      <alignment vertical="center"/>
      <protection/>
    </xf>
    <xf numFmtId="182" fontId="9" fillId="0" borderId="44" xfId="24" applyNumberFormat="1" applyFont="1" applyFill="1" applyBorder="1" applyAlignment="1">
      <alignment vertical="center"/>
      <protection/>
    </xf>
    <xf numFmtId="182" fontId="3" fillId="0" borderId="20" xfId="24" applyNumberFormat="1" applyFont="1" applyFill="1" applyBorder="1" applyAlignment="1">
      <alignment vertical="center"/>
      <protection/>
    </xf>
    <xf numFmtId="182" fontId="3" fillId="0" borderId="21" xfId="24" applyNumberFormat="1" applyFont="1" applyFill="1" applyBorder="1" applyAlignment="1">
      <alignment vertical="center"/>
      <protection/>
    </xf>
    <xf numFmtId="182" fontId="3" fillId="0" borderId="24" xfId="24" applyNumberFormat="1" applyFont="1" applyFill="1" applyBorder="1" applyAlignment="1">
      <alignment vertical="center"/>
      <protection/>
    </xf>
    <xf numFmtId="182" fontId="3" fillId="0" borderId="25" xfId="24" applyNumberFormat="1" applyFont="1" applyFill="1" applyBorder="1" applyAlignment="1">
      <alignment vertical="center"/>
      <protection/>
    </xf>
    <xf numFmtId="182" fontId="3" fillId="0" borderId="11" xfId="24" applyNumberFormat="1" applyFont="1" applyFill="1" applyBorder="1" applyAlignment="1">
      <alignment vertical="center"/>
      <protection/>
    </xf>
    <xf numFmtId="182" fontId="3" fillId="0" borderId="12" xfId="24" applyNumberFormat="1" applyFont="1" applyFill="1" applyBorder="1" applyAlignment="1">
      <alignment vertical="center"/>
      <protection/>
    </xf>
    <xf numFmtId="182" fontId="9" fillId="0" borderId="27" xfId="24" applyNumberFormat="1" applyFont="1" applyFill="1" applyBorder="1" applyAlignment="1">
      <alignment vertical="center"/>
      <protection/>
    </xf>
    <xf numFmtId="182" fontId="9" fillId="0" borderId="15" xfId="24" applyNumberFormat="1" applyFont="1" applyFill="1" applyBorder="1" applyAlignment="1">
      <alignment vertical="center"/>
      <protection/>
    </xf>
    <xf numFmtId="182" fontId="9" fillId="0" borderId="16" xfId="24" applyNumberFormat="1" applyFont="1" applyFill="1" applyBorder="1" applyAlignment="1">
      <alignment vertical="center"/>
      <protection/>
    </xf>
    <xf numFmtId="177" fontId="3" fillId="0" borderId="39" xfId="22" applyNumberFormat="1" applyFont="1" applyBorder="1" applyAlignment="1">
      <alignment vertical="center"/>
      <protection/>
    </xf>
    <xf numFmtId="179" fontId="3" fillId="0" borderId="40" xfId="22" applyNumberFormat="1" applyFont="1" applyBorder="1" applyAlignment="1">
      <alignment vertical="center"/>
      <protection/>
    </xf>
    <xf numFmtId="180" fontId="3" fillId="0" borderId="40" xfId="22" applyNumberFormat="1" applyFont="1" applyBorder="1" applyAlignment="1">
      <alignment vertical="center"/>
      <protection/>
    </xf>
    <xf numFmtId="180" fontId="3" fillId="0" borderId="17" xfId="22" applyNumberFormat="1" applyFont="1" applyBorder="1" applyAlignment="1">
      <alignment vertical="center"/>
      <protection/>
    </xf>
    <xf numFmtId="180" fontId="3" fillId="0" borderId="11" xfId="22" applyNumberFormat="1" applyFont="1" applyBorder="1" applyAlignment="1">
      <alignment vertical="center"/>
      <protection/>
    </xf>
    <xf numFmtId="177" fontId="3" fillId="0" borderId="59" xfId="22" applyNumberFormat="1" applyFont="1" applyFill="1" applyBorder="1" applyAlignment="1">
      <alignment vertical="center"/>
      <protection/>
    </xf>
    <xf numFmtId="177" fontId="3" fillId="0" borderId="62" xfId="22" applyNumberFormat="1" applyFont="1" applyFill="1" applyBorder="1" applyAlignment="1" applyProtection="1">
      <alignment vertical="center"/>
      <protection locked="0"/>
    </xf>
    <xf numFmtId="188" fontId="3" fillId="0" borderId="32" xfId="24" applyNumberFormat="1" applyFont="1" applyFill="1" applyBorder="1" applyAlignment="1">
      <alignment vertical="center"/>
      <protection/>
    </xf>
    <xf numFmtId="188" fontId="3" fillId="0" borderId="10" xfId="24" applyNumberFormat="1" applyFont="1" applyFill="1" applyBorder="1" applyAlignment="1">
      <alignment vertical="center"/>
      <protection/>
    </xf>
    <xf numFmtId="188" fontId="3" fillId="0" borderId="10" xfId="24" applyNumberFormat="1" applyFont="1" applyBorder="1">
      <alignment vertical="center"/>
      <protection/>
    </xf>
    <xf numFmtId="0" fontId="3" fillId="0" borderId="0" xfId="23" applyFont="1">
      <alignment/>
      <protection/>
    </xf>
    <xf numFmtId="0" fontId="3" fillId="0" borderId="53" xfId="22" applyFont="1" applyBorder="1" applyAlignment="1">
      <alignment vertical="center"/>
      <protection/>
    </xf>
    <xf numFmtId="0" fontId="6" fillId="0" borderId="52" xfId="22" applyFont="1" applyBorder="1" applyAlignment="1">
      <alignment horizontal="center" vertical="center"/>
      <protection/>
    </xf>
    <xf numFmtId="0" fontId="6" fillId="0" borderId="51" xfId="22" applyFont="1" applyBorder="1" applyAlignment="1">
      <alignment horizontal="center" vertical="center"/>
      <protection/>
    </xf>
    <xf numFmtId="0" fontId="6" fillId="0" borderId="63" xfId="22" applyFont="1" applyBorder="1" applyAlignment="1">
      <alignment horizontal="center" vertical="center"/>
      <protection/>
    </xf>
    <xf numFmtId="0" fontId="3" fillId="0" borderId="63" xfId="22" applyFont="1" applyBorder="1" applyAlignment="1">
      <alignment vertical="center"/>
      <protection/>
    </xf>
    <xf numFmtId="0" fontId="11" fillId="0" borderId="52" xfId="23" applyNumberFormat="1" applyFont="1" applyBorder="1" applyProtection="1">
      <alignment/>
      <protection locked="0"/>
    </xf>
    <xf numFmtId="0" fontId="12" fillId="0" borderId="64" xfId="22" applyFont="1" applyFill="1" applyBorder="1" applyAlignment="1">
      <alignment horizontal="center" vertical="center" wrapText="1"/>
      <protection/>
    </xf>
    <xf numFmtId="0" fontId="12" fillId="0" borderId="37" xfId="22" applyNumberFormat="1" applyFont="1" applyFill="1" applyBorder="1" applyAlignment="1">
      <alignment horizontal="center" vertical="center" wrapText="1"/>
      <protection/>
    </xf>
    <xf numFmtId="0" fontId="3" fillId="0" borderId="65" xfId="22" applyFont="1" applyBorder="1" applyAlignment="1">
      <alignment vertical="center"/>
      <protection/>
    </xf>
    <xf numFmtId="0" fontId="3" fillId="0" borderId="66" xfId="22" applyFont="1" applyBorder="1" applyAlignment="1">
      <alignment vertical="center"/>
      <protection/>
    </xf>
    <xf numFmtId="0" fontId="6" fillId="0" borderId="0" xfId="22" applyFont="1" applyAlignment="1">
      <alignment vertical="center"/>
      <protection/>
    </xf>
    <xf numFmtId="0" fontId="12" fillId="0" borderId="67" xfId="22" applyNumberFormat="1" applyFont="1" applyFill="1" applyBorder="1" applyAlignment="1">
      <alignment horizontal="center" vertical="center" wrapText="1"/>
      <protection/>
    </xf>
    <xf numFmtId="0" fontId="3" fillId="0" borderId="67" xfId="22" applyFont="1" applyBorder="1" applyAlignment="1">
      <alignment vertical="center"/>
      <protection/>
    </xf>
    <xf numFmtId="0" fontId="3" fillId="0" borderId="68" xfId="22" applyFont="1" applyBorder="1" applyAlignment="1">
      <alignment vertical="center"/>
      <protection/>
    </xf>
    <xf numFmtId="0" fontId="3" fillId="0" borderId="69" xfId="23" applyFont="1" applyBorder="1" applyAlignment="1">
      <alignment vertical="center"/>
      <protection/>
    </xf>
    <xf numFmtId="176" fontId="3" fillId="0" borderId="64" xfId="23" applyNumberFormat="1" applyFont="1" applyBorder="1" applyAlignment="1" applyProtection="1">
      <alignment vertical="center"/>
      <protection locked="0"/>
    </xf>
    <xf numFmtId="177" fontId="3" fillId="0" borderId="0" xfId="22" applyNumberFormat="1" applyFont="1" applyAlignment="1">
      <alignment vertical="center"/>
      <protection/>
    </xf>
    <xf numFmtId="3" fontId="3" fillId="0" borderId="47" xfId="22" applyNumberFormat="1" applyFont="1" applyBorder="1" applyAlignment="1">
      <alignment vertical="center"/>
      <protection/>
    </xf>
    <xf numFmtId="0" fontId="3" fillId="0" borderId="70" xfId="23" applyFont="1" applyBorder="1" applyAlignment="1">
      <alignment vertical="center"/>
      <protection/>
    </xf>
    <xf numFmtId="176" fontId="3" fillId="0" borderId="64" xfId="23" applyNumberFormat="1" applyFont="1" applyFill="1" applyBorder="1" applyAlignment="1" applyProtection="1">
      <alignment vertical="center"/>
      <protection locked="0"/>
    </xf>
    <xf numFmtId="3" fontId="3" fillId="0" borderId="52" xfId="22" applyNumberFormat="1" applyFont="1" applyBorder="1" applyAlignment="1">
      <alignment vertical="center"/>
      <protection/>
    </xf>
    <xf numFmtId="3" fontId="3" fillId="0" borderId="52" xfId="22" applyNumberFormat="1" applyFont="1" applyBorder="1" applyAlignment="1" applyProtection="1">
      <alignment vertical="center"/>
      <protection locked="0"/>
    </xf>
    <xf numFmtId="0" fontId="3" fillId="0" borderId="64" xfId="23" applyNumberFormat="1" applyFont="1" applyFill="1" applyBorder="1" applyAlignment="1" applyProtection="1">
      <alignment vertical="center"/>
      <protection/>
    </xf>
    <xf numFmtId="197" fontId="3" fillId="0" borderId="52" xfId="22" applyNumberFormat="1" applyFont="1" applyBorder="1" applyAlignment="1">
      <alignment vertical="center"/>
      <protection/>
    </xf>
    <xf numFmtId="176" fontId="3" fillId="0" borderId="52" xfId="23" applyNumberFormat="1" applyFont="1" applyFill="1" applyBorder="1" applyAlignment="1" applyProtection="1">
      <alignment vertical="center"/>
      <protection locked="0"/>
    </xf>
    <xf numFmtId="176" fontId="3" fillId="0" borderId="71" xfId="23" applyNumberFormat="1" applyFont="1" applyFill="1" applyBorder="1" applyAlignment="1" applyProtection="1">
      <alignment vertical="center"/>
      <protection locked="0"/>
    </xf>
    <xf numFmtId="177" fontId="3" fillId="0" borderId="63" xfId="22" applyNumberFormat="1" applyFont="1" applyBorder="1" applyAlignment="1">
      <alignment vertical="center"/>
      <protection/>
    </xf>
    <xf numFmtId="177" fontId="3" fillId="0" borderId="66" xfId="22" applyNumberFormat="1" applyFont="1" applyBorder="1" applyAlignment="1">
      <alignment vertical="center"/>
      <protection/>
    </xf>
    <xf numFmtId="56" fontId="3" fillId="3" borderId="55" xfId="23" applyNumberFormat="1" applyFont="1" applyFill="1" applyBorder="1" applyAlignment="1" applyProtection="1">
      <alignment/>
      <protection/>
    </xf>
    <xf numFmtId="56" fontId="3" fillId="0" borderId="72" xfId="23" applyNumberFormat="1" applyFont="1" applyBorder="1" applyAlignment="1" applyProtection="1">
      <alignment/>
      <protection/>
    </xf>
    <xf numFmtId="0" fontId="12" fillId="0" borderId="71" xfId="22" applyFont="1" applyFill="1" applyBorder="1" applyAlignment="1">
      <alignment horizontal="center" vertical="center" wrapText="1"/>
      <protection/>
    </xf>
    <xf numFmtId="177" fontId="3" fillId="0" borderId="68" xfId="22" applyNumberFormat="1" applyFont="1" applyBorder="1" applyAlignment="1">
      <alignment vertical="center"/>
      <protection/>
    </xf>
    <xf numFmtId="176" fontId="3" fillId="3" borderId="73" xfId="23" applyNumberFormat="1" applyFont="1" applyFill="1" applyBorder="1" applyAlignment="1">
      <alignment vertical="center"/>
      <protection/>
    </xf>
    <xf numFmtId="176" fontId="3" fillId="3" borderId="74" xfId="23" applyNumberFormat="1" applyFont="1" applyFill="1" applyBorder="1" applyAlignment="1" applyProtection="1">
      <alignment vertical="center"/>
      <protection locked="0"/>
    </xf>
    <xf numFmtId="176" fontId="3" fillId="3" borderId="75" xfId="23" applyNumberFormat="1" applyFont="1" applyFill="1" applyBorder="1" applyAlignment="1" applyProtection="1">
      <alignment vertical="center"/>
      <protection locked="0"/>
    </xf>
    <xf numFmtId="180" fontId="3" fillId="0" borderId="21" xfId="22" applyNumberFormat="1" applyFont="1" applyBorder="1" applyAlignment="1">
      <alignment vertical="center"/>
      <protection/>
    </xf>
    <xf numFmtId="182" fontId="3" fillId="0" borderId="0" xfId="22" applyNumberFormat="1" applyFont="1" applyAlignment="1">
      <alignment vertical="center"/>
      <protection/>
    </xf>
    <xf numFmtId="176" fontId="3" fillId="3" borderId="9" xfId="23" applyNumberFormat="1" applyFont="1" applyFill="1" applyBorder="1" applyAlignment="1">
      <alignment vertical="center"/>
      <protection/>
    </xf>
    <xf numFmtId="176" fontId="3" fillId="3" borderId="13" xfId="23" applyNumberFormat="1" applyFont="1" applyFill="1" applyBorder="1" applyAlignment="1" applyProtection="1">
      <alignment vertical="center"/>
      <protection locked="0"/>
    </xf>
    <xf numFmtId="180" fontId="3" fillId="0" borderId="13" xfId="22" applyNumberFormat="1" applyFont="1" applyBorder="1" applyAlignment="1">
      <alignment vertical="center"/>
      <protection/>
    </xf>
    <xf numFmtId="0" fontId="3" fillId="3" borderId="9" xfId="23" applyNumberFormat="1" applyFont="1" applyFill="1" applyBorder="1" applyAlignment="1" applyProtection="1">
      <alignment vertical="center"/>
      <protection/>
    </xf>
    <xf numFmtId="0" fontId="3" fillId="3" borderId="11" xfId="23" applyNumberFormat="1" applyFont="1" applyFill="1" applyBorder="1" applyAlignment="1" applyProtection="1">
      <alignment vertical="center"/>
      <protection/>
    </xf>
    <xf numFmtId="179" fontId="3" fillId="0" borderId="0" xfId="22" applyNumberFormat="1" applyFont="1" applyAlignment="1">
      <alignment vertical="center"/>
      <protection/>
    </xf>
    <xf numFmtId="176" fontId="3" fillId="3" borderId="60" xfId="23" applyNumberFormat="1" applyFont="1" applyFill="1" applyBorder="1" applyAlignment="1" applyProtection="1">
      <alignment vertical="center"/>
      <protection locked="0"/>
    </xf>
    <xf numFmtId="0" fontId="3" fillId="0" borderId="0" xfId="21" applyFont="1">
      <alignment vertical="center"/>
      <protection/>
    </xf>
    <xf numFmtId="0" fontId="3" fillId="0" borderId="0" xfId="21" applyFont="1" applyAlignment="1">
      <alignment horizontal="center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1" xfId="21" applyFont="1" applyBorder="1">
      <alignment vertical="center"/>
      <protection/>
    </xf>
    <xf numFmtId="0" fontId="3" fillId="0" borderId="2" xfId="21" applyFont="1" applyBorder="1">
      <alignment vertical="center"/>
      <protection/>
    </xf>
    <xf numFmtId="0" fontId="3" fillId="0" borderId="3" xfId="21" applyFont="1" applyBorder="1">
      <alignment vertical="center"/>
      <protection/>
    </xf>
    <xf numFmtId="0" fontId="3" fillId="0" borderId="0" xfId="21" applyFont="1" applyBorder="1" applyAlignment="1">
      <alignment horizontal="center" vertical="center" textRotation="255"/>
      <protection/>
    </xf>
    <xf numFmtId="0" fontId="3" fillId="0" borderId="8" xfId="21" applyFont="1" applyBorder="1" applyAlignment="1">
      <alignment horizontal="center" vertical="center"/>
      <protection/>
    </xf>
    <xf numFmtId="177" fontId="3" fillId="0" borderId="20" xfId="21" applyNumberFormat="1" applyFont="1" applyBorder="1" applyAlignment="1">
      <alignment vertical="center"/>
      <protection/>
    </xf>
    <xf numFmtId="177" fontId="3" fillId="0" borderId="21" xfId="21" applyNumberFormat="1" applyFont="1" applyBorder="1" applyAlignment="1">
      <alignment vertical="center"/>
      <protection/>
    </xf>
    <xf numFmtId="177" fontId="3" fillId="0" borderId="22" xfId="21" applyNumberFormat="1" applyFont="1" applyBorder="1" applyAlignment="1">
      <alignment vertical="center"/>
      <protection/>
    </xf>
    <xf numFmtId="177" fontId="3" fillId="0" borderId="21" xfId="21" applyNumberFormat="1" applyFont="1" applyBorder="1" applyAlignment="1">
      <alignment horizontal="right" vertical="center"/>
      <protection/>
    </xf>
    <xf numFmtId="177" fontId="3" fillId="0" borderId="23" xfId="21" applyNumberFormat="1" applyFont="1" applyBorder="1" applyAlignment="1">
      <alignment horizontal="right" vertical="center"/>
      <protection/>
    </xf>
    <xf numFmtId="177" fontId="3" fillId="0" borderId="24" xfId="21" applyNumberFormat="1" applyFont="1" applyBorder="1" applyAlignment="1">
      <alignment horizontal="right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vertical="center"/>
      <protection/>
    </xf>
    <xf numFmtId="0" fontId="3" fillId="0" borderId="5" xfId="21" applyFont="1" applyBorder="1" applyAlignment="1">
      <alignment horizontal="center" vertical="center"/>
      <protection/>
    </xf>
    <xf numFmtId="177" fontId="3" fillId="0" borderId="25" xfId="21" applyNumberFormat="1" applyFont="1" applyBorder="1" applyAlignment="1">
      <alignment vertical="center"/>
      <protection/>
    </xf>
    <xf numFmtId="177" fontId="3" fillId="0" borderId="11" xfId="21" applyNumberFormat="1" applyFont="1" applyBorder="1" applyAlignment="1">
      <alignment vertical="center"/>
      <protection/>
    </xf>
    <xf numFmtId="177" fontId="3" fillId="0" borderId="13" xfId="21" applyNumberFormat="1" applyFont="1" applyBorder="1" applyAlignment="1">
      <alignment vertical="center"/>
      <protection/>
    </xf>
    <xf numFmtId="177" fontId="3" fillId="0" borderId="11" xfId="21" applyNumberFormat="1" applyFont="1" applyBorder="1" applyAlignment="1">
      <alignment horizontal="right" vertical="center"/>
      <protection/>
    </xf>
    <xf numFmtId="177" fontId="3" fillId="0" borderId="26" xfId="21" applyNumberFormat="1" applyFont="1" applyBorder="1" applyAlignment="1">
      <alignment horizontal="right" vertical="center"/>
      <protection/>
    </xf>
    <xf numFmtId="177" fontId="3" fillId="0" borderId="12" xfId="21" applyNumberFormat="1" applyFont="1" applyBorder="1" applyAlignment="1">
      <alignment horizontal="right" vertical="center"/>
      <protection/>
    </xf>
    <xf numFmtId="0" fontId="3" fillId="0" borderId="6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right" vertical="center"/>
      <protection/>
    </xf>
    <xf numFmtId="177" fontId="3" fillId="0" borderId="25" xfId="21" applyNumberFormat="1" applyFont="1" applyBorder="1" applyAlignment="1">
      <alignment horizontal="right" vertical="center"/>
      <protection/>
    </xf>
    <xf numFmtId="0" fontId="3" fillId="0" borderId="6" xfId="21" applyFont="1" applyBorder="1" applyAlignment="1">
      <alignment horizontal="right" vertical="center"/>
      <protection/>
    </xf>
    <xf numFmtId="49" fontId="3" fillId="0" borderId="5" xfId="21" applyNumberFormat="1" applyFont="1" applyBorder="1" applyAlignment="1">
      <alignment horizontal="right" vertical="center"/>
      <protection/>
    </xf>
    <xf numFmtId="49" fontId="3" fillId="0" borderId="6" xfId="21" applyNumberFormat="1" applyFont="1" applyBorder="1" applyAlignment="1">
      <alignment horizontal="right" vertical="center"/>
      <protection/>
    </xf>
    <xf numFmtId="49" fontId="3" fillId="0" borderId="10" xfId="21" applyNumberFormat="1" applyFont="1" applyBorder="1" applyAlignment="1">
      <alignment horizontal="right" vertical="center"/>
      <protection/>
    </xf>
    <xf numFmtId="177" fontId="3" fillId="0" borderId="27" xfId="21" applyNumberFormat="1" applyFont="1" applyBorder="1" applyAlignment="1">
      <alignment horizontal="right" vertical="center"/>
      <protection/>
    </xf>
    <xf numFmtId="177" fontId="3" fillId="0" borderId="15" xfId="21" applyNumberFormat="1" applyFont="1" applyBorder="1" applyAlignment="1">
      <alignment vertical="center"/>
      <protection/>
    </xf>
    <xf numFmtId="177" fontId="3" fillId="0" borderId="15" xfId="21" applyNumberFormat="1" applyFont="1" applyBorder="1" applyAlignment="1">
      <alignment horizontal="right" vertical="center"/>
      <protection/>
    </xf>
    <xf numFmtId="177" fontId="3" fillId="0" borderId="16" xfId="21" applyNumberFormat="1" applyFont="1" applyBorder="1" applyAlignment="1">
      <alignment horizontal="right" vertical="center"/>
      <protection/>
    </xf>
    <xf numFmtId="49" fontId="3" fillId="0" borderId="28" xfId="21" applyNumberFormat="1" applyFont="1" applyBorder="1" applyAlignment="1">
      <alignment horizontal="right" vertical="center"/>
      <protection/>
    </xf>
    <xf numFmtId="0" fontId="3" fillId="0" borderId="9" xfId="21" applyFont="1" applyBorder="1" applyAlignment="1">
      <alignment horizontal="right" vertical="center"/>
      <protection/>
    </xf>
    <xf numFmtId="220" fontId="3" fillId="0" borderId="8" xfId="21" applyNumberFormat="1" applyFont="1" applyBorder="1" applyAlignment="1">
      <alignment vertical="center"/>
      <protection/>
    </xf>
    <xf numFmtId="49" fontId="3" fillId="0" borderId="8" xfId="21" applyNumberFormat="1" applyFont="1" applyBorder="1" applyAlignment="1">
      <alignment horizontal="right" vertical="center"/>
      <protection/>
    </xf>
    <xf numFmtId="49" fontId="3" fillId="0" borderId="4" xfId="21" applyNumberFormat="1" applyFont="1" applyBorder="1" applyAlignment="1">
      <alignment horizontal="right" vertical="center"/>
      <protection/>
    </xf>
    <xf numFmtId="220" fontId="3" fillId="0" borderId="5" xfId="21" applyNumberFormat="1" applyFont="1" applyFill="1" applyBorder="1" applyAlignment="1">
      <alignment vertical="center"/>
      <protection/>
    </xf>
    <xf numFmtId="220" fontId="3" fillId="0" borderId="5" xfId="21" applyNumberFormat="1" applyFont="1" applyBorder="1" applyAlignment="1">
      <alignment vertical="center"/>
      <protection/>
    </xf>
    <xf numFmtId="0" fontId="3" fillId="0" borderId="5" xfId="21" applyFont="1" applyBorder="1">
      <alignment vertical="center"/>
      <protection/>
    </xf>
    <xf numFmtId="0" fontId="3" fillId="0" borderId="30" xfId="21" applyFont="1" applyBorder="1" applyAlignment="1">
      <alignment horizontal="right" vertical="center"/>
      <protection/>
    </xf>
    <xf numFmtId="0" fontId="0" fillId="0" borderId="30" xfId="21" applyFont="1" applyBorder="1" applyAlignment="1">
      <alignment horizontal="right" vertical="center"/>
      <protection/>
    </xf>
    <xf numFmtId="0" fontId="3" fillId="0" borderId="6" xfId="21" applyFont="1" applyBorder="1">
      <alignment vertical="center"/>
      <protection/>
    </xf>
    <xf numFmtId="0" fontId="3" fillId="0" borderId="0" xfId="21" applyFont="1" applyBorder="1">
      <alignment vertical="center"/>
      <protection/>
    </xf>
    <xf numFmtId="0" fontId="9" fillId="0" borderId="14" xfId="21" applyFont="1" applyBorder="1" applyAlignment="1">
      <alignment horizontal="right" vertical="center"/>
      <protection/>
    </xf>
    <xf numFmtId="220" fontId="9" fillId="0" borderId="10" xfId="21" applyNumberFormat="1" applyFont="1" applyBorder="1" applyAlignment="1">
      <alignment vertical="center"/>
      <protection/>
    </xf>
    <xf numFmtId="49" fontId="9" fillId="0" borderId="28" xfId="21" applyNumberFormat="1" applyFont="1" applyBorder="1" applyAlignment="1">
      <alignment horizontal="right" vertical="center"/>
      <protection/>
    </xf>
    <xf numFmtId="177" fontId="9" fillId="0" borderId="27" xfId="21" applyNumberFormat="1" applyFont="1" applyBorder="1" applyAlignment="1">
      <alignment vertical="center"/>
      <protection/>
    </xf>
    <xf numFmtId="177" fontId="9" fillId="0" borderId="15" xfId="21" applyNumberFormat="1" applyFont="1" applyBorder="1" applyAlignment="1">
      <alignment vertical="center"/>
      <protection/>
    </xf>
    <xf numFmtId="177" fontId="9" fillId="0" borderId="15" xfId="21" applyNumberFormat="1" applyFont="1" applyBorder="1" applyAlignment="1">
      <alignment horizontal="right" vertical="center"/>
      <protection/>
    </xf>
    <xf numFmtId="177" fontId="9" fillId="0" borderId="16" xfId="21" applyNumberFormat="1" applyFont="1" applyBorder="1" applyAlignment="1">
      <alignment horizontal="right" vertical="center"/>
      <protection/>
    </xf>
    <xf numFmtId="177" fontId="3" fillId="0" borderId="20" xfId="21" applyNumberFormat="1" applyFont="1" applyBorder="1" applyAlignment="1">
      <alignment horizontal="right" vertical="center"/>
      <protection/>
    </xf>
    <xf numFmtId="177" fontId="3" fillId="0" borderId="22" xfId="21" applyNumberFormat="1" applyFont="1" applyBorder="1" applyAlignment="1">
      <alignment horizontal="right" vertical="center"/>
      <protection/>
    </xf>
    <xf numFmtId="177" fontId="3" fillId="0" borderId="13" xfId="21" applyNumberFormat="1" applyFont="1" applyBorder="1" applyAlignment="1">
      <alignment horizontal="right" vertical="center"/>
      <protection/>
    </xf>
    <xf numFmtId="220" fontId="3" fillId="0" borderId="42" xfId="21" applyNumberFormat="1" applyFont="1" applyBorder="1" applyAlignment="1">
      <alignment vertical="center"/>
      <protection/>
    </xf>
    <xf numFmtId="49" fontId="3" fillId="0" borderId="42" xfId="21" applyNumberFormat="1" applyFont="1" applyBorder="1" applyAlignment="1">
      <alignment horizontal="right" vertical="center"/>
      <protection/>
    </xf>
    <xf numFmtId="0" fontId="9" fillId="0" borderId="76" xfId="21" applyFont="1" applyBorder="1" applyAlignment="1">
      <alignment horizontal="right" vertical="center"/>
      <protection/>
    </xf>
    <xf numFmtId="177" fontId="9" fillId="0" borderId="27" xfId="21" applyNumberFormat="1" applyFont="1" applyBorder="1" applyAlignment="1">
      <alignment horizontal="right" vertical="center"/>
      <protection/>
    </xf>
    <xf numFmtId="0" fontId="3" fillId="0" borderId="31" xfId="21" applyFont="1" applyBorder="1" applyAlignment="1">
      <alignment horizontal="right" vertical="center"/>
      <protection/>
    </xf>
    <xf numFmtId="220" fontId="3" fillId="0" borderId="32" xfId="21" applyNumberFormat="1" applyFont="1" applyBorder="1" applyAlignment="1">
      <alignment vertical="center"/>
      <protection/>
    </xf>
    <xf numFmtId="49" fontId="3" fillId="0" borderId="32" xfId="21" applyNumberFormat="1" applyFont="1" applyBorder="1" applyAlignment="1">
      <alignment horizontal="right" vertical="center"/>
      <protection/>
    </xf>
    <xf numFmtId="0" fontId="3" fillId="0" borderId="77" xfId="24" applyFont="1" applyBorder="1" applyAlignment="1">
      <alignment horizontal="center" vertical="center" textRotation="255"/>
      <protection/>
    </xf>
    <xf numFmtId="0" fontId="3" fillId="0" borderId="78" xfId="24" applyFont="1" applyBorder="1" applyAlignment="1">
      <alignment horizontal="center" vertical="center" textRotation="255"/>
      <protection/>
    </xf>
    <xf numFmtId="0" fontId="3" fillId="0" borderId="79" xfId="24" applyFont="1" applyBorder="1" applyAlignment="1">
      <alignment horizontal="center" vertical="center" textRotation="255"/>
      <protection/>
    </xf>
    <xf numFmtId="0" fontId="3" fillId="0" borderId="80" xfId="24" applyFont="1" applyBorder="1" applyAlignment="1">
      <alignment horizontal="center" vertical="center"/>
      <protection/>
    </xf>
    <xf numFmtId="0" fontId="3" fillId="0" borderId="72" xfId="24" applyFont="1" applyBorder="1" applyAlignment="1">
      <alignment horizontal="center" vertical="center"/>
      <protection/>
    </xf>
    <xf numFmtId="0" fontId="3" fillId="0" borderId="81" xfId="24" applyFont="1" applyBorder="1" applyAlignment="1">
      <alignment horizontal="center" vertical="center"/>
      <protection/>
    </xf>
    <xf numFmtId="0" fontId="3" fillId="0" borderId="82" xfId="24" applyFont="1" applyBorder="1" applyAlignment="1">
      <alignment horizontal="center" vertical="center"/>
      <protection/>
    </xf>
    <xf numFmtId="0" fontId="3" fillId="0" borderId="33" xfId="24" applyFont="1" applyBorder="1" applyAlignment="1">
      <alignment horizontal="center" vertical="center"/>
      <protection/>
    </xf>
    <xf numFmtId="0" fontId="3" fillId="0" borderId="76" xfId="24" applyFont="1" applyBorder="1" applyAlignment="1">
      <alignment horizontal="center" vertical="center"/>
      <protection/>
    </xf>
    <xf numFmtId="0" fontId="3" fillId="0" borderId="83" xfId="24" applyFont="1" applyBorder="1" applyAlignment="1">
      <alignment horizontal="center" vertical="center"/>
      <protection/>
    </xf>
    <xf numFmtId="0" fontId="3" fillId="0" borderId="65" xfId="24" applyFont="1" applyBorder="1" applyAlignment="1">
      <alignment horizontal="center" vertical="center"/>
      <protection/>
    </xf>
    <xf numFmtId="0" fontId="3" fillId="0" borderId="84" xfId="24" applyFont="1" applyBorder="1" applyAlignment="1">
      <alignment horizontal="center" vertical="center"/>
      <protection/>
    </xf>
    <xf numFmtId="0" fontId="3" fillId="0" borderId="72" xfId="24" applyFont="1" applyBorder="1" applyAlignment="1">
      <alignment horizontal="left" vertical="center" wrapText="1"/>
      <protection/>
    </xf>
    <xf numFmtId="0" fontId="3" fillId="0" borderId="81" xfId="24" applyFont="1" applyBorder="1" applyAlignment="1">
      <alignment horizontal="left" vertical="center" wrapText="1"/>
      <protection/>
    </xf>
    <xf numFmtId="0" fontId="3" fillId="0" borderId="64" xfId="24" applyFont="1" applyBorder="1" applyAlignment="1">
      <alignment horizontal="center" vertical="center"/>
      <protection/>
    </xf>
    <xf numFmtId="0" fontId="3" fillId="0" borderId="85" xfId="24" applyFont="1" applyBorder="1" applyAlignment="1">
      <alignment horizontal="center" vertical="center"/>
      <protection/>
    </xf>
    <xf numFmtId="0" fontId="3" fillId="0" borderId="0" xfId="24" applyFont="1" applyBorder="1" applyAlignment="1">
      <alignment horizontal="center" vertical="center"/>
      <protection/>
    </xf>
    <xf numFmtId="0" fontId="3" fillId="0" borderId="86" xfId="24" applyFont="1" applyBorder="1" applyAlignment="1">
      <alignment horizontal="center" vertical="center"/>
      <protection/>
    </xf>
    <xf numFmtId="0" fontId="3" fillId="0" borderId="87" xfId="24" applyFont="1" applyBorder="1" applyAlignment="1">
      <alignment horizontal="center" vertical="center"/>
      <protection/>
    </xf>
    <xf numFmtId="0" fontId="3" fillId="0" borderId="88" xfId="24" applyFont="1" applyBorder="1" applyAlignment="1">
      <alignment horizontal="center" vertical="center"/>
      <protection/>
    </xf>
    <xf numFmtId="0" fontId="3" fillId="0" borderId="89" xfId="24" applyFont="1" applyBorder="1" applyAlignment="1">
      <alignment horizontal="center" vertical="center"/>
      <protection/>
    </xf>
    <xf numFmtId="0" fontId="3" fillId="0" borderId="64" xfId="24" applyFont="1" applyBorder="1" applyAlignment="1">
      <alignment horizontal="left" vertical="center" wrapText="1"/>
      <protection/>
    </xf>
    <xf numFmtId="0" fontId="3" fillId="0" borderId="80" xfId="24" applyFont="1" applyBorder="1" applyAlignment="1">
      <alignment horizontal="left" vertical="center" wrapText="1"/>
      <protection/>
    </xf>
    <xf numFmtId="0" fontId="3" fillId="0" borderId="37" xfId="24" applyFont="1" applyBorder="1" applyAlignment="1">
      <alignment horizontal="left" vertical="center" wrapText="1"/>
      <protection/>
    </xf>
    <xf numFmtId="0" fontId="3" fillId="0" borderId="84" xfId="24" applyFont="1" applyBorder="1" applyAlignment="1">
      <alignment horizontal="left" vertical="center" wrapText="1"/>
      <protection/>
    </xf>
    <xf numFmtId="0" fontId="3" fillId="0" borderId="90" xfId="24" applyFont="1" applyBorder="1" applyAlignment="1">
      <alignment horizontal="center" vertical="center"/>
      <protection/>
    </xf>
    <xf numFmtId="0" fontId="3" fillId="0" borderId="91" xfId="24" applyFont="1" applyBorder="1" applyAlignment="1">
      <alignment horizontal="center" vertical="center"/>
      <protection/>
    </xf>
    <xf numFmtId="0" fontId="3" fillId="0" borderId="92" xfId="24" applyFont="1" applyBorder="1" applyAlignment="1">
      <alignment horizontal="center" vertical="center"/>
      <protection/>
    </xf>
    <xf numFmtId="0" fontId="3" fillId="0" borderId="80" xfId="24" applyFont="1" applyBorder="1" applyAlignment="1">
      <alignment horizontal="center" vertical="center" wrapText="1"/>
      <protection/>
    </xf>
    <xf numFmtId="0" fontId="3" fillId="0" borderId="72" xfId="24" applyFont="1" applyBorder="1" applyAlignment="1">
      <alignment horizontal="center" vertical="center" wrapText="1"/>
      <protection/>
    </xf>
    <xf numFmtId="0" fontId="3" fillId="0" borderId="81" xfId="24" applyFont="1" applyBorder="1" applyAlignment="1">
      <alignment horizontal="center" vertical="center" wrapText="1"/>
      <protection/>
    </xf>
    <xf numFmtId="0" fontId="0" fillId="0" borderId="72" xfId="0" applyBorder="1" applyAlignment="1">
      <alignment/>
    </xf>
    <xf numFmtId="0" fontId="0" fillId="0" borderId="81" xfId="0" applyBorder="1" applyAlignment="1">
      <alignment/>
    </xf>
    <xf numFmtId="0" fontId="3" fillId="0" borderId="79" xfId="24" applyFont="1" applyBorder="1" applyAlignment="1">
      <alignment vertical="center"/>
      <protection/>
    </xf>
    <xf numFmtId="0" fontId="3" fillId="0" borderId="77" xfId="24" applyFont="1" applyBorder="1" applyAlignment="1">
      <alignment vertical="center"/>
      <protection/>
    </xf>
    <xf numFmtId="0" fontId="3" fillId="0" borderId="33" xfId="24" applyFont="1" applyBorder="1" applyAlignment="1">
      <alignment horizontal="center" vertical="center" textRotation="255"/>
      <protection/>
    </xf>
    <xf numFmtId="0" fontId="3" fillId="0" borderId="80" xfId="21" applyFont="1" applyBorder="1" applyAlignment="1">
      <alignment horizontal="left" vertical="center" wrapText="1"/>
      <protection/>
    </xf>
    <xf numFmtId="0" fontId="3" fillId="0" borderId="72" xfId="21" applyFont="1" applyBorder="1" applyAlignment="1">
      <alignment horizontal="left" vertical="center" wrapText="1"/>
      <protection/>
    </xf>
    <xf numFmtId="0" fontId="3" fillId="0" borderId="81" xfId="21" applyFont="1" applyBorder="1" applyAlignment="1">
      <alignment horizontal="left" vertical="center" wrapText="1"/>
      <protection/>
    </xf>
    <xf numFmtId="0" fontId="3" fillId="0" borderId="37" xfId="21" applyFont="1" applyBorder="1" applyAlignment="1">
      <alignment horizontal="left" vertical="center" wrapText="1"/>
      <protection/>
    </xf>
    <xf numFmtId="0" fontId="3" fillId="0" borderId="84" xfId="21" applyFont="1" applyBorder="1" applyAlignment="1">
      <alignment horizontal="left" vertical="center" wrapText="1"/>
      <protection/>
    </xf>
    <xf numFmtId="0" fontId="3" fillId="0" borderId="64" xfId="21" applyFont="1" applyBorder="1" applyAlignment="1">
      <alignment horizontal="center" vertical="center"/>
      <protection/>
    </xf>
    <xf numFmtId="0" fontId="3" fillId="0" borderId="81" xfId="21" applyFont="1" applyBorder="1" applyAlignment="1">
      <alignment horizontal="center" vertical="center"/>
      <protection/>
    </xf>
    <xf numFmtId="0" fontId="3" fillId="0" borderId="83" xfId="21" applyFont="1" applyBorder="1" applyAlignment="1">
      <alignment horizontal="center" vertical="center"/>
      <protection/>
    </xf>
    <xf numFmtId="0" fontId="3" fillId="0" borderId="65" xfId="21" applyFont="1" applyBorder="1" applyAlignment="1">
      <alignment horizontal="center" vertical="center"/>
      <protection/>
    </xf>
    <xf numFmtId="0" fontId="3" fillId="0" borderId="84" xfId="21" applyFont="1" applyBorder="1" applyAlignment="1">
      <alignment horizontal="center" vertical="center"/>
      <protection/>
    </xf>
    <xf numFmtId="0" fontId="3" fillId="0" borderId="82" xfId="21" applyFont="1" applyBorder="1" applyAlignment="1">
      <alignment horizontal="center" vertical="center"/>
      <protection/>
    </xf>
    <xf numFmtId="0" fontId="3" fillId="0" borderId="85" xfId="21" applyFont="1" applyBorder="1" applyAlignment="1">
      <alignment horizontal="center" vertical="center"/>
      <protection/>
    </xf>
    <xf numFmtId="0" fontId="3" fillId="0" borderId="3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76" xfId="21" applyFont="1" applyBorder="1" applyAlignment="1">
      <alignment horizontal="center" vertical="center"/>
      <protection/>
    </xf>
    <xf numFmtId="0" fontId="3" fillId="0" borderId="86" xfId="21" applyFont="1" applyBorder="1" applyAlignment="1">
      <alignment horizontal="center" vertical="center"/>
      <protection/>
    </xf>
    <xf numFmtId="0" fontId="3" fillId="0" borderId="64" xfId="21" applyFont="1" applyBorder="1" applyAlignment="1">
      <alignment horizontal="left" vertical="center" wrapText="1"/>
      <protection/>
    </xf>
    <xf numFmtId="0" fontId="3" fillId="0" borderId="80" xfId="21" applyFont="1" applyBorder="1" applyAlignment="1">
      <alignment horizontal="center" vertical="center" wrapText="1"/>
      <protection/>
    </xf>
    <xf numFmtId="0" fontId="3" fillId="0" borderId="72" xfId="21" applyFont="1" applyBorder="1" applyAlignment="1">
      <alignment horizontal="center" vertical="center" wrapText="1"/>
      <protection/>
    </xf>
    <xf numFmtId="0" fontId="3" fillId="0" borderId="81" xfId="21" applyFont="1" applyBorder="1" applyAlignment="1">
      <alignment horizontal="center" vertical="center" wrapText="1"/>
      <protection/>
    </xf>
    <xf numFmtId="0" fontId="3" fillId="0" borderId="80" xfId="21" applyFont="1" applyBorder="1" applyAlignment="1">
      <alignment horizontal="center" vertical="center"/>
      <protection/>
    </xf>
    <xf numFmtId="0" fontId="3" fillId="0" borderId="72" xfId="21" applyFont="1" applyBorder="1" applyAlignment="1">
      <alignment horizontal="center" vertical="center"/>
      <protection/>
    </xf>
    <xf numFmtId="0" fontId="3" fillId="0" borderId="87" xfId="21" applyFont="1" applyBorder="1" applyAlignment="1">
      <alignment horizontal="center" vertical="center"/>
      <protection/>
    </xf>
    <xf numFmtId="0" fontId="3" fillId="0" borderId="88" xfId="21" applyFont="1" applyBorder="1" applyAlignment="1">
      <alignment horizontal="center" vertical="center"/>
      <protection/>
    </xf>
    <xf numFmtId="0" fontId="3" fillId="0" borderId="89" xfId="21" applyFont="1" applyBorder="1" applyAlignment="1">
      <alignment horizontal="center" vertical="center"/>
      <protection/>
    </xf>
    <xf numFmtId="0" fontId="3" fillId="0" borderId="90" xfId="21" applyFont="1" applyBorder="1" applyAlignment="1">
      <alignment horizontal="center" vertical="center"/>
      <protection/>
    </xf>
    <xf numFmtId="0" fontId="3" fillId="0" borderId="91" xfId="21" applyFont="1" applyBorder="1" applyAlignment="1">
      <alignment horizontal="center" vertical="center"/>
      <protection/>
    </xf>
    <xf numFmtId="0" fontId="3" fillId="0" borderId="92" xfId="21" applyFont="1" applyBorder="1" applyAlignment="1">
      <alignment horizontal="center" vertical="center"/>
      <protection/>
    </xf>
    <xf numFmtId="0" fontId="3" fillId="0" borderId="78" xfId="21" applyFont="1" applyBorder="1" applyAlignment="1">
      <alignment horizontal="center" vertical="center" textRotation="255"/>
      <protection/>
    </xf>
    <xf numFmtId="0" fontId="3" fillId="0" borderId="79" xfId="21" applyFont="1" applyBorder="1" applyAlignment="1">
      <alignment horizontal="center" vertical="center" textRotation="255"/>
      <protection/>
    </xf>
    <xf numFmtId="0" fontId="3" fillId="0" borderId="77" xfId="21" applyFont="1" applyBorder="1" applyAlignment="1">
      <alignment horizontal="center" vertical="center" textRotation="255"/>
      <protection/>
    </xf>
    <xf numFmtId="0" fontId="3" fillId="0" borderId="79" xfId="21" applyFont="1" applyBorder="1" applyAlignment="1">
      <alignment vertical="center"/>
      <protection/>
    </xf>
    <xf numFmtId="0" fontId="3" fillId="0" borderId="77" xfId="21" applyFont="1" applyBorder="1" applyAlignment="1">
      <alignment vertical="center"/>
      <protection/>
    </xf>
    <xf numFmtId="0" fontId="3" fillId="0" borderId="80" xfId="22" applyNumberFormat="1" applyFont="1" applyBorder="1" applyAlignment="1" applyProtection="1">
      <alignment horizontal="center" vertical="center"/>
      <protection locked="0"/>
    </xf>
    <xf numFmtId="0" fontId="3" fillId="0" borderId="72" xfId="22" applyNumberFormat="1" applyFont="1" applyBorder="1" applyAlignment="1" applyProtection="1">
      <alignment horizontal="center" vertical="center"/>
      <protection locked="0"/>
    </xf>
    <xf numFmtId="0" fontId="3" fillId="0" borderId="90" xfId="22" applyNumberFormat="1" applyFont="1" applyBorder="1" applyAlignment="1" applyProtection="1">
      <alignment horizontal="center" vertical="center"/>
      <protection locked="0"/>
    </xf>
    <xf numFmtId="0" fontId="3" fillId="0" borderId="91" xfId="22" applyNumberFormat="1" applyFont="1" applyBorder="1" applyAlignment="1" applyProtection="1">
      <alignment horizontal="center" vertical="center"/>
      <protection locked="0"/>
    </xf>
    <xf numFmtId="0" fontId="3" fillId="0" borderId="69" xfId="22" applyNumberFormat="1" applyFont="1" applyFill="1" applyBorder="1" applyAlignment="1">
      <alignment horizontal="left" vertical="center"/>
      <protection/>
    </xf>
    <xf numFmtId="0" fontId="3" fillId="0" borderId="6" xfId="22" applyNumberFormat="1" applyFont="1" applyFill="1" applyBorder="1" applyAlignment="1">
      <alignment horizontal="left" vertical="center"/>
      <protection/>
    </xf>
    <xf numFmtId="0" fontId="3" fillId="0" borderId="69" xfId="22" applyNumberFormat="1" applyFont="1" applyFill="1" applyBorder="1" applyAlignment="1">
      <alignment vertical="center"/>
      <protection/>
    </xf>
    <xf numFmtId="0" fontId="3" fillId="0" borderId="6" xfId="22" applyNumberFormat="1" applyFont="1" applyFill="1" applyBorder="1" applyAlignment="1">
      <alignment vertical="center"/>
      <protection/>
    </xf>
    <xf numFmtId="0" fontId="3" fillId="0" borderId="73" xfId="22" applyNumberFormat="1" applyFont="1" applyFill="1" applyBorder="1" applyAlignment="1">
      <alignment horizontal="left" vertical="center" wrapText="1"/>
      <protection/>
    </xf>
    <xf numFmtId="0" fontId="3" fillId="0" borderId="93" xfId="22" applyNumberFormat="1" applyFont="1" applyFill="1" applyBorder="1" applyAlignment="1">
      <alignment horizontal="left" vertical="center" wrapText="1"/>
      <protection/>
    </xf>
    <xf numFmtId="0" fontId="3" fillId="0" borderId="94" xfId="22" applyNumberFormat="1" applyFont="1" applyFill="1" applyBorder="1" applyAlignment="1">
      <alignment horizontal="left" vertical="center" wrapText="1"/>
      <protection/>
    </xf>
    <xf numFmtId="0" fontId="3" fillId="0" borderId="9" xfId="22" applyNumberFormat="1" applyFont="1" applyFill="1" applyBorder="1" applyAlignment="1">
      <alignment horizontal="left" vertical="center" wrapText="1"/>
      <protection/>
    </xf>
    <xf numFmtId="0" fontId="3" fillId="0" borderId="5" xfId="22" applyNumberFormat="1" applyFont="1" applyFill="1" applyBorder="1" applyAlignment="1">
      <alignment horizontal="left" vertical="center" wrapText="1"/>
      <protection/>
    </xf>
    <xf numFmtId="0" fontId="3" fillId="0" borderId="6" xfId="22" applyNumberFormat="1" applyFont="1" applyFill="1" applyBorder="1" applyAlignment="1">
      <alignment horizontal="left" vertical="center" wrapText="1"/>
      <protection/>
    </xf>
    <xf numFmtId="0" fontId="0" fillId="0" borderId="48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3" fillId="0" borderId="95" xfId="22" applyNumberFormat="1" applyFont="1" applyBorder="1" applyAlignment="1" applyProtection="1">
      <alignment horizontal="center" vertical="center"/>
      <protection locked="0"/>
    </xf>
    <xf numFmtId="0" fontId="3" fillId="0" borderId="66" xfId="22" applyNumberFormat="1" applyFont="1" applyBorder="1" applyAlignment="1" applyProtection="1">
      <alignment horizontal="center" vertical="center"/>
      <protection locked="0"/>
    </xf>
    <xf numFmtId="0" fontId="3" fillId="0" borderId="69" xfId="22" applyNumberFormat="1" applyFont="1" applyBorder="1" applyAlignment="1">
      <alignment vertical="center"/>
      <protection/>
    </xf>
    <xf numFmtId="0" fontId="3" fillId="0" borderId="6" xfId="22" applyNumberFormat="1" applyFont="1" applyBorder="1" applyAlignment="1">
      <alignment vertical="center"/>
      <protection/>
    </xf>
    <xf numFmtId="0" fontId="3" fillId="0" borderId="96" xfId="22" applyNumberFormat="1" applyFont="1" applyBorder="1" applyAlignment="1">
      <alignment vertical="center"/>
      <protection/>
    </xf>
    <xf numFmtId="0" fontId="3" fillId="0" borderId="28" xfId="22" applyNumberFormat="1" applyFont="1" applyBorder="1" applyAlignment="1">
      <alignment vertical="center"/>
      <protection/>
    </xf>
    <xf numFmtId="0" fontId="6" fillId="0" borderId="69" xfId="22" applyNumberFormat="1" applyFont="1" applyFill="1" applyBorder="1" applyAlignment="1">
      <alignment vertical="center"/>
      <protection/>
    </xf>
    <xf numFmtId="0" fontId="6" fillId="0" borderId="6" xfId="22" applyNumberFormat="1" applyFont="1" applyFill="1" applyBorder="1" applyAlignment="1">
      <alignment vertical="center"/>
      <protection/>
    </xf>
    <xf numFmtId="0" fontId="3" fillId="2" borderId="55" xfId="22" applyNumberFormat="1" applyFont="1" applyFill="1" applyBorder="1" applyAlignment="1">
      <alignment vertical="center"/>
      <protection/>
    </xf>
    <xf numFmtId="0" fontId="3" fillId="2" borderId="51" xfId="22" applyNumberFormat="1" applyFont="1" applyFill="1" applyBorder="1" applyAlignment="1">
      <alignment vertical="center"/>
      <protection/>
    </xf>
    <xf numFmtId="0" fontId="3" fillId="2" borderId="97" xfId="22" applyNumberFormat="1" applyFont="1" applyFill="1" applyBorder="1" applyAlignment="1">
      <alignment vertical="center"/>
      <protection/>
    </xf>
    <xf numFmtId="0" fontId="3" fillId="0" borderId="98" xfId="22" applyNumberFormat="1" applyFont="1" applyBorder="1" applyAlignment="1">
      <alignment vertical="center"/>
      <protection/>
    </xf>
    <xf numFmtId="0" fontId="3" fillId="0" borderId="94" xfId="22" applyNumberFormat="1" applyFont="1" applyBorder="1" applyAlignment="1">
      <alignment vertical="center"/>
      <protection/>
    </xf>
    <xf numFmtId="0" fontId="3" fillId="0" borderId="99" xfId="22" applyNumberFormat="1" applyFont="1" applyBorder="1" applyAlignment="1">
      <alignment vertical="center"/>
      <protection/>
    </xf>
    <xf numFmtId="0" fontId="3" fillId="0" borderId="100" xfId="22" applyNumberFormat="1" applyFont="1" applyBorder="1" applyAlignment="1">
      <alignment vertical="center"/>
      <protection/>
    </xf>
    <xf numFmtId="0" fontId="3" fillId="0" borderId="99" xfId="22" applyNumberFormat="1" applyFont="1" applyFill="1" applyBorder="1" applyAlignment="1">
      <alignment vertical="center"/>
      <protection/>
    </xf>
    <xf numFmtId="0" fontId="3" fillId="0" borderId="100" xfId="22" applyNumberFormat="1" applyFont="1" applyFill="1" applyBorder="1" applyAlignment="1">
      <alignment vertical="center"/>
      <protection/>
    </xf>
    <xf numFmtId="0" fontId="3" fillId="0" borderId="73" xfId="22" applyNumberFormat="1" applyFont="1" applyFill="1" applyBorder="1" applyAlignment="1">
      <alignment vertical="center"/>
      <protection/>
    </xf>
    <xf numFmtId="0" fontId="3" fillId="0" borderId="93" xfId="22" applyNumberFormat="1" applyFont="1" applyFill="1" applyBorder="1" applyAlignment="1">
      <alignment vertical="center"/>
      <protection/>
    </xf>
    <xf numFmtId="0" fontId="3" fillId="0" borderId="94" xfId="22" applyNumberFormat="1" applyFont="1" applyFill="1" applyBorder="1" applyAlignment="1">
      <alignment vertical="center"/>
      <protection/>
    </xf>
    <xf numFmtId="0" fontId="3" fillId="0" borderId="86" xfId="22" applyNumberFormat="1" applyFont="1" applyBorder="1" applyAlignment="1" applyProtection="1">
      <alignment horizontal="right" vertical="center"/>
      <protection locked="0"/>
    </xf>
    <xf numFmtId="0" fontId="3" fillId="0" borderId="86" xfId="22" applyFont="1" applyBorder="1" applyAlignment="1">
      <alignment horizontal="right" vertical="center"/>
      <protection/>
    </xf>
    <xf numFmtId="0" fontId="3" fillId="0" borderId="101" xfId="22" applyNumberFormat="1" applyFont="1" applyFill="1" applyBorder="1" applyAlignment="1">
      <alignment horizontal="center" vertical="center"/>
      <protection/>
    </xf>
    <xf numFmtId="0" fontId="3" fillId="0" borderId="102" xfId="22" applyFont="1" applyFill="1" applyBorder="1" applyAlignment="1">
      <alignment horizontal="center" vertical="center"/>
      <protection/>
    </xf>
    <xf numFmtId="0" fontId="3" fillId="0" borderId="103" xfId="22" applyFont="1" applyFill="1" applyBorder="1" applyAlignment="1">
      <alignment horizontal="center" vertical="center"/>
      <protection/>
    </xf>
    <xf numFmtId="0" fontId="3" fillId="0" borderId="31" xfId="22" applyNumberFormat="1" applyFont="1" applyFill="1" applyBorder="1" applyAlignment="1">
      <alignment vertical="center"/>
      <protection/>
    </xf>
    <xf numFmtId="0" fontId="2" fillId="0" borderId="32" xfId="22" applyFill="1" applyBorder="1" applyAlignment="1">
      <alignment vertical="center"/>
      <protection/>
    </xf>
    <xf numFmtId="0" fontId="2" fillId="0" borderId="56" xfId="22" applyFill="1" applyBorder="1" applyAlignment="1">
      <alignment vertical="center"/>
      <protection/>
    </xf>
    <xf numFmtId="0" fontId="3" fillId="0" borderId="9" xfId="22" applyNumberFormat="1" applyFont="1" applyFill="1" applyBorder="1" applyAlignment="1">
      <alignment horizontal="left" vertical="center"/>
      <protection/>
    </xf>
    <xf numFmtId="0" fontId="3" fillId="0" borderId="5" xfId="22" applyFont="1" applyFill="1" applyBorder="1" applyAlignment="1">
      <alignment horizontal="left" vertical="center"/>
      <protection/>
    </xf>
    <xf numFmtId="0" fontId="3" fillId="0" borderId="6" xfId="22" applyFont="1" applyFill="1" applyBorder="1" applyAlignment="1">
      <alignment horizontal="left" vertical="center"/>
      <protection/>
    </xf>
    <xf numFmtId="0" fontId="3" fillId="2" borderId="82" xfId="22" applyNumberFormat="1" applyFont="1" applyFill="1" applyBorder="1" applyAlignment="1">
      <alignment horizontal="left" vertical="center"/>
      <protection/>
    </xf>
    <xf numFmtId="0" fontId="0" fillId="2" borderId="85" xfId="0" applyFill="1" applyBorder="1" applyAlignment="1">
      <alignment horizontal="left" vertical="center"/>
    </xf>
    <xf numFmtId="0" fontId="0" fillId="2" borderId="87" xfId="0" applyFill="1" applyBorder="1" applyAlignment="1">
      <alignment horizontal="left" vertical="center"/>
    </xf>
    <xf numFmtId="0" fontId="3" fillId="0" borderId="104" xfId="22" applyFont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3" fillId="2" borderId="46" xfId="22" applyNumberFormat="1" applyFont="1" applyFill="1" applyBorder="1" applyAlignment="1">
      <alignment vertical="center"/>
      <protection/>
    </xf>
    <xf numFmtId="0" fontId="3" fillId="2" borderId="1" xfId="22" applyNumberFormat="1" applyFont="1" applyFill="1" applyBorder="1" applyAlignment="1">
      <alignment vertical="center"/>
      <protection/>
    </xf>
    <xf numFmtId="0" fontId="3" fillId="2" borderId="105" xfId="22" applyNumberFormat="1" applyFont="1" applyFill="1" applyBorder="1" applyAlignment="1">
      <alignment vertical="center"/>
      <protection/>
    </xf>
    <xf numFmtId="0" fontId="0" fillId="0" borderId="9" xfId="22" applyNumberFormat="1" applyFont="1" applyFill="1" applyBorder="1" applyAlignment="1">
      <alignment vertical="top" wrapText="1"/>
      <protection/>
    </xf>
    <xf numFmtId="0" fontId="10" fillId="0" borderId="5" xfId="22" applyFont="1" applyFill="1" applyBorder="1" applyAlignment="1">
      <alignment vertical="top" wrapText="1"/>
      <protection/>
    </xf>
    <xf numFmtId="0" fontId="10" fillId="0" borderId="6" xfId="22" applyFont="1" applyFill="1" applyBorder="1" applyAlignment="1">
      <alignment vertical="top" wrapText="1"/>
      <protection/>
    </xf>
    <xf numFmtId="0" fontId="0" fillId="0" borderId="14" xfId="22" applyNumberFormat="1" applyFont="1" applyFill="1" applyBorder="1" applyAlignment="1">
      <alignment horizontal="left" vertical="center" wrapText="1"/>
      <protection/>
    </xf>
    <xf numFmtId="0" fontId="0" fillId="0" borderId="10" xfId="22" applyNumberFormat="1" applyFont="1" applyFill="1" applyBorder="1" applyAlignment="1">
      <alignment horizontal="left" vertical="center" wrapText="1"/>
      <protection/>
    </xf>
    <xf numFmtId="0" fontId="0" fillId="0" borderId="28" xfId="22" applyNumberFormat="1" applyFont="1" applyFill="1" applyBorder="1" applyAlignment="1">
      <alignment horizontal="left" vertical="center" wrapText="1"/>
      <protection/>
    </xf>
    <xf numFmtId="0" fontId="5" fillId="0" borderId="98" xfId="22" applyNumberFormat="1" applyFont="1" applyBorder="1" applyAlignment="1">
      <alignment vertical="center"/>
      <protection/>
    </xf>
    <xf numFmtId="0" fontId="5" fillId="0" borderId="94" xfId="22" applyNumberFormat="1" applyFont="1" applyBorder="1" applyAlignment="1">
      <alignment vertical="center"/>
      <protection/>
    </xf>
    <xf numFmtId="0" fontId="3" fillId="0" borderId="0" xfId="22" applyNumberFormat="1" applyFont="1" applyAlignment="1" applyProtection="1">
      <alignment horizontal="distributed" vertical="center"/>
      <protection locked="0"/>
    </xf>
    <xf numFmtId="0" fontId="3" fillId="0" borderId="106" xfId="22" applyNumberFormat="1" applyFont="1" applyBorder="1" applyAlignment="1">
      <alignment vertical="center"/>
      <protection/>
    </xf>
    <xf numFmtId="0" fontId="3" fillId="0" borderId="100" xfId="22" applyFont="1" applyBorder="1" applyAlignment="1">
      <alignment vertical="center"/>
      <protection/>
    </xf>
    <xf numFmtId="0" fontId="3" fillId="0" borderId="9" xfId="22" applyNumberFormat="1" applyFont="1" applyBorder="1" applyAlignment="1">
      <alignment vertical="center"/>
      <protection/>
    </xf>
    <xf numFmtId="0" fontId="3" fillId="0" borderId="5" xfId="22" applyFont="1" applyBorder="1" applyAlignment="1">
      <alignment vertical="center"/>
      <protection/>
    </xf>
    <xf numFmtId="0" fontId="3" fillId="0" borderId="6" xfId="22" applyFont="1" applyBorder="1" applyAlignment="1">
      <alignment vertical="center"/>
      <protection/>
    </xf>
    <xf numFmtId="0" fontId="3" fillId="0" borderId="9" xfId="22" applyNumberFormat="1" applyFont="1" applyFill="1" applyBorder="1" applyAlignment="1">
      <alignment vertical="center"/>
      <protection/>
    </xf>
    <xf numFmtId="0" fontId="3" fillId="0" borderId="5" xfId="22" applyFont="1" applyFill="1" applyBorder="1" applyAlignment="1">
      <alignment vertical="center"/>
      <protection/>
    </xf>
    <xf numFmtId="0" fontId="3" fillId="0" borderId="6" xfId="22" applyFont="1" applyFill="1" applyBorder="1" applyAlignment="1">
      <alignment vertical="center"/>
      <protection/>
    </xf>
    <xf numFmtId="0" fontId="3" fillId="0" borderId="5" xfId="22" applyNumberFormat="1" applyFont="1" applyBorder="1" applyAlignment="1">
      <alignment vertical="center"/>
      <protection/>
    </xf>
    <xf numFmtId="0" fontId="3" fillId="0" borderId="5" xfId="22" applyNumberFormat="1" applyFont="1" applyBorder="1" applyAlignment="1">
      <alignment vertical="center" shrinkToFit="1"/>
      <protection/>
    </xf>
    <xf numFmtId="0" fontId="3" fillId="0" borderId="6" xfId="22" applyFont="1" applyBorder="1" applyAlignment="1">
      <alignment vertical="center" shrinkToFit="1"/>
      <protection/>
    </xf>
    <xf numFmtId="0" fontId="12" fillId="0" borderId="64" xfId="22" applyFont="1" applyFill="1" applyBorder="1" applyAlignment="1">
      <alignment horizontal="left" vertical="center" wrapText="1"/>
      <protection/>
    </xf>
    <xf numFmtId="0" fontId="0" fillId="0" borderId="71" xfId="0" applyBorder="1" applyAlignment="1">
      <alignment horizontal="left" vertical="center" wrapText="1"/>
    </xf>
    <xf numFmtId="0" fontId="3" fillId="0" borderId="81" xfId="22" applyFont="1" applyBorder="1" applyAlignment="1">
      <alignment horizontal="center" vertical="center"/>
      <protection/>
    </xf>
    <xf numFmtId="0" fontId="6" fillId="0" borderId="70" xfId="23" applyFont="1" applyBorder="1" applyAlignment="1">
      <alignment horizontal="center" wrapText="1"/>
      <protection/>
    </xf>
    <xf numFmtId="0" fontId="3" fillId="0" borderId="69" xfId="22" applyNumberFormat="1" applyFont="1" applyBorder="1" applyAlignment="1">
      <alignment vertical="center" shrinkToFit="1"/>
      <protection/>
    </xf>
    <xf numFmtId="0" fontId="3" fillId="0" borderId="6" xfId="22" applyNumberFormat="1" applyFont="1" applyBorder="1" applyAlignment="1">
      <alignment vertical="center" shrinkToFit="1"/>
      <protection/>
    </xf>
    <xf numFmtId="0" fontId="3" fillId="2" borderId="51" xfId="22" applyFont="1" applyFill="1" applyBorder="1" applyAlignment="1">
      <alignment vertical="center"/>
      <protection/>
    </xf>
    <xf numFmtId="0" fontId="3" fillId="2" borderId="97" xfId="22" applyFont="1" applyFill="1" applyBorder="1" applyAlignment="1">
      <alignment vertical="center"/>
      <protection/>
    </xf>
    <xf numFmtId="0" fontId="3" fillId="0" borderId="32" xfId="22" applyNumberFormat="1" applyFont="1" applyBorder="1" applyAlignment="1">
      <alignment vertical="center"/>
      <protection/>
    </xf>
    <xf numFmtId="0" fontId="3" fillId="0" borderId="56" xfId="22" applyFont="1" applyBorder="1" applyAlignment="1">
      <alignment vertical="center"/>
      <protection/>
    </xf>
    <xf numFmtId="0" fontId="3" fillId="0" borderId="42" xfId="22" applyNumberFormat="1" applyFont="1" applyBorder="1" applyAlignment="1">
      <alignment vertical="center"/>
      <protection/>
    </xf>
    <xf numFmtId="0" fontId="3" fillId="0" borderId="29" xfId="22" applyFont="1" applyBorder="1" applyAlignment="1">
      <alignment vertical="center"/>
      <protection/>
    </xf>
    <xf numFmtId="0" fontId="5" fillId="0" borderId="107" xfId="22" applyNumberFormat="1" applyFont="1" applyBorder="1" applyAlignment="1">
      <alignment vertical="center"/>
      <protection/>
    </xf>
    <xf numFmtId="0" fontId="5" fillId="0" borderId="56" xfId="22" applyFont="1" applyBorder="1" applyAlignment="1">
      <alignment vertical="center"/>
      <protection/>
    </xf>
    <xf numFmtId="0" fontId="3" fillId="0" borderId="104" xfId="22" applyNumberFormat="1" applyFont="1" applyBorder="1" applyAlignment="1">
      <alignment vertical="center"/>
      <protection/>
    </xf>
    <xf numFmtId="0" fontId="2" fillId="0" borderId="29" xfId="22" applyBorder="1" applyAlignment="1">
      <alignment vertical="center"/>
      <protection/>
    </xf>
    <xf numFmtId="0" fontId="3" fillId="2" borderId="1" xfId="22" applyFont="1" applyFill="1" applyBorder="1" applyAlignment="1">
      <alignment vertical="center"/>
      <protection/>
    </xf>
    <xf numFmtId="0" fontId="3" fillId="2" borderId="105" xfId="22" applyFont="1" applyFill="1" applyBorder="1" applyAlignment="1">
      <alignment vertical="center"/>
      <protection/>
    </xf>
    <xf numFmtId="0" fontId="2" fillId="0" borderId="6" xfId="22" applyFill="1" applyBorder="1" applyAlignment="1">
      <alignment horizontal="left" vertical="center"/>
      <protection/>
    </xf>
    <xf numFmtId="0" fontId="3" fillId="0" borderId="104" xfId="22" applyNumberFormat="1" applyFont="1" applyFill="1" applyBorder="1" applyAlignment="1">
      <alignment vertical="center"/>
      <protection/>
    </xf>
    <xf numFmtId="0" fontId="3" fillId="0" borderId="29" xfId="22" applyFont="1" applyFill="1" applyBorder="1" applyAlignment="1">
      <alignment vertical="center"/>
      <protection/>
    </xf>
    <xf numFmtId="0" fontId="3" fillId="0" borderId="0" xfId="22" applyFont="1" applyFill="1" applyBorder="1" applyAlignment="1">
      <alignment vertical="center"/>
      <protection/>
    </xf>
    <xf numFmtId="0" fontId="3" fillId="0" borderId="88" xfId="22" applyFont="1" applyFill="1" applyBorder="1" applyAlignment="1">
      <alignment vertical="center"/>
      <protection/>
    </xf>
    <xf numFmtId="0" fontId="3" fillId="0" borderId="107" xfId="22" applyNumberFormat="1" applyFont="1" applyBorder="1" applyAlignment="1">
      <alignment vertical="center"/>
      <protection/>
    </xf>
    <xf numFmtId="0" fontId="2" fillId="0" borderId="56" xfId="22" applyBorder="1" applyAlignment="1">
      <alignment vertical="center"/>
      <protection/>
    </xf>
    <xf numFmtId="0" fontId="2" fillId="0" borderId="6" xfId="22" applyBorder="1" applyAlignment="1">
      <alignment vertical="center"/>
      <protection/>
    </xf>
    <xf numFmtId="0" fontId="3" fillId="0" borderId="108" xfId="22" applyNumberFormat="1" applyFont="1" applyBorder="1" applyAlignment="1" applyProtection="1">
      <alignment horizontal="center" vertical="center"/>
      <protection locked="0"/>
    </xf>
    <xf numFmtId="0" fontId="3" fillId="0" borderId="109" xfId="22" applyNumberFormat="1" applyFont="1" applyBorder="1" applyAlignment="1">
      <alignment vertical="center"/>
      <protection/>
    </xf>
    <xf numFmtId="0" fontId="3" fillId="0" borderId="70" xfId="22" applyFont="1" applyBorder="1" applyAlignment="1">
      <alignment vertical="center"/>
      <protection/>
    </xf>
    <xf numFmtId="0" fontId="3" fillId="0" borderId="110" xfId="22" applyNumberFormat="1" applyFont="1" applyBorder="1" applyAlignment="1">
      <alignment vertical="center"/>
      <protection/>
    </xf>
    <xf numFmtId="0" fontId="3" fillId="0" borderId="111" xfId="22" applyFont="1" applyBorder="1" applyAlignment="1">
      <alignment vertical="center"/>
      <protection/>
    </xf>
    <xf numFmtId="0" fontId="2" fillId="0" borderId="6" xfId="22" applyFill="1" applyBorder="1" applyAlignment="1">
      <alignment vertical="center"/>
      <protection/>
    </xf>
    <xf numFmtId="0" fontId="3" fillId="0" borderId="112" xfId="22" applyNumberFormat="1" applyFont="1" applyBorder="1" applyAlignment="1">
      <alignment vertical="center"/>
      <protection/>
    </xf>
    <xf numFmtId="0" fontId="3" fillId="0" borderId="113" xfId="22" applyFont="1" applyBorder="1" applyAlignment="1">
      <alignment vertical="center"/>
      <protection/>
    </xf>
    <xf numFmtId="0" fontId="12" fillId="0" borderId="64" xfId="22" applyFont="1" applyFill="1" applyBorder="1" applyAlignment="1">
      <alignment horizontal="center" vertical="center" wrapText="1"/>
      <protection/>
    </xf>
    <xf numFmtId="0" fontId="0" fillId="0" borderId="71" xfId="0" applyBorder="1" applyAlignment="1">
      <alignment horizontal="center" vertical="center" wrapText="1"/>
    </xf>
    <xf numFmtId="0" fontId="3" fillId="0" borderId="31" xfId="22" applyNumberFormat="1" applyFont="1" applyFill="1" applyBorder="1" applyAlignment="1">
      <alignment horizontal="left" vertical="center" wrapText="1"/>
      <protection/>
    </xf>
    <xf numFmtId="0" fontId="3" fillId="0" borderId="32" xfId="22" applyNumberFormat="1" applyFont="1" applyFill="1" applyBorder="1" applyAlignment="1">
      <alignment horizontal="left" vertical="center" wrapText="1"/>
      <protection/>
    </xf>
    <xf numFmtId="0" fontId="3" fillId="0" borderId="56" xfId="22" applyNumberFormat="1" applyFont="1" applyFill="1" applyBorder="1" applyAlignment="1">
      <alignment horizontal="left" vertical="center" wrapText="1"/>
      <protection/>
    </xf>
    <xf numFmtId="0" fontId="3" fillId="0" borderId="107" xfId="22" applyNumberFormat="1" applyFont="1" applyFill="1" applyBorder="1" applyAlignment="1">
      <alignment vertical="center"/>
      <protection/>
    </xf>
    <xf numFmtId="0" fontId="3" fillId="0" borderId="56" xfId="22" applyFont="1" applyFill="1" applyBorder="1" applyAlignment="1">
      <alignment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1304" xfId="21"/>
    <cellStyle name="標準_消費者物価指数(那覇市)中分類200803" xfId="22"/>
    <cellStyle name="標準_消費者物価指数(那覇市)中分類200809" xfId="23"/>
    <cellStyle name="標準_那覇市（時系列表）200809TST" xfId="24"/>
    <cellStyle name="Followed Hyperlink" xfId="25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34"/>
  </sheetPr>
  <dimension ref="A1:V50"/>
  <sheetViews>
    <sheetView tabSelected="1" view="pageBreakPreview" zoomScale="60" zoomScaleNormal="75" workbookViewId="0" topLeftCell="A1">
      <pane xSplit="4" ySplit="5" topLeftCell="E6" activePane="bottomRight" state="frozen"/>
      <selection pane="topLeft" activeCell="H50" sqref="H50"/>
      <selection pane="topRight" activeCell="H50" sqref="H50"/>
      <selection pane="bottomLeft" activeCell="H50" sqref="H50"/>
      <selection pane="bottomRight" activeCell="B1" sqref="B1"/>
    </sheetView>
  </sheetViews>
  <sheetFormatPr defaultColWidth="9.00390625" defaultRowHeight="13.5"/>
  <cols>
    <col min="1" max="1" width="4.625" style="3" hidden="1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72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109</v>
      </c>
    </row>
    <row r="3" spans="2:22" ht="14.25" customHeight="1">
      <c r="B3" s="345" t="s">
        <v>52</v>
      </c>
      <c r="C3" s="354"/>
      <c r="D3" s="354"/>
      <c r="E3" s="345" t="s">
        <v>53</v>
      </c>
      <c r="F3" s="6"/>
      <c r="G3" s="6"/>
      <c r="H3" s="348" t="s">
        <v>54</v>
      </c>
      <c r="I3" s="7"/>
      <c r="J3" s="348" t="s">
        <v>55</v>
      </c>
      <c r="K3" s="8"/>
      <c r="L3" s="361" t="s">
        <v>56</v>
      </c>
      <c r="M3" s="367" t="s">
        <v>110</v>
      </c>
      <c r="N3" s="367" t="s">
        <v>57</v>
      </c>
      <c r="O3" s="342" t="s">
        <v>58</v>
      </c>
      <c r="P3" s="342" t="s">
        <v>59</v>
      </c>
      <c r="Q3" s="342" t="s">
        <v>60</v>
      </c>
      <c r="R3" s="342" t="s">
        <v>61</v>
      </c>
      <c r="S3" s="364" t="s">
        <v>62</v>
      </c>
      <c r="T3" s="345" t="s">
        <v>52</v>
      </c>
      <c r="U3" s="354"/>
      <c r="V3" s="357"/>
    </row>
    <row r="4" spans="2:22" ht="24" customHeight="1">
      <c r="B4" s="346"/>
      <c r="C4" s="355"/>
      <c r="D4" s="355"/>
      <c r="E4" s="346"/>
      <c r="F4" s="351" t="s">
        <v>63</v>
      </c>
      <c r="G4" s="362" t="s">
        <v>64</v>
      </c>
      <c r="H4" s="349"/>
      <c r="I4" s="353" t="s">
        <v>65</v>
      </c>
      <c r="J4" s="349"/>
      <c r="K4" s="360" t="s">
        <v>66</v>
      </c>
      <c r="L4" s="351"/>
      <c r="M4" s="368"/>
      <c r="N4" s="368"/>
      <c r="O4" s="343"/>
      <c r="P4" s="343"/>
      <c r="Q4" s="343"/>
      <c r="R4" s="343"/>
      <c r="S4" s="365"/>
      <c r="T4" s="346"/>
      <c r="U4" s="355"/>
      <c r="V4" s="358"/>
    </row>
    <row r="5" spans="2:22" ht="24" customHeight="1" thickBot="1">
      <c r="B5" s="347"/>
      <c r="C5" s="356"/>
      <c r="D5" s="356"/>
      <c r="E5" s="347"/>
      <c r="F5" s="352"/>
      <c r="G5" s="363"/>
      <c r="H5" s="350"/>
      <c r="I5" s="344"/>
      <c r="J5" s="350"/>
      <c r="K5" s="352"/>
      <c r="L5" s="352"/>
      <c r="M5" s="369"/>
      <c r="N5" s="369"/>
      <c r="O5" s="344"/>
      <c r="P5" s="344"/>
      <c r="Q5" s="344"/>
      <c r="R5" s="344"/>
      <c r="S5" s="366"/>
      <c r="T5" s="347"/>
      <c r="U5" s="356"/>
      <c r="V5" s="359"/>
    </row>
    <row r="6" spans="1:22" ht="21" customHeight="1">
      <c r="A6" s="9"/>
      <c r="B6" s="36" t="s">
        <v>113</v>
      </c>
      <c r="C6" s="31" t="s">
        <v>102</v>
      </c>
      <c r="D6" s="19"/>
      <c r="E6" s="76">
        <v>101.9</v>
      </c>
      <c r="F6" s="77">
        <v>102.3</v>
      </c>
      <c r="G6" s="78">
        <v>102</v>
      </c>
      <c r="H6" s="61">
        <v>97</v>
      </c>
      <c r="I6" s="61">
        <v>96.3</v>
      </c>
      <c r="J6" s="63">
        <v>100.1</v>
      </c>
      <c r="K6" s="61">
        <v>98.8</v>
      </c>
      <c r="L6" s="61">
        <v>90.8</v>
      </c>
      <c r="M6" s="61">
        <v>148.1</v>
      </c>
      <c r="N6" s="61">
        <v>118.2</v>
      </c>
      <c r="O6" s="61">
        <v>98</v>
      </c>
      <c r="P6" s="61">
        <v>104.7</v>
      </c>
      <c r="Q6" s="61">
        <v>104.7</v>
      </c>
      <c r="R6" s="61">
        <v>114.7</v>
      </c>
      <c r="S6" s="64">
        <v>97.6</v>
      </c>
      <c r="T6" s="36" t="s">
        <v>113</v>
      </c>
      <c r="U6" s="166" t="s">
        <v>102</v>
      </c>
      <c r="V6" s="19"/>
    </row>
    <row r="7" spans="1:22" ht="21" customHeight="1">
      <c r="A7" s="10"/>
      <c r="B7" s="164">
        <v>10</v>
      </c>
      <c r="C7" s="20"/>
      <c r="D7" s="21"/>
      <c r="E7" s="79">
        <v>102.7</v>
      </c>
      <c r="F7" s="80">
        <v>102.6</v>
      </c>
      <c r="G7" s="81">
        <v>102.8</v>
      </c>
      <c r="H7" s="66">
        <v>98.6</v>
      </c>
      <c r="I7" s="66">
        <v>106.8</v>
      </c>
      <c r="J7" s="68">
        <v>100.9</v>
      </c>
      <c r="K7" s="66">
        <v>99.6</v>
      </c>
      <c r="L7" s="66">
        <v>89.4</v>
      </c>
      <c r="M7" s="66">
        <v>144.9</v>
      </c>
      <c r="N7" s="66">
        <v>120.2</v>
      </c>
      <c r="O7" s="66">
        <v>103.4</v>
      </c>
      <c r="P7" s="66">
        <v>103.5</v>
      </c>
      <c r="Q7" s="66">
        <v>106.1</v>
      </c>
      <c r="R7" s="66">
        <v>115</v>
      </c>
      <c r="S7" s="69">
        <v>98.1</v>
      </c>
      <c r="T7" s="164">
        <v>10</v>
      </c>
      <c r="U7" s="20"/>
      <c r="V7" s="21"/>
    </row>
    <row r="8" spans="1:22" ht="21" customHeight="1">
      <c r="A8" s="10"/>
      <c r="B8" s="164">
        <v>11</v>
      </c>
      <c r="C8" s="20"/>
      <c r="D8" s="21"/>
      <c r="E8" s="79">
        <v>102.7</v>
      </c>
      <c r="F8" s="80">
        <v>103</v>
      </c>
      <c r="G8" s="81">
        <v>102.6</v>
      </c>
      <c r="H8" s="66">
        <v>98</v>
      </c>
      <c r="I8" s="66">
        <v>98.1</v>
      </c>
      <c r="J8" s="68">
        <v>102.6</v>
      </c>
      <c r="K8" s="66">
        <v>101.3</v>
      </c>
      <c r="L8" s="66">
        <v>89.3</v>
      </c>
      <c r="M8" s="66">
        <v>140.2</v>
      </c>
      <c r="N8" s="66">
        <v>119.5</v>
      </c>
      <c r="O8" s="66">
        <v>101.7</v>
      </c>
      <c r="P8" s="66">
        <v>103</v>
      </c>
      <c r="Q8" s="66">
        <v>107.2</v>
      </c>
      <c r="R8" s="66">
        <v>115.2</v>
      </c>
      <c r="S8" s="69">
        <v>98.2</v>
      </c>
      <c r="T8" s="164">
        <v>11</v>
      </c>
      <c r="U8" s="20"/>
      <c r="V8" s="21"/>
    </row>
    <row r="9" spans="1:22" ht="21" customHeight="1">
      <c r="A9" s="10"/>
      <c r="B9" s="164">
        <v>12</v>
      </c>
      <c r="C9" s="20"/>
      <c r="D9" s="22"/>
      <c r="E9" s="65">
        <v>102.5</v>
      </c>
      <c r="F9" s="80">
        <v>102.9</v>
      </c>
      <c r="G9" s="80">
        <v>102.3</v>
      </c>
      <c r="H9" s="66">
        <v>97.4</v>
      </c>
      <c r="I9" s="66">
        <v>95.8</v>
      </c>
      <c r="J9" s="66">
        <v>102.9</v>
      </c>
      <c r="K9" s="66">
        <v>101.6</v>
      </c>
      <c r="L9" s="66">
        <v>90.9</v>
      </c>
      <c r="M9" s="66">
        <v>134.6</v>
      </c>
      <c r="N9" s="66">
        <v>117.7</v>
      </c>
      <c r="O9" s="66">
        <v>100.9</v>
      </c>
      <c r="P9" s="66">
        <v>103.3</v>
      </c>
      <c r="Q9" s="66">
        <v>108.1</v>
      </c>
      <c r="R9" s="66">
        <v>115.2</v>
      </c>
      <c r="S9" s="69">
        <v>97.7</v>
      </c>
      <c r="T9" s="164">
        <v>12</v>
      </c>
      <c r="U9" s="20"/>
      <c r="V9" s="22"/>
    </row>
    <row r="10" spans="1:22" ht="21" customHeight="1">
      <c r="A10" s="10"/>
      <c r="B10" s="164">
        <v>13</v>
      </c>
      <c r="C10" s="20"/>
      <c r="D10" s="23"/>
      <c r="E10" s="65">
        <v>101.5</v>
      </c>
      <c r="F10" s="80">
        <v>101.8</v>
      </c>
      <c r="G10" s="80">
        <v>101.2</v>
      </c>
      <c r="H10" s="66">
        <v>96.8</v>
      </c>
      <c r="I10" s="66">
        <v>97.2</v>
      </c>
      <c r="J10" s="66">
        <v>102.8</v>
      </c>
      <c r="K10" s="66">
        <v>101.5</v>
      </c>
      <c r="L10" s="66">
        <v>91.8</v>
      </c>
      <c r="M10" s="66">
        <v>126.6</v>
      </c>
      <c r="N10" s="66">
        <v>112.2</v>
      </c>
      <c r="O10" s="66">
        <v>101.7</v>
      </c>
      <c r="P10" s="66">
        <v>101.2</v>
      </c>
      <c r="Q10" s="66">
        <v>108.8</v>
      </c>
      <c r="R10" s="66">
        <v>112.7</v>
      </c>
      <c r="S10" s="69">
        <v>97.3</v>
      </c>
      <c r="T10" s="164">
        <v>13</v>
      </c>
      <c r="U10" s="20"/>
      <c r="V10" s="23"/>
    </row>
    <row r="11" spans="1:22" ht="21" customHeight="1">
      <c r="A11" s="10"/>
      <c r="B11" s="164">
        <v>14</v>
      </c>
      <c r="C11" s="20"/>
      <c r="D11" s="23"/>
      <c r="E11" s="65">
        <v>100.3</v>
      </c>
      <c r="F11" s="80">
        <v>100.8</v>
      </c>
      <c r="G11" s="80">
        <v>100</v>
      </c>
      <c r="H11" s="66">
        <v>95.5</v>
      </c>
      <c r="I11" s="66">
        <v>91.9</v>
      </c>
      <c r="J11" s="66">
        <v>102.3</v>
      </c>
      <c r="K11" s="66">
        <v>101.1</v>
      </c>
      <c r="L11" s="66">
        <v>91.7</v>
      </c>
      <c r="M11" s="66">
        <v>122.2</v>
      </c>
      <c r="N11" s="66">
        <v>107.9</v>
      </c>
      <c r="O11" s="66">
        <v>100.2</v>
      </c>
      <c r="P11" s="66">
        <v>100</v>
      </c>
      <c r="Q11" s="66">
        <v>110.6</v>
      </c>
      <c r="R11" s="66">
        <v>110.9</v>
      </c>
      <c r="S11" s="69">
        <v>96.8</v>
      </c>
      <c r="T11" s="164">
        <v>14</v>
      </c>
      <c r="U11" s="20"/>
      <c r="V11" s="23"/>
    </row>
    <row r="12" spans="1:22" ht="21" customHeight="1">
      <c r="A12" s="10"/>
      <c r="B12" s="164">
        <v>15</v>
      </c>
      <c r="C12" s="20"/>
      <c r="D12" s="23"/>
      <c r="E12" s="65">
        <v>100</v>
      </c>
      <c r="F12" s="80">
        <v>100.4</v>
      </c>
      <c r="G12" s="80">
        <v>99.7</v>
      </c>
      <c r="H12" s="66">
        <v>94.7</v>
      </c>
      <c r="I12" s="66">
        <v>94.2</v>
      </c>
      <c r="J12" s="66">
        <v>101.9</v>
      </c>
      <c r="K12" s="66">
        <v>101</v>
      </c>
      <c r="L12" s="66">
        <v>90.8</v>
      </c>
      <c r="M12" s="66">
        <v>121.6</v>
      </c>
      <c r="N12" s="66">
        <v>102.6</v>
      </c>
      <c r="O12" s="66">
        <v>103.7</v>
      </c>
      <c r="P12" s="66">
        <v>101</v>
      </c>
      <c r="Q12" s="66">
        <v>112.7</v>
      </c>
      <c r="R12" s="66">
        <v>109.8</v>
      </c>
      <c r="S12" s="69">
        <v>97</v>
      </c>
      <c r="T12" s="164">
        <v>15</v>
      </c>
      <c r="U12" s="20"/>
      <c r="V12" s="23"/>
    </row>
    <row r="13" spans="1:22" ht="21" customHeight="1">
      <c r="A13" s="10"/>
      <c r="B13" s="164">
        <v>16</v>
      </c>
      <c r="C13" s="20"/>
      <c r="D13" s="23"/>
      <c r="E13" s="65">
        <v>100.1</v>
      </c>
      <c r="F13" s="80">
        <v>100.4</v>
      </c>
      <c r="G13" s="80">
        <v>99.9</v>
      </c>
      <c r="H13" s="66">
        <v>96.3</v>
      </c>
      <c r="I13" s="66">
        <v>96.1</v>
      </c>
      <c r="J13" s="66">
        <v>100.9</v>
      </c>
      <c r="K13" s="66">
        <v>100.3</v>
      </c>
      <c r="L13" s="66">
        <v>92.3</v>
      </c>
      <c r="M13" s="66">
        <v>117.4</v>
      </c>
      <c r="N13" s="66">
        <v>101.6</v>
      </c>
      <c r="O13" s="66">
        <v>102.6</v>
      </c>
      <c r="P13" s="66">
        <v>100.9</v>
      </c>
      <c r="Q13" s="66">
        <v>113.4</v>
      </c>
      <c r="R13" s="66">
        <v>108.3</v>
      </c>
      <c r="S13" s="69">
        <v>97.8</v>
      </c>
      <c r="T13" s="164">
        <v>16</v>
      </c>
      <c r="U13" s="20"/>
      <c r="V13" s="23"/>
    </row>
    <row r="14" spans="1:22" ht="21" customHeight="1">
      <c r="A14" s="10"/>
      <c r="B14" s="164">
        <v>17</v>
      </c>
      <c r="C14" s="20"/>
      <c r="D14" s="23"/>
      <c r="E14" s="65">
        <v>99.3</v>
      </c>
      <c r="F14" s="80">
        <v>99.9</v>
      </c>
      <c r="G14" s="80">
        <v>99.1</v>
      </c>
      <c r="H14" s="66">
        <v>94.2</v>
      </c>
      <c r="I14" s="66">
        <v>89</v>
      </c>
      <c r="J14" s="66">
        <v>100.3</v>
      </c>
      <c r="K14" s="66">
        <v>99.7</v>
      </c>
      <c r="L14" s="66">
        <v>94.2</v>
      </c>
      <c r="M14" s="66">
        <v>113.9</v>
      </c>
      <c r="N14" s="66">
        <v>101.1</v>
      </c>
      <c r="O14" s="66">
        <v>101.2</v>
      </c>
      <c r="P14" s="66">
        <v>100.8</v>
      </c>
      <c r="Q14" s="66">
        <v>113.6</v>
      </c>
      <c r="R14" s="66">
        <v>107.3</v>
      </c>
      <c r="S14" s="69">
        <v>97.8</v>
      </c>
      <c r="T14" s="164">
        <v>17</v>
      </c>
      <c r="U14" s="20"/>
      <c r="V14" s="23"/>
    </row>
    <row r="15" spans="1:22" ht="21" customHeight="1">
      <c r="A15" s="10"/>
      <c r="B15" s="164">
        <v>18</v>
      </c>
      <c r="C15" s="20"/>
      <c r="D15" s="23"/>
      <c r="E15" s="65">
        <v>99.1</v>
      </c>
      <c r="F15" s="80">
        <v>99.6</v>
      </c>
      <c r="G15" s="80">
        <v>98.9</v>
      </c>
      <c r="H15" s="66">
        <v>93.5</v>
      </c>
      <c r="I15" s="66">
        <v>90.8</v>
      </c>
      <c r="J15" s="66">
        <v>100.5</v>
      </c>
      <c r="K15" s="66">
        <v>99.8</v>
      </c>
      <c r="L15" s="66">
        <v>97.5</v>
      </c>
      <c r="M15" s="66">
        <v>109.9</v>
      </c>
      <c r="N15" s="66">
        <v>99.5</v>
      </c>
      <c r="O15" s="66">
        <v>100.4</v>
      </c>
      <c r="P15" s="66">
        <v>100.9</v>
      </c>
      <c r="Q15" s="66">
        <v>114.2</v>
      </c>
      <c r="R15" s="66">
        <v>105.3</v>
      </c>
      <c r="S15" s="69">
        <v>98.2</v>
      </c>
      <c r="T15" s="164">
        <v>18</v>
      </c>
      <c r="U15" s="20"/>
      <c r="V15" s="23"/>
    </row>
    <row r="16" spans="1:22" ht="21" customHeight="1">
      <c r="A16" s="10"/>
      <c r="B16" s="164">
        <v>19</v>
      </c>
      <c r="C16" s="20"/>
      <c r="D16" s="23"/>
      <c r="E16" s="65">
        <v>99.5</v>
      </c>
      <c r="F16" s="80">
        <v>99.9</v>
      </c>
      <c r="G16" s="80">
        <v>99.2</v>
      </c>
      <c r="H16" s="66">
        <v>94.4</v>
      </c>
      <c r="I16" s="66">
        <v>92.4</v>
      </c>
      <c r="J16" s="66">
        <v>100.8</v>
      </c>
      <c r="K16" s="66">
        <v>100.2</v>
      </c>
      <c r="L16" s="66">
        <v>98.1</v>
      </c>
      <c r="M16" s="66">
        <v>107.1</v>
      </c>
      <c r="N16" s="66">
        <v>100.1</v>
      </c>
      <c r="O16" s="66">
        <v>101.6</v>
      </c>
      <c r="P16" s="66">
        <v>101.1</v>
      </c>
      <c r="Q16" s="66">
        <v>115.8</v>
      </c>
      <c r="R16" s="66">
        <v>103.5</v>
      </c>
      <c r="S16" s="69">
        <v>98.2</v>
      </c>
      <c r="T16" s="164">
        <v>19</v>
      </c>
      <c r="U16" s="20"/>
      <c r="V16" s="23"/>
    </row>
    <row r="17" spans="1:22" ht="21" customHeight="1">
      <c r="A17" s="10"/>
      <c r="B17" s="164">
        <v>20</v>
      </c>
      <c r="C17" s="20"/>
      <c r="D17" s="23"/>
      <c r="E17" s="65">
        <v>101.6</v>
      </c>
      <c r="F17" s="80">
        <v>101.8</v>
      </c>
      <c r="G17" s="80">
        <v>101.6</v>
      </c>
      <c r="H17" s="66">
        <v>98.8</v>
      </c>
      <c r="I17" s="66">
        <v>97.7</v>
      </c>
      <c r="J17" s="66">
        <v>100.7</v>
      </c>
      <c r="K17" s="66">
        <v>100.3</v>
      </c>
      <c r="L17" s="66">
        <v>103.3</v>
      </c>
      <c r="M17" s="66">
        <v>104.9</v>
      </c>
      <c r="N17" s="66">
        <v>103.3</v>
      </c>
      <c r="O17" s="66">
        <v>102.2</v>
      </c>
      <c r="P17" s="66">
        <v>103.2</v>
      </c>
      <c r="Q17" s="66">
        <v>117.2</v>
      </c>
      <c r="R17" s="66">
        <v>102.4</v>
      </c>
      <c r="S17" s="69">
        <v>98.4</v>
      </c>
      <c r="T17" s="164">
        <v>20</v>
      </c>
      <c r="U17" s="20"/>
      <c r="V17" s="23"/>
    </row>
    <row r="18" spans="1:22" ht="21" customHeight="1">
      <c r="A18" s="10"/>
      <c r="B18" s="164">
        <v>21</v>
      </c>
      <c r="C18" s="20"/>
      <c r="D18" s="23"/>
      <c r="E18" s="65">
        <v>100.8</v>
      </c>
      <c r="F18" s="80">
        <v>101</v>
      </c>
      <c r="G18" s="80">
        <v>100.9</v>
      </c>
      <c r="H18" s="66">
        <v>100</v>
      </c>
      <c r="I18" s="66">
        <v>97.7</v>
      </c>
      <c r="J18" s="66">
        <v>100</v>
      </c>
      <c r="K18" s="66">
        <v>99.7</v>
      </c>
      <c r="L18" s="66">
        <v>101.5</v>
      </c>
      <c r="M18" s="66">
        <v>103.8</v>
      </c>
      <c r="N18" s="66">
        <v>100.6</v>
      </c>
      <c r="O18" s="66">
        <v>101.6</v>
      </c>
      <c r="P18" s="66">
        <v>98.8</v>
      </c>
      <c r="Q18" s="66">
        <v>118.8</v>
      </c>
      <c r="R18" s="66">
        <v>101</v>
      </c>
      <c r="S18" s="69">
        <v>98.3</v>
      </c>
      <c r="T18" s="164">
        <v>21</v>
      </c>
      <c r="U18" s="20"/>
      <c r="V18" s="23"/>
    </row>
    <row r="19" spans="1:22" ht="21" customHeight="1">
      <c r="A19" s="10"/>
      <c r="B19" s="164">
        <v>22</v>
      </c>
      <c r="C19" s="20"/>
      <c r="D19" s="23"/>
      <c r="E19" s="65">
        <v>100</v>
      </c>
      <c r="F19" s="80">
        <v>100</v>
      </c>
      <c r="G19" s="80">
        <v>100</v>
      </c>
      <c r="H19" s="66">
        <v>100</v>
      </c>
      <c r="I19" s="66">
        <v>100</v>
      </c>
      <c r="J19" s="66">
        <v>100</v>
      </c>
      <c r="K19" s="66">
        <v>100</v>
      </c>
      <c r="L19" s="66">
        <v>100</v>
      </c>
      <c r="M19" s="66">
        <v>100</v>
      </c>
      <c r="N19" s="66">
        <v>100</v>
      </c>
      <c r="O19" s="66">
        <v>100</v>
      </c>
      <c r="P19" s="66">
        <v>100</v>
      </c>
      <c r="Q19" s="66">
        <v>100</v>
      </c>
      <c r="R19" s="66">
        <v>100</v>
      </c>
      <c r="S19" s="69">
        <v>100</v>
      </c>
      <c r="T19" s="164">
        <v>22</v>
      </c>
      <c r="U19" s="20"/>
      <c r="V19" s="23"/>
    </row>
    <row r="20" spans="1:22" ht="21" customHeight="1">
      <c r="A20" s="10"/>
      <c r="B20" s="164">
        <v>23</v>
      </c>
      <c r="C20" s="20"/>
      <c r="D20" s="23"/>
      <c r="E20" s="65">
        <v>99.9</v>
      </c>
      <c r="F20" s="80">
        <v>100.1</v>
      </c>
      <c r="G20" s="80">
        <v>100</v>
      </c>
      <c r="H20" s="66">
        <v>99.6</v>
      </c>
      <c r="I20" s="66">
        <v>95.7</v>
      </c>
      <c r="J20" s="66">
        <v>99.6</v>
      </c>
      <c r="K20" s="66">
        <v>99.7</v>
      </c>
      <c r="L20" s="66">
        <v>102.1</v>
      </c>
      <c r="M20" s="66">
        <v>96.9</v>
      </c>
      <c r="N20" s="66">
        <v>100.2</v>
      </c>
      <c r="O20" s="66">
        <v>99.3</v>
      </c>
      <c r="P20" s="66">
        <v>101.8</v>
      </c>
      <c r="Q20" s="66">
        <v>96.8</v>
      </c>
      <c r="R20" s="66">
        <v>97.6</v>
      </c>
      <c r="S20" s="69">
        <v>103.5</v>
      </c>
      <c r="T20" s="164">
        <v>23</v>
      </c>
      <c r="U20" s="20"/>
      <c r="V20" s="23"/>
    </row>
    <row r="21" spans="1:22" ht="21" customHeight="1" thickBot="1">
      <c r="A21" s="10"/>
      <c r="B21" s="165">
        <v>24</v>
      </c>
      <c r="C21" s="179"/>
      <c r="D21" s="167"/>
      <c r="E21" s="70">
        <v>99.6</v>
      </c>
      <c r="F21" s="180">
        <v>99.9</v>
      </c>
      <c r="G21" s="180">
        <v>99.7</v>
      </c>
      <c r="H21" s="71">
        <v>99</v>
      </c>
      <c r="I21" s="71">
        <v>94.1</v>
      </c>
      <c r="J21" s="71">
        <v>99.6</v>
      </c>
      <c r="K21" s="71">
        <v>99.9</v>
      </c>
      <c r="L21" s="71">
        <v>103.1</v>
      </c>
      <c r="M21" s="71">
        <v>94.9</v>
      </c>
      <c r="N21" s="71">
        <v>100.9</v>
      </c>
      <c r="O21" s="71">
        <v>98.6</v>
      </c>
      <c r="P21" s="71">
        <v>101.7</v>
      </c>
      <c r="Q21" s="71">
        <v>96.8</v>
      </c>
      <c r="R21" s="71">
        <v>96.3</v>
      </c>
      <c r="S21" s="72">
        <v>103.2</v>
      </c>
      <c r="T21" s="165">
        <v>24</v>
      </c>
      <c r="U21" s="179"/>
      <c r="V21" s="167"/>
    </row>
    <row r="22" spans="1:22" ht="21" customHeight="1">
      <c r="A22" s="9"/>
      <c r="B22" s="24" t="s">
        <v>105</v>
      </c>
      <c r="C22" s="25">
        <v>40634</v>
      </c>
      <c r="D22" s="37" t="s">
        <v>116</v>
      </c>
      <c r="E22" s="76">
        <v>99.8</v>
      </c>
      <c r="F22" s="77">
        <v>100.2</v>
      </c>
      <c r="G22" s="77">
        <v>99.8</v>
      </c>
      <c r="H22" s="61">
        <v>98.6</v>
      </c>
      <c r="I22" s="61">
        <v>89.1</v>
      </c>
      <c r="J22" s="61">
        <v>99.9</v>
      </c>
      <c r="K22" s="61">
        <v>99.9</v>
      </c>
      <c r="L22" s="61">
        <v>101.2</v>
      </c>
      <c r="M22" s="61">
        <v>99.7</v>
      </c>
      <c r="N22" s="61">
        <v>101.4</v>
      </c>
      <c r="O22" s="61">
        <v>98.8</v>
      </c>
      <c r="P22" s="61">
        <v>101.9</v>
      </c>
      <c r="Q22" s="61">
        <v>96.9</v>
      </c>
      <c r="R22" s="61">
        <v>97.5</v>
      </c>
      <c r="S22" s="64">
        <v>103.6</v>
      </c>
      <c r="T22" s="24" t="s">
        <v>105</v>
      </c>
      <c r="U22" s="25">
        <v>40634</v>
      </c>
      <c r="V22" s="168" t="s">
        <v>67</v>
      </c>
    </row>
    <row r="23" spans="1:22" ht="21" customHeight="1">
      <c r="A23" s="9"/>
      <c r="B23" s="29"/>
      <c r="C23" s="26">
        <v>40664</v>
      </c>
      <c r="D23" s="27"/>
      <c r="E23" s="79">
        <v>99.8</v>
      </c>
      <c r="F23" s="80">
        <v>100.3</v>
      </c>
      <c r="G23" s="80">
        <v>99.8</v>
      </c>
      <c r="H23" s="66">
        <v>98.5</v>
      </c>
      <c r="I23" s="66">
        <v>87.7</v>
      </c>
      <c r="J23" s="66">
        <v>99.7</v>
      </c>
      <c r="K23" s="66">
        <v>99.7</v>
      </c>
      <c r="L23" s="66">
        <v>101.8</v>
      </c>
      <c r="M23" s="66">
        <v>98.5</v>
      </c>
      <c r="N23" s="66">
        <v>100.7</v>
      </c>
      <c r="O23" s="66">
        <v>100.4</v>
      </c>
      <c r="P23" s="66">
        <v>102</v>
      </c>
      <c r="Q23" s="66">
        <v>96.9</v>
      </c>
      <c r="R23" s="66">
        <v>97.7</v>
      </c>
      <c r="S23" s="69">
        <v>103.7</v>
      </c>
      <c r="T23" s="29"/>
      <c r="U23" s="26">
        <v>40664</v>
      </c>
      <c r="V23" s="23"/>
    </row>
    <row r="24" spans="1:22" ht="21" customHeight="1">
      <c r="A24" s="9"/>
      <c r="B24" s="29"/>
      <c r="C24" s="228">
        <v>40695</v>
      </c>
      <c r="D24" s="27"/>
      <c r="E24" s="79">
        <v>99.9</v>
      </c>
      <c r="F24" s="80">
        <v>100</v>
      </c>
      <c r="G24" s="80">
        <v>99.9</v>
      </c>
      <c r="H24" s="66">
        <v>99.3</v>
      </c>
      <c r="I24" s="66">
        <v>96.5</v>
      </c>
      <c r="J24" s="66">
        <v>99.7</v>
      </c>
      <c r="K24" s="66">
        <v>99.7</v>
      </c>
      <c r="L24" s="66">
        <v>102.4</v>
      </c>
      <c r="M24" s="66">
        <v>97.7</v>
      </c>
      <c r="N24" s="66">
        <v>99.1</v>
      </c>
      <c r="O24" s="66">
        <v>100.3</v>
      </c>
      <c r="P24" s="66">
        <v>100.9</v>
      </c>
      <c r="Q24" s="66">
        <v>96.9</v>
      </c>
      <c r="R24" s="66">
        <v>97.9</v>
      </c>
      <c r="S24" s="69">
        <v>104</v>
      </c>
      <c r="T24" s="169"/>
      <c r="U24" s="228">
        <v>40695</v>
      </c>
      <c r="V24" s="23"/>
    </row>
    <row r="25" spans="1:22" ht="21" customHeight="1">
      <c r="A25" s="9"/>
      <c r="B25" s="29"/>
      <c r="C25" s="26">
        <v>40725</v>
      </c>
      <c r="D25" s="27"/>
      <c r="E25" s="79">
        <v>100.2</v>
      </c>
      <c r="F25" s="80">
        <v>100.4</v>
      </c>
      <c r="G25" s="80">
        <v>100.3</v>
      </c>
      <c r="H25" s="66">
        <v>99.3</v>
      </c>
      <c r="I25" s="66">
        <v>94</v>
      </c>
      <c r="J25" s="66">
        <v>99.6</v>
      </c>
      <c r="K25" s="66">
        <v>99.7</v>
      </c>
      <c r="L25" s="66">
        <v>103.1</v>
      </c>
      <c r="M25" s="66">
        <v>95.8</v>
      </c>
      <c r="N25" s="66">
        <v>99.5</v>
      </c>
      <c r="O25" s="66">
        <v>99.3</v>
      </c>
      <c r="P25" s="66">
        <v>103.2</v>
      </c>
      <c r="Q25" s="66">
        <v>96.9</v>
      </c>
      <c r="R25" s="66">
        <v>98.6</v>
      </c>
      <c r="S25" s="69">
        <v>103.7</v>
      </c>
      <c r="T25" s="29"/>
      <c r="U25" s="26">
        <v>40725</v>
      </c>
      <c r="V25" s="23"/>
    </row>
    <row r="26" spans="1:22" ht="21" customHeight="1">
      <c r="A26" s="9"/>
      <c r="B26" s="29"/>
      <c r="C26" s="228">
        <v>40756</v>
      </c>
      <c r="D26" s="27"/>
      <c r="E26" s="79">
        <v>100.6</v>
      </c>
      <c r="F26" s="80">
        <v>100.8</v>
      </c>
      <c r="G26" s="80">
        <v>100.8</v>
      </c>
      <c r="H26" s="66">
        <v>99.8</v>
      </c>
      <c r="I26" s="66">
        <v>97.2</v>
      </c>
      <c r="J26" s="66">
        <v>99.5</v>
      </c>
      <c r="K26" s="66">
        <v>99.6</v>
      </c>
      <c r="L26" s="66">
        <v>103.8</v>
      </c>
      <c r="M26" s="66">
        <v>95.8</v>
      </c>
      <c r="N26" s="66">
        <v>99.6</v>
      </c>
      <c r="O26" s="66">
        <v>98.4</v>
      </c>
      <c r="P26" s="66">
        <v>105.1</v>
      </c>
      <c r="Q26" s="66">
        <v>96.9</v>
      </c>
      <c r="R26" s="66">
        <v>99.2</v>
      </c>
      <c r="S26" s="69">
        <v>103.6</v>
      </c>
      <c r="T26" s="29"/>
      <c r="U26" s="228">
        <v>40756</v>
      </c>
      <c r="V26" s="23"/>
    </row>
    <row r="27" spans="1:22" ht="21" customHeight="1">
      <c r="A27" s="9"/>
      <c r="B27" s="29"/>
      <c r="C27" s="26">
        <v>40787</v>
      </c>
      <c r="D27" s="27"/>
      <c r="E27" s="79">
        <v>100.4</v>
      </c>
      <c r="F27" s="80">
        <v>100.4</v>
      </c>
      <c r="G27" s="80">
        <v>100.5</v>
      </c>
      <c r="H27" s="66">
        <v>100.3</v>
      </c>
      <c r="I27" s="66">
        <v>100.7</v>
      </c>
      <c r="J27" s="66">
        <v>99.5</v>
      </c>
      <c r="K27" s="66">
        <v>99.4</v>
      </c>
      <c r="L27" s="66">
        <v>104.2</v>
      </c>
      <c r="M27" s="66">
        <v>95.8</v>
      </c>
      <c r="N27" s="66">
        <v>102.7</v>
      </c>
      <c r="O27" s="66">
        <v>98.8</v>
      </c>
      <c r="P27" s="66">
        <v>102.4</v>
      </c>
      <c r="Q27" s="66">
        <v>96.9</v>
      </c>
      <c r="R27" s="66">
        <v>97.8</v>
      </c>
      <c r="S27" s="69">
        <v>103.5</v>
      </c>
      <c r="T27" s="29"/>
      <c r="U27" s="26">
        <v>40787</v>
      </c>
      <c r="V27" s="23"/>
    </row>
    <row r="28" spans="1:22" ht="21" customHeight="1">
      <c r="A28" s="9"/>
      <c r="B28" s="29"/>
      <c r="C28" s="228">
        <v>40817</v>
      </c>
      <c r="D28" s="27"/>
      <c r="E28" s="79">
        <v>100.3</v>
      </c>
      <c r="F28" s="80">
        <v>100</v>
      </c>
      <c r="G28" s="80">
        <v>100.4</v>
      </c>
      <c r="H28" s="66">
        <v>101.4</v>
      </c>
      <c r="I28" s="66">
        <v>106.2</v>
      </c>
      <c r="J28" s="66">
        <v>99.4</v>
      </c>
      <c r="K28" s="66">
        <v>99.4</v>
      </c>
      <c r="L28" s="66">
        <v>104.2</v>
      </c>
      <c r="M28" s="66">
        <v>94.5</v>
      </c>
      <c r="N28" s="66">
        <v>102.1</v>
      </c>
      <c r="O28" s="66">
        <v>98.4</v>
      </c>
      <c r="P28" s="66">
        <v>100.8</v>
      </c>
      <c r="Q28" s="66">
        <v>96.9</v>
      </c>
      <c r="R28" s="66">
        <v>96.8</v>
      </c>
      <c r="S28" s="69">
        <v>103.1</v>
      </c>
      <c r="T28" s="29"/>
      <c r="U28" s="228">
        <v>40817</v>
      </c>
      <c r="V28" s="23"/>
    </row>
    <row r="29" spans="1:22" ht="21" customHeight="1">
      <c r="A29" s="9"/>
      <c r="B29" s="96"/>
      <c r="C29" s="26">
        <v>40848</v>
      </c>
      <c r="D29" s="27"/>
      <c r="E29" s="79">
        <v>99.6</v>
      </c>
      <c r="F29" s="80">
        <v>99.7</v>
      </c>
      <c r="G29" s="80">
        <v>99.6</v>
      </c>
      <c r="H29" s="66">
        <v>100.1</v>
      </c>
      <c r="I29" s="66">
        <v>96.2</v>
      </c>
      <c r="J29" s="66">
        <v>99.4</v>
      </c>
      <c r="K29" s="66">
        <v>99.4</v>
      </c>
      <c r="L29" s="66">
        <v>102.6</v>
      </c>
      <c r="M29" s="66">
        <v>94</v>
      </c>
      <c r="N29" s="66">
        <v>103</v>
      </c>
      <c r="O29" s="66">
        <v>99.5</v>
      </c>
      <c r="P29" s="66">
        <v>99.8</v>
      </c>
      <c r="Q29" s="66">
        <v>96.9</v>
      </c>
      <c r="R29" s="66">
        <v>95.5</v>
      </c>
      <c r="S29" s="69">
        <v>103.4</v>
      </c>
      <c r="T29" s="29"/>
      <c r="U29" s="26">
        <v>40848</v>
      </c>
      <c r="V29" s="23"/>
    </row>
    <row r="30" spans="1:22" ht="21" customHeight="1">
      <c r="A30" s="9"/>
      <c r="B30" s="96"/>
      <c r="C30" s="228">
        <v>40878</v>
      </c>
      <c r="D30" s="27"/>
      <c r="E30" s="79">
        <v>99.7</v>
      </c>
      <c r="F30" s="80">
        <v>99.9</v>
      </c>
      <c r="G30" s="80">
        <v>99.8</v>
      </c>
      <c r="H30" s="66">
        <v>99.9</v>
      </c>
      <c r="I30" s="66">
        <v>96.1</v>
      </c>
      <c r="J30" s="66">
        <v>99.4</v>
      </c>
      <c r="K30" s="66">
        <v>99.4</v>
      </c>
      <c r="L30" s="66">
        <v>102.2</v>
      </c>
      <c r="M30" s="66">
        <v>94.7</v>
      </c>
      <c r="N30" s="66">
        <v>102.5</v>
      </c>
      <c r="O30" s="66">
        <v>98.2</v>
      </c>
      <c r="P30" s="66">
        <v>102.1</v>
      </c>
      <c r="Q30" s="66">
        <v>96.9</v>
      </c>
      <c r="R30" s="66">
        <v>94.9</v>
      </c>
      <c r="S30" s="69">
        <v>103.5</v>
      </c>
      <c r="T30" s="29"/>
      <c r="U30" s="228">
        <v>40878</v>
      </c>
      <c r="V30" s="23"/>
    </row>
    <row r="31" spans="1:22" ht="21" customHeight="1">
      <c r="A31" s="9"/>
      <c r="B31" s="96" t="s">
        <v>111</v>
      </c>
      <c r="C31" s="26">
        <v>40909</v>
      </c>
      <c r="D31" s="27" t="s">
        <v>116</v>
      </c>
      <c r="E31" s="79">
        <v>99.8</v>
      </c>
      <c r="F31" s="80">
        <v>99.8</v>
      </c>
      <c r="G31" s="80">
        <v>99.8</v>
      </c>
      <c r="H31" s="66">
        <v>100.3</v>
      </c>
      <c r="I31" s="66">
        <v>99.3</v>
      </c>
      <c r="J31" s="66">
        <v>99.4</v>
      </c>
      <c r="K31" s="66">
        <v>99.5</v>
      </c>
      <c r="L31" s="66">
        <v>101.9</v>
      </c>
      <c r="M31" s="66">
        <v>96.4</v>
      </c>
      <c r="N31" s="66">
        <v>98.4</v>
      </c>
      <c r="O31" s="66">
        <v>99.5</v>
      </c>
      <c r="P31" s="66">
        <v>102.1</v>
      </c>
      <c r="Q31" s="66">
        <v>96.9</v>
      </c>
      <c r="R31" s="66">
        <v>94.9</v>
      </c>
      <c r="S31" s="69">
        <v>103.6</v>
      </c>
      <c r="T31" s="29" t="s">
        <v>111</v>
      </c>
      <c r="U31" s="26">
        <v>40909</v>
      </c>
      <c r="V31" s="23" t="s">
        <v>116</v>
      </c>
    </row>
    <row r="32" spans="1:22" ht="21" customHeight="1">
      <c r="A32" s="9"/>
      <c r="B32" s="96"/>
      <c r="C32" s="228">
        <v>40940</v>
      </c>
      <c r="D32" s="27"/>
      <c r="E32" s="79">
        <v>99.8</v>
      </c>
      <c r="F32" s="80">
        <v>99.9</v>
      </c>
      <c r="G32" s="80">
        <v>99.9</v>
      </c>
      <c r="H32" s="66">
        <v>100.5</v>
      </c>
      <c r="I32" s="66">
        <v>98.6</v>
      </c>
      <c r="J32" s="66">
        <v>99.4</v>
      </c>
      <c r="K32" s="66">
        <v>99.5</v>
      </c>
      <c r="L32" s="66">
        <v>101.7</v>
      </c>
      <c r="M32" s="66">
        <v>97.7</v>
      </c>
      <c r="N32" s="66">
        <v>100.2</v>
      </c>
      <c r="O32" s="66">
        <v>97.9</v>
      </c>
      <c r="P32" s="66">
        <v>100.7</v>
      </c>
      <c r="Q32" s="66">
        <v>96.9</v>
      </c>
      <c r="R32" s="66">
        <v>96.9</v>
      </c>
      <c r="S32" s="69">
        <v>103.3</v>
      </c>
      <c r="T32" s="29"/>
      <c r="U32" s="228">
        <v>40940</v>
      </c>
      <c r="V32" s="23"/>
    </row>
    <row r="33" spans="1:22" ht="21" customHeight="1">
      <c r="A33" s="9"/>
      <c r="B33" s="96"/>
      <c r="C33" s="26">
        <v>40969</v>
      </c>
      <c r="D33" s="27"/>
      <c r="E33" s="79">
        <v>100.2</v>
      </c>
      <c r="F33" s="80">
        <v>100.3</v>
      </c>
      <c r="G33" s="80">
        <v>100.3</v>
      </c>
      <c r="H33" s="66">
        <v>100</v>
      </c>
      <c r="I33" s="66">
        <v>98.2</v>
      </c>
      <c r="J33" s="66">
        <v>99.5</v>
      </c>
      <c r="K33" s="66">
        <v>99.6</v>
      </c>
      <c r="L33" s="66">
        <v>102.1</v>
      </c>
      <c r="M33" s="66">
        <v>96.9</v>
      </c>
      <c r="N33" s="66">
        <v>102.4</v>
      </c>
      <c r="O33" s="66">
        <v>98.5</v>
      </c>
      <c r="P33" s="66">
        <v>103</v>
      </c>
      <c r="Q33" s="66">
        <v>96.9</v>
      </c>
      <c r="R33" s="66">
        <v>97.2</v>
      </c>
      <c r="S33" s="69">
        <v>103.4</v>
      </c>
      <c r="T33" s="29"/>
      <c r="U33" s="26">
        <v>40969</v>
      </c>
      <c r="V33" s="23"/>
    </row>
    <row r="34" spans="1:22" ht="21" customHeight="1">
      <c r="A34" s="11"/>
      <c r="B34" s="96"/>
      <c r="C34" s="228">
        <v>41000</v>
      </c>
      <c r="D34" s="27"/>
      <c r="E34" s="79">
        <v>100</v>
      </c>
      <c r="F34" s="80">
        <v>100.2</v>
      </c>
      <c r="G34" s="80">
        <v>100.1</v>
      </c>
      <c r="H34" s="66">
        <v>99.1</v>
      </c>
      <c r="I34" s="66">
        <v>93.7</v>
      </c>
      <c r="J34" s="66">
        <v>99.7</v>
      </c>
      <c r="K34" s="66">
        <v>99.9</v>
      </c>
      <c r="L34" s="66">
        <v>102.8</v>
      </c>
      <c r="M34" s="66">
        <v>95.7</v>
      </c>
      <c r="N34" s="66">
        <v>102.4</v>
      </c>
      <c r="O34" s="66">
        <v>98.9</v>
      </c>
      <c r="P34" s="66">
        <v>102.4</v>
      </c>
      <c r="Q34" s="66">
        <v>96.8</v>
      </c>
      <c r="R34" s="66">
        <v>97.7</v>
      </c>
      <c r="S34" s="69">
        <v>103.2</v>
      </c>
      <c r="T34" s="169"/>
      <c r="U34" s="228">
        <v>41000</v>
      </c>
      <c r="V34" s="23"/>
    </row>
    <row r="35" spans="1:22" ht="21" customHeight="1">
      <c r="A35" s="11"/>
      <c r="B35" s="96"/>
      <c r="C35" s="26">
        <v>41030</v>
      </c>
      <c r="D35" s="27"/>
      <c r="E35" s="79">
        <v>99.8</v>
      </c>
      <c r="F35" s="80">
        <v>100</v>
      </c>
      <c r="G35" s="80">
        <v>99.8</v>
      </c>
      <c r="H35" s="66">
        <v>98.6</v>
      </c>
      <c r="I35" s="66">
        <v>93.4</v>
      </c>
      <c r="J35" s="66">
        <v>99.7</v>
      </c>
      <c r="K35" s="66">
        <v>99.9</v>
      </c>
      <c r="L35" s="66">
        <v>103.5</v>
      </c>
      <c r="M35" s="66">
        <v>94.4</v>
      </c>
      <c r="N35" s="66">
        <v>101.3</v>
      </c>
      <c r="O35" s="66">
        <v>98.8</v>
      </c>
      <c r="P35" s="66">
        <v>102.4</v>
      </c>
      <c r="Q35" s="66">
        <v>96.8</v>
      </c>
      <c r="R35" s="66">
        <v>97</v>
      </c>
      <c r="S35" s="69">
        <v>103.2</v>
      </c>
      <c r="T35" s="29"/>
      <c r="U35" s="26">
        <v>41030</v>
      </c>
      <c r="V35" s="23"/>
    </row>
    <row r="36" spans="1:22" ht="21" customHeight="1">
      <c r="A36" s="11"/>
      <c r="B36" s="96"/>
      <c r="C36" s="228">
        <v>41061</v>
      </c>
      <c r="D36" s="27"/>
      <c r="E36" s="79">
        <v>99.4</v>
      </c>
      <c r="F36" s="80">
        <v>99.7</v>
      </c>
      <c r="G36" s="80">
        <v>99.4</v>
      </c>
      <c r="H36" s="66">
        <v>98.1</v>
      </c>
      <c r="I36" s="66">
        <v>91.7</v>
      </c>
      <c r="J36" s="66">
        <v>99.7</v>
      </c>
      <c r="K36" s="66">
        <v>99.9</v>
      </c>
      <c r="L36" s="66">
        <v>104</v>
      </c>
      <c r="M36" s="66">
        <v>94.2</v>
      </c>
      <c r="N36" s="66">
        <v>101.1</v>
      </c>
      <c r="O36" s="66">
        <v>98.7</v>
      </c>
      <c r="P36" s="66">
        <v>101.2</v>
      </c>
      <c r="Q36" s="66">
        <v>96.8</v>
      </c>
      <c r="R36" s="66">
        <v>96.1</v>
      </c>
      <c r="S36" s="69">
        <v>103.5</v>
      </c>
      <c r="T36" s="96"/>
      <c r="U36" s="228">
        <v>41061</v>
      </c>
      <c r="V36" s="23"/>
    </row>
    <row r="37" spans="1:22" ht="21" customHeight="1">
      <c r="A37" s="11"/>
      <c r="B37" s="96"/>
      <c r="C37" s="26">
        <v>41091</v>
      </c>
      <c r="D37" s="23"/>
      <c r="E37" s="79">
        <v>99.4</v>
      </c>
      <c r="F37" s="80">
        <v>99.7</v>
      </c>
      <c r="G37" s="80">
        <v>99.4</v>
      </c>
      <c r="H37" s="66">
        <v>98.3</v>
      </c>
      <c r="I37" s="66">
        <v>91.3</v>
      </c>
      <c r="J37" s="66">
        <v>99.8</v>
      </c>
      <c r="K37" s="66">
        <v>100.2</v>
      </c>
      <c r="L37" s="66">
        <v>104.3</v>
      </c>
      <c r="M37" s="66">
        <v>93.9</v>
      </c>
      <c r="N37" s="66">
        <v>99.1</v>
      </c>
      <c r="O37" s="66">
        <v>98.9</v>
      </c>
      <c r="P37" s="66">
        <v>101.3</v>
      </c>
      <c r="Q37" s="66">
        <v>96.8</v>
      </c>
      <c r="R37" s="66">
        <v>95.9</v>
      </c>
      <c r="S37" s="69">
        <v>103.2</v>
      </c>
      <c r="T37" s="96"/>
      <c r="U37" s="26">
        <v>41091</v>
      </c>
      <c r="V37" s="23"/>
    </row>
    <row r="38" spans="1:22" ht="21" customHeight="1">
      <c r="A38" s="11"/>
      <c r="B38" s="96"/>
      <c r="C38" s="228">
        <v>41122</v>
      </c>
      <c r="D38" s="23"/>
      <c r="E38" s="79">
        <v>99.7</v>
      </c>
      <c r="F38" s="80">
        <v>99.9</v>
      </c>
      <c r="G38" s="80">
        <v>99.7</v>
      </c>
      <c r="H38" s="66">
        <v>98.4</v>
      </c>
      <c r="I38" s="66">
        <v>92.4</v>
      </c>
      <c r="J38" s="66">
        <v>99.8</v>
      </c>
      <c r="K38" s="66">
        <v>100.1</v>
      </c>
      <c r="L38" s="66">
        <v>105</v>
      </c>
      <c r="M38" s="66">
        <v>93.7</v>
      </c>
      <c r="N38" s="66">
        <v>95.1</v>
      </c>
      <c r="O38" s="66">
        <v>97.6</v>
      </c>
      <c r="P38" s="66">
        <v>103.6</v>
      </c>
      <c r="Q38" s="66">
        <v>96.8</v>
      </c>
      <c r="R38" s="66">
        <v>96.7</v>
      </c>
      <c r="S38" s="69">
        <v>103.1</v>
      </c>
      <c r="T38" s="96"/>
      <c r="U38" s="228">
        <v>41122</v>
      </c>
      <c r="V38" s="23"/>
    </row>
    <row r="39" spans="1:22" ht="21" customHeight="1">
      <c r="A39" s="11"/>
      <c r="B39" s="96"/>
      <c r="C39" s="26">
        <v>41153</v>
      </c>
      <c r="D39" s="27"/>
      <c r="E39" s="79">
        <v>99.6</v>
      </c>
      <c r="F39" s="80">
        <v>99.8</v>
      </c>
      <c r="G39" s="80">
        <v>99.6</v>
      </c>
      <c r="H39" s="66">
        <v>99.1</v>
      </c>
      <c r="I39" s="66">
        <v>94.9</v>
      </c>
      <c r="J39" s="66">
        <v>99.7</v>
      </c>
      <c r="K39" s="66">
        <v>100.1</v>
      </c>
      <c r="L39" s="66">
        <v>104.2</v>
      </c>
      <c r="M39" s="66">
        <v>92.7</v>
      </c>
      <c r="N39" s="66">
        <v>103.1</v>
      </c>
      <c r="O39" s="66">
        <v>98.7</v>
      </c>
      <c r="P39" s="66">
        <v>100.9</v>
      </c>
      <c r="Q39" s="66">
        <v>96.8</v>
      </c>
      <c r="R39" s="66">
        <v>96</v>
      </c>
      <c r="S39" s="69">
        <v>103.1</v>
      </c>
      <c r="T39" s="96"/>
      <c r="U39" s="26">
        <v>41153</v>
      </c>
      <c r="V39" s="23"/>
    </row>
    <row r="40" spans="1:22" ht="21" customHeight="1">
      <c r="A40" s="11"/>
      <c r="B40" s="96"/>
      <c r="C40" s="228">
        <v>41183</v>
      </c>
      <c r="D40" s="27"/>
      <c r="E40" s="79">
        <v>99.5</v>
      </c>
      <c r="F40" s="80">
        <v>99.7</v>
      </c>
      <c r="G40" s="80">
        <v>99.5</v>
      </c>
      <c r="H40" s="66">
        <v>98.9</v>
      </c>
      <c r="I40" s="66">
        <v>93.7</v>
      </c>
      <c r="J40" s="66">
        <v>99.7</v>
      </c>
      <c r="K40" s="66">
        <v>100.1</v>
      </c>
      <c r="L40" s="66">
        <v>102.9</v>
      </c>
      <c r="M40" s="66">
        <v>92.3</v>
      </c>
      <c r="N40" s="66">
        <v>102.9</v>
      </c>
      <c r="O40" s="66">
        <v>98.9</v>
      </c>
      <c r="P40" s="66">
        <v>101</v>
      </c>
      <c r="Q40" s="66">
        <v>96.8</v>
      </c>
      <c r="R40" s="131">
        <v>96.2</v>
      </c>
      <c r="S40" s="69">
        <v>103</v>
      </c>
      <c r="T40" s="96"/>
      <c r="U40" s="228">
        <v>41183</v>
      </c>
      <c r="V40" s="23"/>
    </row>
    <row r="41" spans="1:22" ht="21" customHeight="1">
      <c r="A41" s="11"/>
      <c r="B41" s="96"/>
      <c r="C41" s="26">
        <v>41214</v>
      </c>
      <c r="D41" s="27"/>
      <c r="E41" s="79">
        <v>99.4</v>
      </c>
      <c r="F41" s="80">
        <v>99.7</v>
      </c>
      <c r="G41" s="80">
        <v>99.4</v>
      </c>
      <c r="H41" s="66">
        <v>98.7</v>
      </c>
      <c r="I41" s="66">
        <v>91.5</v>
      </c>
      <c r="J41" s="66">
        <v>99.6</v>
      </c>
      <c r="K41" s="66">
        <v>99.9</v>
      </c>
      <c r="L41" s="66">
        <v>102.2</v>
      </c>
      <c r="M41" s="66">
        <v>95.7</v>
      </c>
      <c r="N41" s="66">
        <v>102.4</v>
      </c>
      <c r="O41" s="66">
        <v>98.8</v>
      </c>
      <c r="P41" s="66">
        <v>100.4</v>
      </c>
      <c r="Q41" s="66">
        <v>96.8</v>
      </c>
      <c r="R41" s="131">
        <v>96.4</v>
      </c>
      <c r="S41" s="69">
        <v>103</v>
      </c>
      <c r="T41" s="96"/>
      <c r="U41" s="26">
        <v>41214</v>
      </c>
      <c r="V41" s="23"/>
    </row>
    <row r="42" spans="1:22" ht="21" customHeight="1">
      <c r="A42" s="11"/>
      <c r="B42" s="96"/>
      <c r="C42" s="228">
        <v>41244</v>
      </c>
      <c r="D42" s="27"/>
      <c r="E42" s="79">
        <v>99.1</v>
      </c>
      <c r="F42" s="80">
        <v>99.5</v>
      </c>
      <c r="G42" s="80">
        <v>99.1</v>
      </c>
      <c r="H42" s="66">
        <v>98.3</v>
      </c>
      <c r="I42" s="66">
        <v>90</v>
      </c>
      <c r="J42" s="66">
        <v>99.4</v>
      </c>
      <c r="K42" s="66">
        <v>99.6</v>
      </c>
      <c r="L42" s="66">
        <v>102.3</v>
      </c>
      <c r="M42" s="66">
        <v>94.7</v>
      </c>
      <c r="N42" s="66">
        <v>101.9</v>
      </c>
      <c r="O42" s="66">
        <v>98.4</v>
      </c>
      <c r="P42" s="66">
        <v>101.5</v>
      </c>
      <c r="Q42" s="66">
        <v>96.8</v>
      </c>
      <c r="R42" s="131">
        <v>94.8</v>
      </c>
      <c r="S42" s="69">
        <v>102.6</v>
      </c>
      <c r="T42" s="96"/>
      <c r="U42" s="228">
        <v>41244</v>
      </c>
      <c r="V42" s="23"/>
    </row>
    <row r="43" spans="1:22" ht="21" customHeight="1">
      <c r="A43" s="11"/>
      <c r="B43" s="96" t="s">
        <v>114</v>
      </c>
      <c r="C43" s="26">
        <v>41275</v>
      </c>
      <c r="D43" s="27" t="s">
        <v>116</v>
      </c>
      <c r="E43" s="79">
        <v>99.2</v>
      </c>
      <c r="F43" s="80">
        <v>99.5</v>
      </c>
      <c r="G43" s="80">
        <v>99.2</v>
      </c>
      <c r="H43" s="66">
        <v>98.9</v>
      </c>
      <c r="I43" s="66">
        <v>91.5</v>
      </c>
      <c r="J43" s="66">
        <v>99.4</v>
      </c>
      <c r="K43" s="66">
        <v>99.7</v>
      </c>
      <c r="L43" s="66">
        <v>102.8</v>
      </c>
      <c r="M43" s="66">
        <v>94.2</v>
      </c>
      <c r="N43" s="66">
        <v>98.8</v>
      </c>
      <c r="O43" s="66">
        <v>99</v>
      </c>
      <c r="P43" s="66">
        <v>100.9</v>
      </c>
      <c r="Q43" s="66">
        <v>96.8</v>
      </c>
      <c r="R43" s="131">
        <v>94.6</v>
      </c>
      <c r="S43" s="69">
        <v>102.6</v>
      </c>
      <c r="T43" s="96" t="s">
        <v>114</v>
      </c>
      <c r="U43" s="26">
        <v>41275</v>
      </c>
      <c r="V43" s="23" t="s">
        <v>116</v>
      </c>
    </row>
    <row r="44" spans="1:22" ht="21" customHeight="1">
      <c r="A44" s="11"/>
      <c r="B44" s="96"/>
      <c r="C44" s="228">
        <v>41306</v>
      </c>
      <c r="D44" s="30"/>
      <c r="E44" s="79">
        <v>99.1</v>
      </c>
      <c r="F44" s="80">
        <v>99.5</v>
      </c>
      <c r="G44" s="80">
        <v>99</v>
      </c>
      <c r="H44" s="66">
        <v>98.5</v>
      </c>
      <c r="I44" s="66">
        <v>87.4</v>
      </c>
      <c r="J44" s="66">
        <v>99.4</v>
      </c>
      <c r="K44" s="66">
        <v>99.6</v>
      </c>
      <c r="L44" s="66">
        <v>103.4</v>
      </c>
      <c r="M44" s="66">
        <v>94</v>
      </c>
      <c r="N44" s="66">
        <v>97.3</v>
      </c>
      <c r="O44" s="66">
        <v>97.6</v>
      </c>
      <c r="P44" s="66">
        <v>101.8</v>
      </c>
      <c r="Q44" s="66">
        <v>96.8</v>
      </c>
      <c r="R44" s="131">
        <v>94.2</v>
      </c>
      <c r="S44" s="69">
        <v>102.5</v>
      </c>
      <c r="T44" s="96"/>
      <c r="U44" s="228">
        <v>41306</v>
      </c>
      <c r="V44" s="30"/>
    </row>
    <row r="45" spans="1:22" ht="21" customHeight="1">
      <c r="A45" s="11"/>
      <c r="B45" s="96"/>
      <c r="C45" s="26">
        <v>41334</v>
      </c>
      <c r="D45" s="30"/>
      <c r="E45" s="79">
        <v>99.3</v>
      </c>
      <c r="F45" s="80">
        <v>99.9</v>
      </c>
      <c r="G45" s="80">
        <v>99.3</v>
      </c>
      <c r="H45" s="66">
        <v>97.7</v>
      </c>
      <c r="I45" s="66">
        <v>83.8</v>
      </c>
      <c r="J45" s="66">
        <v>99.5</v>
      </c>
      <c r="K45" s="66">
        <v>99.7</v>
      </c>
      <c r="L45" s="66">
        <v>103.9</v>
      </c>
      <c r="M45" s="66">
        <v>93.8</v>
      </c>
      <c r="N45" s="66">
        <v>100.8</v>
      </c>
      <c r="O45" s="66">
        <v>98.5</v>
      </c>
      <c r="P45" s="66">
        <v>102.8</v>
      </c>
      <c r="Q45" s="66">
        <v>96.8</v>
      </c>
      <c r="R45" s="131">
        <v>94.5</v>
      </c>
      <c r="S45" s="69">
        <v>103.9</v>
      </c>
      <c r="T45" s="96"/>
      <c r="U45" s="26">
        <v>41334</v>
      </c>
      <c r="V45" s="30"/>
    </row>
    <row r="46" spans="2:22" ht="21" customHeight="1" thickBot="1">
      <c r="B46" s="176"/>
      <c r="C46" s="229">
        <v>41365</v>
      </c>
      <c r="D46" s="175"/>
      <c r="E46" s="82">
        <v>99.7</v>
      </c>
      <c r="F46" s="83">
        <v>100.1</v>
      </c>
      <c r="G46" s="83">
        <v>99.7</v>
      </c>
      <c r="H46" s="74">
        <v>98.3</v>
      </c>
      <c r="I46" s="74">
        <v>86.9</v>
      </c>
      <c r="J46" s="83">
        <v>99.5</v>
      </c>
      <c r="K46" s="74">
        <v>99.7</v>
      </c>
      <c r="L46" s="83">
        <v>104.1</v>
      </c>
      <c r="M46" s="83">
        <v>94.1</v>
      </c>
      <c r="N46" s="74">
        <v>100.9</v>
      </c>
      <c r="O46" s="74">
        <v>98.5</v>
      </c>
      <c r="P46" s="74">
        <v>102.8</v>
      </c>
      <c r="Q46" s="74">
        <v>96.9</v>
      </c>
      <c r="R46" s="83">
        <v>96.2</v>
      </c>
      <c r="S46" s="75">
        <v>103.7</v>
      </c>
      <c r="T46" s="176"/>
      <c r="U46" s="229">
        <v>41365</v>
      </c>
      <c r="V46" s="84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8" spans="2:20" ht="14.25">
      <c r="B48" s="3" t="s">
        <v>132</v>
      </c>
      <c r="E48" s="3">
        <v>1</v>
      </c>
      <c r="F48" s="3">
        <v>740</v>
      </c>
      <c r="G48" s="3">
        <v>742</v>
      </c>
      <c r="H48" s="3">
        <v>2</v>
      </c>
      <c r="I48" s="3">
        <v>736</v>
      </c>
      <c r="J48" s="3">
        <v>277</v>
      </c>
      <c r="K48" s="3">
        <v>743</v>
      </c>
      <c r="L48" s="3">
        <v>306</v>
      </c>
      <c r="M48" s="3">
        <v>317</v>
      </c>
      <c r="N48" s="3">
        <v>389</v>
      </c>
      <c r="O48" s="3">
        <v>473</v>
      </c>
      <c r="P48" s="3">
        <v>504</v>
      </c>
      <c r="Q48" s="3">
        <v>558</v>
      </c>
      <c r="R48" s="3">
        <v>578</v>
      </c>
      <c r="S48" s="3">
        <v>681</v>
      </c>
      <c r="T48" s="3" t="s">
        <v>132</v>
      </c>
    </row>
    <row r="49" spans="2:22" ht="14.25">
      <c r="B49" s="17"/>
      <c r="C49" s="17"/>
      <c r="D49" s="17"/>
      <c r="T49" s="17"/>
      <c r="U49" s="17"/>
      <c r="V49" s="17"/>
    </row>
    <row r="50" spans="2:22" ht="14.25">
      <c r="B50" s="18"/>
      <c r="C50" s="18"/>
      <c r="D50" s="18"/>
      <c r="T50" s="18"/>
      <c r="U50" s="18"/>
      <c r="V50" s="18"/>
    </row>
  </sheetData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51"/>
  </sheetPr>
  <dimension ref="A1:AM56"/>
  <sheetViews>
    <sheetView view="pageBreakPreview" zoomScale="70" zoomScaleNormal="75" zoomScaleSheetLayoutView="70" workbookViewId="0" topLeftCell="A1">
      <pane xSplit="4" ySplit="5" topLeftCell="E6" activePane="bottomRight" state="frozen"/>
      <selection pane="topLeft" activeCell="H50" sqref="H50"/>
      <selection pane="topRight" activeCell="H50" sqref="H50"/>
      <selection pane="bottomLeft" activeCell="H50" sqref="H50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73</v>
      </c>
      <c r="E1" s="4" t="s">
        <v>3</v>
      </c>
      <c r="F1" s="4"/>
      <c r="G1" s="3" t="s">
        <v>68</v>
      </c>
    </row>
    <row r="2" ht="24.75" customHeight="1" thickBot="1">
      <c r="S2" s="5"/>
    </row>
    <row r="3" spans="2:22" ht="13.5" customHeight="1">
      <c r="B3" s="345" t="s">
        <v>52</v>
      </c>
      <c r="C3" s="354"/>
      <c r="D3" s="357"/>
      <c r="E3" s="354" t="s">
        <v>53</v>
      </c>
      <c r="F3" s="6"/>
      <c r="G3" s="6"/>
      <c r="H3" s="348" t="s">
        <v>54</v>
      </c>
      <c r="I3" s="7"/>
      <c r="J3" s="348" t="s">
        <v>55</v>
      </c>
      <c r="K3" s="8"/>
      <c r="L3" s="361" t="s">
        <v>56</v>
      </c>
      <c r="M3" s="367" t="s">
        <v>110</v>
      </c>
      <c r="N3" s="367" t="s">
        <v>57</v>
      </c>
      <c r="O3" s="342" t="s">
        <v>58</v>
      </c>
      <c r="P3" s="342" t="s">
        <v>59</v>
      </c>
      <c r="Q3" s="342" t="s">
        <v>60</v>
      </c>
      <c r="R3" s="342" t="s">
        <v>61</v>
      </c>
      <c r="S3" s="364" t="s">
        <v>62</v>
      </c>
      <c r="T3" s="345" t="s">
        <v>52</v>
      </c>
      <c r="U3" s="354"/>
      <c r="V3" s="357"/>
    </row>
    <row r="4" spans="2:22" ht="24" customHeight="1">
      <c r="B4" s="346"/>
      <c r="C4" s="355"/>
      <c r="D4" s="358"/>
      <c r="E4" s="355"/>
      <c r="F4" s="351" t="s">
        <v>63</v>
      </c>
      <c r="G4" s="362" t="s">
        <v>64</v>
      </c>
      <c r="H4" s="349"/>
      <c r="I4" s="353" t="s">
        <v>65</v>
      </c>
      <c r="J4" s="349"/>
      <c r="K4" s="360" t="s">
        <v>66</v>
      </c>
      <c r="L4" s="370"/>
      <c r="M4" s="368"/>
      <c r="N4" s="368"/>
      <c r="O4" s="343"/>
      <c r="P4" s="343"/>
      <c r="Q4" s="343"/>
      <c r="R4" s="343"/>
      <c r="S4" s="365"/>
      <c r="T4" s="346"/>
      <c r="U4" s="355"/>
      <c r="V4" s="358"/>
    </row>
    <row r="5" spans="2:22" ht="24" customHeight="1" thickBot="1">
      <c r="B5" s="347"/>
      <c r="C5" s="356"/>
      <c r="D5" s="359"/>
      <c r="E5" s="356"/>
      <c r="F5" s="352"/>
      <c r="G5" s="363"/>
      <c r="H5" s="350"/>
      <c r="I5" s="344"/>
      <c r="J5" s="350"/>
      <c r="K5" s="352"/>
      <c r="L5" s="371"/>
      <c r="M5" s="369"/>
      <c r="N5" s="369"/>
      <c r="O5" s="344"/>
      <c r="P5" s="344"/>
      <c r="Q5" s="344"/>
      <c r="R5" s="344"/>
      <c r="S5" s="366"/>
      <c r="T5" s="347"/>
      <c r="U5" s="356"/>
      <c r="V5" s="359"/>
    </row>
    <row r="6" spans="1:23" ht="21" customHeight="1">
      <c r="A6" s="340" t="s">
        <v>69</v>
      </c>
      <c r="B6" s="36" t="s">
        <v>113</v>
      </c>
      <c r="C6" s="31" t="s">
        <v>102</v>
      </c>
      <c r="D6" s="31"/>
      <c r="E6" s="60">
        <v>1.2</v>
      </c>
      <c r="F6" s="61">
        <v>1.2</v>
      </c>
      <c r="G6" s="62">
        <v>1.4</v>
      </c>
      <c r="H6" s="61">
        <v>1.8</v>
      </c>
      <c r="I6" s="61">
        <v>0.9</v>
      </c>
      <c r="J6" s="63">
        <v>0.1</v>
      </c>
      <c r="K6" s="61">
        <v>0.3</v>
      </c>
      <c r="L6" s="61">
        <v>4.9</v>
      </c>
      <c r="M6" s="61">
        <v>-0.6</v>
      </c>
      <c r="N6" s="61">
        <v>2.1</v>
      </c>
      <c r="O6" s="61">
        <v>3.7</v>
      </c>
      <c r="P6" s="61">
        <v>-1</v>
      </c>
      <c r="Q6" s="61">
        <v>2.3</v>
      </c>
      <c r="R6" s="61">
        <v>0.4</v>
      </c>
      <c r="S6" s="64">
        <v>1.5</v>
      </c>
      <c r="T6" s="36" t="s">
        <v>113</v>
      </c>
      <c r="U6" s="166" t="s">
        <v>102</v>
      </c>
      <c r="V6" s="19"/>
      <c r="W6" s="340" t="s">
        <v>69</v>
      </c>
    </row>
    <row r="7" spans="1:23" ht="21" customHeight="1">
      <c r="A7" s="372"/>
      <c r="B7" s="164">
        <v>10</v>
      </c>
      <c r="C7" s="32"/>
      <c r="D7" s="33"/>
      <c r="E7" s="65">
        <v>0.8</v>
      </c>
      <c r="F7" s="66">
        <v>0.3</v>
      </c>
      <c r="G7" s="67">
        <v>0.8</v>
      </c>
      <c r="H7" s="66">
        <v>1.7</v>
      </c>
      <c r="I7" s="66">
        <v>10.9</v>
      </c>
      <c r="J7" s="68">
        <v>0.8</v>
      </c>
      <c r="K7" s="66">
        <v>0.8</v>
      </c>
      <c r="L7" s="66">
        <v>-1.5</v>
      </c>
      <c r="M7" s="66">
        <v>-2.1</v>
      </c>
      <c r="N7" s="66">
        <v>1.7</v>
      </c>
      <c r="O7" s="66">
        <v>5.5</v>
      </c>
      <c r="P7" s="66">
        <v>-1.1</v>
      </c>
      <c r="Q7" s="66">
        <v>1.3</v>
      </c>
      <c r="R7" s="66">
        <v>0.3</v>
      </c>
      <c r="S7" s="69">
        <v>0.6</v>
      </c>
      <c r="T7" s="164">
        <v>10</v>
      </c>
      <c r="U7" s="32"/>
      <c r="V7" s="21"/>
      <c r="W7" s="372"/>
    </row>
    <row r="8" spans="1:23" ht="21" customHeight="1">
      <c r="A8" s="372"/>
      <c r="B8" s="164">
        <v>11</v>
      </c>
      <c r="C8" s="34"/>
      <c r="D8" s="33"/>
      <c r="E8" s="65">
        <v>0</v>
      </c>
      <c r="F8" s="66">
        <v>0.4</v>
      </c>
      <c r="G8" s="67">
        <v>-0.2</v>
      </c>
      <c r="H8" s="66">
        <v>-0.6</v>
      </c>
      <c r="I8" s="66">
        <v>-8.1</v>
      </c>
      <c r="J8" s="68">
        <v>1.7</v>
      </c>
      <c r="K8" s="66">
        <v>1.8</v>
      </c>
      <c r="L8" s="66">
        <v>-0.2</v>
      </c>
      <c r="M8" s="66">
        <v>-3.2</v>
      </c>
      <c r="N8" s="66">
        <v>-0.6</v>
      </c>
      <c r="O8" s="66">
        <v>-1.6</v>
      </c>
      <c r="P8" s="66">
        <v>-0.5</v>
      </c>
      <c r="Q8" s="66">
        <v>1.1</v>
      </c>
      <c r="R8" s="66">
        <v>0.2</v>
      </c>
      <c r="S8" s="69">
        <v>0.1</v>
      </c>
      <c r="T8" s="164">
        <v>11</v>
      </c>
      <c r="U8" s="34"/>
      <c r="V8" s="21"/>
      <c r="W8" s="372"/>
    </row>
    <row r="9" spans="1:23" ht="21" customHeight="1">
      <c r="A9" s="372"/>
      <c r="B9" s="164">
        <v>12</v>
      </c>
      <c r="C9" s="27"/>
      <c r="D9" s="34"/>
      <c r="E9" s="65">
        <v>-0.2</v>
      </c>
      <c r="F9" s="66">
        <v>-0.1</v>
      </c>
      <c r="G9" s="66">
        <v>-0.3</v>
      </c>
      <c r="H9" s="66">
        <v>-0.7</v>
      </c>
      <c r="I9" s="66">
        <v>-2.4</v>
      </c>
      <c r="J9" s="66">
        <v>0.3</v>
      </c>
      <c r="K9" s="66">
        <v>0.3</v>
      </c>
      <c r="L9" s="66">
        <v>1.8</v>
      </c>
      <c r="M9" s="66">
        <v>-4</v>
      </c>
      <c r="N9" s="66">
        <v>-1.5</v>
      </c>
      <c r="O9" s="66">
        <v>-0.7</v>
      </c>
      <c r="P9" s="66">
        <v>0.3</v>
      </c>
      <c r="Q9" s="66">
        <v>0.8</v>
      </c>
      <c r="R9" s="66">
        <v>0</v>
      </c>
      <c r="S9" s="69">
        <v>-0.6</v>
      </c>
      <c r="T9" s="164">
        <v>12</v>
      </c>
      <c r="U9" s="27"/>
      <c r="V9" s="22"/>
      <c r="W9" s="372"/>
    </row>
    <row r="10" spans="1:23" ht="21" customHeight="1">
      <c r="A10" s="372"/>
      <c r="B10" s="164">
        <v>13</v>
      </c>
      <c r="C10" s="27"/>
      <c r="D10" s="27"/>
      <c r="E10" s="65">
        <v>-1</v>
      </c>
      <c r="F10" s="66">
        <v>-1.1</v>
      </c>
      <c r="G10" s="66">
        <v>-1.1</v>
      </c>
      <c r="H10" s="66">
        <v>-0.6</v>
      </c>
      <c r="I10" s="66">
        <v>1.5</v>
      </c>
      <c r="J10" s="66">
        <v>-0.1</v>
      </c>
      <c r="K10" s="66">
        <v>-0.1</v>
      </c>
      <c r="L10" s="66">
        <v>1</v>
      </c>
      <c r="M10" s="66">
        <v>-6</v>
      </c>
      <c r="N10" s="66">
        <v>-4.7</v>
      </c>
      <c r="O10" s="66">
        <v>0.8</v>
      </c>
      <c r="P10" s="66">
        <v>-2</v>
      </c>
      <c r="Q10" s="66">
        <v>0.6</v>
      </c>
      <c r="R10" s="66">
        <v>-2.2</v>
      </c>
      <c r="S10" s="69">
        <v>-0.4</v>
      </c>
      <c r="T10" s="164">
        <v>13</v>
      </c>
      <c r="U10" s="27"/>
      <c r="V10" s="23"/>
      <c r="W10" s="372"/>
    </row>
    <row r="11" spans="1:23" ht="21" customHeight="1">
      <c r="A11" s="372"/>
      <c r="B11" s="164">
        <v>14</v>
      </c>
      <c r="C11" s="27"/>
      <c r="D11" s="27"/>
      <c r="E11" s="65">
        <v>-1.1</v>
      </c>
      <c r="F11" s="66">
        <v>-0.9</v>
      </c>
      <c r="G11" s="66">
        <v>-1.1</v>
      </c>
      <c r="H11" s="66">
        <v>-1.3</v>
      </c>
      <c r="I11" s="66">
        <v>-5.4</v>
      </c>
      <c r="J11" s="66">
        <v>-0.5</v>
      </c>
      <c r="K11" s="66">
        <v>-0.4</v>
      </c>
      <c r="L11" s="66">
        <v>-0.1</v>
      </c>
      <c r="M11" s="66">
        <v>-3.4</v>
      </c>
      <c r="N11" s="66">
        <v>-3.8</v>
      </c>
      <c r="O11" s="66">
        <v>-1.5</v>
      </c>
      <c r="P11" s="66">
        <v>-1.2</v>
      </c>
      <c r="Q11" s="66">
        <v>1.7</v>
      </c>
      <c r="R11" s="66">
        <v>-1.6</v>
      </c>
      <c r="S11" s="69">
        <v>-0.5</v>
      </c>
      <c r="T11" s="164">
        <v>14</v>
      </c>
      <c r="U11" s="27"/>
      <c r="V11" s="23"/>
      <c r="W11" s="372"/>
    </row>
    <row r="12" spans="1:23" ht="21" customHeight="1">
      <c r="A12" s="372"/>
      <c r="B12" s="164">
        <v>15</v>
      </c>
      <c r="C12" s="27"/>
      <c r="D12" s="27"/>
      <c r="E12" s="65">
        <v>-0.3</v>
      </c>
      <c r="F12" s="66">
        <v>-0.4</v>
      </c>
      <c r="G12" s="66">
        <v>-0.3</v>
      </c>
      <c r="H12" s="66">
        <v>-0.8</v>
      </c>
      <c r="I12" s="66">
        <v>2.5</v>
      </c>
      <c r="J12" s="66">
        <v>-0.3</v>
      </c>
      <c r="K12" s="66">
        <v>-0.1</v>
      </c>
      <c r="L12" s="66">
        <v>-1</v>
      </c>
      <c r="M12" s="66">
        <v>-0.6</v>
      </c>
      <c r="N12" s="66">
        <v>-4.9</v>
      </c>
      <c r="O12" s="66">
        <v>3.5</v>
      </c>
      <c r="P12" s="66">
        <v>1</v>
      </c>
      <c r="Q12" s="66">
        <v>1.9</v>
      </c>
      <c r="R12" s="66">
        <v>-0.9</v>
      </c>
      <c r="S12" s="69">
        <v>0.2</v>
      </c>
      <c r="T12" s="164">
        <v>15</v>
      </c>
      <c r="U12" s="27"/>
      <c r="V12" s="23"/>
      <c r="W12" s="372"/>
    </row>
    <row r="13" spans="1:23" ht="21" customHeight="1">
      <c r="A13" s="372"/>
      <c r="B13" s="164">
        <v>16</v>
      </c>
      <c r="C13" s="27"/>
      <c r="D13" s="27"/>
      <c r="E13" s="65">
        <v>0.1</v>
      </c>
      <c r="F13" s="66">
        <v>0</v>
      </c>
      <c r="G13" s="66">
        <v>0.2</v>
      </c>
      <c r="H13" s="66">
        <v>1.6</v>
      </c>
      <c r="I13" s="66">
        <v>1.9</v>
      </c>
      <c r="J13" s="66">
        <v>-1</v>
      </c>
      <c r="K13" s="66">
        <v>-0.7</v>
      </c>
      <c r="L13" s="66">
        <v>1.6</v>
      </c>
      <c r="M13" s="66">
        <v>-3.4</v>
      </c>
      <c r="N13" s="66">
        <v>-1</v>
      </c>
      <c r="O13" s="66">
        <v>-1.1</v>
      </c>
      <c r="P13" s="66">
        <v>-0.1</v>
      </c>
      <c r="Q13" s="66">
        <v>0.7</v>
      </c>
      <c r="R13" s="66">
        <v>-1.4</v>
      </c>
      <c r="S13" s="69">
        <v>0.9</v>
      </c>
      <c r="T13" s="164">
        <v>16</v>
      </c>
      <c r="U13" s="27"/>
      <c r="V13" s="23"/>
      <c r="W13" s="372"/>
    </row>
    <row r="14" spans="1:23" ht="21" customHeight="1">
      <c r="A14" s="372"/>
      <c r="B14" s="164">
        <v>17</v>
      </c>
      <c r="C14" s="27"/>
      <c r="D14" s="27"/>
      <c r="E14" s="65">
        <v>-0.8</v>
      </c>
      <c r="F14" s="66">
        <v>-0.5</v>
      </c>
      <c r="G14" s="66">
        <v>-0.8</v>
      </c>
      <c r="H14" s="66">
        <v>-2.2</v>
      </c>
      <c r="I14" s="66">
        <v>-7.4</v>
      </c>
      <c r="J14" s="66">
        <v>-0.6</v>
      </c>
      <c r="K14" s="66">
        <v>-0.6</v>
      </c>
      <c r="L14" s="66">
        <v>2.1</v>
      </c>
      <c r="M14" s="66">
        <v>-3</v>
      </c>
      <c r="N14" s="66">
        <v>-0.5</v>
      </c>
      <c r="O14" s="66">
        <v>-1.4</v>
      </c>
      <c r="P14" s="66">
        <v>-0.1</v>
      </c>
      <c r="Q14" s="66">
        <v>0.2</v>
      </c>
      <c r="R14" s="66">
        <v>-1</v>
      </c>
      <c r="S14" s="69">
        <v>-0.1</v>
      </c>
      <c r="T14" s="164">
        <v>17</v>
      </c>
      <c r="U14" s="27"/>
      <c r="V14" s="23"/>
      <c r="W14" s="372"/>
    </row>
    <row r="15" spans="1:23" ht="21" customHeight="1">
      <c r="A15" s="372"/>
      <c r="B15" s="164">
        <v>18</v>
      </c>
      <c r="C15" s="27"/>
      <c r="D15" s="27"/>
      <c r="E15" s="65">
        <v>-0.2</v>
      </c>
      <c r="F15" s="66">
        <v>-0.3</v>
      </c>
      <c r="G15" s="66">
        <v>-0.2</v>
      </c>
      <c r="H15" s="66">
        <v>-0.7</v>
      </c>
      <c r="I15" s="66">
        <v>2.1</v>
      </c>
      <c r="J15" s="66">
        <v>0.2</v>
      </c>
      <c r="K15" s="66">
        <v>0.1</v>
      </c>
      <c r="L15" s="66">
        <v>3.5</v>
      </c>
      <c r="M15" s="66">
        <v>-3.5</v>
      </c>
      <c r="N15" s="66">
        <v>-1.6</v>
      </c>
      <c r="O15" s="66">
        <v>-0.8</v>
      </c>
      <c r="P15" s="66">
        <v>0.1</v>
      </c>
      <c r="Q15" s="66">
        <v>0.5</v>
      </c>
      <c r="R15" s="66">
        <v>-1.9</v>
      </c>
      <c r="S15" s="69">
        <v>0.5</v>
      </c>
      <c r="T15" s="164">
        <v>18</v>
      </c>
      <c r="U15" s="27"/>
      <c r="V15" s="23"/>
      <c r="W15" s="372"/>
    </row>
    <row r="16" spans="1:23" ht="21" customHeight="1">
      <c r="A16" s="372"/>
      <c r="B16" s="164">
        <v>19</v>
      </c>
      <c r="C16" s="27"/>
      <c r="D16" s="27"/>
      <c r="E16" s="65">
        <v>0.4</v>
      </c>
      <c r="F16" s="66">
        <v>0.3</v>
      </c>
      <c r="G16" s="66">
        <v>0.3</v>
      </c>
      <c r="H16" s="66">
        <v>0.9</v>
      </c>
      <c r="I16" s="66">
        <v>1.8</v>
      </c>
      <c r="J16" s="66">
        <v>0.3</v>
      </c>
      <c r="K16" s="66">
        <v>0.4</v>
      </c>
      <c r="L16" s="66">
        <v>0.7</v>
      </c>
      <c r="M16" s="66">
        <v>-2.6</v>
      </c>
      <c r="N16" s="66">
        <v>0.6</v>
      </c>
      <c r="O16" s="66">
        <v>1.2</v>
      </c>
      <c r="P16" s="66">
        <v>0.2</v>
      </c>
      <c r="Q16" s="66">
        <v>1.4</v>
      </c>
      <c r="R16" s="66">
        <v>-1.6</v>
      </c>
      <c r="S16" s="69">
        <v>0</v>
      </c>
      <c r="T16" s="164">
        <v>19</v>
      </c>
      <c r="U16" s="27"/>
      <c r="V16" s="23"/>
      <c r="W16" s="372"/>
    </row>
    <row r="17" spans="1:23" ht="21" customHeight="1">
      <c r="A17" s="372"/>
      <c r="B17" s="164">
        <v>20</v>
      </c>
      <c r="C17" s="27"/>
      <c r="D17" s="27"/>
      <c r="E17" s="65">
        <v>2.1</v>
      </c>
      <c r="F17" s="66">
        <v>1.9</v>
      </c>
      <c r="G17" s="66">
        <v>2.4</v>
      </c>
      <c r="H17" s="66">
        <v>4.7</v>
      </c>
      <c r="I17" s="66">
        <v>5.7</v>
      </c>
      <c r="J17" s="66">
        <v>-0.1</v>
      </c>
      <c r="K17" s="66">
        <v>0.1</v>
      </c>
      <c r="L17" s="66">
        <v>5.3</v>
      </c>
      <c r="M17" s="66">
        <v>-2</v>
      </c>
      <c r="N17" s="66">
        <v>3.2</v>
      </c>
      <c r="O17" s="66">
        <v>0.6</v>
      </c>
      <c r="P17" s="66">
        <v>2.1</v>
      </c>
      <c r="Q17" s="66">
        <v>1.2</v>
      </c>
      <c r="R17" s="66">
        <v>-1.1</v>
      </c>
      <c r="S17" s="69">
        <v>0.2</v>
      </c>
      <c r="T17" s="164">
        <v>20</v>
      </c>
      <c r="U17" s="27"/>
      <c r="V17" s="23"/>
      <c r="W17" s="372"/>
    </row>
    <row r="18" spans="1:23" ht="21" customHeight="1">
      <c r="A18" s="372"/>
      <c r="B18" s="164">
        <v>21</v>
      </c>
      <c r="C18" s="27"/>
      <c r="D18" s="27"/>
      <c r="E18" s="65">
        <v>-0.8</v>
      </c>
      <c r="F18" s="66">
        <v>-0.8</v>
      </c>
      <c r="G18" s="66">
        <v>-0.7</v>
      </c>
      <c r="H18" s="66">
        <v>1.2</v>
      </c>
      <c r="I18" s="66">
        <v>0</v>
      </c>
      <c r="J18" s="66">
        <v>-0.7</v>
      </c>
      <c r="K18" s="66">
        <v>-0.6</v>
      </c>
      <c r="L18" s="66">
        <v>-1.7</v>
      </c>
      <c r="M18" s="66">
        <v>-1.1</v>
      </c>
      <c r="N18" s="66">
        <v>-2.6</v>
      </c>
      <c r="O18" s="66">
        <v>-0.6</v>
      </c>
      <c r="P18" s="66">
        <v>-4.3</v>
      </c>
      <c r="Q18" s="66">
        <v>1.4</v>
      </c>
      <c r="R18" s="66">
        <v>-1.4</v>
      </c>
      <c r="S18" s="69">
        <v>-0.1</v>
      </c>
      <c r="T18" s="164">
        <v>21</v>
      </c>
      <c r="U18" s="27"/>
      <c r="V18" s="23"/>
      <c r="W18" s="372"/>
    </row>
    <row r="19" spans="1:23" ht="21" customHeight="1">
      <c r="A19" s="372"/>
      <c r="B19" s="164">
        <v>22</v>
      </c>
      <c r="C19" s="27"/>
      <c r="D19" s="27"/>
      <c r="E19" s="65">
        <v>-0.8</v>
      </c>
      <c r="F19" s="66">
        <v>-1</v>
      </c>
      <c r="G19" s="66">
        <v>-0.9</v>
      </c>
      <c r="H19" s="66">
        <v>0</v>
      </c>
      <c r="I19" s="66">
        <v>2.4</v>
      </c>
      <c r="J19" s="66">
        <v>0</v>
      </c>
      <c r="K19" s="66">
        <v>0.3</v>
      </c>
      <c r="L19" s="66">
        <v>-1.5</v>
      </c>
      <c r="M19" s="66">
        <v>-3.6</v>
      </c>
      <c r="N19" s="66">
        <v>-0.6</v>
      </c>
      <c r="O19" s="66">
        <v>-1.6</v>
      </c>
      <c r="P19" s="66">
        <v>1.2</v>
      </c>
      <c r="Q19" s="66">
        <v>-15.8</v>
      </c>
      <c r="R19" s="66">
        <v>-1</v>
      </c>
      <c r="S19" s="69">
        <v>1.7</v>
      </c>
      <c r="T19" s="164">
        <v>22</v>
      </c>
      <c r="U19" s="27"/>
      <c r="V19" s="23"/>
      <c r="W19" s="372"/>
    </row>
    <row r="20" spans="1:23" ht="21" customHeight="1">
      <c r="A20" s="372"/>
      <c r="B20" s="164">
        <v>23</v>
      </c>
      <c r="C20" s="27"/>
      <c r="D20" s="27"/>
      <c r="E20" s="65">
        <v>-0.1</v>
      </c>
      <c r="F20" s="66">
        <v>0.1</v>
      </c>
      <c r="G20" s="66">
        <v>0</v>
      </c>
      <c r="H20" s="66">
        <v>-0.4</v>
      </c>
      <c r="I20" s="66">
        <v>-4.3</v>
      </c>
      <c r="J20" s="66">
        <v>-0.4</v>
      </c>
      <c r="K20" s="66">
        <v>-0.3</v>
      </c>
      <c r="L20" s="66">
        <v>2.1</v>
      </c>
      <c r="M20" s="66">
        <v>-3.1</v>
      </c>
      <c r="N20" s="66">
        <v>0.2</v>
      </c>
      <c r="O20" s="66">
        <v>-0.7</v>
      </c>
      <c r="P20" s="66">
        <v>1.8</v>
      </c>
      <c r="Q20" s="66">
        <v>-3.3</v>
      </c>
      <c r="R20" s="66">
        <v>-2.4</v>
      </c>
      <c r="S20" s="69">
        <v>3.5</v>
      </c>
      <c r="T20" s="164">
        <v>23</v>
      </c>
      <c r="U20" s="27"/>
      <c r="V20" s="23"/>
      <c r="W20" s="372"/>
    </row>
    <row r="21" spans="1:23" ht="21" customHeight="1" thickBot="1">
      <c r="A21" s="373"/>
      <c r="B21" s="165">
        <v>24</v>
      </c>
      <c r="C21" s="35"/>
      <c r="D21" s="35"/>
      <c r="E21" s="70">
        <v>-0.3</v>
      </c>
      <c r="F21" s="71">
        <v>-0.2</v>
      </c>
      <c r="G21" s="71">
        <v>-0.3</v>
      </c>
      <c r="H21" s="71">
        <v>-0.5</v>
      </c>
      <c r="I21" s="71">
        <v>-1.7</v>
      </c>
      <c r="J21" s="71">
        <v>0</v>
      </c>
      <c r="K21" s="71">
        <v>0.2</v>
      </c>
      <c r="L21" s="71">
        <v>1</v>
      </c>
      <c r="M21" s="71">
        <v>-2.1</v>
      </c>
      <c r="N21" s="71">
        <v>0.6</v>
      </c>
      <c r="O21" s="71">
        <v>-0.7</v>
      </c>
      <c r="P21" s="71">
        <v>0</v>
      </c>
      <c r="Q21" s="71">
        <v>0.1</v>
      </c>
      <c r="R21" s="71">
        <v>-1.3</v>
      </c>
      <c r="S21" s="72">
        <v>-0.3</v>
      </c>
      <c r="T21" s="165">
        <v>24</v>
      </c>
      <c r="U21" s="35"/>
      <c r="V21" s="167"/>
      <c r="W21" s="373"/>
    </row>
    <row r="22" spans="1:23" ht="21" customHeight="1">
      <c r="A22" s="340" t="s">
        <v>70</v>
      </c>
      <c r="B22" s="38" t="s">
        <v>112</v>
      </c>
      <c r="C22" s="28">
        <v>41000</v>
      </c>
      <c r="D22" s="34" t="s">
        <v>162</v>
      </c>
      <c r="E22" s="65">
        <v>-0.2</v>
      </c>
      <c r="F22" s="66">
        <v>0</v>
      </c>
      <c r="G22" s="66">
        <v>-0.2</v>
      </c>
      <c r="H22" s="66">
        <v>-0.9</v>
      </c>
      <c r="I22" s="66">
        <v>-4.6</v>
      </c>
      <c r="J22" s="66">
        <v>0.1</v>
      </c>
      <c r="K22" s="66">
        <v>0.3</v>
      </c>
      <c r="L22" s="66">
        <v>0.7</v>
      </c>
      <c r="M22" s="66">
        <v>-1.2</v>
      </c>
      <c r="N22" s="66">
        <v>0</v>
      </c>
      <c r="O22" s="66">
        <v>0.5</v>
      </c>
      <c r="P22" s="66">
        <v>-0.6</v>
      </c>
      <c r="Q22" s="66">
        <v>-0.2</v>
      </c>
      <c r="R22" s="66">
        <v>0.5</v>
      </c>
      <c r="S22" s="69">
        <v>-0.1</v>
      </c>
      <c r="T22" s="38" t="s">
        <v>112</v>
      </c>
      <c r="U22" s="28">
        <v>41000</v>
      </c>
      <c r="V22" s="34" t="s">
        <v>162</v>
      </c>
      <c r="W22" s="340" t="s">
        <v>70</v>
      </c>
    </row>
    <row r="23" spans="1:23" ht="21" customHeight="1">
      <c r="A23" s="341"/>
      <c r="B23" s="125"/>
      <c r="C23" s="28">
        <v>41030</v>
      </c>
      <c r="D23" s="34"/>
      <c r="E23" s="65">
        <v>-0.2</v>
      </c>
      <c r="F23" s="66">
        <v>-0.2</v>
      </c>
      <c r="G23" s="66">
        <v>-0.3</v>
      </c>
      <c r="H23" s="66">
        <v>-0.5</v>
      </c>
      <c r="I23" s="66">
        <v>-0.3</v>
      </c>
      <c r="J23" s="66">
        <v>0</v>
      </c>
      <c r="K23" s="66">
        <v>0</v>
      </c>
      <c r="L23" s="66">
        <v>0.7</v>
      </c>
      <c r="M23" s="66">
        <v>-1.4</v>
      </c>
      <c r="N23" s="66">
        <v>-1</v>
      </c>
      <c r="O23" s="66">
        <v>-0.1</v>
      </c>
      <c r="P23" s="66">
        <v>0</v>
      </c>
      <c r="Q23" s="66">
        <v>0</v>
      </c>
      <c r="R23" s="66">
        <v>-0.6</v>
      </c>
      <c r="S23" s="69">
        <v>0</v>
      </c>
      <c r="T23" s="125"/>
      <c r="U23" s="28">
        <v>41030</v>
      </c>
      <c r="V23" s="34"/>
      <c r="W23" s="341"/>
    </row>
    <row r="24" spans="1:23" ht="21" customHeight="1">
      <c r="A24" s="341"/>
      <c r="B24" s="170"/>
      <c r="C24" s="28">
        <v>41061</v>
      </c>
      <c r="D24" s="34"/>
      <c r="E24" s="65">
        <v>-0.3</v>
      </c>
      <c r="F24" s="66">
        <v>-0.3</v>
      </c>
      <c r="G24" s="66">
        <v>-0.4</v>
      </c>
      <c r="H24" s="66">
        <v>-0.5</v>
      </c>
      <c r="I24" s="66">
        <v>-1.8</v>
      </c>
      <c r="J24" s="66">
        <v>0.1</v>
      </c>
      <c r="K24" s="66">
        <v>0.1</v>
      </c>
      <c r="L24" s="66">
        <v>0.5</v>
      </c>
      <c r="M24" s="66">
        <v>-0.3</v>
      </c>
      <c r="N24" s="66">
        <v>-0.2</v>
      </c>
      <c r="O24" s="66">
        <v>-0.2</v>
      </c>
      <c r="P24" s="66">
        <v>-1.2</v>
      </c>
      <c r="Q24" s="66">
        <v>0</v>
      </c>
      <c r="R24" s="66">
        <v>-1</v>
      </c>
      <c r="S24" s="69">
        <v>0.3</v>
      </c>
      <c r="T24" s="170"/>
      <c r="U24" s="28">
        <v>41061</v>
      </c>
      <c r="V24" s="34"/>
      <c r="W24" s="341"/>
    </row>
    <row r="25" spans="1:23" ht="21" customHeight="1">
      <c r="A25" s="341"/>
      <c r="B25" s="170"/>
      <c r="C25" s="28">
        <v>41091</v>
      </c>
      <c r="D25" s="34"/>
      <c r="E25" s="65">
        <v>0</v>
      </c>
      <c r="F25" s="66">
        <v>0</v>
      </c>
      <c r="G25" s="66">
        <v>0</v>
      </c>
      <c r="H25" s="66">
        <v>0.2</v>
      </c>
      <c r="I25" s="66">
        <v>-0.5</v>
      </c>
      <c r="J25" s="66">
        <v>0.1</v>
      </c>
      <c r="K25" s="66">
        <v>0.2</v>
      </c>
      <c r="L25" s="66">
        <v>0.2</v>
      </c>
      <c r="M25" s="66">
        <v>-0.3</v>
      </c>
      <c r="N25" s="66">
        <v>-2</v>
      </c>
      <c r="O25" s="66">
        <v>0.2</v>
      </c>
      <c r="P25" s="66">
        <v>0.1</v>
      </c>
      <c r="Q25" s="66">
        <v>0</v>
      </c>
      <c r="R25" s="66">
        <v>-0.2</v>
      </c>
      <c r="S25" s="69">
        <v>-0.3</v>
      </c>
      <c r="T25" s="170"/>
      <c r="U25" s="28">
        <v>41091</v>
      </c>
      <c r="V25" s="34"/>
      <c r="W25" s="341"/>
    </row>
    <row r="26" spans="1:23" ht="21" customHeight="1">
      <c r="A26" s="341"/>
      <c r="B26" s="170"/>
      <c r="C26" s="28">
        <v>41122</v>
      </c>
      <c r="D26" s="34"/>
      <c r="E26" s="65">
        <v>0.3</v>
      </c>
      <c r="F26" s="66">
        <v>0.2</v>
      </c>
      <c r="G26" s="66">
        <v>0.3</v>
      </c>
      <c r="H26" s="66">
        <v>0.1</v>
      </c>
      <c r="I26" s="66">
        <v>1.2</v>
      </c>
      <c r="J26" s="66">
        <v>0</v>
      </c>
      <c r="K26" s="66">
        <v>0</v>
      </c>
      <c r="L26" s="66">
        <v>0.7</v>
      </c>
      <c r="M26" s="66">
        <v>-0.1</v>
      </c>
      <c r="N26" s="66">
        <v>-4</v>
      </c>
      <c r="O26" s="66">
        <v>-1.4</v>
      </c>
      <c r="P26" s="66">
        <v>2.3</v>
      </c>
      <c r="Q26" s="66">
        <v>0</v>
      </c>
      <c r="R26" s="66">
        <v>0.9</v>
      </c>
      <c r="S26" s="69">
        <v>-0.1</v>
      </c>
      <c r="T26" s="170"/>
      <c r="U26" s="28">
        <v>41122</v>
      </c>
      <c r="V26" s="34"/>
      <c r="W26" s="341"/>
    </row>
    <row r="27" spans="1:23" ht="21" customHeight="1">
      <c r="A27" s="341"/>
      <c r="B27" s="170"/>
      <c r="C27" s="28">
        <v>41153</v>
      </c>
      <c r="D27" s="34"/>
      <c r="E27" s="65">
        <v>0</v>
      </c>
      <c r="F27" s="66">
        <v>-0.1</v>
      </c>
      <c r="G27" s="66">
        <v>-0.1</v>
      </c>
      <c r="H27" s="66">
        <v>0.7</v>
      </c>
      <c r="I27" s="66">
        <v>2.7</v>
      </c>
      <c r="J27" s="66">
        <v>0</v>
      </c>
      <c r="K27" s="66">
        <v>-0.1</v>
      </c>
      <c r="L27" s="66">
        <v>-0.7</v>
      </c>
      <c r="M27" s="66">
        <v>-1.1</v>
      </c>
      <c r="N27" s="66">
        <v>8.4</v>
      </c>
      <c r="O27" s="66">
        <v>1.2</v>
      </c>
      <c r="P27" s="66">
        <v>-2.7</v>
      </c>
      <c r="Q27" s="66">
        <v>0</v>
      </c>
      <c r="R27" s="66">
        <v>-0.8</v>
      </c>
      <c r="S27" s="69">
        <v>0</v>
      </c>
      <c r="T27" s="170"/>
      <c r="U27" s="28">
        <v>41153</v>
      </c>
      <c r="V27" s="34"/>
      <c r="W27" s="341"/>
    </row>
    <row r="28" spans="1:23" ht="21" customHeight="1">
      <c r="A28" s="341"/>
      <c r="B28" s="170"/>
      <c r="C28" s="28">
        <v>41183</v>
      </c>
      <c r="D28" s="34"/>
      <c r="E28" s="65">
        <v>-0.1</v>
      </c>
      <c r="F28" s="66">
        <v>-0.1</v>
      </c>
      <c r="G28" s="66">
        <v>-0.1</v>
      </c>
      <c r="H28" s="66">
        <v>-0.1</v>
      </c>
      <c r="I28" s="66">
        <v>-1.2</v>
      </c>
      <c r="J28" s="66">
        <v>0</v>
      </c>
      <c r="K28" s="66">
        <v>0</v>
      </c>
      <c r="L28" s="66">
        <v>-1.2</v>
      </c>
      <c r="M28" s="66">
        <v>-0.4</v>
      </c>
      <c r="N28" s="66">
        <v>-0.2</v>
      </c>
      <c r="O28" s="66">
        <v>0.2</v>
      </c>
      <c r="P28" s="66">
        <v>0.1</v>
      </c>
      <c r="Q28" s="66">
        <v>0</v>
      </c>
      <c r="R28" s="66">
        <v>0.2</v>
      </c>
      <c r="S28" s="69">
        <v>0</v>
      </c>
      <c r="T28" s="170"/>
      <c r="U28" s="28">
        <v>41183</v>
      </c>
      <c r="V28" s="34"/>
      <c r="W28" s="341"/>
    </row>
    <row r="29" spans="1:23" ht="21" customHeight="1">
      <c r="A29" s="341"/>
      <c r="B29" s="170"/>
      <c r="C29" s="28">
        <v>41214</v>
      </c>
      <c r="D29" s="22"/>
      <c r="E29" s="65">
        <v>-0.1</v>
      </c>
      <c r="F29" s="66">
        <v>-0.1</v>
      </c>
      <c r="G29" s="66">
        <v>-0.1</v>
      </c>
      <c r="H29" s="66">
        <v>-0.3</v>
      </c>
      <c r="I29" s="66">
        <v>-2.4</v>
      </c>
      <c r="J29" s="66">
        <v>-0.2</v>
      </c>
      <c r="K29" s="66">
        <v>-0.2</v>
      </c>
      <c r="L29" s="66">
        <v>-0.7</v>
      </c>
      <c r="M29" s="66">
        <v>3.7</v>
      </c>
      <c r="N29" s="66">
        <v>-0.5</v>
      </c>
      <c r="O29" s="66">
        <v>-0.2</v>
      </c>
      <c r="P29" s="66">
        <v>-0.6</v>
      </c>
      <c r="Q29" s="66">
        <v>0</v>
      </c>
      <c r="R29" s="66">
        <v>0.2</v>
      </c>
      <c r="S29" s="69">
        <v>0</v>
      </c>
      <c r="T29" s="170"/>
      <c r="U29" s="28">
        <v>41214</v>
      </c>
      <c r="V29" s="22"/>
      <c r="W29" s="341"/>
    </row>
    <row r="30" spans="1:23" ht="21" customHeight="1">
      <c r="A30" s="341"/>
      <c r="B30" s="170"/>
      <c r="C30" s="28">
        <v>41244</v>
      </c>
      <c r="D30" s="22"/>
      <c r="E30" s="65">
        <v>-0.2</v>
      </c>
      <c r="F30" s="66">
        <v>-0.2</v>
      </c>
      <c r="G30" s="66">
        <v>-0.3</v>
      </c>
      <c r="H30" s="66">
        <v>-0.4</v>
      </c>
      <c r="I30" s="66">
        <v>-1.6</v>
      </c>
      <c r="J30" s="66">
        <v>-0.2</v>
      </c>
      <c r="K30" s="66">
        <v>-0.2</v>
      </c>
      <c r="L30" s="66">
        <v>0</v>
      </c>
      <c r="M30" s="66">
        <v>-1.1</v>
      </c>
      <c r="N30" s="66">
        <v>-0.5</v>
      </c>
      <c r="O30" s="66">
        <v>-0.3</v>
      </c>
      <c r="P30" s="66">
        <v>1</v>
      </c>
      <c r="Q30" s="66">
        <v>0</v>
      </c>
      <c r="R30" s="66">
        <v>-1.7</v>
      </c>
      <c r="S30" s="69">
        <v>-0.4</v>
      </c>
      <c r="T30" s="170"/>
      <c r="U30" s="28">
        <v>41244</v>
      </c>
      <c r="V30" s="22"/>
      <c r="W30" s="341"/>
    </row>
    <row r="31" spans="1:23" ht="21" customHeight="1">
      <c r="A31" s="341"/>
      <c r="B31" s="170" t="s">
        <v>115</v>
      </c>
      <c r="C31" s="28">
        <v>41275</v>
      </c>
      <c r="D31" s="22" t="s">
        <v>162</v>
      </c>
      <c r="E31" s="65">
        <v>0</v>
      </c>
      <c r="F31" s="66">
        <v>0</v>
      </c>
      <c r="G31" s="66">
        <v>0</v>
      </c>
      <c r="H31" s="66">
        <v>0.7</v>
      </c>
      <c r="I31" s="66">
        <v>1.6</v>
      </c>
      <c r="J31" s="66">
        <v>0</v>
      </c>
      <c r="K31" s="66">
        <v>0</v>
      </c>
      <c r="L31" s="66">
        <v>0.5</v>
      </c>
      <c r="M31" s="66">
        <v>-0.5</v>
      </c>
      <c r="N31" s="66">
        <v>-3.1</v>
      </c>
      <c r="O31" s="66">
        <v>0.6</v>
      </c>
      <c r="P31" s="66">
        <v>-0.5</v>
      </c>
      <c r="Q31" s="66">
        <v>0</v>
      </c>
      <c r="R31" s="66">
        <v>-0.1</v>
      </c>
      <c r="S31" s="69">
        <v>0</v>
      </c>
      <c r="T31" s="170" t="s">
        <v>115</v>
      </c>
      <c r="U31" s="28">
        <v>41275</v>
      </c>
      <c r="V31" s="22" t="s">
        <v>162</v>
      </c>
      <c r="W31" s="341"/>
    </row>
    <row r="32" spans="1:23" ht="21" customHeight="1">
      <c r="A32" s="341"/>
      <c r="B32" s="170"/>
      <c r="C32" s="28">
        <v>41306</v>
      </c>
      <c r="D32" s="22"/>
      <c r="E32" s="65">
        <v>-0.1</v>
      </c>
      <c r="F32" s="66">
        <v>0</v>
      </c>
      <c r="G32" s="66">
        <v>-0.1</v>
      </c>
      <c r="H32" s="66">
        <v>-0.4</v>
      </c>
      <c r="I32" s="66">
        <v>-4.4</v>
      </c>
      <c r="J32" s="66">
        <v>0</v>
      </c>
      <c r="K32" s="66">
        <v>0</v>
      </c>
      <c r="L32" s="66">
        <v>0.6</v>
      </c>
      <c r="M32" s="66">
        <v>-0.2</v>
      </c>
      <c r="N32" s="66">
        <v>-1.5</v>
      </c>
      <c r="O32" s="66">
        <v>-1.5</v>
      </c>
      <c r="P32" s="66">
        <v>0.8</v>
      </c>
      <c r="Q32" s="66">
        <v>0</v>
      </c>
      <c r="R32" s="66">
        <v>-0.5</v>
      </c>
      <c r="S32" s="69">
        <v>-0.1</v>
      </c>
      <c r="T32" s="170"/>
      <c r="U32" s="28">
        <v>41306</v>
      </c>
      <c r="V32" s="22"/>
      <c r="W32" s="341"/>
    </row>
    <row r="33" spans="1:23" ht="21" customHeight="1">
      <c r="A33" s="374"/>
      <c r="B33" s="170"/>
      <c r="C33" s="28">
        <v>41334</v>
      </c>
      <c r="D33" s="86"/>
      <c r="E33" s="129">
        <v>0.2</v>
      </c>
      <c r="F33" s="127">
        <v>0.4</v>
      </c>
      <c r="G33" s="127">
        <v>0.3</v>
      </c>
      <c r="H33" s="127">
        <v>-0.8</v>
      </c>
      <c r="I33" s="127">
        <v>-4.2</v>
      </c>
      <c r="J33" s="127">
        <v>0.1</v>
      </c>
      <c r="K33" s="127">
        <v>0.1</v>
      </c>
      <c r="L33" s="127">
        <v>0.4</v>
      </c>
      <c r="M33" s="127">
        <v>-0.2</v>
      </c>
      <c r="N33" s="127">
        <v>3.6</v>
      </c>
      <c r="O33" s="127">
        <v>1</v>
      </c>
      <c r="P33" s="127">
        <v>1.1</v>
      </c>
      <c r="Q33" s="127">
        <v>0</v>
      </c>
      <c r="R33" s="127">
        <v>0.3</v>
      </c>
      <c r="S33" s="128">
        <v>1.4</v>
      </c>
      <c r="T33" s="170"/>
      <c r="U33" s="28">
        <v>41334</v>
      </c>
      <c r="V33" s="86"/>
      <c r="W33" s="341"/>
    </row>
    <row r="34" spans="1:26" s="17" customFormat="1" ht="21" customHeight="1" thickBot="1">
      <c r="A34" s="341"/>
      <c r="B34" s="177"/>
      <c r="C34" s="230">
        <v>41365</v>
      </c>
      <c r="D34" s="178"/>
      <c r="E34" s="73">
        <v>0.4</v>
      </c>
      <c r="F34" s="74">
        <v>0.2</v>
      </c>
      <c r="G34" s="74">
        <v>0.4</v>
      </c>
      <c r="H34" s="74">
        <v>0.6</v>
      </c>
      <c r="I34" s="74">
        <v>3.8</v>
      </c>
      <c r="J34" s="74">
        <v>0</v>
      </c>
      <c r="K34" s="74">
        <v>0</v>
      </c>
      <c r="L34" s="74">
        <v>0.3</v>
      </c>
      <c r="M34" s="74">
        <v>0.4</v>
      </c>
      <c r="N34" s="74">
        <v>0.1</v>
      </c>
      <c r="O34" s="74">
        <v>0</v>
      </c>
      <c r="P34" s="74">
        <v>0</v>
      </c>
      <c r="Q34" s="74">
        <v>0.1</v>
      </c>
      <c r="R34" s="74">
        <v>1.8</v>
      </c>
      <c r="S34" s="75">
        <v>-0.2</v>
      </c>
      <c r="T34" s="177"/>
      <c r="U34" s="28">
        <v>41365</v>
      </c>
      <c r="V34" s="178"/>
      <c r="W34" s="339"/>
      <c r="X34" s="38"/>
      <c r="Y34" s="28">
        <v>40969</v>
      </c>
      <c r="Z34" s="34" t="s">
        <v>162</v>
      </c>
    </row>
    <row r="35" spans="1:26" ht="21" customHeight="1">
      <c r="A35" s="340" t="s">
        <v>71</v>
      </c>
      <c r="B35" s="97" t="s">
        <v>111</v>
      </c>
      <c r="C35" s="98">
        <v>41000</v>
      </c>
      <c r="D35" s="99" t="s">
        <v>116</v>
      </c>
      <c r="E35" s="60">
        <v>0.2</v>
      </c>
      <c r="F35" s="61">
        <v>0</v>
      </c>
      <c r="G35" s="61">
        <v>0.3</v>
      </c>
      <c r="H35" s="61">
        <v>0.5</v>
      </c>
      <c r="I35" s="61">
        <v>5.2</v>
      </c>
      <c r="J35" s="61">
        <v>-0.2</v>
      </c>
      <c r="K35" s="61">
        <v>0</v>
      </c>
      <c r="L35" s="61">
        <v>1.6</v>
      </c>
      <c r="M35" s="61">
        <v>-4</v>
      </c>
      <c r="N35" s="61">
        <v>1</v>
      </c>
      <c r="O35" s="61">
        <v>0.1</v>
      </c>
      <c r="P35" s="61">
        <v>0.4</v>
      </c>
      <c r="Q35" s="61">
        <v>-0.2</v>
      </c>
      <c r="R35" s="61">
        <v>0.2</v>
      </c>
      <c r="S35" s="64">
        <v>-0.3</v>
      </c>
      <c r="T35" s="97" t="s">
        <v>111</v>
      </c>
      <c r="U35" s="172">
        <v>41000</v>
      </c>
      <c r="V35" s="173" t="s">
        <v>67</v>
      </c>
      <c r="W35" s="340" t="s">
        <v>71</v>
      </c>
      <c r="X35" s="125"/>
      <c r="Y35" s="28">
        <v>41000</v>
      </c>
      <c r="Z35" s="34"/>
    </row>
    <row r="36" spans="1:26" ht="21" customHeight="1">
      <c r="A36" s="341"/>
      <c r="B36" s="125"/>
      <c r="C36" s="28">
        <v>41030</v>
      </c>
      <c r="D36" s="34"/>
      <c r="E36" s="65">
        <v>-0.1</v>
      </c>
      <c r="F36" s="66">
        <v>-0.3</v>
      </c>
      <c r="G36" s="66">
        <v>0</v>
      </c>
      <c r="H36" s="66">
        <v>0.1</v>
      </c>
      <c r="I36" s="66">
        <v>6.5</v>
      </c>
      <c r="J36" s="66">
        <v>0</v>
      </c>
      <c r="K36" s="66">
        <v>0.2</v>
      </c>
      <c r="L36" s="66">
        <v>1.7</v>
      </c>
      <c r="M36" s="66">
        <v>-4.1</v>
      </c>
      <c r="N36" s="66">
        <v>0.6</v>
      </c>
      <c r="O36" s="66">
        <v>-1.6</v>
      </c>
      <c r="P36" s="66">
        <v>0.4</v>
      </c>
      <c r="Q36" s="66">
        <v>-0.2</v>
      </c>
      <c r="R36" s="66">
        <v>-0.7</v>
      </c>
      <c r="S36" s="69">
        <v>-0.5</v>
      </c>
      <c r="T36" s="170"/>
      <c r="U36" s="28">
        <v>41030</v>
      </c>
      <c r="V36" s="22"/>
      <c r="W36" s="341"/>
      <c r="X36" s="170"/>
      <c r="Y36" s="28">
        <v>41030</v>
      </c>
      <c r="Z36" s="34"/>
    </row>
    <row r="37" spans="1:26" ht="21" customHeight="1">
      <c r="A37" s="341"/>
      <c r="B37" s="38"/>
      <c r="C37" s="98">
        <v>41061</v>
      </c>
      <c r="D37" s="34"/>
      <c r="E37" s="65">
        <v>-0.5</v>
      </c>
      <c r="F37" s="66">
        <v>-0.3</v>
      </c>
      <c r="G37" s="66">
        <v>-0.5</v>
      </c>
      <c r="H37" s="66">
        <v>-1.2</v>
      </c>
      <c r="I37" s="66">
        <v>-5</v>
      </c>
      <c r="J37" s="66">
        <v>0</v>
      </c>
      <c r="K37" s="66">
        <v>0.2</v>
      </c>
      <c r="L37" s="66">
        <v>1.6</v>
      </c>
      <c r="M37" s="66">
        <v>-3.6</v>
      </c>
      <c r="N37" s="66">
        <v>2</v>
      </c>
      <c r="O37" s="66">
        <v>-1.6</v>
      </c>
      <c r="P37" s="66">
        <v>0.4</v>
      </c>
      <c r="Q37" s="66">
        <v>-0.2</v>
      </c>
      <c r="R37" s="66">
        <v>-1.8</v>
      </c>
      <c r="S37" s="69">
        <v>-0.5</v>
      </c>
      <c r="T37" s="170"/>
      <c r="U37" s="98">
        <v>41061</v>
      </c>
      <c r="V37" s="22"/>
      <c r="W37" s="341"/>
      <c r="X37" s="170"/>
      <c r="Y37" s="28">
        <v>41061</v>
      </c>
      <c r="Z37" s="34"/>
    </row>
    <row r="38" spans="1:26" ht="21" customHeight="1">
      <c r="A38" s="341"/>
      <c r="B38" s="38"/>
      <c r="C38" s="28">
        <v>41091</v>
      </c>
      <c r="D38" s="34"/>
      <c r="E38" s="65">
        <v>-0.7</v>
      </c>
      <c r="F38" s="66">
        <v>-0.7</v>
      </c>
      <c r="G38" s="66">
        <v>-0.9</v>
      </c>
      <c r="H38" s="66">
        <v>-1</v>
      </c>
      <c r="I38" s="66">
        <v>-2.9</v>
      </c>
      <c r="J38" s="66">
        <v>0.3</v>
      </c>
      <c r="K38" s="66">
        <v>0.5</v>
      </c>
      <c r="L38" s="66">
        <v>1.2</v>
      </c>
      <c r="M38" s="66">
        <v>-2.1</v>
      </c>
      <c r="N38" s="66">
        <v>-0.4</v>
      </c>
      <c r="O38" s="66">
        <v>-0.4</v>
      </c>
      <c r="P38" s="66">
        <v>-1.8</v>
      </c>
      <c r="Q38" s="66">
        <v>-0.2</v>
      </c>
      <c r="R38" s="66">
        <v>-2.7</v>
      </c>
      <c r="S38" s="69">
        <v>-0.5</v>
      </c>
      <c r="T38" s="170"/>
      <c r="U38" s="28">
        <v>41091</v>
      </c>
      <c r="V38" s="22"/>
      <c r="W38" s="341"/>
      <c r="X38" s="170"/>
      <c r="Y38" s="28">
        <v>41091</v>
      </c>
      <c r="Z38" s="34"/>
    </row>
    <row r="39" spans="1:39" ht="21" customHeight="1">
      <c r="A39" s="341"/>
      <c r="B39" s="38"/>
      <c r="C39" s="98">
        <v>41122</v>
      </c>
      <c r="D39" s="34"/>
      <c r="E39" s="65">
        <v>-1</v>
      </c>
      <c r="F39" s="66">
        <v>-0.8</v>
      </c>
      <c r="G39" s="66">
        <v>-1.1</v>
      </c>
      <c r="H39" s="66">
        <v>-1.4</v>
      </c>
      <c r="I39" s="66">
        <v>-5</v>
      </c>
      <c r="J39" s="66">
        <v>0.3</v>
      </c>
      <c r="K39" s="66">
        <v>0.6</v>
      </c>
      <c r="L39" s="66">
        <v>1.1</v>
      </c>
      <c r="M39" s="66">
        <v>-2.2</v>
      </c>
      <c r="N39" s="66">
        <v>-4.5</v>
      </c>
      <c r="O39" s="66">
        <v>-0.9</v>
      </c>
      <c r="P39" s="66">
        <v>-1.5</v>
      </c>
      <c r="Q39" s="66">
        <v>-0.2</v>
      </c>
      <c r="R39" s="66">
        <v>-2.5</v>
      </c>
      <c r="S39" s="69">
        <v>-0.6</v>
      </c>
      <c r="T39" s="170"/>
      <c r="U39" s="98">
        <v>41122</v>
      </c>
      <c r="V39" s="22"/>
      <c r="W39" s="341"/>
      <c r="X39" s="170"/>
      <c r="Y39" s="28">
        <v>41122</v>
      </c>
      <c r="Z39" s="34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341"/>
      <c r="B40" s="38"/>
      <c r="C40" s="28">
        <v>41153</v>
      </c>
      <c r="D40" s="34"/>
      <c r="E40" s="65">
        <v>-0.8</v>
      </c>
      <c r="F40" s="66">
        <v>-0.6</v>
      </c>
      <c r="G40" s="66">
        <v>-0.9</v>
      </c>
      <c r="H40" s="66">
        <v>-1.2</v>
      </c>
      <c r="I40" s="66">
        <v>-5.8</v>
      </c>
      <c r="J40" s="66">
        <v>0.3</v>
      </c>
      <c r="K40" s="66">
        <v>0.7</v>
      </c>
      <c r="L40" s="66">
        <v>0</v>
      </c>
      <c r="M40" s="66">
        <v>-3.3</v>
      </c>
      <c r="N40" s="66">
        <v>0.4</v>
      </c>
      <c r="O40" s="66">
        <v>-0.1</v>
      </c>
      <c r="P40" s="66">
        <v>-1.5</v>
      </c>
      <c r="Q40" s="66">
        <v>-0.2</v>
      </c>
      <c r="R40" s="66">
        <v>-1.8</v>
      </c>
      <c r="S40" s="69">
        <v>-0.4</v>
      </c>
      <c r="T40" s="170"/>
      <c r="U40" s="28">
        <v>41153</v>
      </c>
      <c r="V40" s="22"/>
      <c r="W40" s="341"/>
      <c r="X40" s="170"/>
      <c r="Y40" s="28">
        <v>41153</v>
      </c>
      <c r="Z40" s="34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341"/>
      <c r="B41" s="38"/>
      <c r="C41" s="98">
        <v>41183</v>
      </c>
      <c r="D41" s="34"/>
      <c r="E41" s="65">
        <v>-0.7</v>
      </c>
      <c r="F41" s="66">
        <v>-0.3</v>
      </c>
      <c r="G41" s="66">
        <v>-0.8</v>
      </c>
      <c r="H41" s="66">
        <v>-2.4</v>
      </c>
      <c r="I41" s="66">
        <v>-11.7</v>
      </c>
      <c r="J41" s="66">
        <v>0.3</v>
      </c>
      <c r="K41" s="66">
        <v>0.7</v>
      </c>
      <c r="L41" s="66">
        <v>-1.2</v>
      </c>
      <c r="M41" s="66">
        <v>-2.4</v>
      </c>
      <c r="N41" s="66">
        <v>0.8</v>
      </c>
      <c r="O41" s="66">
        <v>0.6</v>
      </c>
      <c r="P41" s="66">
        <v>0.2</v>
      </c>
      <c r="Q41" s="66">
        <v>-0.2</v>
      </c>
      <c r="R41" s="66">
        <v>-0.6</v>
      </c>
      <c r="S41" s="69">
        <v>0</v>
      </c>
      <c r="T41" s="170"/>
      <c r="U41" s="98">
        <v>41183</v>
      </c>
      <c r="V41" s="22"/>
      <c r="W41" s="341"/>
      <c r="X41" s="170"/>
      <c r="Y41" s="28">
        <v>41183</v>
      </c>
      <c r="Z41" s="2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341"/>
      <c r="B42" s="38"/>
      <c r="C42" s="28">
        <v>41214</v>
      </c>
      <c r="D42" s="34"/>
      <c r="E42" s="65">
        <v>-0.2</v>
      </c>
      <c r="F42" s="66">
        <v>0</v>
      </c>
      <c r="G42" s="66">
        <v>-0.2</v>
      </c>
      <c r="H42" s="66">
        <v>-1.5</v>
      </c>
      <c r="I42" s="66">
        <v>-4.9</v>
      </c>
      <c r="J42" s="66">
        <v>0.2</v>
      </c>
      <c r="K42" s="66">
        <v>0.5</v>
      </c>
      <c r="L42" s="66">
        <v>-0.4</v>
      </c>
      <c r="M42" s="66">
        <v>1.8</v>
      </c>
      <c r="N42" s="66">
        <v>-0.5</v>
      </c>
      <c r="O42" s="66">
        <v>-0.7</v>
      </c>
      <c r="P42" s="66">
        <v>0.6</v>
      </c>
      <c r="Q42" s="66">
        <v>-0.2</v>
      </c>
      <c r="R42" s="66">
        <v>0.9</v>
      </c>
      <c r="S42" s="69">
        <v>-0.3</v>
      </c>
      <c r="T42" s="170"/>
      <c r="U42" s="28">
        <v>41214</v>
      </c>
      <c r="V42" s="22"/>
      <c r="W42" s="341"/>
      <c r="X42" s="170"/>
      <c r="Y42" s="28">
        <v>41214</v>
      </c>
      <c r="Z42" s="2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341"/>
      <c r="B43" s="38"/>
      <c r="C43" s="98">
        <v>41244</v>
      </c>
      <c r="D43" s="22"/>
      <c r="E43" s="65">
        <v>-0.6</v>
      </c>
      <c r="F43" s="66">
        <v>-0.4</v>
      </c>
      <c r="G43" s="66">
        <v>-0.7</v>
      </c>
      <c r="H43" s="66">
        <v>-1.6</v>
      </c>
      <c r="I43" s="66">
        <v>-6.3</v>
      </c>
      <c r="J43" s="66">
        <v>0</v>
      </c>
      <c r="K43" s="66">
        <v>0.2</v>
      </c>
      <c r="L43" s="66">
        <v>0</v>
      </c>
      <c r="M43" s="66">
        <v>0</v>
      </c>
      <c r="N43" s="66">
        <v>-0.5</v>
      </c>
      <c r="O43" s="66">
        <v>0.2</v>
      </c>
      <c r="P43" s="66">
        <v>-0.6</v>
      </c>
      <c r="Q43" s="66">
        <v>-0.2</v>
      </c>
      <c r="R43" s="66">
        <v>-0.2</v>
      </c>
      <c r="S43" s="69">
        <v>-0.9</v>
      </c>
      <c r="T43" s="170"/>
      <c r="U43" s="98">
        <v>41244</v>
      </c>
      <c r="V43" s="22"/>
      <c r="W43" s="341"/>
      <c r="X43" s="170"/>
      <c r="Y43" s="28">
        <v>41244</v>
      </c>
      <c r="Z43" s="2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341"/>
      <c r="B44" s="38" t="s">
        <v>115</v>
      </c>
      <c r="C44" s="28">
        <v>41275</v>
      </c>
      <c r="D44" s="22" t="s">
        <v>162</v>
      </c>
      <c r="E44" s="65">
        <v>-0.6</v>
      </c>
      <c r="F44" s="66">
        <v>-0.3</v>
      </c>
      <c r="G44" s="66">
        <v>-0.7</v>
      </c>
      <c r="H44" s="66">
        <v>-1.3</v>
      </c>
      <c r="I44" s="66">
        <v>-7.9</v>
      </c>
      <c r="J44" s="66">
        <v>0</v>
      </c>
      <c r="K44" s="66">
        <v>0.2</v>
      </c>
      <c r="L44" s="66">
        <v>0.9</v>
      </c>
      <c r="M44" s="66">
        <v>-2.4</v>
      </c>
      <c r="N44" s="66">
        <v>0.4</v>
      </c>
      <c r="O44" s="66">
        <v>-0.5</v>
      </c>
      <c r="P44" s="66">
        <v>-1.1</v>
      </c>
      <c r="Q44" s="66">
        <v>-0.2</v>
      </c>
      <c r="R44" s="66">
        <v>-0.3</v>
      </c>
      <c r="S44" s="69">
        <v>-1</v>
      </c>
      <c r="T44" s="170" t="s">
        <v>115</v>
      </c>
      <c r="U44" s="28">
        <v>41275</v>
      </c>
      <c r="V44" s="22" t="s">
        <v>162</v>
      </c>
      <c r="W44" s="341"/>
      <c r="X44" s="170" t="s">
        <v>114</v>
      </c>
      <c r="Y44" s="28">
        <v>41275</v>
      </c>
      <c r="Z44" s="22" t="s">
        <v>67</v>
      </c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341"/>
      <c r="B45" s="38"/>
      <c r="C45" s="98">
        <v>41306</v>
      </c>
      <c r="D45" s="22"/>
      <c r="E45" s="65">
        <v>-0.8</v>
      </c>
      <c r="F45" s="66">
        <v>-0.4</v>
      </c>
      <c r="G45" s="66">
        <v>-0.9</v>
      </c>
      <c r="H45" s="66">
        <v>-1.9</v>
      </c>
      <c r="I45" s="66">
        <v>-11.3</v>
      </c>
      <c r="J45" s="66">
        <v>0</v>
      </c>
      <c r="K45" s="66">
        <v>0.2</v>
      </c>
      <c r="L45" s="66">
        <v>1.7</v>
      </c>
      <c r="M45" s="66">
        <v>-3.8</v>
      </c>
      <c r="N45" s="66">
        <v>-2.9</v>
      </c>
      <c r="O45" s="66">
        <v>-0.4</v>
      </c>
      <c r="P45" s="66">
        <v>1.1</v>
      </c>
      <c r="Q45" s="66">
        <v>-0.2</v>
      </c>
      <c r="R45" s="66">
        <v>-2.8</v>
      </c>
      <c r="S45" s="69">
        <v>-0.8</v>
      </c>
      <c r="T45" s="170"/>
      <c r="U45" s="98">
        <v>41306</v>
      </c>
      <c r="V45" s="22"/>
      <c r="W45" s="341"/>
      <c r="X45" s="170"/>
      <c r="Y45" s="126">
        <v>41306</v>
      </c>
      <c r="Z45" s="86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 thickBot="1">
      <c r="A46" s="341"/>
      <c r="B46" s="38"/>
      <c r="C46" s="28">
        <v>41334</v>
      </c>
      <c r="D46" s="86"/>
      <c r="E46" s="65">
        <v>-0.9</v>
      </c>
      <c r="F46" s="66">
        <v>-0.4</v>
      </c>
      <c r="G46" s="66">
        <v>-1</v>
      </c>
      <c r="H46" s="66">
        <v>-2.3</v>
      </c>
      <c r="I46" s="66">
        <v>-14.7</v>
      </c>
      <c r="J46" s="66">
        <v>-0.1</v>
      </c>
      <c r="K46" s="66">
        <v>0.1</v>
      </c>
      <c r="L46" s="66">
        <v>1.7</v>
      </c>
      <c r="M46" s="66">
        <v>-3.2</v>
      </c>
      <c r="N46" s="66">
        <v>-1.6</v>
      </c>
      <c r="O46" s="66">
        <v>0.1</v>
      </c>
      <c r="P46" s="66">
        <v>-0.1</v>
      </c>
      <c r="Q46" s="66">
        <v>-0.2</v>
      </c>
      <c r="R46" s="66">
        <v>-2.8</v>
      </c>
      <c r="S46" s="69">
        <v>0.5</v>
      </c>
      <c r="T46" s="170"/>
      <c r="U46" s="28">
        <v>41334</v>
      </c>
      <c r="V46" s="22"/>
      <c r="W46" s="341"/>
      <c r="X46" s="177"/>
      <c r="Y46" s="174">
        <v>41334</v>
      </c>
      <c r="Z46" s="178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7" customFormat="1" ht="21" customHeight="1" thickBot="1">
      <c r="A47" s="339"/>
      <c r="B47" s="177"/>
      <c r="C47" s="230">
        <v>41365</v>
      </c>
      <c r="D47" s="178"/>
      <c r="E47" s="73">
        <v>-0.3</v>
      </c>
      <c r="F47" s="74">
        <v>-0.1</v>
      </c>
      <c r="G47" s="74">
        <v>-0.4</v>
      </c>
      <c r="H47" s="74">
        <v>-0.8</v>
      </c>
      <c r="I47" s="74">
        <v>-7.2</v>
      </c>
      <c r="J47" s="74">
        <v>-0.2</v>
      </c>
      <c r="K47" s="74">
        <v>-0.2</v>
      </c>
      <c r="L47" s="74">
        <v>1.3</v>
      </c>
      <c r="M47" s="74">
        <v>-1.7</v>
      </c>
      <c r="N47" s="74">
        <v>-1.4</v>
      </c>
      <c r="O47" s="74">
        <v>-0.4</v>
      </c>
      <c r="P47" s="74">
        <v>0.4</v>
      </c>
      <c r="Q47" s="74">
        <v>0.1</v>
      </c>
      <c r="R47" s="74">
        <v>-1.5</v>
      </c>
      <c r="S47" s="75">
        <v>0.4</v>
      </c>
      <c r="T47" s="177"/>
      <c r="U47" s="230">
        <v>41365</v>
      </c>
      <c r="V47" s="178"/>
      <c r="W47" s="339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9" spans="2:20" ht="14.25">
      <c r="B49" s="3" t="s">
        <v>160</v>
      </c>
      <c r="E49" s="3">
        <v>1</v>
      </c>
      <c r="F49" s="3">
        <v>740</v>
      </c>
      <c r="G49" s="3">
        <v>742</v>
      </c>
      <c r="H49" s="3">
        <v>2</v>
      </c>
      <c r="I49" s="3">
        <v>736</v>
      </c>
      <c r="J49" s="3">
        <v>277</v>
      </c>
      <c r="K49" s="3">
        <v>743</v>
      </c>
      <c r="L49" s="3">
        <v>306</v>
      </c>
      <c r="M49" s="3">
        <v>317</v>
      </c>
      <c r="N49" s="3">
        <v>389</v>
      </c>
      <c r="O49" s="3">
        <v>473</v>
      </c>
      <c r="P49" s="3">
        <v>504</v>
      </c>
      <c r="Q49" s="3">
        <v>558</v>
      </c>
      <c r="R49" s="3">
        <v>578</v>
      </c>
      <c r="S49" s="3">
        <v>681</v>
      </c>
      <c r="T49" s="3" t="s">
        <v>160</v>
      </c>
    </row>
    <row r="50" spans="2:22" ht="14.25">
      <c r="B50" s="17"/>
      <c r="C50" s="17"/>
      <c r="D50" s="17"/>
      <c r="S50" s="15"/>
      <c r="T50" s="17"/>
      <c r="U50" s="17"/>
      <c r="V50" s="17"/>
    </row>
    <row r="51" spans="2:22" ht="14.25">
      <c r="B51" s="18"/>
      <c r="C51" s="18"/>
      <c r="D51" s="18"/>
      <c r="S51" s="15"/>
      <c r="T51" s="18"/>
      <c r="U51" s="18"/>
      <c r="V51" s="18"/>
    </row>
    <row r="52" ht="14.25">
      <c r="S52" s="15"/>
    </row>
    <row r="53" spans="3:22" ht="14.25">
      <c r="C53" s="4"/>
      <c r="D53" s="4"/>
      <c r="S53" s="15"/>
      <c r="U53" s="4"/>
      <c r="V53" s="4"/>
    </row>
    <row r="56" ht="14.25">
      <c r="H56" s="86" t="s">
        <v>116</v>
      </c>
    </row>
  </sheetData>
  <mergeCells count="23">
    <mergeCell ref="T3:V5"/>
    <mergeCell ref="W6:W21"/>
    <mergeCell ref="W22:W34"/>
    <mergeCell ref="W35:W47"/>
    <mergeCell ref="J3:J5"/>
    <mergeCell ref="B3:D5"/>
    <mergeCell ref="G4:G5"/>
    <mergeCell ref="F4:F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S3:S5"/>
    <mergeCell ref="M3:M5"/>
    <mergeCell ref="N3:N5"/>
    <mergeCell ref="O3:O5"/>
    <mergeCell ref="P3:P5"/>
  </mergeCells>
  <conditionalFormatting sqref="AA39:AM47 Y47:Z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34"/>
  </sheetPr>
  <dimension ref="A1:V53"/>
  <sheetViews>
    <sheetView view="pageBreakPreview" zoomScale="75" zoomScaleNormal="75" zoomScaleSheetLayoutView="75" workbookViewId="0" topLeftCell="B1">
      <pane xSplit="3" ySplit="5" topLeftCell="E6" activePane="bottomRight" state="frozen"/>
      <selection pane="topLeft" activeCell="S46" sqref="S46"/>
      <selection pane="topRight" activeCell="S46" sqref="S46"/>
      <selection pane="bottomLeft" activeCell="S46" sqref="S46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117</v>
      </c>
      <c r="E1" s="4" t="s">
        <v>118</v>
      </c>
      <c r="F1" s="4"/>
      <c r="H1" s="3" t="s">
        <v>51</v>
      </c>
    </row>
    <row r="2" spans="19:22" ht="23.25" customHeight="1" thickBot="1">
      <c r="S2" s="5"/>
      <c r="V2" s="5" t="s">
        <v>109</v>
      </c>
    </row>
    <row r="3" spans="2:22" ht="14.25" customHeight="1">
      <c r="B3" s="345" t="s">
        <v>52</v>
      </c>
      <c r="C3" s="354"/>
      <c r="D3" s="354"/>
      <c r="E3" s="345" t="s">
        <v>53</v>
      </c>
      <c r="F3" s="6"/>
      <c r="G3" s="6"/>
      <c r="H3" s="348" t="s">
        <v>54</v>
      </c>
      <c r="I3" s="7"/>
      <c r="J3" s="348" t="s">
        <v>55</v>
      </c>
      <c r="K3" s="8"/>
      <c r="L3" s="361" t="s">
        <v>56</v>
      </c>
      <c r="M3" s="367" t="s">
        <v>110</v>
      </c>
      <c r="N3" s="367" t="s">
        <v>57</v>
      </c>
      <c r="O3" s="342" t="s">
        <v>58</v>
      </c>
      <c r="P3" s="342" t="s">
        <v>59</v>
      </c>
      <c r="Q3" s="342" t="s">
        <v>60</v>
      </c>
      <c r="R3" s="342" t="s">
        <v>61</v>
      </c>
      <c r="S3" s="364" t="s">
        <v>62</v>
      </c>
      <c r="T3" s="345" t="s">
        <v>52</v>
      </c>
      <c r="U3" s="354"/>
      <c r="V3" s="357"/>
    </row>
    <row r="4" spans="2:22" ht="24" customHeight="1">
      <c r="B4" s="346"/>
      <c r="C4" s="355"/>
      <c r="D4" s="355"/>
      <c r="E4" s="346"/>
      <c r="F4" s="351" t="s">
        <v>63</v>
      </c>
      <c r="G4" s="362" t="s">
        <v>64</v>
      </c>
      <c r="H4" s="349"/>
      <c r="I4" s="353" t="s">
        <v>65</v>
      </c>
      <c r="J4" s="349"/>
      <c r="K4" s="360" t="s">
        <v>66</v>
      </c>
      <c r="L4" s="351"/>
      <c r="M4" s="368"/>
      <c r="N4" s="368"/>
      <c r="O4" s="343"/>
      <c r="P4" s="343"/>
      <c r="Q4" s="343"/>
      <c r="R4" s="343"/>
      <c r="S4" s="365"/>
      <c r="T4" s="346"/>
      <c r="U4" s="355"/>
      <c r="V4" s="358"/>
    </row>
    <row r="5" spans="2:22" ht="24" customHeight="1" thickBot="1">
      <c r="B5" s="347"/>
      <c r="C5" s="356"/>
      <c r="D5" s="356"/>
      <c r="E5" s="347"/>
      <c r="F5" s="352"/>
      <c r="G5" s="363"/>
      <c r="H5" s="350"/>
      <c r="I5" s="344"/>
      <c r="J5" s="350"/>
      <c r="K5" s="352"/>
      <c r="L5" s="352"/>
      <c r="M5" s="369"/>
      <c r="N5" s="369"/>
      <c r="O5" s="344"/>
      <c r="P5" s="344"/>
      <c r="Q5" s="344"/>
      <c r="R5" s="344"/>
      <c r="S5" s="366"/>
      <c r="T5" s="347"/>
      <c r="U5" s="356"/>
      <c r="V5" s="359"/>
    </row>
    <row r="6" spans="1:22" ht="21" customHeight="1">
      <c r="A6" s="9"/>
      <c r="B6" s="36" t="s">
        <v>113</v>
      </c>
      <c r="C6" s="166" t="s">
        <v>102</v>
      </c>
      <c r="D6" s="19"/>
      <c r="E6" s="181">
        <v>101</v>
      </c>
      <c r="F6" s="182">
        <v>101.4</v>
      </c>
      <c r="G6" s="182">
        <v>101.8</v>
      </c>
      <c r="H6" s="182">
        <v>97.8</v>
      </c>
      <c r="I6" s="182">
        <v>94</v>
      </c>
      <c r="J6" s="182">
        <v>96.3</v>
      </c>
      <c r="K6" s="182">
        <v>96.7</v>
      </c>
      <c r="L6" s="182">
        <v>92.6</v>
      </c>
      <c r="M6" s="182">
        <v>135.5</v>
      </c>
      <c r="N6" s="182">
        <v>113.8</v>
      </c>
      <c r="O6" s="182">
        <v>96.4</v>
      </c>
      <c r="P6" s="182">
        <v>104.5</v>
      </c>
      <c r="Q6" s="182">
        <v>104.2</v>
      </c>
      <c r="R6" s="182">
        <v>115.6</v>
      </c>
      <c r="S6" s="183">
        <v>97.4</v>
      </c>
      <c r="T6" s="36" t="s">
        <v>113</v>
      </c>
      <c r="U6" s="166" t="s">
        <v>102</v>
      </c>
      <c r="V6" s="19"/>
    </row>
    <row r="7" spans="1:22" ht="21" customHeight="1">
      <c r="A7" s="10"/>
      <c r="B7" s="164">
        <v>10</v>
      </c>
      <c r="C7" s="20"/>
      <c r="D7" s="21"/>
      <c r="E7" s="184">
        <v>101.7</v>
      </c>
      <c r="F7" s="185">
        <v>101.6</v>
      </c>
      <c r="G7" s="185">
        <v>102.5</v>
      </c>
      <c r="H7" s="185">
        <v>99.5</v>
      </c>
      <c r="I7" s="185">
        <v>102.2</v>
      </c>
      <c r="J7" s="185">
        <v>97.3</v>
      </c>
      <c r="K7" s="185">
        <v>97.5</v>
      </c>
      <c r="L7" s="185">
        <v>91.2</v>
      </c>
      <c r="M7" s="185">
        <v>131.1</v>
      </c>
      <c r="N7" s="185">
        <v>115.6</v>
      </c>
      <c r="O7" s="185">
        <v>101.6</v>
      </c>
      <c r="P7" s="185">
        <v>102.7</v>
      </c>
      <c r="Q7" s="185">
        <v>105.7</v>
      </c>
      <c r="R7" s="185">
        <v>115.9</v>
      </c>
      <c r="S7" s="186">
        <v>97.7</v>
      </c>
      <c r="T7" s="164">
        <v>10</v>
      </c>
      <c r="U7" s="20"/>
      <c r="V7" s="21"/>
    </row>
    <row r="8" spans="1:22" ht="21" customHeight="1">
      <c r="A8" s="10"/>
      <c r="B8" s="164">
        <v>11</v>
      </c>
      <c r="C8" s="20"/>
      <c r="D8" s="21"/>
      <c r="E8" s="184">
        <v>101.3</v>
      </c>
      <c r="F8" s="185">
        <v>101.6</v>
      </c>
      <c r="G8" s="185">
        <v>101.7</v>
      </c>
      <c r="H8" s="185">
        <v>98.1</v>
      </c>
      <c r="I8" s="185">
        <v>93.6</v>
      </c>
      <c r="J8" s="185">
        <v>98.4</v>
      </c>
      <c r="K8" s="185">
        <v>98.6</v>
      </c>
      <c r="L8" s="185">
        <v>90.6</v>
      </c>
      <c r="M8" s="185">
        <v>128.1</v>
      </c>
      <c r="N8" s="185">
        <v>115</v>
      </c>
      <c r="O8" s="185">
        <v>100</v>
      </c>
      <c r="P8" s="185">
        <v>102</v>
      </c>
      <c r="Q8" s="185">
        <v>107</v>
      </c>
      <c r="R8" s="185">
        <v>116.2</v>
      </c>
      <c r="S8" s="186">
        <v>97.1</v>
      </c>
      <c r="T8" s="164">
        <v>11</v>
      </c>
      <c r="U8" s="20"/>
      <c r="V8" s="21"/>
    </row>
    <row r="9" spans="1:22" ht="21" customHeight="1">
      <c r="A9" s="10"/>
      <c r="B9" s="164">
        <v>12</v>
      </c>
      <c r="C9" s="20"/>
      <c r="D9" s="22"/>
      <c r="E9" s="184">
        <v>100.8</v>
      </c>
      <c r="F9" s="185">
        <v>101.4</v>
      </c>
      <c r="G9" s="185">
        <v>101.1</v>
      </c>
      <c r="H9" s="185">
        <v>96.4</v>
      </c>
      <c r="I9" s="185">
        <v>88.8</v>
      </c>
      <c r="J9" s="185">
        <v>99.1</v>
      </c>
      <c r="K9" s="185">
        <v>99</v>
      </c>
      <c r="L9" s="185">
        <v>92</v>
      </c>
      <c r="M9" s="185">
        <v>124.9</v>
      </c>
      <c r="N9" s="185">
        <v>113.6</v>
      </c>
      <c r="O9" s="185">
        <v>99.3</v>
      </c>
      <c r="P9" s="185">
        <v>102.2</v>
      </c>
      <c r="Q9" s="185">
        <v>108</v>
      </c>
      <c r="R9" s="185">
        <v>115.9</v>
      </c>
      <c r="S9" s="186">
        <v>96.6</v>
      </c>
      <c r="T9" s="164">
        <v>12</v>
      </c>
      <c r="U9" s="20"/>
      <c r="V9" s="22"/>
    </row>
    <row r="10" spans="1:22" ht="21" customHeight="1">
      <c r="A10" s="10"/>
      <c r="B10" s="164">
        <v>13</v>
      </c>
      <c r="C10" s="20"/>
      <c r="D10" s="23"/>
      <c r="E10" s="184">
        <v>99.9</v>
      </c>
      <c r="F10" s="185">
        <v>100.4</v>
      </c>
      <c r="G10" s="185">
        <v>100.2</v>
      </c>
      <c r="H10" s="185">
        <v>95.9</v>
      </c>
      <c r="I10" s="185">
        <v>89.9</v>
      </c>
      <c r="J10" s="185">
        <v>98.5</v>
      </c>
      <c r="K10" s="185">
        <v>98.6</v>
      </c>
      <c r="L10" s="185">
        <v>92.5</v>
      </c>
      <c r="M10" s="185">
        <v>119.6</v>
      </c>
      <c r="N10" s="185">
        <v>108.7</v>
      </c>
      <c r="O10" s="185">
        <v>99.8</v>
      </c>
      <c r="P10" s="185">
        <v>100.8</v>
      </c>
      <c r="Q10" s="185">
        <v>108.6</v>
      </c>
      <c r="R10" s="185">
        <v>113</v>
      </c>
      <c r="S10" s="186">
        <v>96.9</v>
      </c>
      <c r="T10" s="164">
        <v>13</v>
      </c>
      <c r="U10" s="20"/>
      <c r="V10" s="23"/>
    </row>
    <row r="11" spans="1:22" ht="21" customHeight="1">
      <c r="A11" s="10"/>
      <c r="B11" s="164">
        <v>14</v>
      </c>
      <c r="C11" s="20"/>
      <c r="D11" s="23"/>
      <c r="E11" s="184">
        <v>99</v>
      </c>
      <c r="F11" s="185">
        <v>99.6</v>
      </c>
      <c r="G11" s="185">
        <v>99.2</v>
      </c>
      <c r="H11" s="185">
        <v>95.2</v>
      </c>
      <c r="I11" s="185">
        <v>88.1</v>
      </c>
      <c r="J11" s="185">
        <v>98.3</v>
      </c>
      <c r="K11" s="185">
        <v>98.3</v>
      </c>
      <c r="L11" s="185">
        <v>92.4</v>
      </c>
      <c r="M11" s="185">
        <v>116.5</v>
      </c>
      <c r="N11" s="185">
        <v>104.9</v>
      </c>
      <c r="O11" s="185">
        <v>98.4</v>
      </c>
      <c r="P11" s="185">
        <v>99.9</v>
      </c>
      <c r="Q11" s="185">
        <v>110.2</v>
      </c>
      <c r="R11" s="185">
        <v>110.8</v>
      </c>
      <c r="S11" s="186">
        <v>96.2</v>
      </c>
      <c r="T11" s="164">
        <v>14</v>
      </c>
      <c r="U11" s="20"/>
      <c r="V11" s="23"/>
    </row>
    <row r="12" spans="1:22" ht="21" customHeight="1">
      <c r="A12" s="10"/>
      <c r="B12" s="164">
        <v>15</v>
      </c>
      <c r="C12" s="20"/>
      <c r="D12" s="23"/>
      <c r="E12" s="184">
        <v>98.8</v>
      </c>
      <c r="F12" s="185">
        <v>99.2</v>
      </c>
      <c r="G12" s="185">
        <v>98.9</v>
      </c>
      <c r="H12" s="185">
        <v>94.9</v>
      </c>
      <c r="I12" s="185">
        <v>91.1</v>
      </c>
      <c r="J12" s="185">
        <v>98.2</v>
      </c>
      <c r="K12" s="185">
        <v>98.1</v>
      </c>
      <c r="L12" s="185">
        <v>91.3</v>
      </c>
      <c r="M12" s="185">
        <v>114.7</v>
      </c>
      <c r="N12" s="185">
        <v>100.7</v>
      </c>
      <c r="O12" s="185">
        <v>101.2</v>
      </c>
      <c r="P12" s="185">
        <v>99.8</v>
      </c>
      <c r="Q12" s="185">
        <v>112.1</v>
      </c>
      <c r="R12" s="185">
        <v>109.8</v>
      </c>
      <c r="S12" s="186">
        <v>96.8</v>
      </c>
      <c r="T12" s="164">
        <v>15</v>
      </c>
      <c r="U12" s="20"/>
      <c r="V12" s="23"/>
    </row>
    <row r="13" spans="1:22" ht="21" customHeight="1">
      <c r="A13" s="10"/>
      <c r="B13" s="164">
        <v>16</v>
      </c>
      <c r="C13" s="20"/>
      <c r="D13" s="23"/>
      <c r="E13" s="184">
        <v>98.9</v>
      </c>
      <c r="F13" s="185">
        <v>99.3</v>
      </c>
      <c r="G13" s="185">
        <v>99.2</v>
      </c>
      <c r="H13" s="185">
        <v>95.7</v>
      </c>
      <c r="I13" s="185">
        <v>92.6</v>
      </c>
      <c r="J13" s="185">
        <v>98.2</v>
      </c>
      <c r="K13" s="185">
        <v>98.2</v>
      </c>
      <c r="L13" s="185">
        <v>91.9</v>
      </c>
      <c r="M13" s="185">
        <v>110.7</v>
      </c>
      <c r="N13" s="185">
        <v>100.4</v>
      </c>
      <c r="O13" s="185">
        <v>100.2</v>
      </c>
      <c r="P13" s="185">
        <v>100.9</v>
      </c>
      <c r="Q13" s="185">
        <v>113.2</v>
      </c>
      <c r="R13" s="185">
        <v>108.5</v>
      </c>
      <c r="S13" s="186">
        <v>97.3</v>
      </c>
      <c r="T13" s="164">
        <v>16</v>
      </c>
      <c r="U13" s="20"/>
      <c r="V13" s="23"/>
    </row>
    <row r="14" spans="1:22" ht="21" customHeight="1">
      <c r="A14" s="10"/>
      <c r="B14" s="164">
        <v>17</v>
      </c>
      <c r="C14" s="20"/>
      <c r="D14" s="23"/>
      <c r="E14" s="184">
        <v>98.6</v>
      </c>
      <c r="F14" s="185">
        <v>99.1</v>
      </c>
      <c r="G14" s="185">
        <v>98.7</v>
      </c>
      <c r="H14" s="185">
        <v>94.3</v>
      </c>
      <c r="I14" s="185">
        <v>89.4</v>
      </c>
      <c r="J14" s="185">
        <v>98.3</v>
      </c>
      <c r="K14" s="185">
        <v>98.2</v>
      </c>
      <c r="L14" s="185">
        <v>94.4</v>
      </c>
      <c r="M14" s="185">
        <v>107.9</v>
      </c>
      <c r="N14" s="185">
        <v>99.6</v>
      </c>
      <c r="O14" s="185">
        <v>99.2</v>
      </c>
      <c r="P14" s="185">
        <v>101.4</v>
      </c>
      <c r="Q14" s="185">
        <v>114.2</v>
      </c>
      <c r="R14" s="185">
        <v>107</v>
      </c>
      <c r="S14" s="186">
        <v>97.2</v>
      </c>
      <c r="T14" s="164">
        <v>17</v>
      </c>
      <c r="U14" s="20"/>
      <c r="V14" s="23"/>
    </row>
    <row r="15" spans="1:22" ht="21" customHeight="1">
      <c r="A15" s="10"/>
      <c r="B15" s="164">
        <v>18</v>
      </c>
      <c r="C15" s="20"/>
      <c r="D15" s="23"/>
      <c r="E15" s="184">
        <v>98.6</v>
      </c>
      <c r="F15" s="185">
        <v>99</v>
      </c>
      <c r="G15" s="185">
        <v>98.7</v>
      </c>
      <c r="H15" s="185">
        <v>94.1</v>
      </c>
      <c r="I15" s="185">
        <v>91.4</v>
      </c>
      <c r="J15" s="185">
        <v>98.3</v>
      </c>
      <c r="K15" s="185">
        <v>98.1</v>
      </c>
      <c r="L15" s="185">
        <v>98</v>
      </c>
      <c r="M15" s="185">
        <v>105.2</v>
      </c>
      <c r="N15" s="185">
        <v>98.4</v>
      </c>
      <c r="O15" s="185">
        <v>98.2</v>
      </c>
      <c r="P15" s="185">
        <v>101.6</v>
      </c>
      <c r="Q15" s="185">
        <v>115</v>
      </c>
      <c r="R15" s="185">
        <v>105</v>
      </c>
      <c r="S15" s="186">
        <v>98.2</v>
      </c>
      <c r="T15" s="164">
        <v>18</v>
      </c>
      <c r="U15" s="20"/>
      <c r="V15" s="23"/>
    </row>
    <row r="16" spans="1:22" ht="21" customHeight="1">
      <c r="A16" s="10"/>
      <c r="B16" s="164">
        <v>19</v>
      </c>
      <c r="C16" s="20"/>
      <c r="D16" s="23"/>
      <c r="E16" s="184">
        <v>98.8</v>
      </c>
      <c r="F16" s="185">
        <v>99.2</v>
      </c>
      <c r="G16" s="185">
        <v>99</v>
      </c>
      <c r="H16" s="185">
        <v>94.5</v>
      </c>
      <c r="I16" s="185">
        <v>92.4</v>
      </c>
      <c r="J16" s="185">
        <v>98.3</v>
      </c>
      <c r="K16" s="185">
        <v>98.3</v>
      </c>
      <c r="L16" s="185">
        <v>98.7</v>
      </c>
      <c r="M16" s="185">
        <v>105.3</v>
      </c>
      <c r="N16" s="185">
        <v>98.3</v>
      </c>
      <c r="O16" s="185">
        <v>99.2</v>
      </c>
      <c r="P16" s="185">
        <v>101.6</v>
      </c>
      <c r="Q16" s="185">
        <v>116.1</v>
      </c>
      <c r="R16" s="185">
        <v>103.4</v>
      </c>
      <c r="S16" s="186">
        <v>98.3</v>
      </c>
      <c r="T16" s="164">
        <v>19</v>
      </c>
      <c r="U16" s="20"/>
      <c r="V16" s="23"/>
    </row>
    <row r="17" spans="1:22" ht="21" customHeight="1">
      <c r="A17" s="10"/>
      <c r="B17" s="164">
        <v>20</v>
      </c>
      <c r="C17" s="20"/>
      <c r="D17" s="23"/>
      <c r="E17" s="184">
        <v>101</v>
      </c>
      <c r="F17" s="185">
        <v>101.3</v>
      </c>
      <c r="G17" s="185">
        <v>101.3</v>
      </c>
      <c r="H17" s="185">
        <v>98.6</v>
      </c>
      <c r="I17" s="185">
        <v>95.1</v>
      </c>
      <c r="J17" s="185">
        <v>98.9</v>
      </c>
      <c r="K17" s="185">
        <v>98.9</v>
      </c>
      <c r="L17" s="185">
        <v>103.5</v>
      </c>
      <c r="M17" s="185">
        <v>103</v>
      </c>
      <c r="N17" s="185">
        <v>102.2</v>
      </c>
      <c r="O17" s="185">
        <v>99.4</v>
      </c>
      <c r="P17" s="185">
        <v>104.3</v>
      </c>
      <c r="Q17" s="185">
        <v>117.1</v>
      </c>
      <c r="R17" s="185">
        <v>102.2</v>
      </c>
      <c r="S17" s="186">
        <v>98.5</v>
      </c>
      <c r="T17" s="164">
        <v>20</v>
      </c>
      <c r="U17" s="20"/>
      <c r="V17" s="23"/>
    </row>
    <row r="18" spans="1:22" ht="21" customHeight="1">
      <c r="A18" s="10"/>
      <c r="B18" s="164">
        <v>21</v>
      </c>
      <c r="C18" s="20"/>
      <c r="D18" s="23"/>
      <c r="E18" s="184">
        <v>100.5</v>
      </c>
      <c r="F18" s="185">
        <v>100.8</v>
      </c>
      <c r="G18" s="185">
        <v>100.7</v>
      </c>
      <c r="H18" s="185">
        <v>99.8</v>
      </c>
      <c r="I18" s="185">
        <v>95.1</v>
      </c>
      <c r="J18" s="185">
        <v>99.5</v>
      </c>
      <c r="K18" s="185">
        <v>99.4</v>
      </c>
      <c r="L18" s="185">
        <v>101.6</v>
      </c>
      <c r="M18" s="185">
        <v>102.5</v>
      </c>
      <c r="N18" s="185">
        <v>100</v>
      </c>
      <c r="O18" s="185">
        <v>100.9</v>
      </c>
      <c r="P18" s="185">
        <v>98.4</v>
      </c>
      <c r="Q18" s="185">
        <v>118.2</v>
      </c>
      <c r="R18" s="185">
        <v>101.3</v>
      </c>
      <c r="S18" s="186">
        <v>98.3</v>
      </c>
      <c r="T18" s="164">
        <v>21</v>
      </c>
      <c r="U18" s="20"/>
      <c r="V18" s="23"/>
    </row>
    <row r="19" spans="1:22" ht="21" customHeight="1">
      <c r="A19" s="10"/>
      <c r="B19" s="164">
        <v>22</v>
      </c>
      <c r="C19" s="20"/>
      <c r="D19" s="23"/>
      <c r="E19" s="184">
        <v>100</v>
      </c>
      <c r="F19" s="185">
        <v>100</v>
      </c>
      <c r="G19" s="185">
        <v>100</v>
      </c>
      <c r="H19" s="185">
        <v>100</v>
      </c>
      <c r="I19" s="185">
        <v>100</v>
      </c>
      <c r="J19" s="185">
        <v>100</v>
      </c>
      <c r="K19" s="185">
        <v>100</v>
      </c>
      <c r="L19" s="185">
        <v>100</v>
      </c>
      <c r="M19" s="185">
        <v>100</v>
      </c>
      <c r="N19" s="185">
        <v>100</v>
      </c>
      <c r="O19" s="185">
        <v>100</v>
      </c>
      <c r="P19" s="185">
        <v>100</v>
      </c>
      <c r="Q19" s="185">
        <v>100</v>
      </c>
      <c r="R19" s="185">
        <v>100</v>
      </c>
      <c r="S19" s="186">
        <v>100</v>
      </c>
      <c r="T19" s="164">
        <v>22</v>
      </c>
      <c r="U19" s="20"/>
      <c r="V19" s="23"/>
    </row>
    <row r="20" spans="1:22" ht="21" customHeight="1">
      <c r="A20" s="10"/>
      <c r="B20" s="164">
        <v>23</v>
      </c>
      <c r="C20" s="20"/>
      <c r="D20" s="23"/>
      <c r="E20" s="184">
        <v>100.5</v>
      </c>
      <c r="F20" s="185">
        <v>100.6</v>
      </c>
      <c r="G20" s="185">
        <v>100.4</v>
      </c>
      <c r="H20" s="185">
        <v>99.9</v>
      </c>
      <c r="I20" s="185">
        <v>99.2</v>
      </c>
      <c r="J20" s="185">
        <v>101</v>
      </c>
      <c r="K20" s="185">
        <v>101.2</v>
      </c>
      <c r="L20" s="185">
        <v>102.4</v>
      </c>
      <c r="M20" s="185">
        <v>97</v>
      </c>
      <c r="N20" s="185">
        <v>100.3</v>
      </c>
      <c r="O20" s="185">
        <v>99.8</v>
      </c>
      <c r="P20" s="185">
        <v>102</v>
      </c>
      <c r="Q20" s="185">
        <v>96.6</v>
      </c>
      <c r="R20" s="185">
        <v>97.7</v>
      </c>
      <c r="S20" s="186">
        <v>103.8</v>
      </c>
      <c r="T20" s="164">
        <v>23</v>
      </c>
      <c r="U20" s="20"/>
      <c r="V20" s="23"/>
    </row>
    <row r="21" spans="1:22" ht="21" customHeight="1" thickBot="1">
      <c r="A21" s="10"/>
      <c r="B21" s="187">
        <v>24</v>
      </c>
      <c r="C21" s="179"/>
      <c r="D21" s="167"/>
      <c r="E21" s="188">
        <v>100.5</v>
      </c>
      <c r="F21" s="189">
        <v>100.6</v>
      </c>
      <c r="G21" s="189">
        <v>100.4</v>
      </c>
      <c r="H21" s="189">
        <v>99.6</v>
      </c>
      <c r="I21" s="189">
        <v>97.7</v>
      </c>
      <c r="J21" s="189">
        <v>101.1</v>
      </c>
      <c r="K21" s="189">
        <v>101.4</v>
      </c>
      <c r="L21" s="189">
        <v>104.5</v>
      </c>
      <c r="M21" s="189">
        <v>95.7</v>
      </c>
      <c r="N21" s="189">
        <v>100.9</v>
      </c>
      <c r="O21" s="189">
        <v>99.2</v>
      </c>
      <c r="P21" s="189">
        <v>102.2</v>
      </c>
      <c r="Q21" s="189">
        <v>96.7</v>
      </c>
      <c r="R21" s="189">
        <v>96.4</v>
      </c>
      <c r="S21" s="190">
        <v>103.5</v>
      </c>
      <c r="T21" s="165">
        <v>24</v>
      </c>
      <c r="U21" s="179"/>
      <c r="V21" s="167"/>
    </row>
    <row r="22" spans="1:22" ht="21" customHeight="1">
      <c r="A22" s="9"/>
      <c r="B22" s="191" t="s">
        <v>105</v>
      </c>
      <c r="C22" s="25">
        <v>40634</v>
      </c>
      <c r="D22" s="168" t="s">
        <v>116</v>
      </c>
      <c r="E22" s="181">
        <v>100.3</v>
      </c>
      <c r="F22" s="182">
        <v>100.5</v>
      </c>
      <c r="G22" s="182">
        <v>100.2</v>
      </c>
      <c r="H22" s="182">
        <v>98.9</v>
      </c>
      <c r="I22" s="182">
        <v>93.5</v>
      </c>
      <c r="J22" s="182">
        <v>100.9</v>
      </c>
      <c r="K22" s="182">
        <v>101</v>
      </c>
      <c r="L22" s="182">
        <v>101.5</v>
      </c>
      <c r="M22" s="182">
        <v>100.2</v>
      </c>
      <c r="N22" s="182">
        <v>101.4</v>
      </c>
      <c r="O22" s="182">
        <v>99.1</v>
      </c>
      <c r="P22" s="182">
        <v>102.4</v>
      </c>
      <c r="Q22" s="182">
        <v>96.8</v>
      </c>
      <c r="R22" s="182">
        <v>97.4</v>
      </c>
      <c r="S22" s="183">
        <v>103.9</v>
      </c>
      <c r="T22" s="191" t="s">
        <v>105</v>
      </c>
      <c r="U22" s="25">
        <v>40634</v>
      </c>
      <c r="V22" s="168" t="s">
        <v>67</v>
      </c>
    </row>
    <row r="23" spans="1:22" ht="21" customHeight="1">
      <c r="A23" s="9"/>
      <c r="B23" s="29"/>
      <c r="C23" s="26">
        <v>126</v>
      </c>
      <c r="D23" s="23"/>
      <c r="E23" s="184">
        <v>100.4</v>
      </c>
      <c r="F23" s="185">
        <v>100.7</v>
      </c>
      <c r="G23" s="185">
        <v>100.2</v>
      </c>
      <c r="H23" s="185">
        <v>98.8</v>
      </c>
      <c r="I23" s="185">
        <v>91.4</v>
      </c>
      <c r="J23" s="185">
        <v>101.3</v>
      </c>
      <c r="K23" s="185">
        <v>101.4</v>
      </c>
      <c r="L23" s="185">
        <v>102</v>
      </c>
      <c r="M23" s="185">
        <v>98.9</v>
      </c>
      <c r="N23" s="185">
        <v>101</v>
      </c>
      <c r="O23" s="185">
        <v>100.6</v>
      </c>
      <c r="P23" s="185">
        <v>102</v>
      </c>
      <c r="Q23" s="185">
        <v>96.8</v>
      </c>
      <c r="R23" s="185">
        <v>97.8</v>
      </c>
      <c r="S23" s="186">
        <v>104</v>
      </c>
      <c r="T23" s="29"/>
      <c r="U23" s="26">
        <v>40664</v>
      </c>
      <c r="V23" s="23"/>
    </row>
    <row r="24" spans="1:22" ht="21" customHeight="1">
      <c r="A24" s="9"/>
      <c r="B24" s="29"/>
      <c r="C24" s="228">
        <v>40695</v>
      </c>
      <c r="D24" s="23"/>
      <c r="E24" s="184">
        <v>100.5</v>
      </c>
      <c r="F24" s="185">
        <v>100.4</v>
      </c>
      <c r="G24" s="185">
        <v>100.4</v>
      </c>
      <c r="H24" s="185">
        <v>100.1</v>
      </c>
      <c r="I24" s="185">
        <v>102.5</v>
      </c>
      <c r="J24" s="185">
        <v>101.2</v>
      </c>
      <c r="K24" s="185">
        <v>101.3</v>
      </c>
      <c r="L24" s="185">
        <v>102.4</v>
      </c>
      <c r="M24" s="185">
        <v>97</v>
      </c>
      <c r="N24" s="185">
        <v>99.4</v>
      </c>
      <c r="O24" s="185">
        <v>100.6</v>
      </c>
      <c r="P24" s="185">
        <v>100.9</v>
      </c>
      <c r="Q24" s="185">
        <v>96.8</v>
      </c>
      <c r="R24" s="185">
        <v>97.9</v>
      </c>
      <c r="S24" s="186">
        <v>104.1</v>
      </c>
      <c r="T24" s="169"/>
      <c r="U24" s="228">
        <v>40695</v>
      </c>
      <c r="V24" s="23"/>
    </row>
    <row r="25" spans="1:22" ht="21" customHeight="1">
      <c r="A25" s="9"/>
      <c r="B25" s="169"/>
      <c r="C25" s="26">
        <v>40725</v>
      </c>
      <c r="D25" s="23"/>
      <c r="E25" s="184">
        <v>100.9</v>
      </c>
      <c r="F25" s="185">
        <v>101</v>
      </c>
      <c r="G25" s="185">
        <v>100.8</v>
      </c>
      <c r="H25" s="185">
        <v>99.7</v>
      </c>
      <c r="I25" s="185">
        <v>98.3</v>
      </c>
      <c r="J25" s="185">
        <v>101.1</v>
      </c>
      <c r="K25" s="185">
        <v>101.3</v>
      </c>
      <c r="L25" s="185">
        <v>103</v>
      </c>
      <c r="M25" s="185">
        <v>95.7</v>
      </c>
      <c r="N25" s="185">
        <v>99.3</v>
      </c>
      <c r="O25" s="185">
        <v>99.9</v>
      </c>
      <c r="P25" s="185">
        <v>103.5</v>
      </c>
      <c r="Q25" s="185">
        <v>96.8</v>
      </c>
      <c r="R25" s="185">
        <v>99.2</v>
      </c>
      <c r="S25" s="186">
        <v>103.9</v>
      </c>
      <c r="T25" s="29"/>
      <c r="U25" s="26">
        <v>40725</v>
      </c>
      <c r="V25" s="23"/>
    </row>
    <row r="26" spans="1:22" ht="21" customHeight="1">
      <c r="A26" s="9"/>
      <c r="B26" s="29"/>
      <c r="C26" s="228">
        <v>40756</v>
      </c>
      <c r="D26" s="23"/>
      <c r="E26" s="184">
        <v>101.4</v>
      </c>
      <c r="F26" s="185">
        <v>101.4</v>
      </c>
      <c r="G26" s="185">
        <v>101.4</v>
      </c>
      <c r="H26" s="185">
        <v>100.2</v>
      </c>
      <c r="I26" s="185">
        <v>101.6</v>
      </c>
      <c r="J26" s="185">
        <v>101.1</v>
      </c>
      <c r="K26" s="185">
        <v>101.2</v>
      </c>
      <c r="L26" s="185">
        <v>103.9</v>
      </c>
      <c r="M26" s="185">
        <v>95.4</v>
      </c>
      <c r="N26" s="185">
        <v>99.6</v>
      </c>
      <c r="O26" s="185">
        <v>98.9</v>
      </c>
      <c r="P26" s="185">
        <v>105.5</v>
      </c>
      <c r="Q26" s="185">
        <v>96.8</v>
      </c>
      <c r="R26" s="185">
        <v>100.2</v>
      </c>
      <c r="S26" s="186">
        <v>103.9</v>
      </c>
      <c r="T26" s="29"/>
      <c r="U26" s="228">
        <v>40756</v>
      </c>
      <c r="V26" s="23"/>
    </row>
    <row r="27" spans="1:22" ht="21" customHeight="1">
      <c r="A27" s="9"/>
      <c r="B27" s="96"/>
      <c r="C27" s="26">
        <v>40787</v>
      </c>
      <c r="D27" s="23"/>
      <c r="E27" s="184">
        <v>101</v>
      </c>
      <c r="F27" s="185">
        <v>100.9</v>
      </c>
      <c r="G27" s="185">
        <v>101</v>
      </c>
      <c r="H27" s="185">
        <v>100.5</v>
      </c>
      <c r="I27" s="185">
        <v>103.5</v>
      </c>
      <c r="J27" s="185">
        <v>101.2</v>
      </c>
      <c r="K27" s="185">
        <v>101.3</v>
      </c>
      <c r="L27" s="185">
        <v>104.1</v>
      </c>
      <c r="M27" s="185">
        <v>95.5</v>
      </c>
      <c r="N27" s="185">
        <v>102.7</v>
      </c>
      <c r="O27" s="185">
        <v>99.2</v>
      </c>
      <c r="P27" s="185">
        <v>102.9</v>
      </c>
      <c r="Q27" s="185">
        <v>96.8</v>
      </c>
      <c r="R27" s="185">
        <v>98.3</v>
      </c>
      <c r="S27" s="186">
        <v>103.7</v>
      </c>
      <c r="T27" s="29"/>
      <c r="U27" s="26">
        <v>40787</v>
      </c>
      <c r="V27" s="23"/>
    </row>
    <row r="28" spans="1:22" ht="21" customHeight="1">
      <c r="A28" s="9"/>
      <c r="B28" s="96"/>
      <c r="C28" s="228">
        <v>40817</v>
      </c>
      <c r="D28" s="23"/>
      <c r="E28" s="184">
        <v>100.9</v>
      </c>
      <c r="F28" s="185">
        <v>100.6</v>
      </c>
      <c r="G28" s="185">
        <v>100.9</v>
      </c>
      <c r="H28" s="185">
        <v>101.7</v>
      </c>
      <c r="I28" s="185">
        <v>108.7</v>
      </c>
      <c r="J28" s="185">
        <v>101.2</v>
      </c>
      <c r="K28" s="185">
        <v>101.3</v>
      </c>
      <c r="L28" s="185">
        <v>104.2</v>
      </c>
      <c r="M28" s="185">
        <v>94.2</v>
      </c>
      <c r="N28" s="185">
        <v>101.9</v>
      </c>
      <c r="O28" s="185">
        <v>99.2</v>
      </c>
      <c r="P28" s="185">
        <v>101.4</v>
      </c>
      <c r="Q28" s="185">
        <v>96.8</v>
      </c>
      <c r="R28" s="185">
        <v>97</v>
      </c>
      <c r="S28" s="186">
        <v>103.4</v>
      </c>
      <c r="T28" s="29"/>
      <c r="U28" s="228">
        <v>40817</v>
      </c>
      <c r="V28" s="23"/>
    </row>
    <row r="29" spans="1:22" ht="21" customHeight="1">
      <c r="A29" s="9"/>
      <c r="B29" s="96"/>
      <c r="C29" s="26">
        <v>40848</v>
      </c>
      <c r="D29" s="23"/>
      <c r="E29" s="184">
        <v>100.3</v>
      </c>
      <c r="F29" s="185">
        <v>100.3</v>
      </c>
      <c r="G29" s="185">
        <v>100.1</v>
      </c>
      <c r="H29" s="185">
        <v>100.5</v>
      </c>
      <c r="I29" s="185">
        <v>99.4</v>
      </c>
      <c r="J29" s="185">
        <v>101.2</v>
      </c>
      <c r="K29" s="185">
        <v>101.4</v>
      </c>
      <c r="L29" s="185">
        <v>103.7</v>
      </c>
      <c r="M29" s="185">
        <v>94</v>
      </c>
      <c r="N29" s="185">
        <v>102.5</v>
      </c>
      <c r="O29" s="185">
        <v>100.1</v>
      </c>
      <c r="P29" s="185">
        <v>100.5</v>
      </c>
      <c r="Q29" s="185">
        <v>96.8</v>
      </c>
      <c r="R29" s="185">
        <v>94.8</v>
      </c>
      <c r="S29" s="186">
        <v>103.7</v>
      </c>
      <c r="T29" s="29"/>
      <c r="U29" s="26">
        <v>40848</v>
      </c>
      <c r="V29" s="23"/>
    </row>
    <row r="30" spans="1:22" ht="21" customHeight="1">
      <c r="A30" s="9"/>
      <c r="B30" s="96"/>
      <c r="C30" s="228">
        <v>40878</v>
      </c>
      <c r="D30" s="23"/>
      <c r="E30" s="184">
        <v>100.4</v>
      </c>
      <c r="F30" s="185">
        <v>100.5</v>
      </c>
      <c r="G30" s="185">
        <v>100.3</v>
      </c>
      <c r="H30" s="185">
        <v>100.1</v>
      </c>
      <c r="I30" s="185">
        <v>97.7</v>
      </c>
      <c r="J30" s="185">
        <v>101.2</v>
      </c>
      <c r="K30" s="185">
        <v>101.4</v>
      </c>
      <c r="L30" s="185">
        <v>103.5</v>
      </c>
      <c r="M30" s="185">
        <v>94.9</v>
      </c>
      <c r="N30" s="185">
        <v>102</v>
      </c>
      <c r="O30" s="185">
        <v>98.7</v>
      </c>
      <c r="P30" s="185">
        <v>102.1</v>
      </c>
      <c r="Q30" s="185">
        <v>96.8</v>
      </c>
      <c r="R30" s="185">
        <v>94.7</v>
      </c>
      <c r="S30" s="186">
        <v>103.8</v>
      </c>
      <c r="T30" s="29"/>
      <c r="U30" s="228">
        <v>40878</v>
      </c>
      <c r="V30" s="23"/>
    </row>
    <row r="31" spans="1:22" ht="21" customHeight="1">
      <c r="A31" s="9"/>
      <c r="B31" s="96"/>
      <c r="C31" s="26">
        <v>40909</v>
      </c>
      <c r="D31" s="23"/>
      <c r="E31" s="184">
        <v>100.6</v>
      </c>
      <c r="F31" s="185">
        <v>100.5</v>
      </c>
      <c r="G31" s="185">
        <v>100.5</v>
      </c>
      <c r="H31" s="185">
        <v>100.9</v>
      </c>
      <c r="I31" s="185">
        <v>102</v>
      </c>
      <c r="J31" s="185">
        <v>101.2</v>
      </c>
      <c r="K31" s="185">
        <v>101.4</v>
      </c>
      <c r="L31" s="185">
        <v>103.3</v>
      </c>
      <c r="M31" s="185">
        <v>97.2</v>
      </c>
      <c r="N31" s="185">
        <v>98.6</v>
      </c>
      <c r="O31" s="185">
        <v>100.1</v>
      </c>
      <c r="P31" s="185">
        <v>102.3</v>
      </c>
      <c r="Q31" s="185">
        <v>96.8</v>
      </c>
      <c r="R31" s="185">
        <v>94.3</v>
      </c>
      <c r="S31" s="186">
        <v>104</v>
      </c>
      <c r="T31" s="29"/>
      <c r="U31" s="26">
        <v>40909</v>
      </c>
      <c r="V31" s="23"/>
    </row>
    <row r="32" spans="1:22" ht="21" customHeight="1">
      <c r="A32" s="9"/>
      <c r="B32" s="96" t="s">
        <v>111</v>
      </c>
      <c r="C32" s="228">
        <v>40940</v>
      </c>
      <c r="D32" s="23" t="s">
        <v>67</v>
      </c>
      <c r="E32" s="184">
        <v>100.6</v>
      </c>
      <c r="F32" s="185">
        <v>100.5</v>
      </c>
      <c r="G32" s="185">
        <v>100.5</v>
      </c>
      <c r="H32" s="185">
        <v>100.9</v>
      </c>
      <c r="I32" s="185">
        <v>101.9</v>
      </c>
      <c r="J32" s="185">
        <v>101.1</v>
      </c>
      <c r="K32" s="185">
        <v>101.4</v>
      </c>
      <c r="L32" s="185">
        <v>103.3</v>
      </c>
      <c r="M32" s="185">
        <v>97.4</v>
      </c>
      <c r="N32" s="185">
        <v>100.1</v>
      </c>
      <c r="O32" s="185">
        <v>98.4</v>
      </c>
      <c r="P32" s="185">
        <v>101.1</v>
      </c>
      <c r="Q32" s="185">
        <v>96.8</v>
      </c>
      <c r="R32" s="185">
        <v>96.8</v>
      </c>
      <c r="S32" s="186">
        <v>103.7</v>
      </c>
      <c r="T32" s="29" t="s">
        <v>111</v>
      </c>
      <c r="U32" s="228">
        <v>40940</v>
      </c>
      <c r="V32" s="23" t="s">
        <v>67</v>
      </c>
    </row>
    <row r="33" spans="1:22" ht="21" customHeight="1">
      <c r="A33" s="9"/>
      <c r="B33" s="96"/>
      <c r="C33" s="26">
        <v>40969</v>
      </c>
      <c r="D33" s="23"/>
      <c r="E33" s="184">
        <v>100.9</v>
      </c>
      <c r="F33" s="185">
        <v>100.9</v>
      </c>
      <c r="G33" s="185">
        <v>100.9</v>
      </c>
      <c r="H33" s="185">
        <v>100.3</v>
      </c>
      <c r="I33" s="185">
        <v>101.1</v>
      </c>
      <c r="J33" s="185">
        <v>101.1</v>
      </c>
      <c r="K33" s="185">
        <v>101.4</v>
      </c>
      <c r="L33" s="185">
        <v>103.7</v>
      </c>
      <c r="M33" s="185">
        <v>96.5</v>
      </c>
      <c r="N33" s="185">
        <v>102</v>
      </c>
      <c r="O33" s="185">
        <v>99.1</v>
      </c>
      <c r="P33" s="185">
        <v>103.6</v>
      </c>
      <c r="Q33" s="185">
        <v>96.8</v>
      </c>
      <c r="R33" s="185">
        <v>97.1</v>
      </c>
      <c r="S33" s="186">
        <v>103.8</v>
      </c>
      <c r="T33" s="29"/>
      <c r="U33" s="26">
        <v>40969</v>
      </c>
      <c r="V33" s="23"/>
    </row>
    <row r="34" spans="1:22" ht="21" customHeight="1">
      <c r="A34" s="11"/>
      <c r="B34" s="96"/>
      <c r="C34" s="228">
        <v>41000</v>
      </c>
      <c r="D34" s="23"/>
      <c r="E34" s="184">
        <v>100.8</v>
      </c>
      <c r="F34" s="185">
        <v>101</v>
      </c>
      <c r="G34" s="185">
        <v>100.8</v>
      </c>
      <c r="H34" s="185">
        <v>99.8</v>
      </c>
      <c r="I34" s="185">
        <v>97.1</v>
      </c>
      <c r="J34" s="185">
        <v>101</v>
      </c>
      <c r="K34" s="185">
        <v>101.4</v>
      </c>
      <c r="L34" s="185">
        <v>104.4</v>
      </c>
      <c r="M34" s="185">
        <v>96.5</v>
      </c>
      <c r="N34" s="185">
        <v>102.2</v>
      </c>
      <c r="O34" s="185">
        <v>99.3</v>
      </c>
      <c r="P34" s="185">
        <v>103</v>
      </c>
      <c r="Q34" s="185">
        <v>96.8</v>
      </c>
      <c r="R34" s="185">
        <v>97.9</v>
      </c>
      <c r="S34" s="186">
        <v>103.6</v>
      </c>
      <c r="T34" s="169"/>
      <c r="U34" s="228">
        <v>41000</v>
      </c>
      <c r="V34" s="23"/>
    </row>
    <row r="35" spans="1:22" ht="21" customHeight="1">
      <c r="A35" s="11"/>
      <c r="B35" s="96"/>
      <c r="C35" s="26">
        <v>41030</v>
      </c>
      <c r="D35" s="23"/>
      <c r="E35" s="184">
        <v>100.7</v>
      </c>
      <c r="F35" s="185">
        <v>100.8</v>
      </c>
      <c r="G35" s="185">
        <v>100.7</v>
      </c>
      <c r="H35" s="185">
        <v>99.5</v>
      </c>
      <c r="I35" s="185">
        <v>97.7</v>
      </c>
      <c r="J35" s="185">
        <v>101</v>
      </c>
      <c r="K35" s="185">
        <v>101.4</v>
      </c>
      <c r="L35" s="185">
        <v>104.8</v>
      </c>
      <c r="M35" s="185">
        <v>95.8</v>
      </c>
      <c r="N35" s="185">
        <v>101.2</v>
      </c>
      <c r="O35" s="185">
        <v>99.5</v>
      </c>
      <c r="P35" s="185">
        <v>103.1</v>
      </c>
      <c r="Q35" s="185">
        <v>96.8</v>
      </c>
      <c r="R35" s="185">
        <v>97.3</v>
      </c>
      <c r="S35" s="186">
        <v>103.5</v>
      </c>
      <c r="T35" s="29"/>
      <c r="U35" s="26">
        <v>41030</v>
      </c>
      <c r="V35" s="23"/>
    </row>
    <row r="36" spans="1:22" ht="21" customHeight="1">
      <c r="A36" s="11"/>
      <c r="B36" s="96"/>
      <c r="C36" s="228">
        <v>41061</v>
      </c>
      <c r="D36" s="23"/>
      <c r="E36" s="184">
        <v>100.3</v>
      </c>
      <c r="F36" s="185">
        <v>100.5</v>
      </c>
      <c r="G36" s="185">
        <v>100.2</v>
      </c>
      <c r="H36" s="185">
        <v>99.3</v>
      </c>
      <c r="I36" s="185">
        <v>96.1</v>
      </c>
      <c r="J36" s="185">
        <v>101</v>
      </c>
      <c r="K36" s="185">
        <v>101.4</v>
      </c>
      <c r="L36" s="185">
        <v>105.1</v>
      </c>
      <c r="M36" s="185">
        <v>94.4</v>
      </c>
      <c r="N36" s="185">
        <v>101.1</v>
      </c>
      <c r="O36" s="185">
        <v>99.3</v>
      </c>
      <c r="P36" s="185">
        <v>101.7</v>
      </c>
      <c r="Q36" s="185">
        <v>96.7</v>
      </c>
      <c r="R36" s="185">
        <v>96.4</v>
      </c>
      <c r="S36" s="186">
        <v>103.7</v>
      </c>
      <c r="T36" s="96"/>
      <c r="U36" s="228">
        <v>41061</v>
      </c>
      <c r="V36" s="23"/>
    </row>
    <row r="37" spans="1:22" ht="21" customHeight="1">
      <c r="A37" s="11"/>
      <c r="B37" s="96"/>
      <c r="C37" s="26">
        <v>41091</v>
      </c>
      <c r="D37" s="23"/>
      <c r="E37" s="184">
        <v>100.3</v>
      </c>
      <c r="F37" s="185">
        <v>100.4</v>
      </c>
      <c r="G37" s="185">
        <v>100.2</v>
      </c>
      <c r="H37" s="185">
        <v>99.3</v>
      </c>
      <c r="I37" s="185">
        <v>96.7</v>
      </c>
      <c r="J37" s="185">
        <v>101.1</v>
      </c>
      <c r="K37" s="185">
        <v>101.5</v>
      </c>
      <c r="L37" s="185">
        <v>105.2</v>
      </c>
      <c r="M37" s="185">
        <v>95.2</v>
      </c>
      <c r="N37" s="185">
        <v>99.2</v>
      </c>
      <c r="O37" s="185">
        <v>99.4</v>
      </c>
      <c r="P37" s="185">
        <v>101.6</v>
      </c>
      <c r="Q37" s="185">
        <v>96.7</v>
      </c>
      <c r="R37" s="185">
        <v>96.2</v>
      </c>
      <c r="S37" s="186">
        <v>103.5</v>
      </c>
      <c r="T37" s="96"/>
      <c r="U37" s="26">
        <v>41091</v>
      </c>
      <c r="V37" s="23"/>
    </row>
    <row r="38" spans="1:22" ht="21" customHeight="1">
      <c r="A38" s="11"/>
      <c r="B38" s="96"/>
      <c r="C38" s="228">
        <v>41122</v>
      </c>
      <c r="D38" s="23"/>
      <c r="E38" s="184">
        <v>100.5</v>
      </c>
      <c r="F38" s="185">
        <v>100.7</v>
      </c>
      <c r="G38" s="185">
        <v>100.5</v>
      </c>
      <c r="H38" s="185">
        <v>99.3</v>
      </c>
      <c r="I38" s="185">
        <v>97.2</v>
      </c>
      <c r="J38" s="185">
        <v>101.2</v>
      </c>
      <c r="K38" s="185">
        <v>101.6</v>
      </c>
      <c r="L38" s="185">
        <v>105.7</v>
      </c>
      <c r="M38" s="185">
        <v>95.1</v>
      </c>
      <c r="N38" s="185">
        <v>95.6</v>
      </c>
      <c r="O38" s="185">
        <v>98</v>
      </c>
      <c r="P38" s="185">
        <v>103.5</v>
      </c>
      <c r="Q38" s="185">
        <v>96.7</v>
      </c>
      <c r="R38" s="185">
        <v>97.2</v>
      </c>
      <c r="S38" s="186">
        <v>103.4</v>
      </c>
      <c r="T38" s="96"/>
      <c r="U38" s="228">
        <v>41122</v>
      </c>
      <c r="V38" s="23"/>
    </row>
    <row r="39" spans="1:22" ht="21" customHeight="1">
      <c r="A39" s="11"/>
      <c r="B39" s="96"/>
      <c r="C39" s="26">
        <v>41153</v>
      </c>
      <c r="D39" s="23"/>
      <c r="E39" s="184">
        <v>100.5</v>
      </c>
      <c r="F39" s="185">
        <v>100.6</v>
      </c>
      <c r="G39" s="185">
        <v>100.4</v>
      </c>
      <c r="H39" s="185">
        <v>99.5</v>
      </c>
      <c r="I39" s="185">
        <v>98.2</v>
      </c>
      <c r="J39" s="185">
        <v>101.1</v>
      </c>
      <c r="K39" s="185">
        <v>101.5</v>
      </c>
      <c r="L39" s="185">
        <v>105.4</v>
      </c>
      <c r="M39" s="185">
        <v>94.4</v>
      </c>
      <c r="N39" s="185">
        <v>103</v>
      </c>
      <c r="O39" s="185">
        <v>99.3</v>
      </c>
      <c r="P39" s="185">
        <v>101.9</v>
      </c>
      <c r="Q39" s="185">
        <v>96.7</v>
      </c>
      <c r="R39" s="185">
        <v>96.5</v>
      </c>
      <c r="S39" s="186">
        <v>103.3</v>
      </c>
      <c r="T39" s="96"/>
      <c r="U39" s="26">
        <v>41153</v>
      </c>
      <c r="V39" s="23"/>
    </row>
    <row r="40" spans="1:22" ht="21" customHeight="1">
      <c r="A40" s="11"/>
      <c r="B40" s="96"/>
      <c r="C40" s="228">
        <v>41183</v>
      </c>
      <c r="D40" s="23"/>
      <c r="E40" s="184">
        <v>100.3</v>
      </c>
      <c r="F40" s="185">
        <v>100.4</v>
      </c>
      <c r="G40" s="185">
        <v>100.2</v>
      </c>
      <c r="H40" s="185">
        <v>99.2</v>
      </c>
      <c r="I40" s="185">
        <v>97.2</v>
      </c>
      <c r="J40" s="185">
        <v>101.1</v>
      </c>
      <c r="K40" s="185">
        <v>101.5</v>
      </c>
      <c r="L40" s="185">
        <v>104.3</v>
      </c>
      <c r="M40" s="185">
        <v>93</v>
      </c>
      <c r="N40" s="185">
        <v>103</v>
      </c>
      <c r="O40" s="185">
        <v>99.4</v>
      </c>
      <c r="P40" s="185">
        <v>101.9</v>
      </c>
      <c r="Q40" s="185">
        <v>96.7</v>
      </c>
      <c r="R40" s="185">
        <v>96.4</v>
      </c>
      <c r="S40" s="186">
        <v>103.2</v>
      </c>
      <c r="T40" s="96"/>
      <c r="U40" s="228">
        <v>41183</v>
      </c>
      <c r="V40" s="23"/>
    </row>
    <row r="41" spans="1:22" ht="21" customHeight="1">
      <c r="A41" s="11"/>
      <c r="B41" s="96"/>
      <c r="C41" s="26">
        <v>41214</v>
      </c>
      <c r="D41" s="23"/>
      <c r="E41" s="184">
        <v>100.1</v>
      </c>
      <c r="F41" s="185">
        <v>100.3</v>
      </c>
      <c r="G41" s="185">
        <v>100</v>
      </c>
      <c r="H41" s="185">
        <v>98.8</v>
      </c>
      <c r="I41" s="185">
        <v>93.4</v>
      </c>
      <c r="J41" s="185">
        <v>101</v>
      </c>
      <c r="K41" s="185">
        <v>101.4</v>
      </c>
      <c r="L41" s="185">
        <v>104.1</v>
      </c>
      <c r="M41" s="185">
        <v>97.4</v>
      </c>
      <c r="N41" s="185">
        <v>102.3</v>
      </c>
      <c r="O41" s="185">
        <v>99.2</v>
      </c>
      <c r="P41" s="185">
        <v>101.1</v>
      </c>
      <c r="Q41" s="185">
        <v>96.7</v>
      </c>
      <c r="R41" s="185">
        <v>96</v>
      </c>
      <c r="S41" s="186">
        <v>103.4</v>
      </c>
      <c r="T41" s="96"/>
      <c r="U41" s="26">
        <v>41214</v>
      </c>
      <c r="V41" s="23"/>
    </row>
    <row r="42" spans="1:22" ht="21" customHeight="1">
      <c r="A42" s="11"/>
      <c r="B42" s="96"/>
      <c r="C42" s="228">
        <v>41244</v>
      </c>
      <c r="D42" s="23"/>
      <c r="E42" s="184">
        <v>100</v>
      </c>
      <c r="F42" s="185">
        <v>100.2</v>
      </c>
      <c r="G42" s="185">
        <v>99.8</v>
      </c>
      <c r="H42" s="185">
        <v>98.7</v>
      </c>
      <c r="I42" s="185">
        <v>93.6</v>
      </c>
      <c r="J42" s="185">
        <v>100.9</v>
      </c>
      <c r="K42" s="185">
        <v>101.3</v>
      </c>
      <c r="L42" s="185">
        <v>104.2</v>
      </c>
      <c r="M42" s="185">
        <v>95.1</v>
      </c>
      <c r="N42" s="185">
        <v>102</v>
      </c>
      <c r="O42" s="185">
        <v>99</v>
      </c>
      <c r="P42" s="185">
        <v>102</v>
      </c>
      <c r="Q42" s="185">
        <v>96.7</v>
      </c>
      <c r="R42" s="185">
        <v>94.8</v>
      </c>
      <c r="S42" s="186">
        <v>103.3</v>
      </c>
      <c r="T42" s="96"/>
      <c r="U42" s="228">
        <v>41244</v>
      </c>
      <c r="V42" s="23"/>
    </row>
    <row r="43" spans="1:22" ht="21" customHeight="1">
      <c r="A43" s="11"/>
      <c r="B43" s="96" t="s">
        <v>114</v>
      </c>
      <c r="C43" s="26">
        <v>41275</v>
      </c>
      <c r="D43" s="23" t="s">
        <v>116</v>
      </c>
      <c r="E43" s="184">
        <v>99.9</v>
      </c>
      <c r="F43" s="185">
        <v>100.1</v>
      </c>
      <c r="G43" s="185">
        <v>99.8</v>
      </c>
      <c r="H43" s="185">
        <v>99.3</v>
      </c>
      <c r="I43" s="185">
        <v>95.8</v>
      </c>
      <c r="J43" s="185">
        <v>100.9</v>
      </c>
      <c r="K43" s="185">
        <v>101.3</v>
      </c>
      <c r="L43" s="185">
        <v>104.5</v>
      </c>
      <c r="M43" s="185">
        <v>94.5</v>
      </c>
      <c r="N43" s="185">
        <v>98.7</v>
      </c>
      <c r="O43" s="185">
        <v>99.4</v>
      </c>
      <c r="P43" s="185">
        <v>101.6</v>
      </c>
      <c r="Q43" s="185">
        <v>96.7</v>
      </c>
      <c r="R43" s="185">
        <v>94</v>
      </c>
      <c r="S43" s="186">
        <v>103.3</v>
      </c>
      <c r="T43" s="96" t="s">
        <v>114</v>
      </c>
      <c r="U43" s="26">
        <v>41275</v>
      </c>
      <c r="V43" s="23" t="s">
        <v>116</v>
      </c>
    </row>
    <row r="44" spans="1:22" ht="21" customHeight="1">
      <c r="A44" s="11"/>
      <c r="B44" s="96"/>
      <c r="C44" s="228">
        <v>41306</v>
      </c>
      <c r="D44" s="30"/>
      <c r="E44" s="184">
        <v>100.1</v>
      </c>
      <c r="F44" s="185">
        <v>100.3</v>
      </c>
      <c r="G44" s="185">
        <v>100</v>
      </c>
      <c r="H44" s="185">
        <v>99.4</v>
      </c>
      <c r="I44" s="185">
        <v>94.4</v>
      </c>
      <c r="J44" s="185">
        <v>100.9</v>
      </c>
      <c r="K44" s="185">
        <v>101.2</v>
      </c>
      <c r="L44" s="185">
        <v>105</v>
      </c>
      <c r="M44" s="185">
        <v>94.5</v>
      </c>
      <c r="N44" s="185">
        <v>97.6</v>
      </c>
      <c r="O44" s="185">
        <v>97.9</v>
      </c>
      <c r="P44" s="185">
        <v>102.9</v>
      </c>
      <c r="Q44" s="185">
        <v>96.7</v>
      </c>
      <c r="R44" s="185">
        <v>93.9</v>
      </c>
      <c r="S44" s="186">
        <v>103.3</v>
      </c>
      <c r="T44" s="96"/>
      <c r="U44" s="228">
        <v>41306</v>
      </c>
      <c r="V44" s="30"/>
    </row>
    <row r="45" spans="1:22" ht="21" customHeight="1">
      <c r="A45" s="11"/>
      <c r="B45" s="96"/>
      <c r="C45" s="26">
        <v>41334</v>
      </c>
      <c r="D45" s="30"/>
      <c r="E45" s="184">
        <v>100.2</v>
      </c>
      <c r="F45" s="185">
        <v>100.6</v>
      </c>
      <c r="G45" s="185">
        <v>100.1</v>
      </c>
      <c r="H45" s="185">
        <v>98.5</v>
      </c>
      <c r="I45" s="185">
        <v>89.3</v>
      </c>
      <c r="J45" s="185">
        <v>100.9</v>
      </c>
      <c r="K45" s="185">
        <v>101.3</v>
      </c>
      <c r="L45" s="185">
        <v>105.2</v>
      </c>
      <c r="M45" s="185">
        <v>94.1</v>
      </c>
      <c r="N45" s="185">
        <v>100.6</v>
      </c>
      <c r="O45" s="185">
        <v>99.2</v>
      </c>
      <c r="P45" s="185">
        <v>103.6</v>
      </c>
      <c r="Q45" s="185">
        <v>96.7</v>
      </c>
      <c r="R45" s="185">
        <v>94.3</v>
      </c>
      <c r="S45" s="186">
        <v>104.4</v>
      </c>
      <c r="T45" s="96"/>
      <c r="U45" s="26">
        <v>41334</v>
      </c>
      <c r="V45" s="30"/>
    </row>
    <row r="46" spans="2:22" s="17" customFormat="1" ht="21" customHeight="1" thickBot="1">
      <c r="B46" s="176"/>
      <c r="C46" s="229">
        <v>41365</v>
      </c>
      <c r="D46" s="84"/>
      <c r="E46" s="192">
        <v>100.5</v>
      </c>
      <c r="F46" s="193">
        <v>100.8</v>
      </c>
      <c r="G46" s="194">
        <v>100.4</v>
      </c>
      <c r="H46" s="193">
        <v>98.8</v>
      </c>
      <c r="I46" s="193">
        <v>90.8</v>
      </c>
      <c r="J46" s="194">
        <v>100.8</v>
      </c>
      <c r="K46" s="193">
        <v>100.9</v>
      </c>
      <c r="L46" s="194">
        <v>105.4</v>
      </c>
      <c r="M46" s="194">
        <v>94.8</v>
      </c>
      <c r="N46" s="193">
        <v>100.8</v>
      </c>
      <c r="O46" s="193">
        <v>99.2</v>
      </c>
      <c r="P46" s="193">
        <v>103.6</v>
      </c>
      <c r="Q46" s="193">
        <v>96.9</v>
      </c>
      <c r="R46" s="194">
        <v>96.4</v>
      </c>
      <c r="S46" s="195">
        <v>104.2</v>
      </c>
      <c r="T46" s="176"/>
      <c r="U46" s="229">
        <v>41365</v>
      </c>
      <c r="V46" s="84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8" spans="2:20" ht="14.25">
      <c r="B48" s="3" t="s">
        <v>132</v>
      </c>
      <c r="E48" s="3">
        <v>1</v>
      </c>
      <c r="F48" s="3">
        <v>740</v>
      </c>
      <c r="G48" s="3">
        <v>742</v>
      </c>
      <c r="H48" s="3">
        <v>2</v>
      </c>
      <c r="I48" s="3">
        <v>736</v>
      </c>
      <c r="J48" s="3">
        <v>277</v>
      </c>
      <c r="K48" s="3">
        <v>743</v>
      </c>
      <c r="L48" s="3">
        <v>306</v>
      </c>
      <c r="M48" s="3">
        <v>317</v>
      </c>
      <c r="N48" s="3">
        <v>389</v>
      </c>
      <c r="O48" s="3">
        <v>473</v>
      </c>
      <c r="P48" s="3">
        <v>504</v>
      </c>
      <c r="Q48" s="3">
        <v>558</v>
      </c>
      <c r="R48" s="3">
        <v>578</v>
      </c>
      <c r="S48" s="3">
        <v>681</v>
      </c>
      <c r="T48" s="3" t="s">
        <v>132</v>
      </c>
    </row>
    <row r="49" spans="2:22" ht="14.25">
      <c r="B49" s="17"/>
      <c r="C49" s="17"/>
      <c r="D49" s="17"/>
      <c r="T49" s="17"/>
      <c r="U49" s="17"/>
      <c r="V49" s="17"/>
    </row>
    <row r="50" spans="2:22" ht="14.25">
      <c r="B50" s="18"/>
      <c r="C50" s="18"/>
      <c r="D50" s="18"/>
      <c r="I50" s="3" t="s">
        <v>104</v>
      </c>
      <c r="T50" s="18"/>
      <c r="U50" s="18"/>
      <c r="V50" s="18"/>
    </row>
    <row r="53" ht="14.25">
      <c r="N53" s="3" t="s">
        <v>104</v>
      </c>
    </row>
  </sheetData>
  <mergeCells count="17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  <mergeCell ref="L3:L5"/>
    <mergeCell ref="G4:G5"/>
    <mergeCell ref="T3:V5"/>
    <mergeCell ref="F4:F5"/>
    <mergeCell ref="I4:I5"/>
    <mergeCell ref="J3:J5"/>
    <mergeCell ref="H3:H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indexed="51"/>
  </sheetPr>
  <dimension ref="A1:BN65"/>
  <sheetViews>
    <sheetView zoomScale="75" zoomScaleNormal="75" zoomScaleSheetLayoutView="75" workbookViewId="0" topLeftCell="A1">
      <pane xSplit="4" ySplit="5" topLeftCell="E6" activePane="bottomRight" state="frozen"/>
      <selection pane="topLeft" activeCell="S46" sqref="S46"/>
      <selection pane="topRight" activeCell="S46" sqref="S46"/>
      <selection pane="bottomLeft" activeCell="S46" sqref="S46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119</v>
      </c>
      <c r="E1" s="4" t="s">
        <v>118</v>
      </c>
      <c r="F1" s="4"/>
      <c r="G1" s="3" t="s">
        <v>68</v>
      </c>
    </row>
    <row r="2" ht="21" customHeight="1" thickBot="1">
      <c r="S2" s="5"/>
    </row>
    <row r="3" spans="2:22" ht="13.5" customHeight="1">
      <c r="B3" s="345" t="s">
        <v>52</v>
      </c>
      <c r="C3" s="354"/>
      <c r="D3" s="357"/>
      <c r="E3" s="354" t="s">
        <v>53</v>
      </c>
      <c r="F3" s="6"/>
      <c r="G3" s="6"/>
      <c r="H3" s="348" t="s">
        <v>54</v>
      </c>
      <c r="I3" s="7"/>
      <c r="J3" s="348" t="s">
        <v>55</v>
      </c>
      <c r="K3" s="8"/>
      <c r="L3" s="361" t="s">
        <v>56</v>
      </c>
      <c r="M3" s="367" t="s">
        <v>110</v>
      </c>
      <c r="N3" s="367" t="s">
        <v>57</v>
      </c>
      <c r="O3" s="342" t="s">
        <v>58</v>
      </c>
      <c r="P3" s="342" t="s">
        <v>59</v>
      </c>
      <c r="Q3" s="342" t="s">
        <v>60</v>
      </c>
      <c r="R3" s="342" t="s">
        <v>61</v>
      </c>
      <c r="S3" s="364" t="s">
        <v>62</v>
      </c>
      <c r="T3" s="345" t="s">
        <v>52</v>
      </c>
      <c r="U3" s="354"/>
      <c r="V3" s="357"/>
    </row>
    <row r="4" spans="2:22" ht="24" customHeight="1">
      <c r="B4" s="346"/>
      <c r="C4" s="355"/>
      <c r="D4" s="358"/>
      <c r="E4" s="355"/>
      <c r="F4" s="351" t="s">
        <v>63</v>
      </c>
      <c r="G4" s="362" t="s">
        <v>64</v>
      </c>
      <c r="H4" s="349"/>
      <c r="I4" s="353" t="s">
        <v>65</v>
      </c>
      <c r="J4" s="349"/>
      <c r="K4" s="360" t="s">
        <v>66</v>
      </c>
      <c r="L4" s="351"/>
      <c r="M4" s="368"/>
      <c r="N4" s="368"/>
      <c r="O4" s="343"/>
      <c r="P4" s="343"/>
      <c r="Q4" s="343"/>
      <c r="R4" s="343"/>
      <c r="S4" s="365"/>
      <c r="T4" s="346"/>
      <c r="U4" s="355"/>
      <c r="V4" s="358"/>
    </row>
    <row r="5" spans="2:22" ht="24" customHeight="1" thickBot="1">
      <c r="B5" s="347"/>
      <c r="C5" s="356"/>
      <c r="D5" s="359"/>
      <c r="E5" s="356"/>
      <c r="F5" s="352"/>
      <c r="G5" s="363"/>
      <c r="H5" s="350"/>
      <c r="I5" s="344"/>
      <c r="J5" s="350"/>
      <c r="K5" s="352"/>
      <c r="L5" s="352"/>
      <c r="M5" s="369"/>
      <c r="N5" s="369"/>
      <c r="O5" s="344"/>
      <c r="P5" s="344"/>
      <c r="Q5" s="344"/>
      <c r="R5" s="344"/>
      <c r="S5" s="366"/>
      <c r="T5" s="347"/>
      <c r="U5" s="356"/>
      <c r="V5" s="359"/>
    </row>
    <row r="6" spans="1:23" ht="21" customHeight="1">
      <c r="A6" s="340" t="s">
        <v>69</v>
      </c>
      <c r="B6" s="36" t="s">
        <v>113</v>
      </c>
      <c r="C6" s="166" t="s">
        <v>102</v>
      </c>
      <c r="D6" s="19"/>
      <c r="E6" s="76">
        <v>1.1</v>
      </c>
      <c r="F6" s="196">
        <v>1.2</v>
      </c>
      <c r="G6" s="196">
        <v>1.1</v>
      </c>
      <c r="H6" s="77">
        <v>1.3</v>
      </c>
      <c r="I6" s="196">
        <v>0</v>
      </c>
      <c r="J6" s="77">
        <v>1.2</v>
      </c>
      <c r="K6" s="196">
        <v>1</v>
      </c>
      <c r="L6" s="77">
        <v>3.9</v>
      </c>
      <c r="M6" s="77">
        <v>-0.7</v>
      </c>
      <c r="N6" s="196">
        <v>1.6</v>
      </c>
      <c r="O6" s="77">
        <v>3.6</v>
      </c>
      <c r="P6" s="77">
        <v>-1.8</v>
      </c>
      <c r="Q6" s="77">
        <v>2.5</v>
      </c>
      <c r="R6" s="77">
        <v>0</v>
      </c>
      <c r="S6" s="197">
        <v>1</v>
      </c>
      <c r="T6" s="36" t="s">
        <v>113</v>
      </c>
      <c r="U6" s="166" t="s">
        <v>102</v>
      </c>
      <c r="V6" s="19"/>
      <c r="W6" s="340" t="s">
        <v>69</v>
      </c>
    </row>
    <row r="7" spans="1:23" ht="21" customHeight="1">
      <c r="A7" s="372"/>
      <c r="B7" s="164">
        <v>10</v>
      </c>
      <c r="C7" s="32"/>
      <c r="D7" s="21"/>
      <c r="E7" s="79">
        <v>0.7</v>
      </c>
      <c r="F7" s="198">
        <v>0.2</v>
      </c>
      <c r="G7" s="198">
        <v>0.6</v>
      </c>
      <c r="H7" s="80">
        <v>1.7</v>
      </c>
      <c r="I7" s="198">
        <v>8.8</v>
      </c>
      <c r="J7" s="80">
        <v>1.1</v>
      </c>
      <c r="K7" s="198">
        <v>0.8</v>
      </c>
      <c r="L7" s="80">
        <v>-1.4</v>
      </c>
      <c r="M7" s="80">
        <v>-3.2</v>
      </c>
      <c r="N7" s="198">
        <v>1.6</v>
      </c>
      <c r="O7" s="80">
        <v>5.4</v>
      </c>
      <c r="P7" s="80">
        <v>-1.7</v>
      </c>
      <c r="Q7" s="80">
        <v>1.4</v>
      </c>
      <c r="R7" s="80">
        <v>0.2</v>
      </c>
      <c r="S7" s="199">
        <v>0.3</v>
      </c>
      <c r="T7" s="164">
        <v>10</v>
      </c>
      <c r="U7" s="32"/>
      <c r="V7" s="21"/>
      <c r="W7" s="372"/>
    </row>
    <row r="8" spans="1:23" ht="21" customHeight="1">
      <c r="A8" s="372"/>
      <c r="B8" s="164">
        <v>11</v>
      </c>
      <c r="C8" s="34"/>
      <c r="D8" s="21"/>
      <c r="E8" s="79">
        <v>-0.4</v>
      </c>
      <c r="F8" s="198">
        <v>0</v>
      </c>
      <c r="G8" s="198">
        <v>-0.7</v>
      </c>
      <c r="H8" s="80">
        <v>-1.4</v>
      </c>
      <c r="I8" s="198">
        <v>-8.4</v>
      </c>
      <c r="J8" s="80">
        <v>1.1</v>
      </c>
      <c r="K8" s="198">
        <v>1.1</v>
      </c>
      <c r="L8" s="80">
        <v>-0.7</v>
      </c>
      <c r="M8" s="80">
        <v>-2.3</v>
      </c>
      <c r="N8" s="198">
        <v>-0.5</v>
      </c>
      <c r="O8" s="80">
        <v>-1.6</v>
      </c>
      <c r="P8" s="80">
        <v>-0.6</v>
      </c>
      <c r="Q8" s="80">
        <v>1.3</v>
      </c>
      <c r="R8" s="80">
        <v>0.3</v>
      </c>
      <c r="S8" s="199">
        <v>-0.6</v>
      </c>
      <c r="T8" s="164">
        <v>11</v>
      </c>
      <c r="U8" s="34"/>
      <c r="V8" s="21"/>
      <c r="W8" s="372"/>
    </row>
    <row r="9" spans="1:23" ht="21" customHeight="1">
      <c r="A9" s="372"/>
      <c r="B9" s="164">
        <v>12</v>
      </c>
      <c r="C9" s="27"/>
      <c r="D9" s="22"/>
      <c r="E9" s="79">
        <v>-0.5</v>
      </c>
      <c r="F9" s="198">
        <v>-0.2</v>
      </c>
      <c r="G9" s="198">
        <v>-0.6</v>
      </c>
      <c r="H9" s="80">
        <v>-1.8</v>
      </c>
      <c r="I9" s="198">
        <v>-5.1</v>
      </c>
      <c r="J9" s="80">
        <v>0.8</v>
      </c>
      <c r="K9" s="198">
        <v>0.5</v>
      </c>
      <c r="L9" s="80">
        <v>1.6</v>
      </c>
      <c r="M9" s="80">
        <v>-2.5</v>
      </c>
      <c r="N9" s="198">
        <v>-1.3</v>
      </c>
      <c r="O9" s="80">
        <v>-0.6</v>
      </c>
      <c r="P9" s="80">
        <v>0.2</v>
      </c>
      <c r="Q9" s="80">
        <v>0.9</v>
      </c>
      <c r="R9" s="80">
        <v>-0.3</v>
      </c>
      <c r="S9" s="199">
        <v>-0.5</v>
      </c>
      <c r="T9" s="164">
        <v>12</v>
      </c>
      <c r="U9" s="27"/>
      <c r="V9" s="22"/>
      <c r="W9" s="372"/>
    </row>
    <row r="10" spans="1:23" ht="21" customHeight="1">
      <c r="A10" s="372"/>
      <c r="B10" s="164">
        <v>13</v>
      </c>
      <c r="C10" s="27"/>
      <c r="D10" s="23"/>
      <c r="E10" s="79">
        <v>-0.9</v>
      </c>
      <c r="F10" s="198">
        <v>-1</v>
      </c>
      <c r="G10" s="198">
        <v>-0.9</v>
      </c>
      <c r="H10" s="80">
        <v>-0.5</v>
      </c>
      <c r="I10" s="198">
        <v>1.2</v>
      </c>
      <c r="J10" s="80">
        <v>-0.6</v>
      </c>
      <c r="K10" s="198">
        <v>-0.4</v>
      </c>
      <c r="L10" s="80">
        <v>0.5</v>
      </c>
      <c r="M10" s="80">
        <v>-4.2</v>
      </c>
      <c r="N10" s="198">
        <v>-4.3</v>
      </c>
      <c r="O10" s="80">
        <v>0.5</v>
      </c>
      <c r="P10" s="80">
        <v>-1.4</v>
      </c>
      <c r="Q10" s="80">
        <v>0.6</v>
      </c>
      <c r="R10" s="80">
        <v>-2.5</v>
      </c>
      <c r="S10" s="199">
        <v>0.3</v>
      </c>
      <c r="T10" s="164">
        <v>13</v>
      </c>
      <c r="U10" s="27"/>
      <c r="V10" s="23"/>
      <c r="W10" s="372"/>
    </row>
    <row r="11" spans="1:23" ht="21" customHeight="1">
      <c r="A11" s="372"/>
      <c r="B11" s="164">
        <v>14</v>
      </c>
      <c r="C11" s="27"/>
      <c r="D11" s="23"/>
      <c r="E11" s="79">
        <v>-0.9</v>
      </c>
      <c r="F11" s="198">
        <v>-0.8</v>
      </c>
      <c r="G11" s="198">
        <v>-1</v>
      </c>
      <c r="H11" s="80">
        <v>-0.7</v>
      </c>
      <c r="I11" s="198">
        <v>-2</v>
      </c>
      <c r="J11" s="80">
        <v>-0.2</v>
      </c>
      <c r="K11" s="198">
        <v>-0.3</v>
      </c>
      <c r="L11" s="80">
        <v>-0.1</v>
      </c>
      <c r="M11" s="80">
        <v>-2.6</v>
      </c>
      <c r="N11" s="198">
        <v>-3.4</v>
      </c>
      <c r="O11" s="80">
        <v>-1.4</v>
      </c>
      <c r="P11" s="80">
        <v>-0.9</v>
      </c>
      <c r="Q11" s="80">
        <v>1.4</v>
      </c>
      <c r="R11" s="80">
        <v>-1.9</v>
      </c>
      <c r="S11" s="199">
        <v>-0.7</v>
      </c>
      <c r="T11" s="164">
        <v>14</v>
      </c>
      <c r="U11" s="27"/>
      <c r="V11" s="23"/>
      <c r="W11" s="372"/>
    </row>
    <row r="12" spans="1:23" ht="21" customHeight="1">
      <c r="A12" s="372"/>
      <c r="B12" s="164">
        <v>15</v>
      </c>
      <c r="C12" s="27"/>
      <c r="D12" s="23"/>
      <c r="E12" s="79">
        <v>-0.2</v>
      </c>
      <c r="F12" s="198">
        <v>-0.4</v>
      </c>
      <c r="G12" s="198">
        <v>-0.3</v>
      </c>
      <c r="H12" s="80">
        <v>-0.3</v>
      </c>
      <c r="I12" s="198">
        <v>3.4</v>
      </c>
      <c r="J12" s="80">
        <v>-0.1</v>
      </c>
      <c r="K12" s="198">
        <v>-0.2</v>
      </c>
      <c r="L12" s="80">
        <v>-1.2</v>
      </c>
      <c r="M12" s="80">
        <v>-1.5</v>
      </c>
      <c r="N12" s="198">
        <v>-4</v>
      </c>
      <c r="O12" s="80">
        <v>2.8</v>
      </c>
      <c r="P12" s="80">
        <v>-0.1</v>
      </c>
      <c r="Q12" s="80">
        <v>1.8</v>
      </c>
      <c r="R12" s="80">
        <v>-0.8</v>
      </c>
      <c r="S12" s="199">
        <v>0.6</v>
      </c>
      <c r="T12" s="164">
        <v>15</v>
      </c>
      <c r="U12" s="27"/>
      <c r="V12" s="23"/>
      <c r="W12" s="372"/>
    </row>
    <row r="13" spans="1:23" ht="21" customHeight="1">
      <c r="A13" s="372"/>
      <c r="B13" s="164">
        <v>16</v>
      </c>
      <c r="C13" s="27"/>
      <c r="D13" s="23"/>
      <c r="E13" s="79">
        <v>0.1</v>
      </c>
      <c r="F13" s="198">
        <v>0.1</v>
      </c>
      <c r="G13" s="198">
        <v>0.3</v>
      </c>
      <c r="H13" s="80">
        <v>0.8</v>
      </c>
      <c r="I13" s="198">
        <v>1.6</v>
      </c>
      <c r="J13" s="80">
        <v>0</v>
      </c>
      <c r="K13" s="198">
        <v>0.1</v>
      </c>
      <c r="L13" s="80">
        <v>0.7</v>
      </c>
      <c r="M13" s="80">
        <v>-3.5</v>
      </c>
      <c r="N13" s="198">
        <v>-0.3</v>
      </c>
      <c r="O13" s="80">
        <v>-1</v>
      </c>
      <c r="P13" s="80">
        <v>1.1</v>
      </c>
      <c r="Q13" s="80">
        <v>1</v>
      </c>
      <c r="R13" s="80">
        <v>-1.3</v>
      </c>
      <c r="S13" s="199">
        <v>0.5</v>
      </c>
      <c r="T13" s="164">
        <v>16</v>
      </c>
      <c r="U13" s="27"/>
      <c r="V13" s="23"/>
      <c r="W13" s="372"/>
    </row>
    <row r="14" spans="1:23" ht="21" customHeight="1">
      <c r="A14" s="372"/>
      <c r="B14" s="164">
        <v>17</v>
      </c>
      <c r="C14" s="27"/>
      <c r="D14" s="23"/>
      <c r="E14" s="79">
        <v>-0.3</v>
      </c>
      <c r="F14" s="198">
        <v>-0.2</v>
      </c>
      <c r="G14" s="198">
        <v>-0.5</v>
      </c>
      <c r="H14" s="80">
        <v>-1.4</v>
      </c>
      <c r="I14" s="198">
        <v>-3.4</v>
      </c>
      <c r="J14" s="80">
        <v>0.1</v>
      </c>
      <c r="K14" s="198">
        <v>0</v>
      </c>
      <c r="L14" s="80">
        <v>2.7</v>
      </c>
      <c r="M14" s="80">
        <v>-2.6</v>
      </c>
      <c r="N14" s="198">
        <v>-0.8</v>
      </c>
      <c r="O14" s="80">
        <v>-1</v>
      </c>
      <c r="P14" s="80">
        <v>0.5</v>
      </c>
      <c r="Q14" s="80">
        <v>0.9</v>
      </c>
      <c r="R14" s="80">
        <v>-1.4</v>
      </c>
      <c r="S14" s="199">
        <v>-0.1</v>
      </c>
      <c r="T14" s="164">
        <v>17</v>
      </c>
      <c r="U14" s="27"/>
      <c r="V14" s="23"/>
      <c r="W14" s="372"/>
    </row>
    <row r="15" spans="1:23" ht="21" customHeight="1">
      <c r="A15" s="372"/>
      <c r="B15" s="164">
        <v>18</v>
      </c>
      <c r="C15" s="27"/>
      <c r="D15" s="23"/>
      <c r="E15" s="79">
        <v>0</v>
      </c>
      <c r="F15" s="198">
        <v>-0.1</v>
      </c>
      <c r="G15" s="198">
        <v>0</v>
      </c>
      <c r="H15" s="80">
        <v>-0.3</v>
      </c>
      <c r="I15" s="198">
        <v>2.2</v>
      </c>
      <c r="J15" s="80">
        <v>0</v>
      </c>
      <c r="K15" s="198">
        <v>-0.1</v>
      </c>
      <c r="L15" s="80">
        <v>3.8</v>
      </c>
      <c r="M15" s="80">
        <v>-2.5</v>
      </c>
      <c r="N15" s="198">
        <v>-1.2</v>
      </c>
      <c r="O15" s="80">
        <v>-1</v>
      </c>
      <c r="P15" s="80">
        <v>0.2</v>
      </c>
      <c r="Q15" s="80">
        <v>0.7</v>
      </c>
      <c r="R15" s="80">
        <v>-1.8</v>
      </c>
      <c r="S15" s="199">
        <v>1</v>
      </c>
      <c r="T15" s="164">
        <v>18</v>
      </c>
      <c r="U15" s="27"/>
      <c r="V15" s="23"/>
      <c r="W15" s="372"/>
    </row>
    <row r="16" spans="1:23" ht="21" customHeight="1">
      <c r="A16" s="372"/>
      <c r="B16" s="164">
        <v>19</v>
      </c>
      <c r="C16" s="27"/>
      <c r="D16" s="23"/>
      <c r="E16" s="79">
        <v>0.2</v>
      </c>
      <c r="F16" s="198">
        <v>0.2</v>
      </c>
      <c r="G16" s="198">
        <v>0.3</v>
      </c>
      <c r="H16" s="80">
        <v>0.5</v>
      </c>
      <c r="I16" s="198">
        <v>1.1</v>
      </c>
      <c r="J16" s="80">
        <v>0</v>
      </c>
      <c r="K16" s="198">
        <v>0.2</v>
      </c>
      <c r="L16" s="80">
        <v>0.7</v>
      </c>
      <c r="M16" s="80">
        <v>0.1</v>
      </c>
      <c r="N16" s="198">
        <v>-0.1</v>
      </c>
      <c r="O16" s="80">
        <v>1</v>
      </c>
      <c r="P16" s="80">
        <v>0</v>
      </c>
      <c r="Q16" s="80">
        <v>1</v>
      </c>
      <c r="R16" s="80">
        <v>-1.5</v>
      </c>
      <c r="S16" s="199">
        <v>0.1</v>
      </c>
      <c r="T16" s="164">
        <v>19</v>
      </c>
      <c r="U16" s="27"/>
      <c r="V16" s="23"/>
      <c r="W16" s="372"/>
    </row>
    <row r="17" spans="1:23" ht="21" customHeight="1">
      <c r="A17" s="372"/>
      <c r="B17" s="164">
        <v>20</v>
      </c>
      <c r="C17" s="27"/>
      <c r="D17" s="23"/>
      <c r="E17" s="79">
        <v>2.2</v>
      </c>
      <c r="F17" s="198">
        <v>2.1</v>
      </c>
      <c r="G17" s="198">
        <v>2.3</v>
      </c>
      <c r="H17" s="80">
        <v>4.3</v>
      </c>
      <c r="I17" s="198">
        <v>2.9</v>
      </c>
      <c r="J17" s="80">
        <v>0.6</v>
      </c>
      <c r="K17" s="198">
        <v>0.6</v>
      </c>
      <c r="L17" s="80">
        <v>4.9</v>
      </c>
      <c r="M17" s="80">
        <v>-2.2</v>
      </c>
      <c r="N17" s="198">
        <v>4</v>
      </c>
      <c r="O17" s="80">
        <v>0.2</v>
      </c>
      <c r="P17" s="80">
        <v>2.6</v>
      </c>
      <c r="Q17" s="80">
        <v>0.9</v>
      </c>
      <c r="R17" s="80">
        <v>-1.1</v>
      </c>
      <c r="S17" s="199">
        <v>0.3</v>
      </c>
      <c r="T17" s="164">
        <v>20</v>
      </c>
      <c r="U17" s="27"/>
      <c r="V17" s="23"/>
      <c r="W17" s="372"/>
    </row>
    <row r="18" spans="1:23" ht="21" customHeight="1">
      <c r="A18" s="372"/>
      <c r="B18" s="164">
        <v>21</v>
      </c>
      <c r="C18" s="27"/>
      <c r="D18" s="23"/>
      <c r="E18" s="79">
        <v>-0.5</v>
      </c>
      <c r="F18" s="198">
        <v>-0.5</v>
      </c>
      <c r="G18" s="198">
        <v>-0.6</v>
      </c>
      <c r="H18" s="80">
        <v>1.2</v>
      </c>
      <c r="I18" s="198">
        <v>0</v>
      </c>
      <c r="J18" s="80">
        <v>0.6</v>
      </c>
      <c r="K18" s="198">
        <v>0.5</v>
      </c>
      <c r="L18" s="80">
        <v>-1.8</v>
      </c>
      <c r="M18" s="80">
        <v>-0.5</v>
      </c>
      <c r="N18" s="198">
        <v>-2.1</v>
      </c>
      <c r="O18" s="80">
        <v>1.5</v>
      </c>
      <c r="P18" s="80">
        <v>-5.6</v>
      </c>
      <c r="Q18" s="80">
        <v>0.9</v>
      </c>
      <c r="R18" s="80">
        <v>-0.9</v>
      </c>
      <c r="S18" s="199">
        <v>-0.2</v>
      </c>
      <c r="T18" s="164">
        <v>21</v>
      </c>
      <c r="U18" s="27"/>
      <c r="V18" s="23"/>
      <c r="W18" s="372"/>
    </row>
    <row r="19" spans="1:23" ht="21" customHeight="1">
      <c r="A19" s="372"/>
      <c r="B19" s="164">
        <v>22</v>
      </c>
      <c r="C19" s="27"/>
      <c r="D19" s="23"/>
      <c r="E19" s="79">
        <v>-0.5</v>
      </c>
      <c r="F19" s="198">
        <v>-0.8</v>
      </c>
      <c r="G19" s="198">
        <v>-0.7</v>
      </c>
      <c r="H19" s="80">
        <v>0.2</v>
      </c>
      <c r="I19" s="198">
        <v>5.2</v>
      </c>
      <c r="J19" s="80">
        <v>0.5</v>
      </c>
      <c r="K19" s="198">
        <v>0.6</v>
      </c>
      <c r="L19" s="80">
        <v>-1.6</v>
      </c>
      <c r="M19" s="80">
        <v>-2.4</v>
      </c>
      <c r="N19" s="198">
        <v>0</v>
      </c>
      <c r="O19" s="80">
        <v>-0.9</v>
      </c>
      <c r="P19" s="80">
        <v>1.6</v>
      </c>
      <c r="Q19" s="80">
        <v>-15.4</v>
      </c>
      <c r="R19" s="80">
        <v>-1.3</v>
      </c>
      <c r="S19" s="199">
        <v>1.7</v>
      </c>
      <c r="T19" s="164">
        <v>22</v>
      </c>
      <c r="U19" s="27"/>
      <c r="V19" s="23"/>
      <c r="W19" s="372"/>
    </row>
    <row r="20" spans="1:23" ht="21" customHeight="1">
      <c r="A20" s="372"/>
      <c r="B20" s="164">
        <v>23</v>
      </c>
      <c r="C20" s="27"/>
      <c r="D20" s="23"/>
      <c r="E20" s="79">
        <v>0.5</v>
      </c>
      <c r="F20" s="198">
        <v>0.6</v>
      </c>
      <c r="G20" s="198">
        <v>0.4</v>
      </c>
      <c r="H20" s="80">
        <v>-0.1</v>
      </c>
      <c r="I20" s="198">
        <v>-0.8</v>
      </c>
      <c r="J20" s="80">
        <v>1</v>
      </c>
      <c r="K20" s="198">
        <v>1.2</v>
      </c>
      <c r="L20" s="80">
        <v>2.4</v>
      </c>
      <c r="M20" s="80">
        <v>-3</v>
      </c>
      <c r="N20" s="198">
        <v>0.3</v>
      </c>
      <c r="O20" s="80">
        <v>-0.2</v>
      </c>
      <c r="P20" s="80">
        <v>2</v>
      </c>
      <c r="Q20" s="80">
        <v>-3.4</v>
      </c>
      <c r="R20" s="80">
        <v>-2.3</v>
      </c>
      <c r="S20" s="199">
        <v>3.8</v>
      </c>
      <c r="T20" s="164">
        <v>23</v>
      </c>
      <c r="U20" s="27"/>
      <c r="V20" s="23"/>
      <c r="W20" s="372"/>
    </row>
    <row r="21" spans="1:23" ht="21" customHeight="1" thickBot="1">
      <c r="A21" s="373"/>
      <c r="B21" s="165">
        <v>24</v>
      </c>
      <c r="C21" s="35"/>
      <c r="D21" s="167"/>
      <c r="E21" s="200">
        <v>0</v>
      </c>
      <c r="F21" s="201">
        <v>0</v>
      </c>
      <c r="G21" s="201">
        <v>0</v>
      </c>
      <c r="H21" s="180">
        <v>-0.3</v>
      </c>
      <c r="I21" s="201">
        <v>-1.5</v>
      </c>
      <c r="J21" s="180">
        <v>0</v>
      </c>
      <c r="K21" s="201">
        <v>0.3</v>
      </c>
      <c r="L21" s="180">
        <v>2</v>
      </c>
      <c r="M21" s="180">
        <v>-1.4</v>
      </c>
      <c r="N21" s="201">
        <v>0.6</v>
      </c>
      <c r="O21" s="180">
        <v>-0.6</v>
      </c>
      <c r="P21" s="180">
        <v>0.3</v>
      </c>
      <c r="Q21" s="180">
        <v>0.1</v>
      </c>
      <c r="R21" s="180">
        <v>-1.3</v>
      </c>
      <c r="S21" s="202">
        <v>-0.3</v>
      </c>
      <c r="T21" s="165">
        <v>24</v>
      </c>
      <c r="U21" s="35"/>
      <c r="V21" s="167"/>
      <c r="W21" s="373"/>
    </row>
    <row r="22" spans="1:23" ht="21" customHeight="1">
      <c r="A22" s="341" t="s">
        <v>70</v>
      </c>
      <c r="B22" s="97" t="s">
        <v>120</v>
      </c>
      <c r="C22" s="28">
        <v>41000</v>
      </c>
      <c r="D22" s="22" t="s">
        <v>74</v>
      </c>
      <c r="E22" s="203">
        <v>-0.1</v>
      </c>
      <c r="F22" s="204">
        <v>0</v>
      </c>
      <c r="G22" s="204">
        <v>-0.1</v>
      </c>
      <c r="H22" s="204">
        <v>-0.5</v>
      </c>
      <c r="I22" s="204">
        <v>-3.9</v>
      </c>
      <c r="J22" s="204">
        <v>-0.1</v>
      </c>
      <c r="K22" s="204">
        <v>0</v>
      </c>
      <c r="L22" s="204">
        <v>0.7</v>
      </c>
      <c r="M22" s="204">
        <v>0.1</v>
      </c>
      <c r="N22" s="204">
        <v>0.2</v>
      </c>
      <c r="O22" s="204">
        <v>0.1</v>
      </c>
      <c r="P22" s="204">
        <v>-0.5</v>
      </c>
      <c r="Q22" s="204">
        <v>0.1</v>
      </c>
      <c r="R22" s="204">
        <v>0.8</v>
      </c>
      <c r="S22" s="205">
        <v>-0.2</v>
      </c>
      <c r="T22" s="97" t="s">
        <v>120</v>
      </c>
      <c r="U22" s="28">
        <v>41000</v>
      </c>
      <c r="V22" s="22" t="s">
        <v>74</v>
      </c>
      <c r="W22" s="340" t="s">
        <v>70</v>
      </c>
    </row>
    <row r="23" spans="1:23" ht="21" customHeight="1">
      <c r="A23" s="341"/>
      <c r="B23" s="170"/>
      <c r="C23" s="28">
        <v>41030</v>
      </c>
      <c r="D23" s="22"/>
      <c r="E23" s="203">
        <v>-0.1</v>
      </c>
      <c r="F23" s="204">
        <v>-0.2</v>
      </c>
      <c r="G23" s="204">
        <v>-0.2</v>
      </c>
      <c r="H23" s="204">
        <v>-0.3</v>
      </c>
      <c r="I23" s="204">
        <v>0.7</v>
      </c>
      <c r="J23" s="204">
        <v>0</v>
      </c>
      <c r="K23" s="204">
        <v>0</v>
      </c>
      <c r="L23" s="204">
        <v>0.4</v>
      </c>
      <c r="M23" s="204">
        <v>-0.8</v>
      </c>
      <c r="N23" s="204">
        <v>-0.9</v>
      </c>
      <c r="O23" s="204">
        <v>0.3</v>
      </c>
      <c r="P23" s="204">
        <v>0.1</v>
      </c>
      <c r="Q23" s="204">
        <v>0</v>
      </c>
      <c r="R23" s="204">
        <v>-0.6</v>
      </c>
      <c r="S23" s="205">
        <v>-0.1</v>
      </c>
      <c r="T23" s="170"/>
      <c r="U23" s="28">
        <v>41030</v>
      </c>
      <c r="V23" s="22"/>
      <c r="W23" s="341"/>
    </row>
    <row r="24" spans="1:23" ht="21" customHeight="1">
      <c r="A24" s="341"/>
      <c r="B24" s="170"/>
      <c r="C24" s="28">
        <v>41061</v>
      </c>
      <c r="D24" s="22"/>
      <c r="E24" s="203">
        <v>-0.4</v>
      </c>
      <c r="F24" s="204">
        <v>-0.3</v>
      </c>
      <c r="G24" s="204">
        <v>-0.4</v>
      </c>
      <c r="H24" s="204">
        <v>-0.2</v>
      </c>
      <c r="I24" s="204">
        <v>-1.7</v>
      </c>
      <c r="J24" s="204">
        <v>0</v>
      </c>
      <c r="K24" s="204">
        <v>0</v>
      </c>
      <c r="L24" s="204">
        <v>0.3</v>
      </c>
      <c r="M24" s="204">
        <v>-1.5</v>
      </c>
      <c r="N24" s="204">
        <v>-0.1</v>
      </c>
      <c r="O24" s="204">
        <v>-0.3</v>
      </c>
      <c r="P24" s="204">
        <v>-1.4</v>
      </c>
      <c r="Q24" s="204">
        <v>-0.1</v>
      </c>
      <c r="R24" s="204">
        <v>-1</v>
      </c>
      <c r="S24" s="205">
        <v>0.2</v>
      </c>
      <c r="T24" s="170"/>
      <c r="U24" s="28">
        <v>41061</v>
      </c>
      <c r="V24" s="22"/>
      <c r="W24" s="341"/>
    </row>
    <row r="25" spans="1:23" ht="21" customHeight="1">
      <c r="A25" s="341"/>
      <c r="B25" s="170"/>
      <c r="C25" s="28">
        <v>41091</v>
      </c>
      <c r="D25" s="22"/>
      <c r="E25" s="203">
        <v>0</v>
      </c>
      <c r="F25" s="204">
        <v>-0.1</v>
      </c>
      <c r="G25" s="204">
        <v>0</v>
      </c>
      <c r="H25" s="204">
        <v>0</v>
      </c>
      <c r="I25" s="204">
        <v>0.6</v>
      </c>
      <c r="J25" s="204">
        <v>0</v>
      </c>
      <c r="K25" s="204">
        <v>0.1</v>
      </c>
      <c r="L25" s="204">
        <v>0.1</v>
      </c>
      <c r="M25" s="204">
        <v>0.9</v>
      </c>
      <c r="N25" s="204">
        <v>-1.8</v>
      </c>
      <c r="O25" s="204">
        <v>0.2</v>
      </c>
      <c r="P25" s="204">
        <v>-0.1</v>
      </c>
      <c r="Q25" s="204">
        <v>0</v>
      </c>
      <c r="R25" s="204">
        <v>-0.2</v>
      </c>
      <c r="S25" s="205">
        <v>-0.2</v>
      </c>
      <c r="T25" s="170"/>
      <c r="U25" s="28">
        <v>41091</v>
      </c>
      <c r="V25" s="22"/>
      <c r="W25" s="341"/>
    </row>
    <row r="26" spans="1:23" ht="21" customHeight="1">
      <c r="A26" s="341"/>
      <c r="B26" s="170"/>
      <c r="C26" s="28">
        <v>41122</v>
      </c>
      <c r="D26" s="22"/>
      <c r="E26" s="203">
        <v>0.3</v>
      </c>
      <c r="F26" s="204">
        <v>0.3</v>
      </c>
      <c r="G26" s="204">
        <v>0.3</v>
      </c>
      <c r="H26" s="204">
        <v>-0.1</v>
      </c>
      <c r="I26" s="204">
        <v>0.5</v>
      </c>
      <c r="J26" s="204">
        <v>0.1</v>
      </c>
      <c r="K26" s="204">
        <v>0.1</v>
      </c>
      <c r="L26" s="204">
        <v>0.5</v>
      </c>
      <c r="M26" s="204">
        <v>-0.1</v>
      </c>
      <c r="N26" s="204">
        <v>-3.6</v>
      </c>
      <c r="O26" s="204">
        <v>-1.4</v>
      </c>
      <c r="P26" s="204">
        <v>1.9</v>
      </c>
      <c r="Q26" s="204">
        <v>0</v>
      </c>
      <c r="R26" s="204">
        <v>1.1</v>
      </c>
      <c r="S26" s="205">
        <v>-0.1</v>
      </c>
      <c r="T26" s="170"/>
      <c r="U26" s="28">
        <v>41122</v>
      </c>
      <c r="V26" s="22"/>
      <c r="W26" s="341"/>
    </row>
    <row r="27" spans="1:23" ht="21" customHeight="1">
      <c r="A27" s="341"/>
      <c r="B27" s="170"/>
      <c r="C27" s="28">
        <v>41153</v>
      </c>
      <c r="D27" s="22"/>
      <c r="E27" s="203">
        <v>-0.1</v>
      </c>
      <c r="F27" s="204">
        <v>-0.1</v>
      </c>
      <c r="G27" s="204">
        <v>-0.1</v>
      </c>
      <c r="H27" s="204">
        <v>0.2</v>
      </c>
      <c r="I27" s="204">
        <v>1</v>
      </c>
      <c r="J27" s="204">
        <v>0</v>
      </c>
      <c r="K27" s="204">
        <v>0</v>
      </c>
      <c r="L27" s="204">
        <v>-0.3</v>
      </c>
      <c r="M27" s="204">
        <v>-0.8</v>
      </c>
      <c r="N27" s="204">
        <v>7.7</v>
      </c>
      <c r="O27" s="204">
        <v>1.3</v>
      </c>
      <c r="P27" s="204">
        <v>-1.6</v>
      </c>
      <c r="Q27" s="204">
        <v>0</v>
      </c>
      <c r="R27" s="204">
        <v>-0.7</v>
      </c>
      <c r="S27" s="205">
        <v>-0.1</v>
      </c>
      <c r="T27" s="170"/>
      <c r="U27" s="28">
        <v>41153</v>
      </c>
      <c r="V27" s="22"/>
      <c r="W27" s="341"/>
    </row>
    <row r="28" spans="1:23" ht="21" customHeight="1">
      <c r="A28" s="341"/>
      <c r="B28" s="170"/>
      <c r="C28" s="28">
        <v>41183</v>
      </c>
      <c r="D28" s="22"/>
      <c r="E28" s="206">
        <v>-0.2</v>
      </c>
      <c r="F28" s="207">
        <v>-0.2</v>
      </c>
      <c r="G28" s="207">
        <v>-0.2</v>
      </c>
      <c r="H28" s="207">
        <v>-0.2</v>
      </c>
      <c r="I28" s="207">
        <v>-0.9</v>
      </c>
      <c r="J28" s="207">
        <v>0</v>
      </c>
      <c r="K28" s="207">
        <v>0</v>
      </c>
      <c r="L28" s="207">
        <v>-1</v>
      </c>
      <c r="M28" s="207">
        <v>-1.4</v>
      </c>
      <c r="N28" s="207">
        <v>0</v>
      </c>
      <c r="O28" s="207">
        <v>0.1</v>
      </c>
      <c r="P28" s="207">
        <v>0</v>
      </c>
      <c r="Q28" s="207">
        <v>0</v>
      </c>
      <c r="R28" s="207">
        <v>-0.1</v>
      </c>
      <c r="S28" s="208">
        <v>-0.1</v>
      </c>
      <c r="T28" s="170"/>
      <c r="U28" s="28">
        <v>41183</v>
      </c>
      <c r="V28" s="22"/>
      <c r="W28" s="341"/>
    </row>
    <row r="29" spans="1:23" ht="21" customHeight="1">
      <c r="A29" s="341"/>
      <c r="B29" s="170"/>
      <c r="C29" s="28">
        <v>41214</v>
      </c>
      <c r="D29" s="22"/>
      <c r="E29" s="203">
        <v>-0.2</v>
      </c>
      <c r="F29" s="204">
        <v>0</v>
      </c>
      <c r="G29" s="204">
        <v>-0.2</v>
      </c>
      <c r="H29" s="204">
        <v>-0.4</v>
      </c>
      <c r="I29" s="204">
        <v>-3.9</v>
      </c>
      <c r="J29" s="204">
        <v>-0.2</v>
      </c>
      <c r="K29" s="204">
        <v>-0.2</v>
      </c>
      <c r="L29" s="204">
        <v>-0.2</v>
      </c>
      <c r="M29" s="204">
        <v>4.7</v>
      </c>
      <c r="N29" s="204">
        <v>-0.7</v>
      </c>
      <c r="O29" s="204">
        <v>-0.2</v>
      </c>
      <c r="P29" s="204">
        <v>-0.8</v>
      </c>
      <c r="Q29" s="204">
        <v>0</v>
      </c>
      <c r="R29" s="204">
        <v>-0.4</v>
      </c>
      <c r="S29" s="205">
        <v>0.2</v>
      </c>
      <c r="T29" s="170"/>
      <c r="U29" s="28">
        <v>41214</v>
      </c>
      <c r="V29" s="22"/>
      <c r="W29" s="341"/>
    </row>
    <row r="30" spans="1:23" ht="21" customHeight="1">
      <c r="A30" s="341"/>
      <c r="B30" s="170"/>
      <c r="C30" s="28">
        <v>41244</v>
      </c>
      <c r="D30" s="22"/>
      <c r="E30" s="203">
        <v>-0.1</v>
      </c>
      <c r="F30" s="204">
        <v>-0.1</v>
      </c>
      <c r="G30" s="204">
        <v>-0.1</v>
      </c>
      <c r="H30" s="204">
        <v>-0.1</v>
      </c>
      <c r="I30" s="204">
        <v>0.2</v>
      </c>
      <c r="J30" s="204">
        <v>-0.1</v>
      </c>
      <c r="K30" s="204">
        <v>-0.1</v>
      </c>
      <c r="L30" s="204">
        <v>0.1</v>
      </c>
      <c r="M30" s="204">
        <v>-2.3</v>
      </c>
      <c r="N30" s="204">
        <v>-0.3</v>
      </c>
      <c r="O30" s="204">
        <v>-0.2</v>
      </c>
      <c r="P30" s="204">
        <v>0.8</v>
      </c>
      <c r="Q30" s="204">
        <v>0</v>
      </c>
      <c r="R30" s="204">
        <v>-1.3</v>
      </c>
      <c r="S30" s="205">
        <v>-0.1</v>
      </c>
      <c r="T30" s="170"/>
      <c r="U30" s="28">
        <v>41244</v>
      </c>
      <c r="V30" s="22"/>
      <c r="W30" s="341"/>
    </row>
    <row r="31" spans="1:23" ht="21" customHeight="1">
      <c r="A31" s="341"/>
      <c r="B31" s="170" t="s">
        <v>148</v>
      </c>
      <c r="C31" s="28">
        <v>41275</v>
      </c>
      <c r="D31" s="22" t="s">
        <v>74</v>
      </c>
      <c r="E31" s="203">
        <v>0</v>
      </c>
      <c r="F31" s="204">
        <v>-0.1</v>
      </c>
      <c r="G31" s="204">
        <v>0</v>
      </c>
      <c r="H31" s="204">
        <v>0.6</v>
      </c>
      <c r="I31" s="204">
        <v>2.3</v>
      </c>
      <c r="J31" s="204">
        <v>0</v>
      </c>
      <c r="K31" s="204">
        <v>0</v>
      </c>
      <c r="L31" s="204">
        <v>0.3</v>
      </c>
      <c r="M31" s="204">
        <v>-0.6</v>
      </c>
      <c r="N31" s="204">
        <v>-3.2</v>
      </c>
      <c r="O31" s="204">
        <v>0.4</v>
      </c>
      <c r="P31" s="204">
        <v>-0.4</v>
      </c>
      <c r="Q31" s="204">
        <v>0</v>
      </c>
      <c r="R31" s="204">
        <v>-0.8</v>
      </c>
      <c r="S31" s="205">
        <v>0</v>
      </c>
      <c r="T31" s="170" t="s">
        <v>149</v>
      </c>
      <c r="U31" s="28">
        <v>41275</v>
      </c>
      <c r="V31" s="22" t="s">
        <v>74</v>
      </c>
      <c r="W31" s="341"/>
    </row>
    <row r="32" spans="1:23" ht="21" customHeight="1">
      <c r="A32" s="341"/>
      <c r="B32" s="170"/>
      <c r="C32" s="28">
        <v>41306</v>
      </c>
      <c r="D32" s="22"/>
      <c r="E32" s="203">
        <v>0.2</v>
      </c>
      <c r="F32" s="204">
        <v>0.2</v>
      </c>
      <c r="G32" s="204">
        <v>0.2</v>
      </c>
      <c r="H32" s="204">
        <v>0.1</v>
      </c>
      <c r="I32" s="204">
        <v>-1.4</v>
      </c>
      <c r="J32" s="204">
        <v>0</v>
      </c>
      <c r="K32" s="204">
        <v>0</v>
      </c>
      <c r="L32" s="204">
        <v>0.5</v>
      </c>
      <c r="M32" s="204">
        <v>0</v>
      </c>
      <c r="N32" s="204">
        <v>-1.2</v>
      </c>
      <c r="O32" s="204">
        <v>-1.5</v>
      </c>
      <c r="P32" s="204">
        <v>1.3</v>
      </c>
      <c r="Q32" s="204">
        <v>0</v>
      </c>
      <c r="R32" s="204">
        <v>-0.1</v>
      </c>
      <c r="S32" s="205">
        <v>0</v>
      </c>
      <c r="T32" s="170"/>
      <c r="U32" s="28">
        <v>41306</v>
      </c>
      <c r="V32" s="22"/>
      <c r="W32" s="341"/>
    </row>
    <row r="33" spans="1:23" ht="21" customHeight="1">
      <c r="A33" s="374"/>
      <c r="B33" s="170"/>
      <c r="C33" s="28">
        <v>41334</v>
      </c>
      <c r="D33" s="86"/>
      <c r="E33" s="206">
        <v>0.1</v>
      </c>
      <c r="F33" s="207">
        <v>0.3</v>
      </c>
      <c r="G33" s="207">
        <v>0.1</v>
      </c>
      <c r="H33" s="207">
        <v>-0.9</v>
      </c>
      <c r="I33" s="207">
        <v>-5.4</v>
      </c>
      <c r="J33" s="207">
        <v>0</v>
      </c>
      <c r="K33" s="207">
        <v>0</v>
      </c>
      <c r="L33" s="207">
        <v>0.1</v>
      </c>
      <c r="M33" s="207">
        <v>-0.4</v>
      </c>
      <c r="N33" s="207">
        <v>3.1</v>
      </c>
      <c r="O33" s="207">
        <v>1.3</v>
      </c>
      <c r="P33" s="207">
        <v>0.7</v>
      </c>
      <c r="Q33" s="207">
        <v>0</v>
      </c>
      <c r="R33" s="207">
        <v>0.4</v>
      </c>
      <c r="S33" s="208">
        <v>1</v>
      </c>
      <c r="T33" s="170"/>
      <c r="U33" s="28">
        <v>41334</v>
      </c>
      <c r="V33" s="86"/>
      <c r="W33" s="341"/>
    </row>
    <row r="34" spans="1:23" s="17" customFormat="1" ht="21" customHeight="1" thickBot="1">
      <c r="A34" s="341"/>
      <c r="B34" s="177"/>
      <c r="C34" s="28">
        <v>41365</v>
      </c>
      <c r="D34" s="171"/>
      <c r="E34" s="209">
        <v>0.3</v>
      </c>
      <c r="F34" s="210">
        <v>0.2</v>
      </c>
      <c r="G34" s="210">
        <v>0.3</v>
      </c>
      <c r="H34" s="210">
        <v>0.3</v>
      </c>
      <c r="I34" s="210">
        <v>1.7</v>
      </c>
      <c r="J34" s="210">
        <v>-0.1</v>
      </c>
      <c r="K34" s="210">
        <v>-0.4</v>
      </c>
      <c r="L34" s="210">
        <v>0.2</v>
      </c>
      <c r="M34" s="210">
        <v>0.7</v>
      </c>
      <c r="N34" s="210">
        <v>0.2</v>
      </c>
      <c r="O34" s="210">
        <v>0</v>
      </c>
      <c r="P34" s="210">
        <v>0</v>
      </c>
      <c r="Q34" s="210">
        <v>0.2</v>
      </c>
      <c r="R34" s="210">
        <v>2.3</v>
      </c>
      <c r="S34" s="211">
        <v>-0.2</v>
      </c>
      <c r="T34" s="177"/>
      <c r="U34" s="28">
        <v>41365</v>
      </c>
      <c r="V34" s="171"/>
      <c r="W34" s="339"/>
    </row>
    <row r="35" spans="1:23" ht="21" customHeight="1">
      <c r="A35" s="340" t="s">
        <v>71</v>
      </c>
      <c r="B35" s="36" t="s">
        <v>120</v>
      </c>
      <c r="C35" s="172">
        <v>41000</v>
      </c>
      <c r="D35" s="173" t="s">
        <v>74</v>
      </c>
      <c r="E35" s="212">
        <v>0.5</v>
      </c>
      <c r="F35" s="213">
        <v>0.4</v>
      </c>
      <c r="G35" s="213">
        <v>0.6</v>
      </c>
      <c r="H35" s="213">
        <v>0.9</v>
      </c>
      <c r="I35" s="213">
        <v>3.8</v>
      </c>
      <c r="J35" s="213">
        <v>0.1</v>
      </c>
      <c r="K35" s="213">
        <v>0.3</v>
      </c>
      <c r="L35" s="213">
        <v>2.8</v>
      </c>
      <c r="M35" s="213">
        <v>-3.7</v>
      </c>
      <c r="N35" s="213">
        <v>0.8</v>
      </c>
      <c r="O35" s="213">
        <v>0.2</v>
      </c>
      <c r="P35" s="213">
        <v>0.6</v>
      </c>
      <c r="Q35" s="213">
        <v>0</v>
      </c>
      <c r="R35" s="213">
        <v>0.5</v>
      </c>
      <c r="S35" s="214">
        <v>-0.3</v>
      </c>
      <c r="T35" s="36" t="s">
        <v>120</v>
      </c>
      <c r="U35" s="172">
        <v>41000</v>
      </c>
      <c r="V35" s="173" t="s">
        <v>74</v>
      </c>
      <c r="W35" s="340" t="s">
        <v>71</v>
      </c>
    </row>
    <row r="36" spans="1:23" ht="21" customHeight="1">
      <c r="A36" s="341"/>
      <c r="B36" s="170"/>
      <c r="C36" s="28">
        <v>41030</v>
      </c>
      <c r="D36" s="86"/>
      <c r="E36" s="215">
        <v>0.3</v>
      </c>
      <c r="F36" s="216">
        <v>0.1</v>
      </c>
      <c r="G36" s="216">
        <v>0.4</v>
      </c>
      <c r="H36" s="216">
        <v>0.7</v>
      </c>
      <c r="I36" s="216">
        <v>7</v>
      </c>
      <c r="J36" s="216">
        <v>-0.3</v>
      </c>
      <c r="K36" s="216">
        <v>0</v>
      </c>
      <c r="L36" s="216">
        <v>2.7</v>
      </c>
      <c r="M36" s="216">
        <v>-3.2</v>
      </c>
      <c r="N36" s="216">
        <v>0.2</v>
      </c>
      <c r="O36" s="216">
        <v>-1.1</v>
      </c>
      <c r="P36" s="216">
        <v>1.1</v>
      </c>
      <c r="Q36" s="216">
        <v>0</v>
      </c>
      <c r="R36" s="216">
        <v>-0.5</v>
      </c>
      <c r="S36" s="217">
        <v>-0.4</v>
      </c>
      <c r="T36" s="170"/>
      <c r="U36" s="28">
        <v>41030</v>
      </c>
      <c r="V36" s="22"/>
      <c r="W36" s="341"/>
    </row>
    <row r="37" spans="1:23" ht="21" customHeight="1">
      <c r="A37" s="341"/>
      <c r="B37" s="170"/>
      <c r="C37" s="98">
        <v>41061</v>
      </c>
      <c r="D37" s="22"/>
      <c r="E37" s="215">
        <v>-0.2</v>
      </c>
      <c r="F37" s="216">
        <v>0.1</v>
      </c>
      <c r="G37" s="216">
        <v>-0.2</v>
      </c>
      <c r="H37" s="216">
        <v>-0.8</v>
      </c>
      <c r="I37" s="216">
        <v>-6.2</v>
      </c>
      <c r="J37" s="216">
        <v>-0.2</v>
      </c>
      <c r="K37" s="216">
        <v>0.1</v>
      </c>
      <c r="L37" s="216">
        <v>2.6</v>
      </c>
      <c r="M37" s="216">
        <v>-2.7</v>
      </c>
      <c r="N37" s="216">
        <v>1.6</v>
      </c>
      <c r="O37" s="216">
        <v>-1.4</v>
      </c>
      <c r="P37" s="216">
        <v>0.8</v>
      </c>
      <c r="Q37" s="216">
        <v>0</v>
      </c>
      <c r="R37" s="216">
        <v>-1.6</v>
      </c>
      <c r="S37" s="217">
        <v>-0.4</v>
      </c>
      <c r="T37" s="170"/>
      <c r="U37" s="98">
        <v>41061</v>
      </c>
      <c r="V37" s="22"/>
      <c r="W37" s="341"/>
    </row>
    <row r="38" spans="1:23" ht="21" customHeight="1">
      <c r="A38" s="341"/>
      <c r="B38" s="170"/>
      <c r="C38" s="28">
        <v>41091</v>
      </c>
      <c r="D38" s="22"/>
      <c r="E38" s="215">
        <v>-0.6</v>
      </c>
      <c r="F38" s="216">
        <v>-0.5</v>
      </c>
      <c r="G38" s="216">
        <v>-0.6</v>
      </c>
      <c r="H38" s="216">
        <v>-0.4</v>
      </c>
      <c r="I38" s="216">
        <v>-1.7</v>
      </c>
      <c r="J38" s="216">
        <v>-0.1</v>
      </c>
      <c r="K38" s="216">
        <v>0.2</v>
      </c>
      <c r="L38" s="216">
        <v>2.1</v>
      </c>
      <c r="M38" s="216">
        <v>-0.5</v>
      </c>
      <c r="N38" s="216">
        <v>-0.1</v>
      </c>
      <c r="O38" s="216">
        <v>-0.5</v>
      </c>
      <c r="P38" s="216">
        <v>-1.8</v>
      </c>
      <c r="Q38" s="216">
        <v>0</v>
      </c>
      <c r="R38" s="216">
        <v>-3.1</v>
      </c>
      <c r="S38" s="217">
        <v>-0.4</v>
      </c>
      <c r="T38" s="170"/>
      <c r="U38" s="28">
        <v>41091</v>
      </c>
      <c r="V38" s="22"/>
      <c r="W38" s="341"/>
    </row>
    <row r="39" spans="1:39" ht="21" customHeight="1">
      <c r="A39" s="341"/>
      <c r="B39" s="170"/>
      <c r="C39" s="98">
        <v>41122</v>
      </c>
      <c r="D39" s="22"/>
      <c r="E39" s="215">
        <v>-0.8</v>
      </c>
      <c r="F39" s="216">
        <v>-0.7</v>
      </c>
      <c r="G39" s="216">
        <v>-1</v>
      </c>
      <c r="H39" s="216">
        <v>-0.9</v>
      </c>
      <c r="I39" s="216">
        <v>-4.3</v>
      </c>
      <c r="J39" s="216">
        <v>0.1</v>
      </c>
      <c r="K39" s="216">
        <v>0.4</v>
      </c>
      <c r="L39" s="216">
        <v>1.8</v>
      </c>
      <c r="M39" s="216">
        <v>-0.3</v>
      </c>
      <c r="N39" s="216">
        <v>-3.9</v>
      </c>
      <c r="O39" s="216">
        <v>-0.8</v>
      </c>
      <c r="P39" s="216">
        <v>-1.9</v>
      </c>
      <c r="Q39" s="216">
        <v>0</v>
      </c>
      <c r="R39" s="216">
        <v>-3</v>
      </c>
      <c r="S39" s="217">
        <v>-0.5</v>
      </c>
      <c r="T39" s="170"/>
      <c r="U39" s="98">
        <v>41122</v>
      </c>
      <c r="V39" s="22"/>
      <c r="W39" s="341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341"/>
      <c r="B40" s="170"/>
      <c r="C40" s="28">
        <v>41153</v>
      </c>
      <c r="D40" s="22"/>
      <c r="E40" s="215">
        <v>-0.6</v>
      </c>
      <c r="F40" s="216">
        <v>-0.4</v>
      </c>
      <c r="G40" s="216">
        <v>-0.6</v>
      </c>
      <c r="H40" s="216">
        <v>-1</v>
      </c>
      <c r="I40" s="216">
        <v>-5.2</v>
      </c>
      <c r="J40" s="216">
        <v>0</v>
      </c>
      <c r="K40" s="216">
        <v>0.3</v>
      </c>
      <c r="L40" s="216">
        <v>1.2</v>
      </c>
      <c r="M40" s="216">
        <v>-1.1</v>
      </c>
      <c r="N40" s="216">
        <v>0.3</v>
      </c>
      <c r="O40" s="216">
        <v>0.1</v>
      </c>
      <c r="P40" s="216">
        <v>-1</v>
      </c>
      <c r="Q40" s="216">
        <v>0</v>
      </c>
      <c r="R40" s="216">
        <v>-1.8</v>
      </c>
      <c r="S40" s="217">
        <v>-0.5</v>
      </c>
      <c r="T40" s="170"/>
      <c r="U40" s="28">
        <v>41153</v>
      </c>
      <c r="V40" s="22"/>
      <c r="W40" s="341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341"/>
      <c r="B41" s="170"/>
      <c r="C41" s="98">
        <v>41183</v>
      </c>
      <c r="D41" s="22"/>
      <c r="E41" s="215">
        <v>-0.6</v>
      </c>
      <c r="F41" s="216">
        <v>-0.2</v>
      </c>
      <c r="G41" s="216">
        <v>-0.7</v>
      </c>
      <c r="H41" s="216">
        <v>-2.5</v>
      </c>
      <c r="I41" s="216">
        <v>-10.6</v>
      </c>
      <c r="J41" s="216">
        <v>0</v>
      </c>
      <c r="K41" s="216">
        <v>0.3</v>
      </c>
      <c r="L41" s="216">
        <v>0.1</v>
      </c>
      <c r="M41" s="216">
        <v>-1.3</v>
      </c>
      <c r="N41" s="216">
        <v>1</v>
      </c>
      <c r="O41" s="216">
        <v>0.2</v>
      </c>
      <c r="P41" s="216">
        <v>0.5</v>
      </c>
      <c r="Q41" s="216">
        <v>0</v>
      </c>
      <c r="R41" s="216">
        <v>-0.7</v>
      </c>
      <c r="S41" s="217">
        <v>-0.2</v>
      </c>
      <c r="T41" s="170"/>
      <c r="U41" s="98">
        <v>41183</v>
      </c>
      <c r="V41" s="22"/>
      <c r="W41" s="341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341"/>
      <c r="B42" s="170"/>
      <c r="C42" s="28">
        <v>41214</v>
      </c>
      <c r="D42" s="22"/>
      <c r="E42" s="215">
        <v>-0.2</v>
      </c>
      <c r="F42" s="216">
        <v>0</v>
      </c>
      <c r="G42" s="216">
        <v>-0.2</v>
      </c>
      <c r="H42" s="216">
        <v>-1.6</v>
      </c>
      <c r="I42" s="216">
        <v>-6</v>
      </c>
      <c r="J42" s="216">
        <v>-0.2</v>
      </c>
      <c r="K42" s="216">
        <v>0</v>
      </c>
      <c r="L42" s="216">
        <v>0.4</v>
      </c>
      <c r="M42" s="216">
        <v>3.6</v>
      </c>
      <c r="N42" s="216">
        <v>-0.2</v>
      </c>
      <c r="O42" s="216">
        <v>-0.8</v>
      </c>
      <c r="P42" s="216">
        <v>0.6</v>
      </c>
      <c r="Q42" s="216">
        <v>0</v>
      </c>
      <c r="R42" s="216">
        <v>1.3</v>
      </c>
      <c r="S42" s="217">
        <v>-0.3</v>
      </c>
      <c r="T42" s="170"/>
      <c r="U42" s="28">
        <v>41214</v>
      </c>
      <c r="V42" s="22"/>
      <c r="W42" s="341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341"/>
      <c r="B43" s="170"/>
      <c r="C43" s="98">
        <v>41244</v>
      </c>
      <c r="D43" s="22"/>
      <c r="E43" s="215">
        <v>-0.4</v>
      </c>
      <c r="F43" s="216">
        <v>-0.3</v>
      </c>
      <c r="G43" s="216">
        <v>-0.4</v>
      </c>
      <c r="H43" s="216">
        <v>-1.4</v>
      </c>
      <c r="I43" s="216">
        <v>-4.2</v>
      </c>
      <c r="J43" s="216">
        <v>-0.2</v>
      </c>
      <c r="K43" s="216">
        <v>-0.1</v>
      </c>
      <c r="L43" s="216">
        <v>0.6</v>
      </c>
      <c r="M43" s="216">
        <v>0.2</v>
      </c>
      <c r="N43" s="216">
        <v>0</v>
      </c>
      <c r="O43" s="216">
        <v>0.3</v>
      </c>
      <c r="P43" s="216">
        <v>-0.1</v>
      </c>
      <c r="Q43" s="216">
        <v>0</v>
      </c>
      <c r="R43" s="216">
        <v>0.1</v>
      </c>
      <c r="S43" s="217">
        <v>-0.5</v>
      </c>
      <c r="T43" s="170"/>
      <c r="U43" s="98">
        <v>41244</v>
      </c>
      <c r="V43" s="22"/>
      <c r="W43" s="341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341"/>
      <c r="B44" s="170" t="s">
        <v>133</v>
      </c>
      <c r="C44" s="28">
        <v>41275</v>
      </c>
      <c r="D44" s="22" t="s">
        <v>74</v>
      </c>
      <c r="E44" s="215">
        <v>-0.6</v>
      </c>
      <c r="F44" s="216">
        <v>-0.4</v>
      </c>
      <c r="G44" s="216">
        <v>-0.7</v>
      </c>
      <c r="H44" s="216">
        <v>-1.5</v>
      </c>
      <c r="I44" s="216">
        <v>-6.1</v>
      </c>
      <c r="J44" s="216">
        <v>-0.2</v>
      </c>
      <c r="K44" s="216">
        <v>-0.1</v>
      </c>
      <c r="L44" s="216">
        <v>1.2</v>
      </c>
      <c r="M44" s="216">
        <v>-2.8</v>
      </c>
      <c r="N44" s="216">
        <v>0.1</v>
      </c>
      <c r="O44" s="216">
        <v>-0.7</v>
      </c>
      <c r="P44" s="216">
        <v>-0.7</v>
      </c>
      <c r="Q44" s="216">
        <v>0</v>
      </c>
      <c r="R44" s="216">
        <v>-0.3</v>
      </c>
      <c r="S44" s="217">
        <v>-0.7</v>
      </c>
      <c r="T44" s="170" t="s">
        <v>133</v>
      </c>
      <c r="U44" s="28">
        <v>41275</v>
      </c>
      <c r="V44" s="22" t="s">
        <v>74</v>
      </c>
      <c r="W44" s="341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341"/>
      <c r="B45" s="170"/>
      <c r="C45" s="98">
        <v>41306</v>
      </c>
      <c r="D45" s="22"/>
      <c r="E45" s="215">
        <v>-0.5</v>
      </c>
      <c r="F45" s="216">
        <v>-0.2</v>
      </c>
      <c r="G45" s="216">
        <v>-0.5</v>
      </c>
      <c r="H45" s="216">
        <v>-1.5</v>
      </c>
      <c r="I45" s="216">
        <v>-7.4</v>
      </c>
      <c r="J45" s="216">
        <v>-0.2</v>
      </c>
      <c r="K45" s="216">
        <v>-0.1</v>
      </c>
      <c r="L45" s="216">
        <v>1.7</v>
      </c>
      <c r="M45" s="216">
        <v>-3</v>
      </c>
      <c r="N45" s="216">
        <v>-2.5</v>
      </c>
      <c r="O45" s="216">
        <v>-0.6</v>
      </c>
      <c r="P45" s="216">
        <v>1.8</v>
      </c>
      <c r="Q45" s="216">
        <v>0</v>
      </c>
      <c r="R45" s="216">
        <v>-3</v>
      </c>
      <c r="S45" s="217">
        <v>-0.4</v>
      </c>
      <c r="T45" s="170"/>
      <c r="U45" s="98">
        <v>41306</v>
      </c>
      <c r="V45" s="22"/>
      <c r="W45" s="341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341"/>
      <c r="B46" s="170"/>
      <c r="C46" s="28">
        <v>41334</v>
      </c>
      <c r="D46" s="22"/>
      <c r="E46" s="215">
        <v>-0.7</v>
      </c>
      <c r="F46" s="216">
        <v>-0.3</v>
      </c>
      <c r="G46" s="216">
        <v>-0.8</v>
      </c>
      <c r="H46" s="216">
        <v>-1.8</v>
      </c>
      <c r="I46" s="216">
        <v>-11.6</v>
      </c>
      <c r="J46" s="216">
        <v>-0.2</v>
      </c>
      <c r="K46" s="216">
        <v>-0.1</v>
      </c>
      <c r="L46" s="216">
        <v>1.5</v>
      </c>
      <c r="M46" s="216">
        <v>-2.4</v>
      </c>
      <c r="N46" s="216">
        <v>-1.3</v>
      </c>
      <c r="O46" s="216">
        <v>0.1</v>
      </c>
      <c r="P46" s="216">
        <v>0</v>
      </c>
      <c r="Q46" s="216">
        <v>0</v>
      </c>
      <c r="R46" s="216">
        <v>-3</v>
      </c>
      <c r="S46" s="217">
        <v>0.6</v>
      </c>
      <c r="T46" s="170"/>
      <c r="U46" s="28">
        <v>41334</v>
      </c>
      <c r="V46" s="22"/>
      <c r="W46" s="341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7" customFormat="1" ht="21" customHeight="1" thickBot="1">
      <c r="A47" s="339"/>
      <c r="B47" s="177"/>
      <c r="C47" s="230">
        <v>41365</v>
      </c>
      <c r="D47" s="178"/>
      <c r="E47" s="218">
        <v>-0.3</v>
      </c>
      <c r="F47" s="219">
        <v>-0.1</v>
      </c>
      <c r="G47" s="219">
        <v>-0.4</v>
      </c>
      <c r="H47" s="219">
        <v>-1</v>
      </c>
      <c r="I47" s="219">
        <v>-6.4</v>
      </c>
      <c r="J47" s="219">
        <v>-0.2</v>
      </c>
      <c r="K47" s="219">
        <v>-0.5</v>
      </c>
      <c r="L47" s="219">
        <v>1</v>
      </c>
      <c r="M47" s="219">
        <v>-1.8</v>
      </c>
      <c r="N47" s="219">
        <v>-1.3</v>
      </c>
      <c r="O47" s="219">
        <v>-0.1</v>
      </c>
      <c r="P47" s="219">
        <v>0.6</v>
      </c>
      <c r="Q47" s="219">
        <v>0.1</v>
      </c>
      <c r="R47" s="219">
        <v>-1.5</v>
      </c>
      <c r="S47" s="220">
        <v>0.6</v>
      </c>
      <c r="T47" s="177"/>
      <c r="U47" s="230">
        <v>41365</v>
      </c>
      <c r="V47" s="178"/>
      <c r="W47" s="339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9" spans="2:20" ht="14.25">
      <c r="B49" s="3" t="s">
        <v>150</v>
      </c>
      <c r="E49" s="3">
        <v>1</v>
      </c>
      <c r="F49" s="3">
        <v>740</v>
      </c>
      <c r="G49" s="3">
        <v>742</v>
      </c>
      <c r="H49" s="3">
        <v>2</v>
      </c>
      <c r="I49" s="3">
        <v>736</v>
      </c>
      <c r="J49" s="3">
        <v>277</v>
      </c>
      <c r="K49" s="3">
        <v>743</v>
      </c>
      <c r="L49" s="3">
        <v>306</v>
      </c>
      <c r="M49" s="3">
        <v>317</v>
      </c>
      <c r="N49" s="3">
        <v>389</v>
      </c>
      <c r="O49" s="3">
        <v>473</v>
      </c>
      <c r="P49" s="3">
        <v>504</v>
      </c>
      <c r="Q49" s="3">
        <v>558</v>
      </c>
      <c r="R49" s="3">
        <v>578</v>
      </c>
      <c r="S49" s="3">
        <v>681</v>
      </c>
      <c r="T49" s="3" t="s">
        <v>150</v>
      </c>
    </row>
    <row r="50" spans="2:22" ht="14.25">
      <c r="B50" s="17"/>
      <c r="C50" s="17"/>
      <c r="D50" s="17"/>
      <c r="S50" s="15"/>
      <c r="T50" s="17"/>
      <c r="U50" s="17"/>
      <c r="V50" s="17"/>
    </row>
    <row r="51" spans="2:22" ht="14.25">
      <c r="B51" s="18"/>
      <c r="C51" s="18"/>
      <c r="D51" s="18"/>
      <c r="T51" s="18"/>
      <c r="U51" s="18"/>
      <c r="V51" s="18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mergeCells count="23">
    <mergeCell ref="T3:V5"/>
    <mergeCell ref="W6:W21"/>
    <mergeCell ref="W22:W34"/>
    <mergeCell ref="W35:W47"/>
    <mergeCell ref="S3:S5"/>
    <mergeCell ref="M3:M5"/>
    <mergeCell ref="N3:N5"/>
    <mergeCell ref="O3:O5"/>
    <mergeCell ref="P3:P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F4:F5"/>
  </mergeCells>
  <conditionalFormatting sqref="Y39:AM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48"/>
  <sheetViews>
    <sheetView view="pageBreakPreview" zoomScale="60" zoomScaleNormal="75" workbookViewId="0" topLeftCell="A1">
      <pane xSplit="4" ySplit="5" topLeftCell="E6" activePane="bottomRight" state="frozen"/>
      <selection pane="topLeft" activeCell="K58" sqref="K58"/>
      <selection pane="topRight" activeCell="K58" sqref="K58"/>
      <selection pane="bottomLeft" activeCell="K58" sqref="K58"/>
      <selection pane="bottomRight" activeCell="A1" sqref="A1"/>
    </sheetView>
  </sheetViews>
  <sheetFormatPr defaultColWidth="9.00390625" defaultRowHeight="13.5"/>
  <cols>
    <col min="1" max="1" width="4.625" style="276" customWidth="1"/>
    <col min="2" max="2" width="9.625" style="276" customWidth="1"/>
    <col min="3" max="3" width="4.50390625" style="276" bestFit="1" customWidth="1"/>
    <col min="4" max="4" width="3.375" style="276" bestFit="1" customWidth="1"/>
    <col min="5" max="19" width="10.625" style="276" customWidth="1"/>
    <col min="20" max="20" width="9.625" style="276" customWidth="1"/>
    <col min="21" max="21" width="4.50390625" style="276" bestFit="1" customWidth="1"/>
    <col min="22" max="22" width="3.375" style="276" bestFit="1" customWidth="1"/>
    <col min="23" max="16384" width="9.00390625" style="276" customWidth="1"/>
  </cols>
  <sheetData>
    <row r="1" spans="2:8" ht="24.75" customHeight="1">
      <c r="B1" s="276" t="s">
        <v>127</v>
      </c>
      <c r="E1" s="277" t="s">
        <v>128</v>
      </c>
      <c r="F1" s="277"/>
      <c r="H1" s="276" t="s">
        <v>51</v>
      </c>
    </row>
    <row r="2" spans="19:22" ht="24.75" customHeight="1" thickBot="1">
      <c r="S2" s="278"/>
      <c r="V2" s="278" t="s">
        <v>109</v>
      </c>
    </row>
    <row r="3" spans="2:22" ht="13.5" customHeight="1">
      <c r="B3" s="385" t="s">
        <v>52</v>
      </c>
      <c r="C3" s="386"/>
      <c r="D3" s="386"/>
      <c r="E3" s="385" t="s">
        <v>53</v>
      </c>
      <c r="F3" s="279"/>
      <c r="G3" s="279"/>
      <c r="H3" s="382" t="s">
        <v>54</v>
      </c>
      <c r="I3" s="280"/>
      <c r="J3" s="382" t="s">
        <v>55</v>
      </c>
      <c r="K3" s="281"/>
      <c r="L3" s="375" t="s">
        <v>56</v>
      </c>
      <c r="M3" s="367" t="s">
        <v>110</v>
      </c>
      <c r="N3" s="392" t="s">
        <v>57</v>
      </c>
      <c r="O3" s="395" t="s">
        <v>58</v>
      </c>
      <c r="P3" s="395" t="s">
        <v>59</v>
      </c>
      <c r="Q3" s="395" t="s">
        <v>60</v>
      </c>
      <c r="R3" s="395" t="s">
        <v>61</v>
      </c>
      <c r="S3" s="400" t="s">
        <v>62</v>
      </c>
      <c r="T3" s="385" t="s">
        <v>52</v>
      </c>
      <c r="U3" s="386"/>
      <c r="V3" s="397"/>
    </row>
    <row r="4" spans="2:22" ht="24" customHeight="1">
      <c r="B4" s="387"/>
      <c r="C4" s="388"/>
      <c r="D4" s="388"/>
      <c r="E4" s="387"/>
      <c r="F4" s="376" t="s">
        <v>63</v>
      </c>
      <c r="G4" s="378" t="s">
        <v>64</v>
      </c>
      <c r="H4" s="383"/>
      <c r="I4" s="380" t="s">
        <v>65</v>
      </c>
      <c r="J4" s="383"/>
      <c r="K4" s="391" t="s">
        <v>66</v>
      </c>
      <c r="L4" s="376"/>
      <c r="M4" s="368"/>
      <c r="N4" s="393"/>
      <c r="O4" s="396"/>
      <c r="P4" s="396"/>
      <c r="Q4" s="396"/>
      <c r="R4" s="396"/>
      <c r="S4" s="401"/>
      <c r="T4" s="387"/>
      <c r="U4" s="388"/>
      <c r="V4" s="398"/>
    </row>
    <row r="5" spans="2:22" ht="24" customHeight="1" thickBot="1">
      <c r="B5" s="389"/>
      <c r="C5" s="390"/>
      <c r="D5" s="390"/>
      <c r="E5" s="389"/>
      <c r="F5" s="377"/>
      <c r="G5" s="379"/>
      <c r="H5" s="384"/>
      <c r="I5" s="381"/>
      <c r="J5" s="384"/>
      <c r="K5" s="377"/>
      <c r="L5" s="377"/>
      <c r="M5" s="369"/>
      <c r="N5" s="394"/>
      <c r="O5" s="381"/>
      <c r="P5" s="381"/>
      <c r="Q5" s="381"/>
      <c r="R5" s="381"/>
      <c r="S5" s="402"/>
      <c r="T5" s="389"/>
      <c r="U5" s="390"/>
      <c r="V5" s="399"/>
    </row>
    <row r="6" spans="1:22" ht="18.75" customHeight="1">
      <c r="A6" s="282"/>
      <c r="B6" s="36" t="s">
        <v>113</v>
      </c>
      <c r="C6" s="166" t="s">
        <v>102</v>
      </c>
      <c r="D6" s="283"/>
      <c r="E6" s="284">
        <v>103.1</v>
      </c>
      <c r="F6" s="285">
        <v>103.1</v>
      </c>
      <c r="G6" s="286">
        <v>103.7</v>
      </c>
      <c r="H6" s="287">
        <v>99.5</v>
      </c>
      <c r="I6" s="287">
        <v>98.6</v>
      </c>
      <c r="J6" s="288">
        <v>100.2</v>
      </c>
      <c r="K6" s="287">
        <v>103.4</v>
      </c>
      <c r="L6" s="287">
        <v>96.1</v>
      </c>
      <c r="M6" s="287">
        <v>138.9</v>
      </c>
      <c r="N6" s="287">
        <v>106.2</v>
      </c>
      <c r="O6" s="287">
        <v>93.6</v>
      </c>
      <c r="P6" s="287">
        <v>104.5</v>
      </c>
      <c r="Q6" s="287">
        <v>98.7</v>
      </c>
      <c r="R6" s="287">
        <v>119.9</v>
      </c>
      <c r="S6" s="289">
        <v>94.2</v>
      </c>
      <c r="T6" s="36" t="s">
        <v>113</v>
      </c>
      <c r="U6" s="166" t="s">
        <v>102</v>
      </c>
      <c r="V6" s="290"/>
    </row>
    <row r="7" spans="1:22" ht="18.75" customHeight="1">
      <c r="A7" s="291"/>
      <c r="B7" s="164">
        <v>10</v>
      </c>
      <c r="C7" s="32"/>
      <c r="D7" s="292"/>
      <c r="E7" s="293">
        <v>103.7</v>
      </c>
      <c r="F7" s="294">
        <v>103.4</v>
      </c>
      <c r="G7" s="295">
        <v>104.4</v>
      </c>
      <c r="H7" s="296">
        <v>100.8</v>
      </c>
      <c r="I7" s="296">
        <v>105.4</v>
      </c>
      <c r="J7" s="297">
        <v>100.8</v>
      </c>
      <c r="K7" s="296">
        <v>103.5</v>
      </c>
      <c r="L7" s="296">
        <v>94.6</v>
      </c>
      <c r="M7" s="296">
        <v>136.7</v>
      </c>
      <c r="N7" s="296">
        <v>107.6</v>
      </c>
      <c r="O7" s="296">
        <v>100.3</v>
      </c>
      <c r="P7" s="296">
        <v>102.9</v>
      </c>
      <c r="Q7" s="296">
        <v>100.6</v>
      </c>
      <c r="R7" s="296">
        <v>120.1</v>
      </c>
      <c r="S7" s="298">
        <v>94.8</v>
      </c>
      <c r="T7" s="164">
        <v>10</v>
      </c>
      <c r="U7" s="32"/>
      <c r="V7" s="299"/>
    </row>
    <row r="8" spans="1:22" ht="18.75" customHeight="1">
      <c r="A8" s="291"/>
      <c r="B8" s="164">
        <v>11</v>
      </c>
      <c r="C8" s="34"/>
      <c r="D8" s="292"/>
      <c r="E8" s="293">
        <v>103.4</v>
      </c>
      <c r="F8" s="294">
        <v>103.4</v>
      </c>
      <c r="G8" s="295">
        <v>104</v>
      </c>
      <c r="H8" s="296">
        <v>100.3</v>
      </c>
      <c r="I8" s="296">
        <v>100.5</v>
      </c>
      <c r="J8" s="297">
        <v>100.7</v>
      </c>
      <c r="K8" s="296">
        <v>103</v>
      </c>
      <c r="L8" s="296">
        <v>93.1</v>
      </c>
      <c r="M8" s="296">
        <v>135.2</v>
      </c>
      <c r="N8" s="296">
        <v>107.4</v>
      </c>
      <c r="O8" s="296">
        <v>99.5</v>
      </c>
      <c r="P8" s="296">
        <v>102.6</v>
      </c>
      <c r="Q8" s="296">
        <v>102</v>
      </c>
      <c r="R8" s="296">
        <v>119.1</v>
      </c>
      <c r="S8" s="298">
        <v>95.7</v>
      </c>
      <c r="T8" s="164">
        <v>11</v>
      </c>
      <c r="U8" s="34"/>
      <c r="V8" s="299"/>
    </row>
    <row r="9" spans="1:22" ht="18.75" customHeight="1">
      <c r="A9" s="291"/>
      <c r="B9" s="164">
        <v>12</v>
      </c>
      <c r="C9" s="27"/>
      <c r="D9" s="300"/>
      <c r="E9" s="301">
        <v>102.7</v>
      </c>
      <c r="F9" s="294">
        <v>103</v>
      </c>
      <c r="G9" s="294">
        <v>103.1</v>
      </c>
      <c r="H9" s="296">
        <v>98.4</v>
      </c>
      <c r="I9" s="296">
        <v>93.9</v>
      </c>
      <c r="J9" s="296">
        <v>100.9</v>
      </c>
      <c r="K9" s="296">
        <v>102.6</v>
      </c>
      <c r="L9" s="296">
        <v>94.6</v>
      </c>
      <c r="M9" s="296">
        <v>131.1</v>
      </c>
      <c r="N9" s="296">
        <v>106.3</v>
      </c>
      <c r="O9" s="296">
        <v>98.7</v>
      </c>
      <c r="P9" s="296">
        <v>103</v>
      </c>
      <c r="Q9" s="296">
        <v>103.2</v>
      </c>
      <c r="R9" s="296">
        <v>118</v>
      </c>
      <c r="S9" s="298">
        <v>95.4</v>
      </c>
      <c r="T9" s="164">
        <v>12</v>
      </c>
      <c r="U9" s="27"/>
      <c r="V9" s="302"/>
    </row>
    <row r="10" spans="1:22" ht="18.75" customHeight="1">
      <c r="A10" s="291"/>
      <c r="B10" s="164">
        <v>13</v>
      </c>
      <c r="C10" s="27"/>
      <c r="D10" s="303"/>
      <c r="E10" s="301">
        <v>101.9</v>
      </c>
      <c r="F10" s="294">
        <v>102.1</v>
      </c>
      <c r="G10" s="294">
        <v>102.2</v>
      </c>
      <c r="H10" s="296">
        <v>97.8</v>
      </c>
      <c r="I10" s="296">
        <v>94.7</v>
      </c>
      <c r="J10" s="296">
        <v>101.1</v>
      </c>
      <c r="K10" s="296">
        <v>102</v>
      </c>
      <c r="L10" s="296">
        <v>95.2</v>
      </c>
      <c r="M10" s="296">
        <v>126.4</v>
      </c>
      <c r="N10" s="296">
        <v>103.9</v>
      </c>
      <c r="O10" s="296">
        <v>99.4</v>
      </c>
      <c r="P10" s="296">
        <v>102</v>
      </c>
      <c r="Q10" s="296">
        <v>104.3</v>
      </c>
      <c r="R10" s="296">
        <v>114.5</v>
      </c>
      <c r="S10" s="298">
        <v>95.2</v>
      </c>
      <c r="T10" s="164">
        <v>13</v>
      </c>
      <c r="U10" s="27"/>
      <c r="V10" s="304"/>
    </row>
    <row r="11" spans="1:22" ht="18.75" customHeight="1">
      <c r="A11" s="291"/>
      <c r="B11" s="164">
        <v>14</v>
      </c>
      <c r="C11" s="27"/>
      <c r="D11" s="303"/>
      <c r="E11" s="301">
        <v>101</v>
      </c>
      <c r="F11" s="294">
        <v>101.2</v>
      </c>
      <c r="G11" s="294">
        <v>101</v>
      </c>
      <c r="H11" s="296">
        <v>97</v>
      </c>
      <c r="I11" s="296">
        <v>93</v>
      </c>
      <c r="J11" s="296">
        <v>101</v>
      </c>
      <c r="K11" s="296">
        <v>101.5</v>
      </c>
      <c r="L11" s="296">
        <v>94.1</v>
      </c>
      <c r="M11" s="296">
        <v>121.8</v>
      </c>
      <c r="N11" s="296">
        <v>101.6</v>
      </c>
      <c r="O11" s="296">
        <v>98.3</v>
      </c>
      <c r="P11" s="296">
        <v>101.4</v>
      </c>
      <c r="Q11" s="296">
        <v>105.3</v>
      </c>
      <c r="R11" s="296">
        <v>112</v>
      </c>
      <c r="S11" s="298">
        <v>95.4</v>
      </c>
      <c r="T11" s="164">
        <v>14</v>
      </c>
      <c r="U11" s="27"/>
      <c r="V11" s="304"/>
    </row>
    <row r="12" spans="1:22" ht="18.75" customHeight="1">
      <c r="A12" s="291"/>
      <c r="B12" s="164">
        <v>15</v>
      </c>
      <c r="C12" s="27"/>
      <c r="D12" s="303"/>
      <c r="E12" s="301">
        <v>100.7</v>
      </c>
      <c r="F12" s="294">
        <v>100.9</v>
      </c>
      <c r="G12" s="294">
        <v>100.7</v>
      </c>
      <c r="H12" s="296">
        <v>96.8</v>
      </c>
      <c r="I12" s="296">
        <v>93.6</v>
      </c>
      <c r="J12" s="296">
        <v>100.9</v>
      </c>
      <c r="K12" s="296">
        <v>100.9</v>
      </c>
      <c r="L12" s="296">
        <v>93.6</v>
      </c>
      <c r="M12" s="296">
        <v>118.2</v>
      </c>
      <c r="N12" s="296">
        <v>99.7</v>
      </c>
      <c r="O12" s="296">
        <v>101.6</v>
      </c>
      <c r="P12" s="296">
        <v>101.5</v>
      </c>
      <c r="Q12" s="296">
        <v>106</v>
      </c>
      <c r="R12" s="296">
        <v>110.4</v>
      </c>
      <c r="S12" s="298">
        <v>96.2</v>
      </c>
      <c r="T12" s="164">
        <v>15</v>
      </c>
      <c r="U12" s="27"/>
      <c r="V12" s="304"/>
    </row>
    <row r="13" spans="1:22" ht="18.75" customHeight="1">
      <c r="A13" s="291"/>
      <c r="B13" s="164">
        <v>16</v>
      </c>
      <c r="C13" s="27"/>
      <c r="D13" s="303"/>
      <c r="E13" s="301">
        <v>100.7</v>
      </c>
      <c r="F13" s="294">
        <v>100.8</v>
      </c>
      <c r="G13" s="294">
        <v>100.7</v>
      </c>
      <c r="H13" s="296">
        <v>97.7</v>
      </c>
      <c r="I13" s="296">
        <v>96</v>
      </c>
      <c r="J13" s="296">
        <v>100.7</v>
      </c>
      <c r="K13" s="296">
        <v>100.4</v>
      </c>
      <c r="L13" s="296">
        <v>93.7</v>
      </c>
      <c r="M13" s="296">
        <v>114.2</v>
      </c>
      <c r="N13" s="296">
        <v>99.5</v>
      </c>
      <c r="O13" s="296">
        <v>101.6</v>
      </c>
      <c r="P13" s="296">
        <v>101.3</v>
      </c>
      <c r="Q13" s="296">
        <v>106.7</v>
      </c>
      <c r="R13" s="296">
        <v>108.8</v>
      </c>
      <c r="S13" s="298">
        <v>96.8</v>
      </c>
      <c r="T13" s="164">
        <v>16</v>
      </c>
      <c r="U13" s="27"/>
      <c r="V13" s="304"/>
    </row>
    <row r="14" spans="1:22" ht="18.75" customHeight="1">
      <c r="A14" s="291"/>
      <c r="B14" s="164">
        <v>17</v>
      </c>
      <c r="C14" s="27"/>
      <c r="D14" s="303"/>
      <c r="E14" s="301">
        <v>100.4</v>
      </c>
      <c r="F14" s="294">
        <v>100.7</v>
      </c>
      <c r="G14" s="294">
        <v>100.3</v>
      </c>
      <c r="H14" s="296">
        <v>96.8</v>
      </c>
      <c r="I14" s="296">
        <v>92.7</v>
      </c>
      <c r="J14" s="296">
        <v>100.6</v>
      </c>
      <c r="K14" s="296">
        <v>100.1</v>
      </c>
      <c r="L14" s="296">
        <v>94.4</v>
      </c>
      <c r="M14" s="296">
        <v>111.6</v>
      </c>
      <c r="N14" s="296">
        <v>100.2</v>
      </c>
      <c r="O14" s="296">
        <v>101.2</v>
      </c>
      <c r="P14" s="296">
        <v>101.6</v>
      </c>
      <c r="Q14" s="296">
        <v>107.4</v>
      </c>
      <c r="R14" s="296">
        <v>107.9</v>
      </c>
      <c r="S14" s="298">
        <v>97.1</v>
      </c>
      <c r="T14" s="164">
        <v>17</v>
      </c>
      <c r="U14" s="27"/>
      <c r="V14" s="304"/>
    </row>
    <row r="15" spans="1:22" ht="18.75" customHeight="1">
      <c r="A15" s="291"/>
      <c r="B15" s="164">
        <v>18</v>
      </c>
      <c r="C15" s="27"/>
      <c r="D15" s="303"/>
      <c r="E15" s="301">
        <v>100.7</v>
      </c>
      <c r="F15" s="294">
        <v>100.8</v>
      </c>
      <c r="G15" s="294">
        <v>100.6</v>
      </c>
      <c r="H15" s="296">
        <v>97.3</v>
      </c>
      <c r="I15" s="296">
        <v>96.7</v>
      </c>
      <c r="J15" s="296">
        <v>100.6</v>
      </c>
      <c r="K15" s="296">
        <v>100.1</v>
      </c>
      <c r="L15" s="296">
        <v>97.8</v>
      </c>
      <c r="M15" s="296">
        <v>109.3</v>
      </c>
      <c r="N15" s="296">
        <v>101</v>
      </c>
      <c r="O15" s="296">
        <v>100.6</v>
      </c>
      <c r="P15" s="296">
        <v>101.9</v>
      </c>
      <c r="Q15" s="296">
        <v>108.2</v>
      </c>
      <c r="R15" s="296">
        <v>106.3</v>
      </c>
      <c r="S15" s="298">
        <v>98</v>
      </c>
      <c r="T15" s="164">
        <v>18</v>
      </c>
      <c r="U15" s="27"/>
      <c r="V15" s="304"/>
    </row>
    <row r="16" spans="1:22" ht="18.75" customHeight="1">
      <c r="A16" s="291"/>
      <c r="B16" s="164">
        <v>19</v>
      </c>
      <c r="C16" s="27"/>
      <c r="D16" s="303"/>
      <c r="E16" s="301">
        <v>100.7</v>
      </c>
      <c r="F16" s="294">
        <v>100.8</v>
      </c>
      <c r="G16" s="294">
        <v>100.7</v>
      </c>
      <c r="H16" s="296">
        <v>97.6</v>
      </c>
      <c r="I16" s="296">
        <v>97.3</v>
      </c>
      <c r="J16" s="296">
        <v>100.4</v>
      </c>
      <c r="K16" s="296">
        <v>100.1</v>
      </c>
      <c r="L16" s="296">
        <v>98.6</v>
      </c>
      <c r="M16" s="296">
        <v>107.5</v>
      </c>
      <c r="N16" s="296">
        <v>101.6</v>
      </c>
      <c r="O16" s="296">
        <v>100.9</v>
      </c>
      <c r="P16" s="296">
        <v>102</v>
      </c>
      <c r="Q16" s="296">
        <v>108.9</v>
      </c>
      <c r="R16" s="296">
        <v>104.9</v>
      </c>
      <c r="S16" s="298">
        <v>98.7</v>
      </c>
      <c r="T16" s="164">
        <v>19</v>
      </c>
      <c r="U16" s="27"/>
      <c r="V16" s="304"/>
    </row>
    <row r="17" spans="1:22" ht="18.75" customHeight="1">
      <c r="A17" s="291"/>
      <c r="B17" s="164">
        <v>20</v>
      </c>
      <c r="C17" s="27"/>
      <c r="D17" s="303"/>
      <c r="E17" s="301">
        <v>102.1</v>
      </c>
      <c r="F17" s="294">
        <v>102.3</v>
      </c>
      <c r="G17" s="294">
        <v>102.3</v>
      </c>
      <c r="H17" s="296">
        <v>100.1</v>
      </c>
      <c r="I17" s="296">
        <v>96.9</v>
      </c>
      <c r="J17" s="296">
        <v>100.6</v>
      </c>
      <c r="K17" s="296">
        <v>100.5</v>
      </c>
      <c r="L17" s="296">
        <v>104.5</v>
      </c>
      <c r="M17" s="296">
        <v>107.1</v>
      </c>
      <c r="N17" s="296">
        <v>102.1</v>
      </c>
      <c r="O17" s="296">
        <v>100.6</v>
      </c>
      <c r="P17" s="296">
        <v>104.1</v>
      </c>
      <c r="Q17" s="296">
        <v>109.7</v>
      </c>
      <c r="R17" s="296">
        <v>104.3</v>
      </c>
      <c r="S17" s="298">
        <v>99.1</v>
      </c>
      <c r="T17" s="164">
        <v>20</v>
      </c>
      <c r="U17" s="27"/>
      <c r="V17" s="304"/>
    </row>
    <row r="18" spans="1:22" ht="18.75" customHeight="1">
      <c r="A18" s="291"/>
      <c r="B18" s="164">
        <v>21</v>
      </c>
      <c r="C18" s="27"/>
      <c r="D18" s="303"/>
      <c r="E18" s="301">
        <v>100.7</v>
      </c>
      <c r="F18" s="294">
        <v>101</v>
      </c>
      <c r="G18" s="294">
        <v>100.8</v>
      </c>
      <c r="H18" s="296">
        <v>100.3</v>
      </c>
      <c r="I18" s="296">
        <v>94.5</v>
      </c>
      <c r="J18" s="296">
        <v>100.4</v>
      </c>
      <c r="K18" s="296">
        <v>100.5</v>
      </c>
      <c r="L18" s="296">
        <v>100.2</v>
      </c>
      <c r="M18" s="296">
        <v>104.8</v>
      </c>
      <c r="N18" s="296">
        <v>101.2</v>
      </c>
      <c r="O18" s="296">
        <v>100.5</v>
      </c>
      <c r="P18" s="296">
        <v>99</v>
      </c>
      <c r="Q18" s="296">
        <v>110.6</v>
      </c>
      <c r="R18" s="296">
        <v>101.7</v>
      </c>
      <c r="S18" s="298">
        <v>98.7</v>
      </c>
      <c r="T18" s="164">
        <v>21</v>
      </c>
      <c r="U18" s="27"/>
      <c r="V18" s="304"/>
    </row>
    <row r="19" spans="1:22" ht="18.75" customHeight="1">
      <c r="A19" s="291"/>
      <c r="B19" s="164">
        <v>22</v>
      </c>
      <c r="C19" s="27"/>
      <c r="D19" s="303"/>
      <c r="E19" s="301">
        <v>100</v>
      </c>
      <c r="F19" s="294">
        <v>100</v>
      </c>
      <c r="G19" s="294">
        <v>100</v>
      </c>
      <c r="H19" s="296">
        <v>100</v>
      </c>
      <c r="I19" s="296">
        <v>100</v>
      </c>
      <c r="J19" s="296">
        <v>100</v>
      </c>
      <c r="K19" s="296">
        <v>100</v>
      </c>
      <c r="L19" s="296">
        <v>100</v>
      </c>
      <c r="M19" s="296">
        <v>100</v>
      </c>
      <c r="N19" s="296">
        <v>100</v>
      </c>
      <c r="O19" s="296">
        <v>100</v>
      </c>
      <c r="P19" s="296">
        <v>100</v>
      </c>
      <c r="Q19" s="296">
        <v>100</v>
      </c>
      <c r="R19" s="296">
        <v>100</v>
      </c>
      <c r="S19" s="298">
        <v>100</v>
      </c>
      <c r="T19" s="164">
        <v>22</v>
      </c>
      <c r="U19" s="27"/>
      <c r="V19" s="304"/>
    </row>
    <row r="20" spans="1:22" ht="18.75" customHeight="1">
      <c r="A20" s="291"/>
      <c r="B20" s="164">
        <v>23</v>
      </c>
      <c r="C20" s="27"/>
      <c r="D20" s="303"/>
      <c r="E20" s="301">
        <v>99.7</v>
      </c>
      <c r="F20" s="294">
        <v>99.8</v>
      </c>
      <c r="G20" s="294">
        <v>99.7</v>
      </c>
      <c r="H20" s="296">
        <v>99.6</v>
      </c>
      <c r="I20" s="296">
        <v>99</v>
      </c>
      <c r="J20" s="296">
        <v>99.8</v>
      </c>
      <c r="K20" s="296">
        <v>99.8</v>
      </c>
      <c r="L20" s="296">
        <v>103.3</v>
      </c>
      <c r="M20" s="296">
        <v>94.4</v>
      </c>
      <c r="N20" s="296">
        <v>99.7</v>
      </c>
      <c r="O20" s="296">
        <v>99.3</v>
      </c>
      <c r="P20" s="296">
        <v>101.2</v>
      </c>
      <c r="Q20" s="296">
        <v>97.9</v>
      </c>
      <c r="R20" s="296">
        <v>96</v>
      </c>
      <c r="S20" s="298">
        <v>103.8</v>
      </c>
      <c r="T20" s="164">
        <v>23</v>
      </c>
      <c r="U20" s="27"/>
      <c r="V20" s="304"/>
    </row>
    <row r="21" spans="1:22" ht="18.75" customHeight="1" thickBot="1">
      <c r="A21" s="291"/>
      <c r="B21" s="165">
        <v>24</v>
      </c>
      <c r="C21" s="35"/>
      <c r="D21" s="305"/>
      <c r="E21" s="306">
        <v>99.7</v>
      </c>
      <c r="F21" s="307">
        <v>99.7</v>
      </c>
      <c r="G21" s="307">
        <v>99.7</v>
      </c>
      <c r="H21" s="308">
        <v>99.7</v>
      </c>
      <c r="I21" s="308">
        <v>99.6</v>
      </c>
      <c r="J21" s="308">
        <v>99.5</v>
      </c>
      <c r="K21" s="308">
        <v>99.5</v>
      </c>
      <c r="L21" s="308">
        <v>107.3</v>
      </c>
      <c r="M21" s="308">
        <v>91.7</v>
      </c>
      <c r="N21" s="308">
        <v>99.7</v>
      </c>
      <c r="O21" s="308">
        <v>98.5</v>
      </c>
      <c r="P21" s="308">
        <v>101.5</v>
      </c>
      <c r="Q21" s="308">
        <v>98.2</v>
      </c>
      <c r="R21" s="308">
        <v>94.5</v>
      </c>
      <c r="S21" s="309">
        <v>103.5</v>
      </c>
      <c r="T21" s="165">
        <v>24</v>
      </c>
      <c r="U21" s="35"/>
      <c r="V21" s="310"/>
    </row>
    <row r="22" spans="1:22" ht="18.75" customHeight="1">
      <c r="A22" s="282"/>
      <c r="B22" s="311" t="s">
        <v>129</v>
      </c>
      <c r="C22" s="312">
        <v>4</v>
      </c>
      <c r="D22" s="313" t="s">
        <v>74</v>
      </c>
      <c r="E22" s="284">
        <v>99.9</v>
      </c>
      <c r="F22" s="285">
        <v>100</v>
      </c>
      <c r="G22" s="285">
        <v>99.9</v>
      </c>
      <c r="H22" s="287">
        <v>99.9</v>
      </c>
      <c r="I22" s="287">
        <v>98</v>
      </c>
      <c r="J22" s="287">
        <v>99.8</v>
      </c>
      <c r="K22" s="287">
        <v>99.8</v>
      </c>
      <c r="L22" s="287">
        <v>102</v>
      </c>
      <c r="M22" s="287">
        <v>96.6</v>
      </c>
      <c r="N22" s="287">
        <v>101.5</v>
      </c>
      <c r="O22" s="287">
        <v>99.2</v>
      </c>
      <c r="P22" s="287">
        <v>102</v>
      </c>
      <c r="Q22" s="287">
        <v>98</v>
      </c>
      <c r="R22" s="287">
        <v>95.8</v>
      </c>
      <c r="S22" s="289">
        <v>103.9</v>
      </c>
      <c r="T22" s="311" t="s">
        <v>105</v>
      </c>
      <c r="U22" s="312">
        <v>4</v>
      </c>
      <c r="V22" s="314" t="s">
        <v>74</v>
      </c>
    </row>
    <row r="23" spans="1:22" ht="18.75" customHeight="1">
      <c r="A23" s="282"/>
      <c r="B23" s="311"/>
      <c r="C23" s="315">
        <v>5</v>
      </c>
      <c r="D23" s="303"/>
      <c r="E23" s="293">
        <v>99.9</v>
      </c>
      <c r="F23" s="294">
        <v>100.1</v>
      </c>
      <c r="G23" s="294">
        <v>99.9</v>
      </c>
      <c r="H23" s="296">
        <v>99.2</v>
      </c>
      <c r="I23" s="296">
        <v>95.5</v>
      </c>
      <c r="J23" s="296">
        <v>99.9</v>
      </c>
      <c r="K23" s="296">
        <v>99.8</v>
      </c>
      <c r="L23" s="296">
        <v>102.7</v>
      </c>
      <c r="M23" s="296">
        <v>96.1</v>
      </c>
      <c r="N23" s="296">
        <v>101.3</v>
      </c>
      <c r="O23" s="296">
        <v>100.1</v>
      </c>
      <c r="P23" s="296">
        <v>102</v>
      </c>
      <c r="Q23" s="296">
        <v>98</v>
      </c>
      <c r="R23" s="296">
        <v>96.5</v>
      </c>
      <c r="S23" s="298">
        <v>103.8</v>
      </c>
      <c r="T23" s="311"/>
      <c r="U23" s="315">
        <v>5</v>
      </c>
      <c r="V23" s="304"/>
    </row>
    <row r="24" spans="1:22" ht="18.75" customHeight="1">
      <c r="A24" s="282"/>
      <c r="B24" s="311"/>
      <c r="C24" s="316">
        <v>6</v>
      </c>
      <c r="D24" s="317"/>
      <c r="E24" s="293">
        <v>99.7</v>
      </c>
      <c r="F24" s="294">
        <v>99.8</v>
      </c>
      <c r="G24" s="294">
        <v>99.7</v>
      </c>
      <c r="H24" s="296">
        <v>99.3</v>
      </c>
      <c r="I24" s="296">
        <v>97.4</v>
      </c>
      <c r="J24" s="296">
        <v>99.8</v>
      </c>
      <c r="K24" s="296">
        <v>99.8</v>
      </c>
      <c r="L24" s="296">
        <v>103.1</v>
      </c>
      <c r="M24" s="296">
        <v>95.2</v>
      </c>
      <c r="N24" s="296">
        <v>101</v>
      </c>
      <c r="O24" s="296">
        <v>100</v>
      </c>
      <c r="P24" s="296">
        <v>101.2</v>
      </c>
      <c r="Q24" s="296">
        <v>98</v>
      </c>
      <c r="R24" s="296">
        <v>96</v>
      </c>
      <c r="S24" s="298">
        <v>103.8</v>
      </c>
      <c r="T24" s="311"/>
      <c r="U24" s="316">
        <v>6</v>
      </c>
      <c r="V24" s="304"/>
    </row>
    <row r="25" spans="1:22" ht="18.75" customHeight="1">
      <c r="A25" s="282"/>
      <c r="B25" s="311"/>
      <c r="C25" s="315">
        <v>7</v>
      </c>
      <c r="D25" s="303"/>
      <c r="E25" s="293">
        <v>99.7</v>
      </c>
      <c r="F25" s="294">
        <v>99.8</v>
      </c>
      <c r="G25" s="294">
        <v>99.7</v>
      </c>
      <c r="H25" s="296">
        <v>99.4</v>
      </c>
      <c r="I25" s="296">
        <v>98.4</v>
      </c>
      <c r="J25" s="296">
        <v>99.8</v>
      </c>
      <c r="K25" s="296">
        <v>99.7</v>
      </c>
      <c r="L25" s="296">
        <v>103.7</v>
      </c>
      <c r="M25" s="296">
        <v>94.3</v>
      </c>
      <c r="N25" s="296">
        <v>97.7</v>
      </c>
      <c r="O25" s="296">
        <v>99.3</v>
      </c>
      <c r="P25" s="296">
        <v>101.8</v>
      </c>
      <c r="Q25" s="296">
        <v>97.9</v>
      </c>
      <c r="R25" s="296">
        <v>96.4</v>
      </c>
      <c r="S25" s="298">
        <v>103.7</v>
      </c>
      <c r="T25" s="311"/>
      <c r="U25" s="315">
        <v>7</v>
      </c>
      <c r="V25" s="304"/>
    </row>
    <row r="26" spans="1:22" ht="18.75" customHeight="1">
      <c r="A26" s="282"/>
      <c r="B26" s="318"/>
      <c r="C26" s="316">
        <v>8</v>
      </c>
      <c r="D26" s="303"/>
      <c r="E26" s="293">
        <v>99.9</v>
      </c>
      <c r="F26" s="294">
        <v>99.9</v>
      </c>
      <c r="G26" s="294">
        <v>99.9</v>
      </c>
      <c r="H26" s="296">
        <v>99.4</v>
      </c>
      <c r="I26" s="296">
        <v>98.5</v>
      </c>
      <c r="J26" s="296">
        <v>99.7</v>
      </c>
      <c r="K26" s="296">
        <v>99.7</v>
      </c>
      <c r="L26" s="296">
        <v>104.3</v>
      </c>
      <c r="M26" s="296">
        <v>93.2</v>
      </c>
      <c r="N26" s="296">
        <v>96.2</v>
      </c>
      <c r="O26" s="296">
        <v>99.1</v>
      </c>
      <c r="P26" s="296">
        <v>102.3</v>
      </c>
      <c r="Q26" s="296">
        <v>97.9</v>
      </c>
      <c r="R26" s="296">
        <v>97.4</v>
      </c>
      <c r="S26" s="298">
        <v>103.7</v>
      </c>
      <c r="T26" s="311"/>
      <c r="U26" s="316">
        <v>8</v>
      </c>
      <c r="V26" s="304"/>
    </row>
    <row r="27" spans="1:22" ht="18.75" customHeight="1">
      <c r="A27" s="282"/>
      <c r="B27" s="318"/>
      <c r="C27" s="316">
        <v>9</v>
      </c>
      <c r="D27" s="303"/>
      <c r="E27" s="293">
        <v>99.9</v>
      </c>
      <c r="F27" s="294">
        <v>99.9</v>
      </c>
      <c r="G27" s="294">
        <v>99.9</v>
      </c>
      <c r="H27" s="296">
        <v>99.6</v>
      </c>
      <c r="I27" s="296">
        <v>99</v>
      </c>
      <c r="J27" s="296">
        <v>99.7</v>
      </c>
      <c r="K27" s="296">
        <v>99.7</v>
      </c>
      <c r="L27" s="296">
        <v>104.7</v>
      </c>
      <c r="M27" s="296">
        <v>92.3</v>
      </c>
      <c r="N27" s="296">
        <v>102</v>
      </c>
      <c r="O27" s="296">
        <v>99.2</v>
      </c>
      <c r="P27" s="296">
        <v>101.1</v>
      </c>
      <c r="Q27" s="296">
        <v>97.9</v>
      </c>
      <c r="R27" s="296">
        <v>96.5</v>
      </c>
      <c r="S27" s="298">
        <v>103.7</v>
      </c>
      <c r="T27" s="311"/>
      <c r="U27" s="316">
        <v>9</v>
      </c>
      <c r="V27" s="304"/>
    </row>
    <row r="28" spans="1:22" ht="18.75" customHeight="1">
      <c r="A28" s="282"/>
      <c r="B28" s="318"/>
      <c r="C28" s="316">
        <v>10</v>
      </c>
      <c r="D28" s="303"/>
      <c r="E28" s="293">
        <v>100</v>
      </c>
      <c r="F28" s="294">
        <v>99.8</v>
      </c>
      <c r="G28" s="294">
        <v>100</v>
      </c>
      <c r="H28" s="296">
        <v>100.4</v>
      </c>
      <c r="I28" s="296">
        <v>103.2</v>
      </c>
      <c r="J28" s="296">
        <v>99.7</v>
      </c>
      <c r="K28" s="296">
        <v>99.7</v>
      </c>
      <c r="L28" s="296">
        <v>105</v>
      </c>
      <c r="M28" s="296">
        <v>92.2</v>
      </c>
      <c r="N28" s="296">
        <v>102.4</v>
      </c>
      <c r="O28" s="296">
        <v>99</v>
      </c>
      <c r="P28" s="296">
        <v>100.7</v>
      </c>
      <c r="Q28" s="296">
        <v>97.9</v>
      </c>
      <c r="R28" s="296">
        <v>96.1</v>
      </c>
      <c r="S28" s="298">
        <v>103.6</v>
      </c>
      <c r="T28" s="311"/>
      <c r="U28" s="316">
        <v>10</v>
      </c>
      <c r="V28" s="304"/>
    </row>
    <row r="29" spans="1:22" ht="18.75" customHeight="1">
      <c r="A29" s="282"/>
      <c r="B29" s="318"/>
      <c r="C29" s="316">
        <v>11</v>
      </c>
      <c r="D29" s="303"/>
      <c r="E29" s="293">
        <v>99.4</v>
      </c>
      <c r="F29" s="294">
        <v>99.6</v>
      </c>
      <c r="G29" s="294">
        <v>99.3</v>
      </c>
      <c r="H29" s="296">
        <v>99</v>
      </c>
      <c r="I29" s="296">
        <v>94.4</v>
      </c>
      <c r="J29" s="296">
        <v>99.7</v>
      </c>
      <c r="K29" s="296">
        <v>99.7</v>
      </c>
      <c r="L29" s="296">
        <v>105.4</v>
      </c>
      <c r="M29" s="296">
        <v>91.8</v>
      </c>
      <c r="N29" s="296">
        <v>102.9</v>
      </c>
      <c r="O29" s="296">
        <v>98.9</v>
      </c>
      <c r="P29" s="296">
        <v>100.7</v>
      </c>
      <c r="Q29" s="296">
        <v>97.9</v>
      </c>
      <c r="R29" s="296">
        <v>93.8</v>
      </c>
      <c r="S29" s="298">
        <v>103.7</v>
      </c>
      <c r="T29" s="311"/>
      <c r="U29" s="316">
        <v>11</v>
      </c>
      <c r="V29" s="304"/>
    </row>
    <row r="30" spans="1:22" ht="18.75" customHeight="1">
      <c r="A30" s="282"/>
      <c r="B30" s="318"/>
      <c r="C30" s="316">
        <v>12</v>
      </c>
      <c r="D30" s="303"/>
      <c r="E30" s="293">
        <v>99.4</v>
      </c>
      <c r="F30" s="294">
        <v>99.6</v>
      </c>
      <c r="G30" s="294">
        <v>99.4</v>
      </c>
      <c r="H30" s="296">
        <v>99.2</v>
      </c>
      <c r="I30" s="296">
        <v>96.1</v>
      </c>
      <c r="J30" s="296">
        <v>99.7</v>
      </c>
      <c r="K30" s="296">
        <v>99.7</v>
      </c>
      <c r="L30" s="296">
        <v>105.6</v>
      </c>
      <c r="M30" s="296">
        <v>91.1</v>
      </c>
      <c r="N30" s="296">
        <v>102.1</v>
      </c>
      <c r="O30" s="296">
        <v>98.6</v>
      </c>
      <c r="P30" s="296">
        <v>101</v>
      </c>
      <c r="Q30" s="296">
        <v>97.9</v>
      </c>
      <c r="R30" s="296">
        <v>93.9</v>
      </c>
      <c r="S30" s="298">
        <v>103.7</v>
      </c>
      <c r="T30" s="311"/>
      <c r="U30" s="316">
        <v>12</v>
      </c>
      <c r="V30" s="304"/>
    </row>
    <row r="31" spans="1:22" ht="18.75" customHeight="1">
      <c r="A31" s="282"/>
      <c r="B31" s="319" t="s">
        <v>174</v>
      </c>
      <c r="C31" s="316">
        <v>1</v>
      </c>
      <c r="D31" s="303" t="s">
        <v>74</v>
      </c>
      <c r="E31" s="293">
        <v>99.6</v>
      </c>
      <c r="F31" s="294">
        <v>99.3</v>
      </c>
      <c r="G31" s="294">
        <v>99.7</v>
      </c>
      <c r="H31" s="296">
        <v>101</v>
      </c>
      <c r="I31" s="296">
        <v>107.6</v>
      </c>
      <c r="J31" s="296">
        <v>99.6</v>
      </c>
      <c r="K31" s="296">
        <v>99.7</v>
      </c>
      <c r="L31" s="296">
        <v>105.5</v>
      </c>
      <c r="M31" s="296">
        <v>94.2</v>
      </c>
      <c r="N31" s="296">
        <v>96.1</v>
      </c>
      <c r="O31" s="296">
        <v>98.7</v>
      </c>
      <c r="P31" s="296">
        <v>101.3</v>
      </c>
      <c r="Q31" s="296">
        <v>98</v>
      </c>
      <c r="R31" s="296">
        <v>92.9</v>
      </c>
      <c r="S31" s="298">
        <v>103.5</v>
      </c>
      <c r="T31" s="311" t="s">
        <v>111</v>
      </c>
      <c r="U31" s="316">
        <v>1</v>
      </c>
      <c r="V31" s="304" t="s">
        <v>74</v>
      </c>
    </row>
    <row r="32" spans="1:22" ht="18.75" customHeight="1">
      <c r="A32" s="282"/>
      <c r="B32" s="318"/>
      <c r="C32" s="316">
        <v>2</v>
      </c>
      <c r="D32" s="303"/>
      <c r="E32" s="293">
        <v>99.8</v>
      </c>
      <c r="F32" s="294">
        <v>99.5</v>
      </c>
      <c r="G32" s="294">
        <v>99.9</v>
      </c>
      <c r="H32" s="296">
        <v>101.2</v>
      </c>
      <c r="I32" s="296">
        <v>108.1</v>
      </c>
      <c r="J32" s="296">
        <v>99.6</v>
      </c>
      <c r="K32" s="296">
        <v>99.6</v>
      </c>
      <c r="L32" s="296">
        <v>105.5</v>
      </c>
      <c r="M32" s="296">
        <v>93.5</v>
      </c>
      <c r="N32" s="296">
        <v>96</v>
      </c>
      <c r="O32" s="296">
        <v>98.5</v>
      </c>
      <c r="P32" s="296">
        <v>101</v>
      </c>
      <c r="Q32" s="296">
        <v>98.1</v>
      </c>
      <c r="R32" s="296">
        <v>94.8</v>
      </c>
      <c r="S32" s="298">
        <v>103.5</v>
      </c>
      <c r="T32" s="311"/>
      <c r="U32" s="316">
        <v>2</v>
      </c>
      <c r="V32" s="304"/>
    </row>
    <row r="33" spans="1:22" ht="18.75" customHeight="1">
      <c r="A33" s="282"/>
      <c r="B33" s="318"/>
      <c r="C33" s="316">
        <v>3</v>
      </c>
      <c r="D33" s="303"/>
      <c r="E33" s="293">
        <v>100.3</v>
      </c>
      <c r="F33" s="294">
        <v>100</v>
      </c>
      <c r="G33" s="294">
        <v>100.4</v>
      </c>
      <c r="H33" s="296">
        <v>101.3</v>
      </c>
      <c r="I33" s="296">
        <v>108.7</v>
      </c>
      <c r="J33" s="296">
        <v>99.6</v>
      </c>
      <c r="K33" s="296">
        <v>99.6</v>
      </c>
      <c r="L33" s="296">
        <v>106.2</v>
      </c>
      <c r="M33" s="296">
        <v>93.2</v>
      </c>
      <c r="N33" s="296">
        <v>99.2</v>
      </c>
      <c r="O33" s="296">
        <v>98.5</v>
      </c>
      <c r="P33" s="296">
        <v>102.5</v>
      </c>
      <c r="Q33" s="296">
        <v>98.1</v>
      </c>
      <c r="R33" s="296">
        <v>95.4</v>
      </c>
      <c r="S33" s="298">
        <v>103.6</v>
      </c>
      <c r="T33" s="318"/>
      <c r="U33" s="316">
        <v>3</v>
      </c>
      <c r="V33" s="304"/>
    </row>
    <row r="34" spans="1:22" ht="18.75" customHeight="1">
      <c r="A34" s="282"/>
      <c r="B34" s="318"/>
      <c r="C34" s="316">
        <v>4</v>
      </c>
      <c r="D34" s="303"/>
      <c r="E34" s="293">
        <v>100.4</v>
      </c>
      <c r="F34" s="294">
        <v>100.2</v>
      </c>
      <c r="G34" s="294">
        <v>100.5</v>
      </c>
      <c r="H34" s="296">
        <v>100.6</v>
      </c>
      <c r="I34" s="296">
        <v>104.3</v>
      </c>
      <c r="J34" s="296">
        <v>99.5</v>
      </c>
      <c r="K34" s="296">
        <v>99.6</v>
      </c>
      <c r="L34" s="296">
        <v>106.8</v>
      </c>
      <c r="M34" s="296">
        <v>93.3</v>
      </c>
      <c r="N34" s="296">
        <v>101.4</v>
      </c>
      <c r="O34" s="296">
        <v>98.6</v>
      </c>
      <c r="P34" s="296">
        <v>102.9</v>
      </c>
      <c r="Q34" s="296">
        <v>98.3</v>
      </c>
      <c r="R34" s="296">
        <v>95.7</v>
      </c>
      <c r="S34" s="298">
        <v>103.7</v>
      </c>
      <c r="T34" s="318"/>
      <c r="U34" s="316">
        <v>4</v>
      </c>
      <c r="V34" s="320"/>
    </row>
    <row r="35" spans="1:22" ht="18.75" customHeight="1">
      <c r="A35" s="321"/>
      <c r="B35" s="318"/>
      <c r="C35" s="316">
        <v>5</v>
      </c>
      <c r="D35" s="303"/>
      <c r="E35" s="293">
        <v>100.1</v>
      </c>
      <c r="F35" s="294">
        <v>100</v>
      </c>
      <c r="G35" s="294">
        <v>100.2</v>
      </c>
      <c r="H35" s="296">
        <v>100.2</v>
      </c>
      <c r="I35" s="296">
        <v>102.5</v>
      </c>
      <c r="J35" s="296">
        <v>99.5</v>
      </c>
      <c r="K35" s="296">
        <v>99.6</v>
      </c>
      <c r="L35" s="296">
        <v>106.7</v>
      </c>
      <c r="M35" s="296">
        <v>92.3</v>
      </c>
      <c r="N35" s="296">
        <v>101.2</v>
      </c>
      <c r="O35" s="296">
        <v>98.9</v>
      </c>
      <c r="P35" s="296">
        <v>102.3</v>
      </c>
      <c r="Q35" s="296">
        <v>98.3</v>
      </c>
      <c r="R35" s="296">
        <v>95.3</v>
      </c>
      <c r="S35" s="298">
        <v>103.7</v>
      </c>
      <c r="T35" s="318"/>
      <c r="U35" s="316">
        <v>5</v>
      </c>
      <c r="V35" s="304"/>
    </row>
    <row r="36" spans="1:22" ht="18.75" customHeight="1">
      <c r="A36" s="321"/>
      <c r="B36" s="318"/>
      <c r="C36" s="316">
        <v>6</v>
      </c>
      <c r="D36" s="317"/>
      <c r="E36" s="293">
        <v>99.6</v>
      </c>
      <c r="F36" s="294">
        <v>99.6</v>
      </c>
      <c r="G36" s="294">
        <v>99.6</v>
      </c>
      <c r="H36" s="296">
        <v>99.5</v>
      </c>
      <c r="I36" s="296">
        <v>97.9</v>
      </c>
      <c r="J36" s="296">
        <v>99.5</v>
      </c>
      <c r="K36" s="296">
        <v>99.6</v>
      </c>
      <c r="L36" s="296">
        <v>106.7</v>
      </c>
      <c r="M36" s="296">
        <v>91.9</v>
      </c>
      <c r="N36" s="296">
        <v>100.9</v>
      </c>
      <c r="O36" s="296">
        <v>98.8</v>
      </c>
      <c r="P36" s="296">
        <v>100.9</v>
      </c>
      <c r="Q36" s="296">
        <v>98.3</v>
      </c>
      <c r="R36" s="296">
        <v>94.5</v>
      </c>
      <c r="S36" s="298">
        <v>103.6</v>
      </c>
      <c r="T36" s="318"/>
      <c r="U36" s="316">
        <v>6</v>
      </c>
      <c r="V36" s="304"/>
    </row>
    <row r="37" spans="1:22" ht="18.75" customHeight="1">
      <c r="A37" s="321"/>
      <c r="B37" s="318"/>
      <c r="C37" s="316">
        <v>7</v>
      </c>
      <c r="D37" s="303"/>
      <c r="E37" s="293">
        <v>99.3</v>
      </c>
      <c r="F37" s="294">
        <v>99.5</v>
      </c>
      <c r="G37" s="294">
        <v>99.3</v>
      </c>
      <c r="H37" s="296">
        <v>99</v>
      </c>
      <c r="I37" s="296">
        <v>94.9</v>
      </c>
      <c r="J37" s="296">
        <v>99.4</v>
      </c>
      <c r="K37" s="296">
        <v>99.6</v>
      </c>
      <c r="L37" s="296">
        <v>106.8</v>
      </c>
      <c r="M37" s="296">
        <v>91.4</v>
      </c>
      <c r="N37" s="296">
        <v>97.9</v>
      </c>
      <c r="O37" s="296">
        <v>98.6</v>
      </c>
      <c r="P37" s="296">
        <v>100.6</v>
      </c>
      <c r="Q37" s="296">
        <v>98.3</v>
      </c>
      <c r="R37" s="296">
        <v>94.7</v>
      </c>
      <c r="S37" s="298">
        <v>103.5</v>
      </c>
      <c r="T37" s="318"/>
      <c r="U37" s="316">
        <v>7</v>
      </c>
      <c r="V37" s="304"/>
    </row>
    <row r="38" spans="1:22" ht="18.75" customHeight="1">
      <c r="A38" s="321"/>
      <c r="B38" s="318"/>
      <c r="C38" s="316">
        <v>8</v>
      </c>
      <c r="D38" s="303"/>
      <c r="E38" s="293">
        <v>99.4</v>
      </c>
      <c r="F38" s="294">
        <v>99.6</v>
      </c>
      <c r="G38" s="294">
        <v>99.4</v>
      </c>
      <c r="H38" s="296">
        <v>98.8</v>
      </c>
      <c r="I38" s="296">
        <v>94.5</v>
      </c>
      <c r="J38" s="296">
        <v>99.4</v>
      </c>
      <c r="K38" s="296">
        <v>99.5</v>
      </c>
      <c r="L38" s="296">
        <v>107.7</v>
      </c>
      <c r="M38" s="296">
        <v>90.4</v>
      </c>
      <c r="N38" s="296">
        <v>95.9</v>
      </c>
      <c r="O38" s="296">
        <v>98.5</v>
      </c>
      <c r="P38" s="296">
        <v>101.2</v>
      </c>
      <c r="Q38" s="296">
        <v>98.3</v>
      </c>
      <c r="R38" s="296">
        <v>96.2</v>
      </c>
      <c r="S38" s="298">
        <v>103.5</v>
      </c>
      <c r="T38" s="318"/>
      <c r="U38" s="316">
        <v>8</v>
      </c>
      <c r="V38" s="304"/>
    </row>
    <row r="39" spans="1:22" ht="18.75" customHeight="1">
      <c r="A39" s="321"/>
      <c r="B39" s="318"/>
      <c r="C39" s="316">
        <v>9</v>
      </c>
      <c r="D39" s="303"/>
      <c r="E39" s="293">
        <v>99.6</v>
      </c>
      <c r="F39" s="294">
        <v>99.8</v>
      </c>
      <c r="G39" s="294">
        <v>99.6</v>
      </c>
      <c r="H39" s="296">
        <v>98.7</v>
      </c>
      <c r="I39" s="296">
        <v>93.1</v>
      </c>
      <c r="J39" s="296">
        <v>99.4</v>
      </c>
      <c r="K39" s="296">
        <v>99.4</v>
      </c>
      <c r="L39" s="296">
        <v>109.2</v>
      </c>
      <c r="M39" s="296">
        <v>90.4</v>
      </c>
      <c r="N39" s="296">
        <v>101.8</v>
      </c>
      <c r="O39" s="296">
        <v>98.6</v>
      </c>
      <c r="P39" s="296">
        <v>101.4</v>
      </c>
      <c r="Q39" s="296">
        <v>98.3</v>
      </c>
      <c r="R39" s="296">
        <v>94.5</v>
      </c>
      <c r="S39" s="298">
        <v>103.6</v>
      </c>
      <c r="T39" s="318"/>
      <c r="U39" s="316">
        <v>9</v>
      </c>
      <c r="V39" s="304"/>
    </row>
    <row r="40" spans="1:22" ht="18.75" customHeight="1">
      <c r="A40" s="321"/>
      <c r="B40" s="318"/>
      <c r="C40" s="316">
        <v>10</v>
      </c>
      <c r="D40" s="303"/>
      <c r="E40" s="293">
        <v>99.6</v>
      </c>
      <c r="F40" s="294">
        <v>99.8</v>
      </c>
      <c r="G40" s="294">
        <v>99.6</v>
      </c>
      <c r="H40" s="296">
        <v>98.8</v>
      </c>
      <c r="I40" s="296">
        <v>94</v>
      </c>
      <c r="J40" s="296">
        <v>99.3</v>
      </c>
      <c r="K40" s="296">
        <v>99.4</v>
      </c>
      <c r="L40" s="296">
        <v>109</v>
      </c>
      <c r="M40" s="296">
        <v>90.6</v>
      </c>
      <c r="N40" s="296">
        <v>102.2</v>
      </c>
      <c r="O40" s="296">
        <v>98.6</v>
      </c>
      <c r="P40" s="296">
        <v>101.6</v>
      </c>
      <c r="Q40" s="296">
        <v>98.3</v>
      </c>
      <c r="R40" s="296">
        <v>94.2</v>
      </c>
      <c r="S40" s="298">
        <v>103.5</v>
      </c>
      <c r="T40" s="318"/>
      <c r="U40" s="316">
        <v>10</v>
      </c>
      <c r="V40" s="304"/>
    </row>
    <row r="41" spans="1:22" ht="18.75" customHeight="1">
      <c r="A41" s="321"/>
      <c r="B41" s="318"/>
      <c r="C41" s="316">
        <v>11</v>
      </c>
      <c r="D41" s="303"/>
      <c r="E41" s="293">
        <v>99.2</v>
      </c>
      <c r="F41" s="294">
        <v>99.5</v>
      </c>
      <c r="G41" s="294">
        <v>99.2</v>
      </c>
      <c r="H41" s="296">
        <v>98.5</v>
      </c>
      <c r="I41" s="296">
        <v>92.4</v>
      </c>
      <c r="J41" s="296">
        <v>99.3</v>
      </c>
      <c r="K41" s="296">
        <v>99.4</v>
      </c>
      <c r="L41" s="296">
        <v>108.7</v>
      </c>
      <c r="M41" s="296">
        <v>90</v>
      </c>
      <c r="N41" s="296">
        <v>102.4</v>
      </c>
      <c r="O41" s="296">
        <v>98.2</v>
      </c>
      <c r="P41" s="296">
        <v>100.9</v>
      </c>
      <c r="Q41" s="296">
        <v>98.3</v>
      </c>
      <c r="R41" s="296">
        <v>93</v>
      </c>
      <c r="S41" s="298">
        <v>103.5</v>
      </c>
      <c r="T41" s="318"/>
      <c r="U41" s="316">
        <v>11</v>
      </c>
      <c r="V41" s="304"/>
    </row>
    <row r="42" spans="1:22" ht="18.75" customHeight="1">
      <c r="A42" s="321"/>
      <c r="B42" s="318"/>
      <c r="C42" s="316">
        <v>12</v>
      </c>
      <c r="D42" s="303"/>
      <c r="E42" s="293">
        <v>99.3</v>
      </c>
      <c r="F42" s="294">
        <v>99.4</v>
      </c>
      <c r="G42" s="294">
        <v>99.3</v>
      </c>
      <c r="H42" s="296">
        <v>98.9</v>
      </c>
      <c r="I42" s="296">
        <v>96.6</v>
      </c>
      <c r="J42" s="296">
        <v>99.3</v>
      </c>
      <c r="K42" s="296">
        <v>99.4</v>
      </c>
      <c r="L42" s="296">
        <v>108.7</v>
      </c>
      <c r="M42" s="296">
        <v>89.4</v>
      </c>
      <c r="N42" s="296">
        <v>101.8</v>
      </c>
      <c r="O42" s="296">
        <v>98</v>
      </c>
      <c r="P42" s="296">
        <v>101.2</v>
      </c>
      <c r="Q42" s="296">
        <v>98.3</v>
      </c>
      <c r="R42" s="296">
        <v>92.8</v>
      </c>
      <c r="S42" s="298">
        <v>103.3</v>
      </c>
      <c r="T42" s="318"/>
      <c r="U42" s="316">
        <v>12</v>
      </c>
      <c r="V42" s="304"/>
    </row>
    <row r="43" spans="1:22" ht="18.75" customHeight="1">
      <c r="A43" s="321"/>
      <c r="B43" s="318" t="s">
        <v>115</v>
      </c>
      <c r="C43" s="316">
        <v>1</v>
      </c>
      <c r="D43" s="303" t="s">
        <v>74</v>
      </c>
      <c r="E43" s="293">
        <v>99.3</v>
      </c>
      <c r="F43" s="294">
        <v>99.1</v>
      </c>
      <c r="G43" s="294">
        <v>99.4</v>
      </c>
      <c r="H43" s="296">
        <v>100.3</v>
      </c>
      <c r="I43" s="296">
        <v>105.6</v>
      </c>
      <c r="J43" s="296">
        <v>99.2</v>
      </c>
      <c r="K43" s="296">
        <v>99.3</v>
      </c>
      <c r="L43" s="296">
        <v>108.5</v>
      </c>
      <c r="M43" s="296">
        <v>89.3</v>
      </c>
      <c r="N43" s="296">
        <v>96.4</v>
      </c>
      <c r="O43" s="296">
        <v>98</v>
      </c>
      <c r="P43" s="296">
        <v>101.3</v>
      </c>
      <c r="Q43" s="296">
        <v>98.4</v>
      </c>
      <c r="R43" s="296">
        <v>92.1</v>
      </c>
      <c r="S43" s="298">
        <v>103.3</v>
      </c>
      <c r="T43" s="318" t="s">
        <v>114</v>
      </c>
      <c r="U43" s="316">
        <v>1</v>
      </c>
      <c r="V43" s="304" t="s">
        <v>74</v>
      </c>
    </row>
    <row r="44" spans="1:22" ht="18.75" customHeight="1">
      <c r="A44" s="321"/>
      <c r="B44" s="318"/>
      <c r="C44" s="316">
        <v>2</v>
      </c>
      <c r="D44" s="304"/>
      <c r="E44" s="293">
        <v>99.2</v>
      </c>
      <c r="F44" s="294">
        <v>99.2</v>
      </c>
      <c r="G44" s="294">
        <v>99.2</v>
      </c>
      <c r="H44" s="296">
        <v>99.3</v>
      </c>
      <c r="I44" s="296">
        <v>98.8</v>
      </c>
      <c r="J44" s="296">
        <v>99.2</v>
      </c>
      <c r="K44" s="296">
        <v>99.3</v>
      </c>
      <c r="L44" s="296">
        <v>108.7</v>
      </c>
      <c r="M44" s="296">
        <v>89.9</v>
      </c>
      <c r="N44" s="296">
        <v>95.5</v>
      </c>
      <c r="O44" s="296">
        <v>98</v>
      </c>
      <c r="P44" s="296">
        <v>101.9</v>
      </c>
      <c r="Q44" s="296">
        <v>98.5</v>
      </c>
      <c r="R44" s="296">
        <v>92.1</v>
      </c>
      <c r="S44" s="298">
        <v>103.4</v>
      </c>
      <c r="T44" s="318"/>
      <c r="U44" s="316">
        <v>2</v>
      </c>
      <c r="V44" s="304"/>
    </row>
    <row r="45" spans="1:22" ht="18.75" customHeight="1">
      <c r="A45" s="321"/>
      <c r="B45" s="318"/>
      <c r="C45" s="316">
        <v>3</v>
      </c>
      <c r="D45" s="304"/>
      <c r="E45" s="293">
        <v>99.4</v>
      </c>
      <c r="F45" s="294">
        <v>99.5</v>
      </c>
      <c r="G45" s="294">
        <v>99.4</v>
      </c>
      <c r="H45" s="296">
        <v>98.8</v>
      </c>
      <c r="I45" s="296">
        <v>96.2</v>
      </c>
      <c r="J45" s="296">
        <v>99.2</v>
      </c>
      <c r="K45" s="296">
        <v>99.3</v>
      </c>
      <c r="L45" s="296">
        <v>108.6</v>
      </c>
      <c r="M45" s="296">
        <v>90.2</v>
      </c>
      <c r="N45" s="296">
        <v>99.1</v>
      </c>
      <c r="O45" s="296">
        <v>98</v>
      </c>
      <c r="P45" s="296">
        <v>102.2</v>
      </c>
      <c r="Q45" s="296">
        <v>98.5</v>
      </c>
      <c r="R45" s="296">
        <v>92.8</v>
      </c>
      <c r="S45" s="298">
        <v>104.2</v>
      </c>
      <c r="T45" s="318"/>
      <c r="U45" s="316">
        <v>3</v>
      </c>
      <c r="V45" s="304"/>
    </row>
    <row r="46" spans="1:22" ht="18.75" customHeight="1" thickBot="1">
      <c r="A46" s="321"/>
      <c r="B46" s="322"/>
      <c r="C46" s="323">
        <v>4</v>
      </c>
      <c r="D46" s="324"/>
      <c r="E46" s="325">
        <v>99.7</v>
      </c>
      <c r="F46" s="326">
        <v>99.8</v>
      </c>
      <c r="G46" s="326">
        <v>99.8</v>
      </c>
      <c r="H46" s="327">
        <v>98.8</v>
      </c>
      <c r="I46" s="327">
        <v>96</v>
      </c>
      <c r="J46" s="327">
        <v>99.1</v>
      </c>
      <c r="K46" s="327">
        <v>99.3</v>
      </c>
      <c r="L46" s="327">
        <v>109.3</v>
      </c>
      <c r="M46" s="327">
        <v>90.5</v>
      </c>
      <c r="N46" s="327">
        <v>101.4</v>
      </c>
      <c r="O46" s="327">
        <v>97.9</v>
      </c>
      <c r="P46" s="327">
        <v>102.8</v>
      </c>
      <c r="Q46" s="327">
        <v>98.8</v>
      </c>
      <c r="R46" s="327">
        <v>93.5</v>
      </c>
      <c r="S46" s="328">
        <v>104.2</v>
      </c>
      <c r="T46" s="322"/>
      <c r="U46" s="323">
        <v>4</v>
      </c>
      <c r="V46" s="324"/>
    </row>
    <row r="48" spans="5:19" ht="14.25">
      <c r="E48" s="3">
        <v>1</v>
      </c>
      <c r="F48" s="3">
        <v>740</v>
      </c>
      <c r="G48" s="3">
        <v>742</v>
      </c>
      <c r="H48" s="3">
        <v>2</v>
      </c>
      <c r="I48" s="3">
        <v>736</v>
      </c>
      <c r="J48" s="3">
        <v>277</v>
      </c>
      <c r="K48" s="3">
        <v>743</v>
      </c>
      <c r="L48" s="3">
        <v>306</v>
      </c>
      <c r="M48" s="3">
        <v>317</v>
      </c>
      <c r="N48" s="3">
        <v>389</v>
      </c>
      <c r="O48" s="3">
        <v>473</v>
      </c>
      <c r="P48" s="3">
        <v>504</v>
      </c>
      <c r="Q48" s="3">
        <v>558</v>
      </c>
      <c r="R48" s="3">
        <v>578</v>
      </c>
      <c r="S48" s="3">
        <v>681</v>
      </c>
    </row>
  </sheetData>
  <mergeCells count="17">
    <mergeCell ref="T3:V5"/>
    <mergeCell ref="Q3:Q5"/>
    <mergeCell ref="R3:R5"/>
    <mergeCell ref="S3:S5"/>
    <mergeCell ref="M3:M5"/>
    <mergeCell ref="N3:N5"/>
    <mergeCell ref="O3:O5"/>
    <mergeCell ref="P3:P5"/>
    <mergeCell ref="B3:D5"/>
    <mergeCell ref="E3:E5"/>
    <mergeCell ref="H3:H5"/>
    <mergeCell ref="K4:K5"/>
    <mergeCell ref="L3:L5"/>
    <mergeCell ref="G4:G5"/>
    <mergeCell ref="F4:F5"/>
    <mergeCell ref="I4:I5"/>
    <mergeCell ref="J3:J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W49"/>
  <sheetViews>
    <sheetView view="pageBreakPreview" zoomScale="60" zoomScaleNormal="75" workbookViewId="0" topLeftCell="A1">
      <pane xSplit="1" ySplit="5" topLeftCell="B6" activePane="bottomRight" state="frozen"/>
      <selection pane="topLeft" activeCell="K58" sqref="K58"/>
      <selection pane="topRight" activeCell="K58" sqref="K58"/>
      <selection pane="bottomLeft" activeCell="K58" sqref="K58"/>
      <selection pane="bottomRight" activeCell="A1" sqref="A1"/>
    </sheetView>
  </sheetViews>
  <sheetFormatPr defaultColWidth="9.00390625" defaultRowHeight="13.5"/>
  <cols>
    <col min="1" max="1" width="4.625" style="276" customWidth="1"/>
    <col min="2" max="2" width="9.625" style="276" customWidth="1"/>
    <col min="3" max="3" width="4.50390625" style="276" bestFit="1" customWidth="1"/>
    <col min="4" max="4" width="3.375" style="276" bestFit="1" customWidth="1"/>
    <col min="5" max="19" width="10.625" style="276" customWidth="1"/>
    <col min="20" max="20" width="9.625" style="276" customWidth="1"/>
    <col min="21" max="21" width="4.50390625" style="276" bestFit="1" customWidth="1"/>
    <col min="22" max="22" width="3.375" style="276" bestFit="1" customWidth="1"/>
    <col min="23" max="23" width="4.625" style="276" customWidth="1"/>
    <col min="24" max="16384" width="9.00390625" style="276" customWidth="1"/>
  </cols>
  <sheetData>
    <row r="1" spans="2:7" ht="27" customHeight="1">
      <c r="B1" s="276" t="s">
        <v>130</v>
      </c>
      <c r="E1" s="277" t="s">
        <v>128</v>
      </c>
      <c r="F1" s="277"/>
      <c r="G1" s="276" t="s">
        <v>68</v>
      </c>
    </row>
    <row r="2" ht="27" customHeight="1" thickBot="1">
      <c r="S2" s="278"/>
    </row>
    <row r="3" spans="2:22" ht="13.5" customHeight="1">
      <c r="B3" s="385" t="s">
        <v>52</v>
      </c>
      <c r="C3" s="386"/>
      <c r="D3" s="397"/>
      <c r="E3" s="386" t="s">
        <v>53</v>
      </c>
      <c r="F3" s="279"/>
      <c r="G3" s="279"/>
      <c r="H3" s="382" t="s">
        <v>54</v>
      </c>
      <c r="I3" s="280"/>
      <c r="J3" s="382" t="s">
        <v>55</v>
      </c>
      <c r="K3" s="281"/>
      <c r="L3" s="375" t="s">
        <v>56</v>
      </c>
      <c r="M3" s="367" t="s">
        <v>110</v>
      </c>
      <c r="N3" s="392" t="s">
        <v>57</v>
      </c>
      <c r="O3" s="395" t="s">
        <v>58</v>
      </c>
      <c r="P3" s="395" t="s">
        <v>59</v>
      </c>
      <c r="Q3" s="395" t="s">
        <v>60</v>
      </c>
      <c r="R3" s="395" t="s">
        <v>61</v>
      </c>
      <c r="S3" s="400" t="s">
        <v>62</v>
      </c>
      <c r="T3" s="385" t="s">
        <v>52</v>
      </c>
      <c r="U3" s="386"/>
      <c r="V3" s="397"/>
    </row>
    <row r="4" spans="2:22" ht="24" customHeight="1">
      <c r="B4" s="387"/>
      <c r="C4" s="388"/>
      <c r="D4" s="398"/>
      <c r="E4" s="388"/>
      <c r="F4" s="376" t="s">
        <v>63</v>
      </c>
      <c r="G4" s="378" t="s">
        <v>64</v>
      </c>
      <c r="H4" s="383"/>
      <c r="I4" s="380" t="s">
        <v>65</v>
      </c>
      <c r="J4" s="383"/>
      <c r="K4" s="391" t="s">
        <v>66</v>
      </c>
      <c r="L4" s="376"/>
      <c r="M4" s="368"/>
      <c r="N4" s="393"/>
      <c r="O4" s="396"/>
      <c r="P4" s="396"/>
      <c r="Q4" s="396"/>
      <c r="R4" s="396"/>
      <c r="S4" s="401"/>
      <c r="T4" s="387"/>
      <c r="U4" s="388"/>
      <c r="V4" s="398"/>
    </row>
    <row r="5" spans="2:22" ht="24" customHeight="1" thickBot="1">
      <c r="B5" s="389"/>
      <c r="C5" s="390"/>
      <c r="D5" s="399"/>
      <c r="E5" s="390"/>
      <c r="F5" s="377"/>
      <c r="G5" s="379"/>
      <c r="H5" s="384"/>
      <c r="I5" s="381"/>
      <c r="J5" s="384"/>
      <c r="K5" s="377"/>
      <c r="L5" s="377"/>
      <c r="M5" s="369"/>
      <c r="N5" s="394"/>
      <c r="O5" s="381"/>
      <c r="P5" s="381"/>
      <c r="Q5" s="381"/>
      <c r="R5" s="381"/>
      <c r="S5" s="402"/>
      <c r="T5" s="389"/>
      <c r="U5" s="390"/>
      <c r="V5" s="399"/>
    </row>
    <row r="6" spans="1:23" ht="18" customHeight="1">
      <c r="A6" s="403" t="s">
        <v>69</v>
      </c>
      <c r="B6" s="36" t="s">
        <v>113</v>
      </c>
      <c r="C6" s="166" t="s">
        <v>102</v>
      </c>
      <c r="D6" s="283"/>
      <c r="E6" s="329">
        <v>1.8</v>
      </c>
      <c r="F6" s="287">
        <v>1.7</v>
      </c>
      <c r="G6" s="330">
        <v>1.6</v>
      </c>
      <c r="H6" s="287">
        <v>1.8</v>
      </c>
      <c r="I6" s="287">
        <v>0.4</v>
      </c>
      <c r="J6" s="288">
        <v>1.6</v>
      </c>
      <c r="K6" s="287">
        <v>1.4</v>
      </c>
      <c r="L6" s="287">
        <v>4.7</v>
      </c>
      <c r="M6" s="287">
        <v>-0.9</v>
      </c>
      <c r="N6" s="287">
        <v>2.3</v>
      </c>
      <c r="O6" s="287">
        <v>4.6</v>
      </c>
      <c r="P6" s="287">
        <v>0</v>
      </c>
      <c r="Q6" s="287">
        <v>2.1</v>
      </c>
      <c r="R6" s="287">
        <v>1.5</v>
      </c>
      <c r="S6" s="289">
        <v>1.6</v>
      </c>
      <c r="T6" s="36" t="s">
        <v>113</v>
      </c>
      <c r="U6" s="166" t="s">
        <v>102</v>
      </c>
      <c r="V6" s="283"/>
      <c r="W6" s="403" t="s">
        <v>69</v>
      </c>
    </row>
    <row r="7" spans="1:23" ht="18" customHeight="1">
      <c r="A7" s="406"/>
      <c r="B7" s="164">
        <v>10</v>
      </c>
      <c r="C7" s="32"/>
      <c r="D7" s="292"/>
      <c r="E7" s="301">
        <v>0.6</v>
      </c>
      <c r="F7" s="296">
        <v>0.3</v>
      </c>
      <c r="G7" s="331">
        <v>0.7</v>
      </c>
      <c r="H7" s="296">
        <v>1.4</v>
      </c>
      <c r="I7" s="296">
        <v>6.9</v>
      </c>
      <c r="J7" s="297">
        <v>0.6</v>
      </c>
      <c r="K7" s="296">
        <v>0.1</v>
      </c>
      <c r="L7" s="296">
        <v>-1.5</v>
      </c>
      <c r="M7" s="296">
        <v>-1.5</v>
      </c>
      <c r="N7" s="296">
        <v>1.4</v>
      </c>
      <c r="O7" s="296">
        <v>7.1</v>
      </c>
      <c r="P7" s="296">
        <v>-1.6</v>
      </c>
      <c r="Q7" s="296">
        <v>1.9</v>
      </c>
      <c r="R7" s="296">
        <v>0.1</v>
      </c>
      <c r="S7" s="298">
        <v>0.7</v>
      </c>
      <c r="T7" s="164">
        <v>10</v>
      </c>
      <c r="U7" s="32"/>
      <c r="V7" s="292"/>
      <c r="W7" s="406"/>
    </row>
    <row r="8" spans="1:23" ht="18" customHeight="1">
      <c r="A8" s="406"/>
      <c r="B8" s="164">
        <v>11</v>
      </c>
      <c r="C8" s="34"/>
      <c r="D8" s="292"/>
      <c r="E8" s="301">
        <v>-0.3</v>
      </c>
      <c r="F8" s="296">
        <v>0</v>
      </c>
      <c r="G8" s="331">
        <v>-0.4</v>
      </c>
      <c r="H8" s="296">
        <v>-0.5</v>
      </c>
      <c r="I8" s="296">
        <v>-4.7</v>
      </c>
      <c r="J8" s="297">
        <v>-0.1</v>
      </c>
      <c r="K8" s="296">
        <v>-0.5</v>
      </c>
      <c r="L8" s="296">
        <v>-1.6</v>
      </c>
      <c r="M8" s="296">
        <v>-1.2</v>
      </c>
      <c r="N8" s="296">
        <v>-0.2</v>
      </c>
      <c r="O8" s="296">
        <v>-0.7</v>
      </c>
      <c r="P8" s="296">
        <v>-0.2</v>
      </c>
      <c r="Q8" s="296">
        <v>1.4</v>
      </c>
      <c r="R8" s="296">
        <v>-0.8</v>
      </c>
      <c r="S8" s="298">
        <v>1</v>
      </c>
      <c r="T8" s="164">
        <v>11</v>
      </c>
      <c r="U8" s="34"/>
      <c r="V8" s="292"/>
      <c r="W8" s="406"/>
    </row>
    <row r="9" spans="1:23" ht="18" customHeight="1">
      <c r="A9" s="406"/>
      <c r="B9" s="164">
        <v>12</v>
      </c>
      <c r="C9" s="27"/>
      <c r="D9" s="300"/>
      <c r="E9" s="301">
        <v>-0.7</v>
      </c>
      <c r="F9" s="296">
        <v>-0.4</v>
      </c>
      <c r="G9" s="296">
        <v>-0.9</v>
      </c>
      <c r="H9" s="296">
        <v>-1.9</v>
      </c>
      <c r="I9" s="296">
        <v>-6.5</v>
      </c>
      <c r="J9" s="296">
        <v>0.2</v>
      </c>
      <c r="K9" s="296">
        <v>-0.4</v>
      </c>
      <c r="L9" s="296">
        <v>1.6</v>
      </c>
      <c r="M9" s="296">
        <v>-3</v>
      </c>
      <c r="N9" s="296">
        <v>-1.1</v>
      </c>
      <c r="O9" s="296">
        <v>-0.8</v>
      </c>
      <c r="P9" s="296">
        <v>0.3</v>
      </c>
      <c r="Q9" s="296">
        <v>1.1</v>
      </c>
      <c r="R9" s="296">
        <v>-0.9</v>
      </c>
      <c r="S9" s="298">
        <v>-0.4</v>
      </c>
      <c r="T9" s="164">
        <v>12</v>
      </c>
      <c r="U9" s="27"/>
      <c r="V9" s="300"/>
      <c r="W9" s="406"/>
    </row>
    <row r="10" spans="1:23" ht="18" customHeight="1">
      <c r="A10" s="406"/>
      <c r="B10" s="164">
        <v>13</v>
      </c>
      <c r="C10" s="27"/>
      <c r="D10" s="303"/>
      <c r="E10" s="301">
        <v>-0.7</v>
      </c>
      <c r="F10" s="296">
        <v>-0.8</v>
      </c>
      <c r="G10" s="296">
        <v>-0.9</v>
      </c>
      <c r="H10" s="296">
        <v>-0.6</v>
      </c>
      <c r="I10" s="296">
        <v>0.8</v>
      </c>
      <c r="J10" s="296">
        <v>0.2</v>
      </c>
      <c r="K10" s="296">
        <v>-0.5</v>
      </c>
      <c r="L10" s="296">
        <v>0.6</v>
      </c>
      <c r="M10" s="296">
        <v>-3.6</v>
      </c>
      <c r="N10" s="296">
        <v>-2.2</v>
      </c>
      <c r="O10" s="296">
        <v>0.7</v>
      </c>
      <c r="P10" s="296">
        <v>-0.9</v>
      </c>
      <c r="Q10" s="296">
        <v>1.1</v>
      </c>
      <c r="R10" s="296">
        <v>-3</v>
      </c>
      <c r="S10" s="298">
        <v>-0.2</v>
      </c>
      <c r="T10" s="164">
        <v>13</v>
      </c>
      <c r="U10" s="27"/>
      <c r="V10" s="303"/>
      <c r="W10" s="406"/>
    </row>
    <row r="11" spans="1:23" ht="18" customHeight="1">
      <c r="A11" s="406"/>
      <c r="B11" s="164">
        <v>14</v>
      </c>
      <c r="C11" s="27"/>
      <c r="D11" s="303"/>
      <c r="E11" s="301">
        <v>-0.9</v>
      </c>
      <c r="F11" s="296">
        <v>-0.9</v>
      </c>
      <c r="G11" s="296">
        <v>-1.1</v>
      </c>
      <c r="H11" s="296">
        <v>-0.8</v>
      </c>
      <c r="I11" s="296">
        <v>-1.8</v>
      </c>
      <c r="J11" s="296">
        <v>-0.1</v>
      </c>
      <c r="K11" s="296">
        <v>-0.5</v>
      </c>
      <c r="L11" s="296">
        <v>-1.2</v>
      </c>
      <c r="M11" s="296">
        <v>-3.6</v>
      </c>
      <c r="N11" s="296">
        <v>-2.2</v>
      </c>
      <c r="O11" s="296">
        <v>-1.2</v>
      </c>
      <c r="P11" s="296">
        <v>-0.6</v>
      </c>
      <c r="Q11" s="296">
        <v>1</v>
      </c>
      <c r="R11" s="296">
        <v>-2.2</v>
      </c>
      <c r="S11" s="298">
        <v>0.2</v>
      </c>
      <c r="T11" s="164">
        <v>14</v>
      </c>
      <c r="U11" s="27"/>
      <c r="V11" s="303"/>
      <c r="W11" s="406"/>
    </row>
    <row r="12" spans="1:23" ht="18" customHeight="1">
      <c r="A12" s="406"/>
      <c r="B12" s="164">
        <v>15</v>
      </c>
      <c r="C12" s="27"/>
      <c r="D12" s="303"/>
      <c r="E12" s="301">
        <v>-0.3</v>
      </c>
      <c r="F12" s="296">
        <v>-0.3</v>
      </c>
      <c r="G12" s="296">
        <v>-0.3</v>
      </c>
      <c r="H12" s="296">
        <v>-0.2</v>
      </c>
      <c r="I12" s="296">
        <v>0.7</v>
      </c>
      <c r="J12" s="296">
        <v>-0.1</v>
      </c>
      <c r="K12" s="296">
        <v>-0.6</v>
      </c>
      <c r="L12" s="296">
        <v>-0.5</v>
      </c>
      <c r="M12" s="296">
        <v>-3</v>
      </c>
      <c r="N12" s="296">
        <v>-1.9</v>
      </c>
      <c r="O12" s="296">
        <v>3.4</v>
      </c>
      <c r="P12" s="296">
        <v>0.1</v>
      </c>
      <c r="Q12" s="296">
        <v>0.6</v>
      </c>
      <c r="R12" s="296">
        <v>-1.5</v>
      </c>
      <c r="S12" s="298">
        <v>0.9</v>
      </c>
      <c r="T12" s="164">
        <v>15</v>
      </c>
      <c r="U12" s="27"/>
      <c r="V12" s="303"/>
      <c r="W12" s="406"/>
    </row>
    <row r="13" spans="1:23" ht="18" customHeight="1">
      <c r="A13" s="406"/>
      <c r="B13" s="164">
        <v>16</v>
      </c>
      <c r="C13" s="27"/>
      <c r="D13" s="303"/>
      <c r="E13" s="301">
        <v>0</v>
      </c>
      <c r="F13" s="296">
        <v>-0.1</v>
      </c>
      <c r="G13" s="296">
        <v>0</v>
      </c>
      <c r="H13" s="296">
        <v>0.9</v>
      </c>
      <c r="I13" s="296">
        <v>2.5</v>
      </c>
      <c r="J13" s="296">
        <v>-0.2</v>
      </c>
      <c r="K13" s="296">
        <v>-0.5</v>
      </c>
      <c r="L13" s="296">
        <v>0.1</v>
      </c>
      <c r="M13" s="296">
        <v>-3.3</v>
      </c>
      <c r="N13" s="296">
        <v>-0.2</v>
      </c>
      <c r="O13" s="296">
        <v>0</v>
      </c>
      <c r="P13" s="296">
        <v>-0.2</v>
      </c>
      <c r="Q13" s="296">
        <v>0.7</v>
      </c>
      <c r="R13" s="296">
        <v>-1.4</v>
      </c>
      <c r="S13" s="298">
        <v>0.6</v>
      </c>
      <c r="T13" s="164">
        <v>16</v>
      </c>
      <c r="U13" s="27"/>
      <c r="V13" s="303"/>
      <c r="W13" s="406"/>
    </row>
    <row r="14" spans="1:23" ht="18" customHeight="1">
      <c r="A14" s="406"/>
      <c r="B14" s="164">
        <v>17</v>
      </c>
      <c r="C14" s="27"/>
      <c r="D14" s="303"/>
      <c r="E14" s="301">
        <v>-0.3</v>
      </c>
      <c r="F14" s="296">
        <v>-0.1</v>
      </c>
      <c r="G14" s="296">
        <v>-0.4</v>
      </c>
      <c r="H14" s="296">
        <v>-0.9</v>
      </c>
      <c r="I14" s="296">
        <v>-3.4</v>
      </c>
      <c r="J14" s="296">
        <v>-0.1</v>
      </c>
      <c r="K14" s="296">
        <v>-0.3</v>
      </c>
      <c r="L14" s="296">
        <v>0.8</v>
      </c>
      <c r="M14" s="296">
        <v>-2.3</v>
      </c>
      <c r="N14" s="296">
        <v>0.7</v>
      </c>
      <c r="O14" s="296">
        <v>-0.4</v>
      </c>
      <c r="P14" s="296">
        <v>0.3</v>
      </c>
      <c r="Q14" s="296">
        <v>0.7</v>
      </c>
      <c r="R14" s="296">
        <v>-0.9</v>
      </c>
      <c r="S14" s="298">
        <v>0.3</v>
      </c>
      <c r="T14" s="164">
        <v>17</v>
      </c>
      <c r="U14" s="27"/>
      <c r="V14" s="303"/>
      <c r="W14" s="406"/>
    </row>
    <row r="15" spans="1:23" ht="18" customHeight="1">
      <c r="A15" s="406"/>
      <c r="B15" s="164">
        <v>18</v>
      </c>
      <c r="C15" s="27"/>
      <c r="D15" s="303"/>
      <c r="E15" s="301">
        <v>0.3</v>
      </c>
      <c r="F15" s="296">
        <v>0.1</v>
      </c>
      <c r="G15" s="296">
        <v>0.3</v>
      </c>
      <c r="H15" s="296">
        <v>0.5</v>
      </c>
      <c r="I15" s="296">
        <v>4.3</v>
      </c>
      <c r="J15" s="296">
        <v>0</v>
      </c>
      <c r="K15" s="296">
        <v>0</v>
      </c>
      <c r="L15" s="296">
        <v>3.6</v>
      </c>
      <c r="M15" s="296">
        <v>-2.1</v>
      </c>
      <c r="N15" s="296">
        <v>0.8</v>
      </c>
      <c r="O15" s="296">
        <v>-0.6</v>
      </c>
      <c r="P15" s="296">
        <v>0.3</v>
      </c>
      <c r="Q15" s="296">
        <v>0.7</v>
      </c>
      <c r="R15" s="296">
        <v>-1.5</v>
      </c>
      <c r="S15" s="298">
        <v>0.9</v>
      </c>
      <c r="T15" s="164">
        <v>18</v>
      </c>
      <c r="U15" s="27"/>
      <c r="V15" s="303"/>
      <c r="W15" s="406"/>
    </row>
    <row r="16" spans="1:23" ht="18" customHeight="1">
      <c r="A16" s="406"/>
      <c r="B16" s="164">
        <v>19</v>
      </c>
      <c r="C16" s="27"/>
      <c r="D16" s="303"/>
      <c r="E16" s="301">
        <v>0</v>
      </c>
      <c r="F16" s="296">
        <v>0</v>
      </c>
      <c r="G16" s="296">
        <v>0.1</v>
      </c>
      <c r="H16" s="296">
        <v>0.3</v>
      </c>
      <c r="I16" s="296">
        <v>0.7</v>
      </c>
      <c r="J16" s="296">
        <v>-0.2</v>
      </c>
      <c r="K16" s="296">
        <v>0</v>
      </c>
      <c r="L16" s="296">
        <v>0.8</v>
      </c>
      <c r="M16" s="296">
        <v>-1.6</v>
      </c>
      <c r="N16" s="296">
        <v>0.6</v>
      </c>
      <c r="O16" s="296">
        <v>0.3</v>
      </c>
      <c r="P16" s="296">
        <v>0.1</v>
      </c>
      <c r="Q16" s="296">
        <v>0.7</v>
      </c>
      <c r="R16" s="296">
        <v>-1.3</v>
      </c>
      <c r="S16" s="298">
        <v>0.8</v>
      </c>
      <c r="T16" s="164">
        <v>19</v>
      </c>
      <c r="U16" s="27"/>
      <c r="V16" s="303"/>
      <c r="W16" s="406"/>
    </row>
    <row r="17" spans="1:23" ht="18" customHeight="1">
      <c r="A17" s="406"/>
      <c r="B17" s="164">
        <v>20</v>
      </c>
      <c r="C17" s="27"/>
      <c r="D17" s="303"/>
      <c r="E17" s="301">
        <v>1.4</v>
      </c>
      <c r="F17" s="296">
        <v>1.5</v>
      </c>
      <c r="G17" s="296">
        <v>1.6</v>
      </c>
      <c r="H17" s="296">
        <v>2.6</v>
      </c>
      <c r="I17" s="296">
        <v>-0.4</v>
      </c>
      <c r="J17" s="296">
        <v>0.2</v>
      </c>
      <c r="K17" s="296">
        <v>0.4</v>
      </c>
      <c r="L17" s="296">
        <v>6</v>
      </c>
      <c r="M17" s="296">
        <v>-0.3</v>
      </c>
      <c r="N17" s="296">
        <v>0.5</v>
      </c>
      <c r="O17" s="296">
        <v>-0.3</v>
      </c>
      <c r="P17" s="296">
        <v>2</v>
      </c>
      <c r="Q17" s="296">
        <v>0.7</v>
      </c>
      <c r="R17" s="296">
        <v>-0.5</v>
      </c>
      <c r="S17" s="298">
        <v>0.4</v>
      </c>
      <c r="T17" s="164">
        <v>20</v>
      </c>
      <c r="U17" s="27"/>
      <c r="V17" s="303"/>
      <c r="W17" s="406"/>
    </row>
    <row r="18" spans="1:23" ht="18" customHeight="1">
      <c r="A18" s="406"/>
      <c r="B18" s="164">
        <v>21</v>
      </c>
      <c r="C18" s="27"/>
      <c r="D18" s="303"/>
      <c r="E18" s="301">
        <v>-1.4</v>
      </c>
      <c r="F18" s="296">
        <v>-1.3</v>
      </c>
      <c r="G18" s="296">
        <v>-1.5</v>
      </c>
      <c r="H18" s="296">
        <v>0.2</v>
      </c>
      <c r="I18" s="296">
        <v>-2.5</v>
      </c>
      <c r="J18" s="296">
        <v>-0.2</v>
      </c>
      <c r="K18" s="296">
        <v>0</v>
      </c>
      <c r="L18" s="296">
        <v>-4.2</v>
      </c>
      <c r="M18" s="296">
        <v>-2.2</v>
      </c>
      <c r="N18" s="296">
        <v>-0.9</v>
      </c>
      <c r="O18" s="296">
        <v>-0.1</v>
      </c>
      <c r="P18" s="296">
        <v>-4.9</v>
      </c>
      <c r="Q18" s="296">
        <v>0.9</v>
      </c>
      <c r="R18" s="296">
        <v>-2.5</v>
      </c>
      <c r="S18" s="298">
        <v>-0.4</v>
      </c>
      <c r="T18" s="164">
        <v>21</v>
      </c>
      <c r="U18" s="27"/>
      <c r="V18" s="303"/>
      <c r="W18" s="406"/>
    </row>
    <row r="19" spans="1:23" ht="18" customHeight="1">
      <c r="A19" s="406"/>
      <c r="B19" s="164">
        <v>22</v>
      </c>
      <c r="C19" s="27"/>
      <c r="D19" s="303"/>
      <c r="E19" s="301">
        <v>-0.7</v>
      </c>
      <c r="F19" s="296">
        <v>-1</v>
      </c>
      <c r="G19" s="296">
        <v>-0.8</v>
      </c>
      <c r="H19" s="296">
        <v>-0.3</v>
      </c>
      <c r="I19" s="296">
        <v>5.8</v>
      </c>
      <c r="J19" s="296">
        <v>-0.4</v>
      </c>
      <c r="K19" s="296">
        <v>-0.5</v>
      </c>
      <c r="L19" s="296">
        <v>-0.2</v>
      </c>
      <c r="M19" s="296">
        <v>-4.6</v>
      </c>
      <c r="N19" s="296">
        <v>-1.2</v>
      </c>
      <c r="O19" s="296">
        <v>-0.5</v>
      </c>
      <c r="P19" s="296">
        <v>1</v>
      </c>
      <c r="Q19" s="296">
        <v>-9.6</v>
      </c>
      <c r="R19" s="296">
        <v>-1.7</v>
      </c>
      <c r="S19" s="298">
        <v>1.3</v>
      </c>
      <c r="T19" s="164">
        <v>22</v>
      </c>
      <c r="U19" s="27"/>
      <c r="V19" s="303"/>
      <c r="W19" s="406"/>
    </row>
    <row r="20" spans="1:23" ht="18" customHeight="1">
      <c r="A20" s="406"/>
      <c r="B20" s="164">
        <v>23</v>
      </c>
      <c r="C20" s="27"/>
      <c r="D20" s="303"/>
      <c r="E20" s="301">
        <v>-0.3</v>
      </c>
      <c r="F20" s="296">
        <v>-0.3</v>
      </c>
      <c r="G20" s="296">
        <v>-0.3</v>
      </c>
      <c r="H20" s="296">
        <v>-0.4</v>
      </c>
      <c r="I20" s="296">
        <v>-1</v>
      </c>
      <c r="J20" s="296">
        <v>-0.2</v>
      </c>
      <c r="K20" s="296">
        <v>-0.3</v>
      </c>
      <c r="L20" s="296">
        <v>3.3</v>
      </c>
      <c r="M20" s="296">
        <v>-5.6</v>
      </c>
      <c r="N20" s="296">
        <v>-0.3</v>
      </c>
      <c r="O20" s="296">
        <v>-0.7</v>
      </c>
      <c r="P20" s="296">
        <v>1.2</v>
      </c>
      <c r="Q20" s="296">
        <v>-2.1</v>
      </c>
      <c r="R20" s="296">
        <v>-4</v>
      </c>
      <c r="S20" s="298">
        <v>3.8</v>
      </c>
      <c r="T20" s="164">
        <v>23</v>
      </c>
      <c r="U20" s="27"/>
      <c r="V20" s="303"/>
      <c r="W20" s="406"/>
    </row>
    <row r="21" spans="1:23" ht="18" customHeight="1" thickBot="1">
      <c r="A21" s="407"/>
      <c r="B21" s="165">
        <v>24</v>
      </c>
      <c r="C21" s="35"/>
      <c r="D21" s="305"/>
      <c r="E21" s="306">
        <v>0</v>
      </c>
      <c r="F21" s="308">
        <v>-0.1</v>
      </c>
      <c r="G21" s="308">
        <v>0</v>
      </c>
      <c r="H21" s="308">
        <v>0.1</v>
      </c>
      <c r="I21" s="308">
        <v>0.5</v>
      </c>
      <c r="J21" s="308">
        <v>-0.3</v>
      </c>
      <c r="K21" s="308">
        <v>-0.2</v>
      </c>
      <c r="L21" s="308">
        <v>3.9</v>
      </c>
      <c r="M21" s="308">
        <v>-2.9</v>
      </c>
      <c r="N21" s="308">
        <v>0</v>
      </c>
      <c r="O21" s="308">
        <v>-0.8</v>
      </c>
      <c r="P21" s="308">
        <v>0.3</v>
      </c>
      <c r="Q21" s="308">
        <v>0.3</v>
      </c>
      <c r="R21" s="308">
        <v>-1.6</v>
      </c>
      <c r="S21" s="309">
        <v>-0.2</v>
      </c>
      <c r="T21" s="165">
        <v>24</v>
      </c>
      <c r="U21" s="35"/>
      <c r="V21" s="305"/>
      <c r="W21" s="407"/>
    </row>
    <row r="22" spans="1:23" ht="18" customHeight="1">
      <c r="A22" s="403" t="s">
        <v>70</v>
      </c>
      <c r="B22" s="311" t="s">
        <v>112</v>
      </c>
      <c r="C22" s="312">
        <v>4</v>
      </c>
      <c r="D22" s="313" t="s">
        <v>74</v>
      </c>
      <c r="E22" s="329">
        <v>0.1</v>
      </c>
      <c r="F22" s="287">
        <v>0.2</v>
      </c>
      <c r="G22" s="287">
        <v>0.1</v>
      </c>
      <c r="H22" s="287">
        <v>-0.7</v>
      </c>
      <c r="I22" s="287">
        <v>-4</v>
      </c>
      <c r="J22" s="287">
        <v>0</v>
      </c>
      <c r="K22" s="287">
        <v>0</v>
      </c>
      <c r="L22" s="287">
        <v>0.6</v>
      </c>
      <c r="M22" s="287">
        <v>0</v>
      </c>
      <c r="N22" s="287">
        <v>2.1</v>
      </c>
      <c r="O22" s="287">
        <v>0.2</v>
      </c>
      <c r="P22" s="287">
        <v>0.4</v>
      </c>
      <c r="Q22" s="287">
        <v>0.2</v>
      </c>
      <c r="R22" s="287">
        <v>0.3</v>
      </c>
      <c r="S22" s="289">
        <v>0.1</v>
      </c>
      <c r="T22" s="311" t="s">
        <v>112</v>
      </c>
      <c r="U22" s="312">
        <v>4</v>
      </c>
      <c r="V22" s="313" t="s">
        <v>74</v>
      </c>
      <c r="W22" s="403" t="s">
        <v>70</v>
      </c>
    </row>
    <row r="23" spans="1:23" ht="18" customHeight="1">
      <c r="A23" s="404"/>
      <c r="B23" s="311"/>
      <c r="C23" s="316">
        <v>5</v>
      </c>
      <c r="D23" s="303"/>
      <c r="E23" s="301">
        <v>-0.3</v>
      </c>
      <c r="F23" s="296">
        <v>-0.2</v>
      </c>
      <c r="G23" s="296">
        <v>-0.3</v>
      </c>
      <c r="H23" s="296">
        <v>-0.4</v>
      </c>
      <c r="I23" s="296">
        <v>-1.7</v>
      </c>
      <c r="J23" s="296">
        <v>-0.1</v>
      </c>
      <c r="K23" s="296">
        <v>0</v>
      </c>
      <c r="L23" s="296">
        <v>0</v>
      </c>
      <c r="M23" s="296">
        <v>-1</v>
      </c>
      <c r="N23" s="296">
        <v>-0.2</v>
      </c>
      <c r="O23" s="296">
        <v>0.2</v>
      </c>
      <c r="P23" s="296">
        <v>-0.6</v>
      </c>
      <c r="Q23" s="296">
        <v>0</v>
      </c>
      <c r="R23" s="296">
        <v>-0.5</v>
      </c>
      <c r="S23" s="298">
        <v>0</v>
      </c>
      <c r="T23" s="311"/>
      <c r="U23" s="316">
        <v>5</v>
      </c>
      <c r="V23" s="303"/>
      <c r="W23" s="404"/>
    </row>
    <row r="24" spans="1:23" ht="18" customHeight="1">
      <c r="A24" s="404"/>
      <c r="B24" s="311"/>
      <c r="C24" s="316">
        <v>6</v>
      </c>
      <c r="D24" s="303"/>
      <c r="E24" s="301">
        <v>-0.5</v>
      </c>
      <c r="F24" s="296">
        <v>-0.3</v>
      </c>
      <c r="G24" s="296">
        <v>-0.6</v>
      </c>
      <c r="H24" s="296">
        <v>-0.7</v>
      </c>
      <c r="I24" s="296">
        <v>-4.5</v>
      </c>
      <c r="J24" s="296">
        <v>0</v>
      </c>
      <c r="K24" s="296">
        <v>0</v>
      </c>
      <c r="L24" s="296">
        <v>-0.1</v>
      </c>
      <c r="M24" s="296">
        <v>-0.5</v>
      </c>
      <c r="N24" s="296">
        <v>-0.3</v>
      </c>
      <c r="O24" s="296">
        <v>-0.1</v>
      </c>
      <c r="P24" s="296">
        <v>-1.4</v>
      </c>
      <c r="Q24" s="296">
        <v>0</v>
      </c>
      <c r="R24" s="296">
        <v>-0.8</v>
      </c>
      <c r="S24" s="298">
        <v>-0.1</v>
      </c>
      <c r="T24" s="311"/>
      <c r="U24" s="316">
        <v>6</v>
      </c>
      <c r="V24" s="303"/>
      <c r="W24" s="404"/>
    </row>
    <row r="25" spans="1:23" ht="18" customHeight="1">
      <c r="A25" s="404"/>
      <c r="B25" s="311"/>
      <c r="C25" s="316">
        <v>7</v>
      </c>
      <c r="D25" s="303"/>
      <c r="E25" s="301">
        <v>-0.3</v>
      </c>
      <c r="F25" s="296">
        <v>-0.2</v>
      </c>
      <c r="G25" s="296">
        <v>-0.3</v>
      </c>
      <c r="H25" s="296">
        <v>-0.5</v>
      </c>
      <c r="I25" s="296">
        <v>-3.1</v>
      </c>
      <c r="J25" s="296">
        <v>0</v>
      </c>
      <c r="K25" s="296">
        <v>0</v>
      </c>
      <c r="L25" s="296">
        <v>0.1</v>
      </c>
      <c r="M25" s="296">
        <v>-0.6</v>
      </c>
      <c r="N25" s="296">
        <v>-3</v>
      </c>
      <c r="O25" s="296">
        <v>-0.1</v>
      </c>
      <c r="P25" s="296">
        <v>-0.2</v>
      </c>
      <c r="Q25" s="296">
        <v>0</v>
      </c>
      <c r="R25" s="296">
        <v>0.2</v>
      </c>
      <c r="S25" s="298">
        <v>-0.1</v>
      </c>
      <c r="T25" s="311"/>
      <c r="U25" s="316">
        <v>7</v>
      </c>
      <c r="V25" s="303"/>
      <c r="W25" s="404"/>
    </row>
    <row r="26" spans="1:23" ht="18" customHeight="1">
      <c r="A26" s="404"/>
      <c r="B26" s="311"/>
      <c r="C26" s="316">
        <v>8</v>
      </c>
      <c r="D26" s="303"/>
      <c r="E26" s="301">
        <v>0.1</v>
      </c>
      <c r="F26" s="296">
        <v>0.2</v>
      </c>
      <c r="G26" s="296">
        <v>0.2</v>
      </c>
      <c r="H26" s="296">
        <v>-0.2</v>
      </c>
      <c r="I26" s="296">
        <v>-0.4</v>
      </c>
      <c r="J26" s="296">
        <v>0</v>
      </c>
      <c r="K26" s="296">
        <v>-0.1</v>
      </c>
      <c r="L26" s="296">
        <v>0.8</v>
      </c>
      <c r="M26" s="296">
        <v>-1</v>
      </c>
      <c r="N26" s="296">
        <v>-2</v>
      </c>
      <c r="O26" s="296">
        <v>-0.2</v>
      </c>
      <c r="P26" s="296">
        <v>0.6</v>
      </c>
      <c r="Q26" s="296">
        <v>0</v>
      </c>
      <c r="R26" s="296">
        <v>1.6</v>
      </c>
      <c r="S26" s="298">
        <v>0</v>
      </c>
      <c r="T26" s="311"/>
      <c r="U26" s="316">
        <v>8</v>
      </c>
      <c r="V26" s="303"/>
      <c r="W26" s="404"/>
    </row>
    <row r="27" spans="1:23" ht="18" customHeight="1">
      <c r="A27" s="404"/>
      <c r="B27" s="311"/>
      <c r="C27" s="316">
        <v>9</v>
      </c>
      <c r="D27" s="303"/>
      <c r="E27" s="301">
        <v>0.1</v>
      </c>
      <c r="F27" s="296">
        <v>0.2</v>
      </c>
      <c r="G27" s="296">
        <v>0.2</v>
      </c>
      <c r="H27" s="296">
        <v>-0.1</v>
      </c>
      <c r="I27" s="296">
        <v>-1.5</v>
      </c>
      <c r="J27" s="296">
        <v>0</v>
      </c>
      <c r="K27" s="296">
        <v>0</v>
      </c>
      <c r="L27" s="296">
        <v>1.4</v>
      </c>
      <c r="M27" s="296">
        <v>0</v>
      </c>
      <c r="N27" s="296">
        <v>6.1</v>
      </c>
      <c r="O27" s="296">
        <v>0.1</v>
      </c>
      <c r="P27" s="296">
        <v>0.2</v>
      </c>
      <c r="Q27" s="296">
        <v>0</v>
      </c>
      <c r="R27" s="296">
        <v>-1.8</v>
      </c>
      <c r="S27" s="298">
        <v>0.1</v>
      </c>
      <c r="T27" s="311"/>
      <c r="U27" s="316">
        <v>9</v>
      </c>
      <c r="V27" s="303"/>
      <c r="W27" s="404"/>
    </row>
    <row r="28" spans="1:23" ht="18" customHeight="1">
      <c r="A28" s="404"/>
      <c r="B28" s="311"/>
      <c r="C28" s="316">
        <v>10</v>
      </c>
      <c r="D28" s="303"/>
      <c r="E28" s="301">
        <v>0</v>
      </c>
      <c r="F28" s="296">
        <v>0</v>
      </c>
      <c r="G28" s="296">
        <v>0</v>
      </c>
      <c r="H28" s="296">
        <v>0.1</v>
      </c>
      <c r="I28" s="296">
        <v>1</v>
      </c>
      <c r="J28" s="296">
        <v>0</v>
      </c>
      <c r="K28" s="296">
        <v>0</v>
      </c>
      <c r="L28" s="296">
        <v>-0.2</v>
      </c>
      <c r="M28" s="296">
        <v>0.2</v>
      </c>
      <c r="N28" s="296">
        <v>0.4</v>
      </c>
      <c r="O28" s="296">
        <v>0</v>
      </c>
      <c r="P28" s="296">
        <v>0.2</v>
      </c>
      <c r="Q28" s="296">
        <v>0</v>
      </c>
      <c r="R28" s="296">
        <v>-0.3</v>
      </c>
      <c r="S28" s="298">
        <v>-0.1</v>
      </c>
      <c r="T28" s="311"/>
      <c r="U28" s="316">
        <v>10</v>
      </c>
      <c r="V28" s="303"/>
      <c r="W28" s="404"/>
    </row>
    <row r="29" spans="1:23" ht="18" customHeight="1">
      <c r="A29" s="404"/>
      <c r="B29" s="311"/>
      <c r="C29" s="316">
        <v>11</v>
      </c>
      <c r="D29" s="303"/>
      <c r="E29" s="301">
        <v>-0.4</v>
      </c>
      <c r="F29" s="296">
        <v>-0.3</v>
      </c>
      <c r="G29" s="296">
        <v>-0.4</v>
      </c>
      <c r="H29" s="296">
        <v>-0.3</v>
      </c>
      <c r="I29" s="296">
        <v>-1.7</v>
      </c>
      <c r="J29" s="296">
        <v>0</v>
      </c>
      <c r="K29" s="296">
        <v>0</v>
      </c>
      <c r="L29" s="296">
        <v>-0.3</v>
      </c>
      <c r="M29" s="296">
        <v>-0.6</v>
      </c>
      <c r="N29" s="296">
        <v>0.3</v>
      </c>
      <c r="O29" s="296">
        <v>-0.4</v>
      </c>
      <c r="P29" s="296">
        <v>-0.7</v>
      </c>
      <c r="Q29" s="296">
        <v>0</v>
      </c>
      <c r="R29" s="296">
        <v>-1.3</v>
      </c>
      <c r="S29" s="298">
        <v>0</v>
      </c>
      <c r="T29" s="311"/>
      <c r="U29" s="316">
        <v>11</v>
      </c>
      <c r="V29" s="303"/>
      <c r="W29" s="404"/>
    </row>
    <row r="30" spans="1:23" ht="18" customHeight="1">
      <c r="A30" s="404"/>
      <c r="B30" s="311"/>
      <c r="C30" s="316">
        <v>12</v>
      </c>
      <c r="D30" s="303"/>
      <c r="E30" s="301">
        <v>0</v>
      </c>
      <c r="F30" s="296">
        <v>-0.1</v>
      </c>
      <c r="G30" s="296">
        <v>0.1</v>
      </c>
      <c r="H30" s="296">
        <v>0.4</v>
      </c>
      <c r="I30" s="296">
        <v>4.6</v>
      </c>
      <c r="J30" s="296">
        <v>0</v>
      </c>
      <c r="K30" s="296">
        <v>0</v>
      </c>
      <c r="L30" s="296">
        <v>0</v>
      </c>
      <c r="M30" s="296">
        <v>-0.7</v>
      </c>
      <c r="N30" s="296">
        <v>-0.6</v>
      </c>
      <c r="O30" s="296">
        <v>-0.3</v>
      </c>
      <c r="P30" s="296">
        <v>0.3</v>
      </c>
      <c r="Q30" s="296">
        <v>0</v>
      </c>
      <c r="R30" s="296">
        <v>-0.3</v>
      </c>
      <c r="S30" s="298">
        <v>-0.1</v>
      </c>
      <c r="T30" s="311"/>
      <c r="U30" s="316">
        <v>12</v>
      </c>
      <c r="V30" s="303"/>
      <c r="W30" s="404"/>
    </row>
    <row r="31" spans="1:23" ht="18" customHeight="1">
      <c r="A31" s="404"/>
      <c r="B31" s="311" t="s">
        <v>115</v>
      </c>
      <c r="C31" s="316">
        <v>1</v>
      </c>
      <c r="D31" s="303" t="s">
        <v>74</v>
      </c>
      <c r="E31" s="301">
        <v>0</v>
      </c>
      <c r="F31" s="296">
        <v>-0.3</v>
      </c>
      <c r="G31" s="296">
        <v>0.1</v>
      </c>
      <c r="H31" s="296">
        <v>1.4</v>
      </c>
      <c r="I31" s="296">
        <v>9.3</v>
      </c>
      <c r="J31" s="296">
        <v>-0.1</v>
      </c>
      <c r="K31" s="296">
        <v>-0.1</v>
      </c>
      <c r="L31" s="296">
        <v>-0.1</v>
      </c>
      <c r="M31" s="296">
        <v>-0.1</v>
      </c>
      <c r="N31" s="296">
        <v>-5.3</v>
      </c>
      <c r="O31" s="296">
        <v>0</v>
      </c>
      <c r="P31" s="296">
        <v>0.1</v>
      </c>
      <c r="Q31" s="296">
        <v>0.1</v>
      </c>
      <c r="R31" s="296">
        <v>-0.7</v>
      </c>
      <c r="S31" s="298">
        <v>-0.1</v>
      </c>
      <c r="T31" s="311" t="s">
        <v>115</v>
      </c>
      <c r="U31" s="316">
        <v>1</v>
      </c>
      <c r="V31" s="303" t="s">
        <v>74</v>
      </c>
      <c r="W31" s="404"/>
    </row>
    <row r="32" spans="1:23" ht="18" customHeight="1">
      <c r="A32" s="404"/>
      <c r="B32" s="311"/>
      <c r="C32" s="316">
        <v>2</v>
      </c>
      <c r="D32" s="303"/>
      <c r="E32" s="301">
        <v>-0.2</v>
      </c>
      <c r="F32" s="296">
        <v>0.1</v>
      </c>
      <c r="G32" s="296">
        <v>-0.2</v>
      </c>
      <c r="H32" s="296">
        <v>-1</v>
      </c>
      <c r="I32" s="296">
        <v>-6.5</v>
      </c>
      <c r="J32" s="296">
        <v>0</v>
      </c>
      <c r="K32" s="296">
        <v>0</v>
      </c>
      <c r="L32" s="296">
        <v>0.1</v>
      </c>
      <c r="M32" s="296">
        <v>0.7</v>
      </c>
      <c r="N32" s="296">
        <v>-0.9</v>
      </c>
      <c r="O32" s="296">
        <v>0</v>
      </c>
      <c r="P32" s="296">
        <v>0.6</v>
      </c>
      <c r="Q32" s="296">
        <v>0.1</v>
      </c>
      <c r="R32" s="296">
        <v>0</v>
      </c>
      <c r="S32" s="298">
        <v>0.2</v>
      </c>
      <c r="T32" s="311"/>
      <c r="U32" s="316">
        <v>2</v>
      </c>
      <c r="V32" s="303"/>
      <c r="W32" s="404"/>
    </row>
    <row r="33" spans="1:23" ht="18" customHeight="1">
      <c r="A33" s="404"/>
      <c r="B33" s="311"/>
      <c r="C33" s="332">
        <v>3</v>
      </c>
      <c r="D33" s="333"/>
      <c r="E33" s="301">
        <v>0.2</v>
      </c>
      <c r="F33" s="296">
        <v>0.3</v>
      </c>
      <c r="G33" s="296">
        <v>0.2</v>
      </c>
      <c r="H33" s="296">
        <v>-0.5</v>
      </c>
      <c r="I33" s="296">
        <v>-2.7</v>
      </c>
      <c r="J33" s="296">
        <v>0</v>
      </c>
      <c r="K33" s="296">
        <v>0</v>
      </c>
      <c r="L33" s="296">
        <v>0</v>
      </c>
      <c r="M33" s="296">
        <v>0.3</v>
      </c>
      <c r="N33" s="296">
        <v>3.7</v>
      </c>
      <c r="O33" s="296">
        <v>0.1</v>
      </c>
      <c r="P33" s="296">
        <v>0.3</v>
      </c>
      <c r="Q33" s="296">
        <v>0</v>
      </c>
      <c r="R33" s="296">
        <v>0.8</v>
      </c>
      <c r="S33" s="298">
        <v>0.7</v>
      </c>
      <c r="T33" s="311"/>
      <c r="U33" s="332">
        <v>3</v>
      </c>
      <c r="V33" s="333"/>
      <c r="W33" s="404"/>
    </row>
    <row r="34" spans="1:23" ht="18" customHeight="1" thickBot="1">
      <c r="A34" s="404"/>
      <c r="B34" s="334"/>
      <c r="C34" s="323">
        <v>4</v>
      </c>
      <c r="D34" s="324"/>
      <c r="E34" s="335">
        <v>0.3</v>
      </c>
      <c r="F34" s="327">
        <v>0.3</v>
      </c>
      <c r="G34" s="327">
        <v>0.4</v>
      </c>
      <c r="H34" s="327">
        <v>-0.1</v>
      </c>
      <c r="I34" s="327">
        <v>-0.1</v>
      </c>
      <c r="J34" s="327">
        <v>0</v>
      </c>
      <c r="K34" s="327">
        <v>0</v>
      </c>
      <c r="L34" s="327">
        <v>0.6</v>
      </c>
      <c r="M34" s="327">
        <v>0.4</v>
      </c>
      <c r="N34" s="327">
        <v>2.4</v>
      </c>
      <c r="O34" s="327">
        <v>-0.1</v>
      </c>
      <c r="P34" s="327">
        <v>0.5</v>
      </c>
      <c r="Q34" s="327">
        <v>0.3</v>
      </c>
      <c r="R34" s="327">
        <v>0.7</v>
      </c>
      <c r="S34" s="328">
        <v>0.1</v>
      </c>
      <c r="T34" s="334"/>
      <c r="U34" s="323">
        <v>4</v>
      </c>
      <c r="V34" s="324"/>
      <c r="W34" s="404"/>
    </row>
    <row r="35" spans="1:23" ht="18" customHeight="1">
      <c r="A35" s="403" t="s">
        <v>71</v>
      </c>
      <c r="B35" s="336" t="s">
        <v>111</v>
      </c>
      <c r="C35" s="337">
        <v>4</v>
      </c>
      <c r="D35" s="338" t="s">
        <v>74</v>
      </c>
      <c r="E35" s="329">
        <v>0.4</v>
      </c>
      <c r="F35" s="287">
        <v>0.2</v>
      </c>
      <c r="G35" s="287">
        <v>0.6</v>
      </c>
      <c r="H35" s="287">
        <v>0.7</v>
      </c>
      <c r="I35" s="287">
        <v>6.4</v>
      </c>
      <c r="J35" s="287">
        <v>-0.3</v>
      </c>
      <c r="K35" s="287">
        <v>-0.2</v>
      </c>
      <c r="L35" s="287">
        <v>4.7</v>
      </c>
      <c r="M35" s="287">
        <v>-3.4</v>
      </c>
      <c r="N35" s="287">
        <v>-0.1</v>
      </c>
      <c r="O35" s="287">
        <v>-0.6</v>
      </c>
      <c r="P35" s="287">
        <v>0.9</v>
      </c>
      <c r="Q35" s="287">
        <v>0.3</v>
      </c>
      <c r="R35" s="287">
        <v>-0.1</v>
      </c>
      <c r="S35" s="289">
        <v>-0.2</v>
      </c>
      <c r="T35" s="336" t="s">
        <v>111</v>
      </c>
      <c r="U35" s="337">
        <v>4</v>
      </c>
      <c r="V35" s="338" t="s">
        <v>74</v>
      </c>
      <c r="W35" s="403" t="s">
        <v>71</v>
      </c>
    </row>
    <row r="36" spans="1:23" ht="18" customHeight="1">
      <c r="A36" s="404"/>
      <c r="B36" s="311"/>
      <c r="C36" s="316">
        <v>5</v>
      </c>
      <c r="D36" s="303"/>
      <c r="E36" s="301">
        <v>0.2</v>
      </c>
      <c r="F36" s="296">
        <v>-0.1</v>
      </c>
      <c r="G36" s="296">
        <v>0.3</v>
      </c>
      <c r="H36" s="296">
        <v>1</v>
      </c>
      <c r="I36" s="296">
        <v>7.4</v>
      </c>
      <c r="J36" s="296">
        <v>-0.4</v>
      </c>
      <c r="K36" s="296">
        <v>-0.2</v>
      </c>
      <c r="L36" s="296">
        <v>3.9</v>
      </c>
      <c r="M36" s="296">
        <v>-3.9</v>
      </c>
      <c r="N36" s="296">
        <v>-0.1</v>
      </c>
      <c r="O36" s="296">
        <v>-1.3</v>
      </c>
      <c r="P36" s="296">
        <v>0.3</v>
      </c>
      <c r="Q36" s="296">
        <v>0.3</v>
      </c>
      <c r="R36" s="296">
        <v>-1.2</v>
      </c>
      <c r="S36" s="298">
        <v>-0.2</v>
      </c>
      <c r="T36" s="311"/>
      <c r="U36" s="316">
        <v>5</v>
      </c>
      <c r="V36" s="303"/>
      <c r="W36" s="404"/>
    </row>
    <row r="37" spans="1:23" ht="18" customHeight="1">
      <c r="A37" s="404"/>
      <c r="B37" s="311"/>
      <c r="C37" s="316">
        <v>6</v>
      </c>
      <c r="D37" s="303"/>
      <c r="E37" s="301">
        <v>-0.2</v>
      </c>
      <c r="F37" s="296">
        <v>-0.2</v>
      </c>
      <c r="G37" s="296">
        <v>-0.1</v>
      </c>
      <c r="H37" s="296">
        <v>0.1</v>
      </c>
      <c r="I37" s="296">
        <v>0.5</v>
      </c>
      <c r="J37" s="296">
        <v>-0.3</v>
      </c>
      <c r="K37" s="296">
        <v>-0.2</v>
      </c>
      <c r="L37" s="296">
        <v>3.5</v>
      </c>
      <c r="M37" s="296">
        <v>-3.4</v>
      </c>
      <c r="N37" s="296">
        <v>-0.1</v>
      </c>
      <c r="O37" s="296">
        <v>-1.2</v>
      </c>
      <c r="P37" s="296">
        <v>-0.3</v>
      </c>
      <c r="Q37" s="296">
        <v>0.4</v>
      </c>
      <c r="R37" s="296">
        <v>-1.5</v>
      </c>
      <c r="S37" s="298">
        <v>-0.2</v>
      </c>
      <c r="T37" s="311"/>
      <c r="U37" s="316">
        <v>6</v>
      </c>
      <c r="V37" s="303"/>
      <c r="W37" s="404"/>
    </row>
    <row r="38" spans="1:23" ht="18" customHeight="1">
      <c r="A38" s="404"/>
      <c r="B38" s="311"/>
      <c r="C38" s="316">
        <v>7</v>
      </c>
      <c r="D38" s="303"/>
      <c r="E38" s="301">
        <v>-0.4</v>
      </c>
      <c r="F38" s="296">
        <v>-0.3</v>
      </c>
      <c r="G38" s="296">
        <v>-0.5</v>
      </c>
      <c r="H38" s="296">
        <v>-0.4</v>
      </c>
      <c r="I38" s="296">
        <v>-3.5</v>
      </c>
      <c r="J38" s="296">
        <v>-0.3</v>
      </c>
      <c r="K38" s="296">
        <v>-0.2</v>
      </c>
      <c r="L38" s="296">
        <v>3</v>
      </c>
      <c r="M38" s="296">
        <v>-3.1</v>
      </c>
      <c r="N38" s="296">
        <v>0.2</v>
      </c>
      <c r="O38" s="296">
        <v>-0.6</v>
      </c>
      <c r="P38" s="296">
        <v>-1.2</v>
      </c>
      <c r="Q38" s="296">
        <v>0.4</v>
      </c>
      <c r="R38" s="296">
        <v>-1.8</v>
      </c>
      <c r="S38" s="298">
        <v>-0.2</v>
      </c>
      <c r="T38" s="311"/>
      <c r="U38" s="316">
        <v>7</v>
      </c>
      <c r="V38" s="303"/>
      <c r="W38" s="404"/>
    </row>
    <row r="39" spans="1:23" ht="18" customHeight="1">
      <c r="A39" s="404"/>
      <c r="B39" s="311"/>
      <c r="C39" s="316">
        <v>8</v>
      </c>
      <c r="D39" s="303"/>
      <c r="E39" s="301">
        <v>-0.4</v>
      </c>
      <c r="F39" s="296">
        <v>-0.3</v>
      </c>
      <c r="G39" s="296">
        <v>-0.4</v>
      </c>
      <c r="H39" s="296">
        <v>-0.7</v>
      </c>
      <c r="I39" s="296">
        <v>-4</v>
      </c>
      <c r="J39" s="296">
        <v>-0.3</v>
      </c>
      <c r="K39" s="296">
        <v>-0.2</v>
      </c>
      <c r="L39" s="296">
        <v>3.2</v>
      </c>
      <c r="M39" s="296">
        <v>-3</v>
      </c>
      <c r="N39" s="296">
        <v>-0.3</v>
      </c>
      <c r="O39" s="296">
        <v>-0.6</v>
      </c>
      <c r="P39" s="296">
        <v>-1.1</v>
      </c>
      <c r="Q39" s="296">
        <v>0.4</v>
      </c>
      <c r="R39" s="296">
        <v>-1.2</v>
      </c>
      <c r="S39" s="298">
        <v>-0.1</v>
      </c>
      <c r="T39" s="311"/>
      <c r="U39" s="316">
        <v>8</v>
      </c>
      <c r="V39" s="303"/>
      <c r="W39" s="404"/>
    </row>
    <row r="40" spans="1:23" ht="18" customHeight="1">
      <c r="A40" s="404"/>
      <c r="B40" s="311"/>
      <c r="C40" s="316">
        <v>9</v>
      </c>
      <c r="D40" s="303"/>
      <c r="E40" s="301">
        <v>-0.3</v>
      </c>
      <c r="F40" s="296">
        <v>-0.1</v>
      </c>
      <c r="G40" s="296">
        <v>-0.3</v>
      </c>
      <c r="H40" s="296">
        <v>-1</v>
      </c>
      <c r="I40" s="296">
        <v>-6</v>
      </c>
      <c r="J40" s="296">
        <v>-0.4</v>
      </c>
      <c r="K40" s="296">
        <v>-0.3</v>
      </c>
      <c r="L40" s="296">
        <v>4.3</v>
      </c>
      <c r="M40" s="296">
        <v>-2.1</v>
      </c>
      <c r="N40" s="296">
        <v>-0.2</v>
      </c>
      <c r="O40" s="296">
        <v>-0.6</v>
      </c>
      <c r="P40" s="296">
        <v>0.3</v>
      </c>
      <c r="Q40" s="296">
        <v>0.4</v>
      </c>
      <c r="R40" s="296">
        <v>-2.1</v>
      </c>
      <c r="S40" s="298">
        <v>-0.1</v>
      </c>
      <c r="T40" s="311"/>
      <c r="U40" s="316">
        <v>9</v>
      </c>
      <c r="V40" s="303"/>
      <c r="W40" s="404"/>
    </row>
    <row r="41" spans="1:23" ht="18" customHeight="1">
      <c r="A41" s="404"/>
      <c r="B41" s="311"/>
      <c r="C41" s="316">
        <v>10</v>
      </c>
      <c r="D41" s="303"/>
      <c r="E41" s="301">
        <v>-0.4</v>
      </c>
      <c r="F41" s="296">
        <v>0</v>
      </c>
      <c r="G41" s="296">
        <v>-0.4</v>
      </c>
      <c r="H41" s="296">
        <v>-1.6</v>
      </c>
      <c r="I41" s="296">
        <v>-8.9</v>
      </c>
      <c r="J41" s="296">
        <v>-0.4</v>
      </c>
      <c r="K41" s="296">
        <v>-0.3</v>
      </c>
      <c r="L41" s="296">
        <v>3.8</v>
      </c>
      <c r="M41" s="296">
        <v>-1.8</v>
      </c>
      <c r="N41" s="296">
        <v>-0.2</v>
      </c>
      <c r="O41" s="296">
        <v>-0.4</v>
      </c>
      <c r="P41" s="296">
        <v>0.8</v>
      </c>
      <c r="Q41" s="296">
        <v>0.4</v>
      </c>
      <c r="R41" s="296">
        <v>-2</v>
      </c>
      <c r="S41" s="298">
        <v>-0.1</v>
      </c>
      <c r="T41" s="311"/>
      <c r="U41" s="316">
        <v>10</v>
      </c>
      <c r="V41" s="303"/>
      <c r="W41" s="404"/>
    </row>
    <row r="42" spans="1:23" ht="18" customHeight="1">
      <c r="A42" s="404"/>
      <c r="B42" s="311"/>
      <c r="C42" s="316">
        <v>11</v>
      </c>
      <c r="D42" s="303"/>
      <c r="E42" s="301">
        <v>-0.2</v>
      </c>
      <c r="F42" s="296">
        <v>-0.1</v>
      </c>
      <c r="G42" s="296">
        <v>-0.1</v>
      </c>
      <c r="H42" s="296">
        <v>-0.5</v>
      </c>
      <c r="I42" s="296">
        <v>-2.1</v>
      </c>
      <c r="J42" s="296">
        <v>-0.4</v>
      </c>
      <c r="K42" s="296">
        <v>-0.3</v>
      </c>
      <c r="L42" s="296">
        <v>3.1</v>
      </c>
      <c r="M42" s="296">
        <v>-2</v>
      </c>
      <c r="N42" s="296">
        <v>-0.4</v>
      </c>
      <c r="O42" s="296">
        <v>-0.7</v>
      </c>
      <c r="P42" s="296">
        <v>0.2</v>
      </c>
      <c r="Q42" s="296">
        <v>0.4</v>
      </c>
      <c r="R42" s="296">
        <v>-0.8</v>
      </c>
      <c r="S42" s="298">
        <v>-0.3</v>
      </c>
      <c r="T42" s="311"/>
      <c r="U42" s="316">
        <v>11</v>
      </c>
      <c r="V42" s="303"/>
      <c r="W42" s="404"/>
    </row>
    <row r="43" spans="1:23" ht="18" customHeight="1">
      <c r="A43" s="404"/>
      <c r="B43" s="311"/>
      <c r="C43" s="316">
        <v>12</v>
      </c>
      <c r="D43" s="303"/>
      <c r="E43" s="301">
        <v>-0.1</v>
      </c>
      <c r="F43" s="296">
        <v>-0.2</v>
      </c>
      <c r="G43" s="296">
        <v>-0.1</v>
      </c>
      <c r="H43" s="296">
        <v>-0.3</v>
      </c>
      <c r="I43" s="296">
        <v>0.6</v>
      </c>
      <c r="J43" s="296">
        <v>-0.4</v>
      </c>
      <c r="K43" s="296">
        <v>-0.3</v>
      </c>
      <c r="L43" s="296">
        <v>2.9</v>
      </c>
      <c r="M43" s="296">
        <v>-1.9</v>
      </c>
      <c r="N43" s="296">
        <v>-0.3</v>
      </c>
      <c r="O43" s="296">
        <v>-0.7</v>
      </c>
      <c r="P43" s="296">
        <v>0.2</v>
      </c>
      <c r="Q43" s="296">
        <v>0.4</v>
      </c>
      <c r="R43" s="296">
        <v>-1.2</v>
      </c>
      <c r="S43" s="298">
        <v>-0.3</v>
      </c>
      <c r="T43" s="311"/>
      <c r="U43" s="316">
        <v>12</v>
      </c>
      <c r="V43" s="303"/>
      <c r="W43" s="404"/>
    </row>
    <row r="44" spans="1:23" ht="18" customHeight="1">
      <c r="A44" s="404"/>
      <c r="B44" s="311" t="s">
        <v>115</v>
      </c>
      <c r="C44" s="316">
        <v>1</v>
      </c>
      <c r="D44" s="303" t="s">
        <v>74</v>
      </c>
      <c r="E44" s="301">
        <v>-0.3</v>
      </c>
      <c r="F44" s="296">
        <v>-0.2</v>
      </c>
      <c r="G44" s="296">
        <v>-0.3</v>
      </c>
      <c r="H44" s="296">
        <v>-0.7</v>
      </c>
      <c r="I44" s="296">
        <v>-1.9</v>
      </c>
      <c r="J44" s="296">
        <v>-0.4</v>
      </c>
      <c r="K44" s="296">
        <v>-0.4</v>
      </c>
      <c r="L44" s="296">
        <v>2.9</v>
      </c>
      <c r="M44" s="296">
        <v>-5.3</v>
      </c>
      <c r="N44" s="296">
        <v>0.3</v>
      </c>
      <c r="O44" s="296">
        <v>-0.7</v>
      </c>
      <c r="P44" s="296">
        <v>0</v>
      </c>
      <c r="Q44" s="296">
        <v>0.4</v>
      </c>
      <c r="R44" s="296">
        <v>-0.8</v>
      </c>
      <c r="S44" s="298">
        <v>-0.3</v>
      </c>
      <c r="T44" s="311" t="s">
        <v>115</v>
      </c>
      <c r="U44" s="316">
        <v>1</v>
      </c>
      <c r="V44" s="303" t="s">
        <v>74</v>
      </c>
      <c r="W44" s="404"/>
    </row>
    <row r="45" spans="1:23" ht="18" customHeight="1">
      <c r="A45" s="404"/>
      <c r="B45" s="311"/>
      <c r="C45" s="316">
        <v>2</v>
      </c>
      <c r="D45" s="303"/>
      <c r="E45" s="301">
        <v>-0.7</v>
      </c>
      <c r="F45" s="296">
        <v>-0.3</v>
      </c>
      <c r="G45" s="296">
        <v>-0.7</v>
      </c>
      <c r="H45" s="296">
        <v>-1.8</v>
      </c>
      <c r="I45" s="296">
        <v>-8.6</v>
      </c>
      <c r="J45" s="296">
        <v>-0.4</v>
      </c>
      <c r="K45" s="296">
        <v>-0.4</v>
      </c>
      <c r="L45" s="296">
        <v>3</v>
      </c>
      <c r="M45" s="296">
        <v>-3.8</v>
      </c>
      <c r="N45" s="296">
        <v>-0.5</v>
      </c>
      <c r="O45" s="296">
        <v>-0.5</v>
      </c>
      <c r="P45" s="296">
        <v>0.9</v>
      </c>
      <c r="Q45" s="296">
        <v>0.4</v>
      </c>
      <c r="R45" s="296">
        <v>-2.8</v>
      </c>
      <c r="S45" s="298">
        <v>-0.1</v>
      </c>
      <c r="T45" s="311"/>
      <c r="U45" s="316">
        <v>2</v>
      </c>
      <c r="V45" s="303"/>
      <c r="W45" s="404"/>
    </row>
    <row r="46" spans="1:23" ht="18" customHeight="1">
      <c r="A46" s="404"/>
      <c r="B46" s="311"/>
      <c r="C46" s="316">
        <v>3</v>
      </c>
      <c r="D46" s="303"/>
      <c r="E46" s="301">
        <v>-0.9</v>
      </c>
      <c r="F46" s="296">
        <v>-0.5</v>
      </c>
      <c r="G46" s="296">
        <v>-1</v>
      </c>
      <c r="H46" s="296">
        <v>-2.4</v>
      </c>
      <c r="I46" s="296">
        <v>-11.5</v>
      </c>
      <c r="J46" s="296">
        <v>-0.4</v>
      </c>
      <c r="K46" s="296">
        <v>-0.3</v>
      </c>
      <c r="L46" s="296">
        <v>2.3</v>
      </c>
      <c r="M46" s="296">
        <v>-3.3</v>
      </c>
      <c r="N46" s="296">
        <v>-0.2</v>
      </c>
      <c r="O46" s="296">
        <v>-0.4</v>
      </c>
      <c r="P46" s="296">
        <v>-0.2</v>
      </c>
      <c r="Q46" s="296">
        <v>0.4</v>
      </c>
      <c r="R46" s="296">
        <v>-2.7</v>
      </c>
      <c r="S46" s="298">
        <v>0.5</v>
      </c>
      <c r="T46" s="311"/>
      <c r="U46" s="316">
        <v>3</v>
      </c>
      <c r="V46" s="303"/>
      <c r="W46" s="404"/>
    </row>
    <row r="47" spans="1:23" ht="18" customHeight="1" thickBot="1">
      <c r="A47" s="405"/>
      <c r="B47" s="322"/>
      <c r="C47" s="323">
        <v>4</v>
      </c>
      <c r="D47" s="324"/>
      <c r="E47" s="335">
        <v>-0.7</v>
      </c>
      <c r="F47" s="327">
        <v>-0.4</v>
      </c>
      <c r="G47" s="327">
        <v>-0.7</v>
      </c>
      <c r="H47" s="327">
        <v>-1.8</v>
      </c>
      <c r="I47" s="327">
        <v>-7.9</v>
      </c>
      <c r="J47" s="327">
        <v>-0.4</v>
      </c>
      <c r="K47" s="327">
        <v>-0.3</v>
      </c>
      <c r="L47" s="327">
        <v>2.4</v>
      </c>
      <c r="M47" s="327">
        <v>-2.9</v>
      </c>
      <c r="N47" s="327">
        <v>0</v>
      </c>
      <c r="O47" s="327">
        <v>-0.7</v>
      </c>
      <c r="P47" s="327">
        <v>-0.1</v>
      </c>
      <c r="Q47" s="327">
        <v>0.6</v>
      </c>
      <c r="R47" s="327">
        <v>-2.3</v>
      </c>
      <c r="S47" s="328">
        <v>0.5</v>
      </c>
      <c r="T47" s="322"/>
      <c r="U47" s="323">
        <v>4</v>
      </c>
      <c r="V47" s="324"/>
      <c r="W47" s="405"/>
    </row>
    <row r="49" spans="5:19" ht="14.25">
      <c r="E49" s="3">
        <v>1</v>
      </c>
      <c r="F49" s="3">
        <v>740</v>
      </c>
      <c r="G49" s="3">
        <v>742</v>
      </c>
      <c r="H49" s="3">
        <v>2</v>
      </c>
      <c r="I49" s="3">
        <v>736</v>
      </c>
      <c r="J49" s="3">
        <v>277</v>
      </c>
      <c r="K49" s="3">
        <v>743</v>
      </c>
      <c r="L49" s="3">
        <v>306</v>
      </c>
      <c r="M49" s="3">
        <v>317</v>
      </c>
      <c r="N49" s="3">
        <v>389</v>
      </c>
      <c r="O49" s="3">
        <v>473</v>
      </c>
      <c r="P49" s="3">
        <v>504</v>
      </c>
      <c r="Q49" s="3">
        <v>558</v>
      </c>
      <c r="R49" s="3">
        <v>578</v>
      </c>
      <c r="S49" s="3">
        <v>681</v>
      </c>
    </row>
  </sheetData>
  <mergeCells count="23">
    <mergeCell ref="T3:V5"/>
    <mergeCell ref="W6:W21"/>
    <mergeCell ref="W22:W34"/>
    <mergeCell ref="W35:W47"/>
    <mergeCell ref="Q3:Q5"/>
    <mergeCell ref="R3:R5"/>
    <mergeCell ref="S3:S5"/>
    <mergeCell ref="B3:D5"/>
    <mergeCell ref="M3:M5"/>
    <mergeCell ref="N3:N5"/>
    <mergeCell ref="O3:O5"/>
    <mergeCell ref="P3:P5"/>
    <mergeCell ref="G4:G5"/>
    <mergeCell ref="F4:F5"/>
    <mergeCell ref="A35:A47"/>
    <mergeCell ref="K4:K5"/>
    <mergeCell ref="L3:L5"/>
    <mergeCell ref="A6:A21"/>
    <mergeCell ref="A22:A34"/>
    <mergeCell ref="I4:I5"/>
    <mergeCell ref="E3:E5"/>
    <mergeCell ref="H3:H5"/>
    <mergeCell ref="J3:J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tabColor indexed="51"/>
  </sheetPr>
  <dimension ref="A1:Z84"/>
  <sheetViews>
    <sheetView view="pageBreakPreview" zoomScale="70" zoomScaleNormal="75" zoomScaleSheetLayoutView="70" workbookViewId="0" topLeftCell="B1">
      <selection activeCell="B1" sqref="B1"/>
    </sheetView>
  </sheetViews>
  <sheetFormatPr defaultColWidth="9.00390625" defaultRowHeight="16.5" customHeight="1"/>
  <cols>
    <col min="1" max="1" width="6.375" style="231" hidden="1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2" width="9.00390625" style="1" customWidth="1"/>
    <col min="13" max="24" width="0" style="1" hidden="1" customWidth="1"/>
    <col min="25" max="25" width="0" style="248" hidden="1" customWidth="1"/>
    <col min="26" max="26" width="0" style="1" hidden="1" customWidth="1"/>
    <col min="27" max="16384" width="9.00390625" style="1" customWidth="1"/>
  </cols>
  <sheetData>
    <row r="1" spans="2:11" ht="16.5" customHeight="1">
      <c r="B1" s="1" t="s">
        <v>2</v>
      </c>
      <c r="D1" s="85" t="s">
        <v>103</v>
      </c>
      <c r="E1" s="471" t="s">
        <v>163</v>
      </c>
      <c r="F1" s="471"/>
      <c r="G1" s="471"/>
      <c r="H1" s="471"/>
      <c r="I1" s="16" t="s">
        <v>164</v>
      </c>
      <c r="J1" s="16"/>
      <c r="K1" s="16"/>
    </row>
    <row r="2" spans="1:25" ht="16.5" customHeight="1" thickBot="1">
      <c r="A2" s="231" t="s">
        <v>165</v>
      </c>
      <c r="B2" s="444"/>
      <c r="C2" s="445"/>
      <c r="D2" s="445"/>
      <c r="E2" s="2"/>
      <c r="F2" s="2"/>
      <c r="G2" s="2"/>
      <c r="H2" s="2"/>
      <c r="I2" s="2" t="s">
        <v>166</v>
      </c>
      <c r="J2" s="2"/>
      <c r="K2" s="2"/>
      <c r="Q2" s="233" t="s">
        <v>161</v>
      </c>
      <c r="R2" s="234"/>
      <c r="S2" s="235"/>
      <c r="U2" s="233" t="s">
        <v>135</v>
      </c>
      <c r="X2" s="233" t="s">
        <v>136</v>
      </c>
      <c r="Y2" s="258"/>
    </row>
    <row r="3" spans="1:25" ht="16.5" customHeight="1">
      <c r="A3" s="486" t="s">
        <v>137</v>
      </c>
      <c r="B3" s="455" t="s">
        <v>106</v>
      </c>
      <c r="C3" s="456"/>
      <c r="D3" s="457"/>
      <c r="E3" s="424" t="s">
        <v>124</v>
      </c>
      <c r="F3" s="422" t="s">
        <v>4</v>
      </c>
      <c r="G3" s="423"/>
      <c r="H3" s="422" t="s">
        <v>5</v>
      </c>
      <c r="I3" s="423"/>
      <c r="J3" s="408" t="s">
        <v>0</v>
      </c>
      <c r="K3" s="410" t="s">
        <v>1</v>
      </c>
      <c r="N3" s="1" t="s">
        <v>138</v>
      </c>
      <c r="O3" s="1" t="s">
        <v>139</v>
      </c>
      <c r="P3" s="237" t="s">
        <v>140</v>
      </c>
      <c r="Q3" s="483" t="s">
        <v>141</v>
      </c>
      <c r="R3" s="238" t="s">
        <v>142</v>
      </c>
      <c r="S3" s="239" t="s">
        <v>143</v>
      </c>
      <c r="T3" s="408" t="s">
        <v>0</v>
      </c>
      <c r="X3" s="240"/>
      <c r="Y3" s="259"/>
    </row>
    <row r="4" spans="1:25" ht="16.5" customHeight="1" thickBot="1">
      <c r="A4" s="486"/>
      <c r="B4" s="109"/>
      <c r="C4" s="458" t="s">
        <v>107</v>
      </c>
      <c r="D4" s="459"/>
      <c r="E4" s="425"/>
      <c r="F4" s="110" t="s">
        <v>125</v>
      </c>
      <c r="G4" s="111" t="s">
        <v>6</v>
      </c>
      <c r="H4" s="110" t="s">
        <v>7</v>
      </c>
      <c r="I4" s="111" t="s">
        <v>6</v>
      </c>
      <c r="J4" s="409"/>
      <c r="K4" s="411"/>
      <c r="N4" s="260" t="s">
        <v>145</v>
      </c>
      <c r="O4" s="260" t="s">
        <v>146</v>
      </c>
      <c r="P4" s="261" t="s">
        <v>145</v>
      </c>
      <c r="Q4" s="484"/>
      <c r="R4" s="262"/>
      <c r="S4" s="243"/>
      <c r="T4" s="485"/>
      <c r="U4" s="1" t="s">
        <v>139</v>
      </c>
      <c r="V4" s="1" t="s">
        <v>147</v>
      </c>
      <c r="X4" s="244" t="s">
        <v>139</v>
      </c>
      <c r="Y4" s="263" t="s">
        <v>147</v>
      </c>
    </row>
    <row r="5" spans="1:26" ht="30" customHeight="1" thickBot="1" thickTop="1">
      <c r="A5" s="246">
        <v>1</v>
      </c>
      <c r="B5" s="446" t="s">
        <v>167</v>
      </c>
      <c r="C5" s="447"/>
      <c r="D5" s="448"/>
      <c r="E5" s="117">
        <v>99.7</v>
      </c>
      <c r="F5" s="118">
        <v>0.4</v>
      </c>
      <c r="G5" s="118">
        <v>-0.3</v>
      </c>
      <c r="H5" s="130">
        <v>0.35</v>
      </c>
      <c r="I5" s="130">
        <v>-0.33</v>
      </c>
      <c r="J5" s="119">
        <v>10000</v>
      </c>
      <c r="K5" s="120">
        <v>593</v>
      </c>
      <c r="M5" s="1" t="e">
        <f>IF(E5&amp;F5&amp;G5&amp;H5&amp;I5=#REF!&amp;#REF!&amp;#REF!&amp;#REF!&amp;#REF!,"◎","×")</f>
        <v>#REF!</v>
      </c>
      <c r="N5" s="264">
        <v>99.8</v>
      </c>
      <c r="O5" s="264">
        <v>100</v>
      </c>
      <c r="P5" s="265">
        <v>99.8</v>
      </c>
      <c r="Q5" s="266">
        <f aca="true" t="shared" si="0" ref="Q5:Q36">N5-O5</f>
        <v>-0.20000000000000284</v>
      </c>
      <c r="R5" s="248">
        <f aca="true" t="shared" si="1" ref="R5:R36">N5-P5</f>
        <v>0</v>
      </c>
      <c r="S5" s="1">
        <v>1</v>
      </c>
      <c r="T5" s="267">
        <v>10000</v>
      </c>
      <c r="U5" s="268">
        <f aca="true" t="shared" si="2" ref="U5:U36">ROUND(Q5/$O$5*S5*100,2)</f>
        <v>-0.2</v>
      </c>
      <c r="V5" s="248">
        <f>ROUND(R5/$P$5*S5*100,1)</f>
        <v>0</v>
      </c>
      <c r="W5" s="1" t="str">
        <f aca="true" t="shared" si="3" ref="W5:W36">IF(H5&amp;I5=U5&amp;V5,"◎","×")</f>
        <v>×</v>
      </c>
      <c r="X5" s="1">
        <f aca="true" t="shared" si="4" ref="X5:X36">ROUND((Q5/O5*100),1)</f>
        <v>-0.2</v>
      </c>
      <c r="Y5" s="248">
        <f aca="true" t="shared" si="5" ref="Y5:Y36">ROUND((R5/P5*100),1)</f>
        <v>0</v>
      </c>
      <c r="Z5" s="1" t="str">
        <f aca="true" t="shared" si="6" ref="Z5:Z36">IF(F5&amp;G5=X5&amp;Y5,"◎","×")</f>
        <v>×</v>
      </c>
    </row>
    <row r="6" spans="1:26" ht="21" customHeight="1" thickTop="1">
      <c r="A6" s="246">
        <v>740</v>
      </c>
      <c r="B6" s="449" t="s">
        <v>8</v>
      </c>
      <c r="C6" s="450"/>
      <c r="D6" s="451"/>
      <c r="E6" s="112">
        <v>100.1</v>
      </c>
      <c r="F6" s="113">
        <v>0.2</v>
      </c>
      <c r="G6" s="113">
        <v>-0.1</v>
      </c>
      <c r="H6" s="114">
        <v>0.23</v>
      </c>
      <c r="I6" s="114">
        <v>-0.08</v>
      </c>
      <c r="J6" s="115">
        <v>9632</v>
      </c>
      <c r="K6" s="116">
        <v>527</v>
      </c>
      <c r="M6" s="1" t="e">
        <f>IF(E6&amp;F6&amp;G6&amp;H6&amp;I6=#REF!&amp;#REF!&amp;#REF!&amp;#REF!&amp;#REF!,"◎","×")</f>
        <v>#REF!</v>
      </c>
      <c r="N6" s="269">
        <v>100</v>
      </c>
      <c r="O6" s="269">
        <v>100.2</v>
      </c>
      <c r="P6" s="270">
        <v>100.3</v>
      </c>
      <c r="Q6" s="266">
        <f t="shared" si="0"/>
        <v>-0.20000000000000284</v>
      </c>
      <c r="R6" s="248">
        <f t="shared" si="1"/>
        <v>-0.29999999999999716</v>
      </c>
      <c r="S6" s="1">
        <f>T6/$T5</f>
        <v>0.9632</v>
      </c>
      <c r="T6" s="271">
        <v>9632</v>
      </c>
      <c r="U6" s="1">
        <f t="shared" si="2"/>
        <v>-0.19</v>
      </c>
      <c r="V6" s="1">
        <f aca="true" t="shared" si="7" ref="V6:V37">ROUND(R6/$P$5*S6*100,2)</f>
        <v>-0.29</v>
      </c>
      <c r="W6" s="1" t="str">
        <f t="shared" si="3"/>
        <v>×</v>
      </c>
      <c r="X6" s="1">
        <f t="shared" si="4"/>
        <v>-0.2</v>
      </c>
      <c r="Y6" s="248">
        <f t="shared" si="5"/>
        <v>-0.3</v>
      </c>
      <c r="Z6" s="1" t="str">
        <f t="shared" si="6"/>
        <v>×</v>
      </c>
    </row>
    <row r="7" spans="1:26" ht="21" customHeight="1">
      <c r="A7" s="246">
        <v>742</v>
      </c>
      <c r="B7" s="452" t="s">
        <v>9</v>
      </c>
      <c r="C7" s="453"/>
      <c r="D7" s="454"/>
      <c r="E7" s="90">
        <v>99.7</v>
      </c>
      <c r="F7" s="42">
        <v>0.4</v>
      </c>
      <c r="G7" s="42">
        <v>-0.4</v>
      </c>
      <c r="H7" s="93">
        <v>0.34</v>
      </c>
      <c r="I7" s="93">
        <v>-0.32</v>
      </c>
      <c r="J7" s="94">
        <v>8760</v>
      </c>
      <c r="K7" s="40">
        <v>592</v>
      </c>
      <c r="M7" s="1" t="e">
        <f>IF(E7&amp;F7&amp;G7&amp;H7&amp;I7=#REF!&amp;#REF!&amp;#REF!&amp;#REF!&amp;#REF!,"◎","×")</f>
        <v>#REF!</v>
      </c>
      <c r="N7" s="269">
        <v>99.8</v>
      </c>
      <c r="O7" s="269">
        <v>100.1</v>
      </c>
      <c r="P7" s="270">
        <v>99.8</v>
      </c>
      <c r="Q7" s="266">
        <f t="shared" si="0"/>
        <v>-0.29999999999999716</v>
      </c>
      <c r="R7" s="248">
        <f t="shared" si="1"/>
        <v>0</v>
      </c>
      <c r="S7" s="1">
        <f>T7/$T5</f>
        <v>0.876</v>
      </c>
      <c r="T7" s="41">
        <v>8760</v>
      </c>
      <c r="U7" s="1">
        <f t="shared" si="2"/>
        <v>-0.26</v>
      </c>
      <c r="V7" s="1">
        <f t="shared" si="7"/>
        <v>0</v>
      </c>
      <c r="W7" s="1" t="str">
        <f t="shared" si="3"/>
        <v>×</v>
      </c>
      <c r="X7" s="1">
        <f t="shared" si="4"/>
        <v>-0.3</v>
      </c>
      <c r="Y7" s="248">
        <f t="shared" si="5"/>
        <v>0</v>
      </c>
      <c r="Z7" s="1" t="str">
        <f t="shared" si="6"/>
        <v>×</v>
      </c>
    </row>
    <row r="8" spans="1:26" ht="30" customHeight="1">
      <c r="A8" s="246">
        <v>745</v>
      </c>
      <c r="B8" s="463" t="s">
        <v>75</v>
      </c>
      <c r="C8" s="464"/>
      <c r="D8" s="465"/>
      <c r="E8" s="90">
        <v>100.3</v>
      </c>
      <c r="F8" s="42">
        <v>0.3</v>
      </c>
      <c r="G8" s="42">
        <v>-0.1</v>
      </c>
      <c r="H8" s="93">
        <v>0.22</v>
      </c>
      <c r="I8" s="93">
        <v>-0.07</v>
      </c>
      <c r="J8" s="95">
        <v>8392</v>
      </c>
      <c r="K8" s="43">
        <v>526</v>
      </c>
      <c r="M8" s="1" t="e">
        <f>IF(E8&amp;F8&amp;G8&amp;H8&amp;I8=#REF!&amp;#REF!&amp;#REF!&amp;#REF!&amp;#REF!,"◎","×")</f>
        <v>#REF!</v>
      </c>
      <c r="N8" s="272">
        <v>100.1</v>
      </c>
      <c r="O8" s="272">
        <v>100.3</v>
      </c>
      <c r="P8" s="273">
        <v>100.4</v>
      </c>
      <c r="Q8" s="266">
        <f t="shared" si="0"/>
        <v>-0.20000000000000284</v>
      </c>
      <c r="R8" s="248">
        <f t="shared" si="1"/>
        <v>-0.30000000000001137</v>
      </c>
      <c r="S8" s="1">
        <f>T8/$T5</f>
        <v>0.8392</v>
      </c>
      <c r="T8" s="225">
        <v>8392</v>
      </c>
      <c r="U8" s="1">
        <f t="shared" si="2"/>
        <v>-0.17</v>
      </c>
      <c r="V8" s="1">
        <f t="shared" si="7"/>
        <v>-0.25</v>
      </c>
      <c r="W8" s="1" t="str">
        <f t="shared" si="3"/>
        <v>×</v>
      </c>
      <c r="X8" s="1">
        <f t="shared" si="4"/>
        <v>-0.2</v>
      </c>
      <c r="Y8" s="248">
        <f t="shared" si="5"/>
        <v>-0.3</v>
      </c>
      <c r="Z8" s="1" t="str">
        <f t="shared" si="6"/>
        <v>×</v>
      </c>
    </row>
    <row r="9" spans="1:26" ht="30" customHeight="1" thickBot="1">
      <c r="A9" s="246">
        <v>747</v>
      </c>
      <c r="B9" s="466" t="s">
        <v>108</v>
      </c>
      <c r="C9" s="467"/>
      <c r="D9" s="468"/>
      <c r="E9" s="92">
        <v>98.8</v>
      </c>
      <c r="F9" s="121">
        <v>0.3</v>
      </c>
      <c r="G9" s="121">
        <v>-0.4</v>
      </c>
      <c r="H9" s="122">
        <v>0.17</v>
      </c>
      <c r="I9" s="122">
        <v>-0.26</v>
      </c>
      <c r="J9" s="123">
        <v>6670</v>
      </c>
      <c r="K9" s="124">
        <v>361</v>
      </c>
      <c r="M9" s="1" t="e">
        <f>IF(E9&amp;F9&amp;G9&amp;H9&amp;I9=#REF!&amp;#REF!&amp;#REF!&amp;#REF!&amp;#REF!,"◎","×")</f>
        <v>#REF!</v>
      </c>
      <c r="N9" s="272">
        <v>99</v>
      </c>
      <c r="O9" s="272">
        <v>99.2</v>
      </c>
      <c r="P9" s="273">
        <v>99.7</v>
      </c>
      <c r="Q9" s="266">
        <f t="shared" si="0"/>
        <v>-0.20000000000000284</v>
      </c>
      <c r="R9" s="248">
        <f t="shared" si="1"/>
        <v>-0.7000000000000028</v>
      </c>
      <c r="S9" s="1">
        <f>T9/$T5</f>
        <v>0.667</v>
      </c>
      <c r="T9" s="225">
        <v>6670</v>
      </c>
      <c r="U9" s="1">
        <f t="shared" si="2"/>
        <v>-0.13</v>
      </c>
      <c r="V9" s="1">
        <f t="shared" si="7"/>
        <v>-0.47</v>
      </c>
      <c r="W9" s="1" t="str">
        <f t="shared" si="3"/>
        <v>×</v>
      </c>
      <c r="X9" s="1">
        <f t="shared" si="4"/>
        <v>-0.2</v>
      </c>
      <c r="Y9" s="248">
        <f t="shared" si="5"/>
        <v>-0.7</v>
      </c>
      <c r="Z9" s="1" t="str">
        <f t="shared" si="6"/>
        <v>×</v>
      </c>
    </row>
    <row r="10" spans="1:26" ht="21" customHeight="1">
      <c r="A10" s="250">
        <v>2</v>
      </c>
      <c r="B10" s="460" t="s">
        <v>123</v>
      </c>
      <c r="C10" s="461"/>
      <c r="D10" s="462"/>
      <c r="E10" s="132">
        <v>98.3</v>
      </c>
      <c r="F10" s="133">
        <v>0.6</v>
      </c>
      <c r="G10" s="133">
        <v>-0.8</v>
      </c>
      <c r="H10" s="134">
        <v>0.15</v>
      </c>
      <c r="I10" s="134">
        <v>-0.22</v>
      </c>
      <c r="J10" s="135">
        <v>2618</v>
      </c>
      <c r="K10" s="136">
        <v>236</v>
      </c>
      <c r="M10" s="1" t="e">
        <f>IF(E10&amp;F10&amp;G10&amp;H10&amp;I10=#REF!&amp;#REF!&amp;#REF!&amp;#REF!&amp;#REF!,"◎","×")</f>
        <v>#REF!</v>
      </c>
      <c r="N10" s="269">
        <v>98.6</v>
      </c>
      <c r="O10" s="269">
        <v>99.1</v>
      </c>
      <c r="P10" s="270">
        <v>98.5</v>
      </c>
      <c r="Q10" s="266">
        <f t="shared" si="0"/>
        <v>-0.5</v>
      </c>
      <c r="R10" s="248">
        <f t="shared" si="1"/>
        <v>0.09999999999999432</v>
      </c>
      <c r="S10" s="1">
        <f>T10/$T5</f>
        <v>0.2618</v>
      </c>
      <c r="T10" s="41">
        <v>2618</v>
      </c>
      <c r="U10" s="1">
        <f t="shared" si="2"/>
        <v>-0.13</v>
      </c>
      <c r="V10" s="1">
        <f t="shared" si="7"/>
        <v>0.03</v>
      </c>
      <c r="W10" s="1" t="str">
        <f t="shared" si="3"/>
        <v>×</v>
      </c>
      <c r="X10" s="1">
        <f t="shared" si="4"/>
        <v>-0.5</v>
      </c>
      <c r="Y10" s="248">
        <f t="shared" si="5"/>
        <v>0.1</v>
      </c>
      <c r="Z10" s="1" t="str">
        <f t="shared" si="6"/>
        <v>×</v>
      </c>
    </row>
    <row r="11" spans="1:26" ht="21" customHeight="1">
      <c r="A11" s="250">
        <v>736</v>
      </c>
      <c r="B11" s="416" t="s">
        <v>13</v>
      </c>
      <c r="C11" s="417"/>
      <c r="D11" s="418"/>
      <c r="E11" s="137">
        <v>86.9</v>
      </c>
      <c r="F11" s="113">
        <v>3.8</v>
      </c>
      <c r="G11" s="113">
        <v>-7.2</v>
      </c>
      <c r="H11" s="138">
        <v>0.12</v>
      </c>
      <c r="I11" s="138">
        <v>-0.25</v>
      </c>
      <c r="J11" s="57">
        <v>368</v>
      </c>
      <c r="K11" s="58">
        <v>66</v>
      </c>
      <c r="M11" s="1" t="e">
        <f>IF(E11&amp;F11&amp;G11&amp;H11&amp;I11=#REF!&amp;#REF!&amp;#REF!&amp;#REF!&amp;#REF!,"◎","×")</f>
        <v>#REF!</v>
      </c>
      <c r="N11" s="269">
        <v>93.4</v>
      </c>
      <c r="O11" s="269">
        <v>93.7</v>
      </c>
      <c r="P11" s="270">
        <v>87.7</v>
      </c>
      <c r="Q11" s="266">
        <f t="shared" si="0"/>
        <v>-0.29999999999999716</v>
      </c>
      <c r="R11" s="248">
        <f t="shared" si="1"/>
        <v>5.700000000000003</v>
      </c>
      <c r="S11" s="1">
        <f>T11/$T5</f>
        <v>0.0368</v>
      </c>
      <c r="T11" s="41">
        <v>368</v>
      </c>
      <c r="U11" s="1">
        <f t="shared" si="2"/>
        <v>-0.01</v>
      </c>
      <c r="V11" s="1">
        <f t="shared" si="7"/>
        <v>0.21</v>
      </c>
      <c r="W11" s="1" t="str">
        <f t="shared" si="3"/>
        <v>×</v>
      </c>
      <c r="X11" s="1">
        <f t="shared" si="4"/>
        <v>-0.3</v>
      </c>
      <c r="Y11" s="248">
        <f t="shared" si="5"/>
        <v>6.5</v>
      </c>
      <c r="Z11" s="1" t="str">
        <f t="shared" si="6"/>
        <v>×</v>
      </c>
    </row>
    <row r="12" spans="1:26" ht="21" customHeight="1">
      <c r="A12" s="250">
        <v>741</v>
      </c>
      <c r="B12" s="419" t="s">
        <v>14</v>
      </c>
      <c r="C12" s="420"/>
      <c r="D12" s="421"/>
      <c r="E12" s="139">
        <v>100.2</v>
      </c>
      <c r="F12" s="42">
        <v>0.1</v>
      </c>
      <c r="G12" s="42">
        <v>0.1</v>
      </c>
      <c r="H12" s="39">
        <v>0.03</v>
      </c>
      <c r="I12" s="39">
        <v>0.03</v>
      </c>
      <c r="J12" s="41">
        <v>2250</v>
      </c>
      <c r="K12" s="43">
        <v>170</v>
      </c>
      <c r="M12" s="1" t="e">
        <f>IF(E12&amp;F12&amp;G12&amp;H12&amp;I12=#REF!&amp;#REF!&amp;#REF!&amp;#REF!&amp;#REF!,"◎","×")</f>
        <v>#REF!</v>
      </c>
      <c r="N12" s="269">
        <v>99.5</v>
      </c>
      <c r="O12" s="269">
        <v>100</v>
      </c>
      <c r="P12" s="270">
        <v>100.2</v>
      </c>
      <c r="Q12" s="266">
        <f t="shared" si="0"/>
        <v>-0.5</v>
      </c>
      <c r="R12" s="248">
        <f t="shared" si="1"/>
        <v>-0.7000000000000028</v>
      </c>
      <c r="S12" s="1">
        <f>T12/$T5</f>
        <v>0.225</v>
      </c>
      <c r="T12" s="41">
        <v>2250</v>
      </c>
      <c r="U12" s="1">
        <f t="shared" si="2"/>
        <v>-0.11</v>
      </c>
      <c r="V12" s="1">
        <f t="shared" si="7"/>
        <v>-0.16</v>
      </c>
      <c r="W12" s="1" t="str">
        <f t="shared" si="3"/>
        <v>×</v>
      </c>
      <c r="X12" s="1">
        <f t="shared" si="4"/>
        <v>-0.5</v>
      </c>
      <c r="Y12" s="248">
        <f t="shared" si="5"/>
        <v>-0.7</v>
      </c>
      <c r="Z12" s="1" t="str">
        <f t="shared" si="6"/>
        <v>×</v>
      </c>
    </row>
    <row r="13" spans="1:26" ht="21" customHeight="1">
      <c r="A13" s="250">
        <v>3</v>
      </c>
      <c r="B13" s="100"/>
      <c r="C13" s="414" t="s">
        <v>15</v>
      </c>
      <c r="D13" s="415"/>
      <c r="E13" s="139">
        <v>105.9</v>
      </c>
      <c r="F13" s="42">
        <v>-0.1</v>
      </c>
      <c r="G13" s="42">
        <v>0.9</v>
      </c>
      <c r="H13" s="39">
        <v>0</v>
      </c>
      <c r="I13" s="39">
        <v>0.02</v>
      </c>
      <c r="J13" s="41">
        <v>254</v>
      </c>
      <c r="K13" s="44">
        <v>15</v>
      </c>
      <c r="M13" s="1" t="e">
        <f>IF(E13&amp;F13&amp;G13&amp;H13&amp;I13=#REF!&amp;#REF!&amp;#REF!&amp;#REF!&amp;#REF!,"◎","×")</f>
        <v>#REF!</v>
      </c>
      <c r="N13" s="269">
        <v>103.2</v>
      </c>
      <c r="O13" s="269">
        <v>104.9</v>
      </c>
      <c r="P13" s="270">
        <v>98.1</v>
      </c>
      <c r="Q13" s="266">
        <f t="shared" si="0"/>
        <v>-1.7000000000000028</v>
      </c>
      <c r="R13" s="248">
        <f t="shared" si="1"/>
        <v>5.1000000000000085</v>
      </c>
      <c r="S13" s="1">
        <f>T13/$T5</f>
        <v>0.0254</v>
      </c>
      <c r="T13" s="41">
        <v>254</v>
      </c>
      <c r="U13" s="1">
        <f t="shared" si="2"/>
        <v>-0.04</v>
      </c>
      <c r="V13" s="1">
        <f t="shared" si="7"/>
        <v>0.13</v>
      </c>
      <c r="W13" s="1" t="str">
        <f t="shared" si="3"/>
        <v>×</v>
      </c>
      <c r="X13" s="1">
        <f t="shared" si="4"/>
        <v>-1.6</v>
      </c>
      <c r="Y13" s="248">
        <f t="shared" si="5"/>
        <v>5.2</v>
      </c>
      <c r="Z13" s="1" t="str">
        <f t="shared" si="6"/>
        <v>×</v>
      </c>
    </row>
    <row r="14" spans="1:26" ht="21" customHeight="1">
      <c r="A14" s="250">
        <v>23</v>
      </c>
      <c r="B14" s="100"/>
      <c r="C14" s="414" t="s">
        <v>16</v>
      </c>
      <c r="D14" s="415"/>
      <c r="E14" s="139">
        <v>97.9</v>
      </c>
      <c r="F14" s="42">
        <v>3.6</v>
      </c>
      <c r="G14" s="42">
        <v>0</v>
      </c>
      <c r="H14" s="39">
        <v>0.05</v>
      </c>
      <c r="I14" s="39">
        <v>0</v>
      </c>
      <c r="J14" s="41">
        <v>154</v>
      </c>
      <c r="K14" s="44">
        <v>31</v>
      </c>
      <c r="M14" s="1" t="e">
        <f>IF(E14&amp;F14&amp;G14&amp;H14&amp;I14=#REF!&amp;#REF!&amp;#REF!&amp;#REF!&amp;#REF!,"◎","×")</f>
        <v>#REF!</v>
      </c>
      <c r="N14" s="269">
        <v>95.6</v>
      </c>
      <c r="O14" s="269">
        <v>97.9</v>
      </c>
      <c r="P14" s="270">
        <v>93.2</v>
      </c>
      <c r="Q14" s="266">
        <f t="shared" si="0"/>
        <v>-2.3000000000000114</v>
      </c>
      <c r="R14" s="248">
        <f t="shared" si="1"/>
        <v>2.3999999999999915</v>
      </c>
      <c r="S14" s="1">
        <f>T14/$T5</f>
        <v>0.0154</v>
      </c>
      <c r="T14" s="41">
        <v>154</v>
      </c>
      <c r="U14" s="1">
        <f t="shared" si="2"/>
        <v>-0.04</v>
      </c>
      <c r="V14" s="1">
        <f t="shared" si="7"/>
        <v>0.04</v>
      </c>
      <c r="W14" s="1" t="str">
        <f t="shared" si="3"/>
        <v>×</v>
      </c>
      <c r="X14" s="1">
        <f t="shared" si="4"/>
        <v>-2.3</v>
      </c>
      <c r="Y14" s="248">
        <f t="shared" si="5"/>
        <v>2.6</v>
      </c>
      <c r="Z14" s="1" t="str">
        <f t="shared" si="6"/>
        <v>×</v>
      </c>
    </row>
    <row r="15" spans="1:26" ht="21" customHeight="1">
      <c r="A15" s="250">
        <v>24</v>
      </c>
      <c r="B15" s="100"/>
      <c r="C15" s="412" t="s">
        <v>18</v>
      </c>
      <c r="D15" s="413"/>
      <c r="E15" s="139">
        <v>98.2</v>
      </c>
      <c r="F15" s="42">
        <v>6.4</v>
      </c>
      <c r="G15" s="42">
        <v>0.7</v>
      </c>
      <c r="H15" s="39">
        <v>0.05</v>
      </c>
      <c r="I15" s="39">
        <v>0.01</v>
      </c>
      <c r="J15" s="41">
        <v>90</v>
      </c>
      <c r="K15" s="44">
        <v>16</v>
      </c>
      <c r="M15" s="1" t="e">
        <f>IF(E15&amp;F15&amp;G15&amp;H15&amp;I15=#REF!&amp;#REF!&amp;#REF!&amp;#REF!&amp;#REF!,"◎","×")</f>
        <v>#REF!</v>
      </c>
      <c r="N15" s="269">
        <v>94.1</v>
      </c>
      <c r="O15" s="269">
        <v>97.5</v>
      </c>
      <c r="P15" s="270">
        <v>90.1</v>
      </c>
      <c r="Q15" s="266">
        <f t="shared" si="0"/>
        <v>-3.4000000000000057</v>
      </c>
      <c r="R15" s="248">
        <f t="shared" si="1"/>
        <v>4</v>
      </c>
      <c r="S15" s="1">
        <f>T15/$T5</f>
        <v>0.009</v>
      </c>
      <c r="T15" s="41">
        <v>90</v>
      </c>
      <c r="U15" s="1">
        <f t="shared" si="2"/>
        <v>-0.03</v>
      </c>
      <c r="V15" s="1">
        <f t="shared" si="7"/>
        <v>0.04</v>
      </c>
      <c r="W15" s="1" t="str">
        <f t="shared" si="3"/>
        <v>×</v>
      </c>
      <c r="X15" s="1">
        <f t="shared" si="4"/>
        <v>-3.5</v>
      </c>
      <c r="Y15" s="248">
        <f t="shared" si="5"/>
        <v>4.4</v>
      </c>
      <c r="Z15" s="1" t="str">
        <f t="shared" si="6"/>
        <v>×</v>
      </c>
    </row>
    <row r="16" spans="1:26" ht="21" customHeight="1">
      <c r="A16" s="250">
        <v>59</v>
      </c>
      <c r="B16" s="100"/>
      <c r="C16" s="414" t="s">
        <v>19</v>
      </c>
      <c r="D16" s="415"/>
      <c r="E16" s="139">
        <v>103.2</v>
      </c>
      <c r="F16" s="42">
        <v>0</v>
      </c>
      <c r="G16" s="42">
        <v>1.3</v>
      </c>
      <c r="H16" s="39">
        <v>0</v>
      </c>
      <c r="I16" s="39">
        <v>0.03</v>
      </c>
      <c r="J16" s="41">
        <v>208</v>
      </c>
      <c r="K16" s="44">
        <v>11</v>
      </c>
      <c r="M16" s="1" t="e">
        <f>IF(E16&amp;F16&amp;G16&amp;H16&amp;I16=#REF!&amp;#REF!&amp;#REF!&amp;#REF!&amp;#REF!,"◎","×")</f>
        <v>#REF!</v>
      </c>
      <c r="N16" s="269">
        <v>100.5</v>
      </c>
      <c r="O16" s="269">
        <v>101.9</v>
      </c>
      <c r="P16" s="270">
        <v>99.5</v>
      </c>
      <c r="Q16" s="266">
        <f t="shared" si="0"/>
        <v>-1.4000000000000057</v>
      </c>
      <c r="R16" s="248">
        <f t="shared" si="1"/>
        <v>1</v>
      </c>
      <c r="S16" s="1">
        <f>T16/$T5</f>
        <v>0.0208</v>
      </c>
      <c r="T16" s="41">
        <v>208</v>
      </c>
      <c r="U16" s="1">
        <f t="shared" si="2"/>
        <v>-0.03</v>
      </c>
      <c r="V16" s="1">
        <f t="shared" si="7"/>
        <v>0.02</v>
      </c>
      <c r="W16" s="1" t="str">
        <f t="shared" si="3"/>
        <v>×</v>
      </c>
      <c r="X16" s="1">
        <f t="shared" si="4"/>
        <v>-1.4</v>
      </c>
      <c r="Y16" s="248">
        <f t="shared" si="5"/>
        <v>1</v>
      </c>
      <c r="Z16" s="1" t="str">
        <f t="shared" si="6"/>
        <v>×</v>
      </c>
    </row>
    <row r="17" spans="1:26" ht="21" customHeight="1">
      <c r="A17" s="250">
        <v>72</v>
      </c>
      <c r="B17" s="100"/>
      <c r="C17" s="414" t="s">
        <v>20</v>
      </c>
      <c r="D17" s="415"/>
      <c r="E17" s="139">
        <v>99.8</v>
      </c>
      <c r="F17" s="42">
        <v>0.3</v>
      </c>
      <c r="G17" s="42">
        <v>1.1</v>
      </c>
      <c r="H17" s="39">
        <v>0</v>
      </c>
      <c r="I17" s="39">
        <v>0.01</v>
      </c>
      <c r="J17" s="41">
        <v>102</v>
      </c>
      <c r="K17" s="44">
        <v>8</v>
      </c>
      <c r="M17" s="1" t="e">
        <f>IF(E17&amp;F17&amp;G17&amp;H17&amp;I17=#REF!&amp;#REF!&amp;#REF!&amp;#REF!&amp;#REF!,"◎","×")</f>
        <v>#REF!</v>
      </c>
      <c r="N17" s="269">
        <v>98.2</v>
      </c>
      <c r="O17" s="269">
        <v>98.8</v>
      </c>
      <c r="P17" s="270">
        <v>102.7</v>
      </c>
      <c r="Q17" s="266">
        <f t="shared" si="0"/>
        <v>-0.5999999999999943</v>
      </c>
      <c r="R17" s="248">
        <f t="shared" si="1"/>
        <v>-4.5</v>
      </c>
      <c r="S17" s="1">
        <f>T17/$T5</f>
        <v>0.0102</v>
      </c>
      <c r="T17" s="41">
        <v>102</v>
      </c>
      <c r="U17" s="1">
        <f t="shared" si="2"/>
        <v>-0.01</v>
      </c>
      <c r="V17" s="1">
        <f t="shared" si="7"/>
        <v>-0.05</v>
      </c>
      <c r="W17" s="1" t="str">
        <f t="shared" si="3"/>
        <v>×</v>
      </c>
      <c r="X17" s="1">
        <f t="shared" si="4"/>
        <v>-0.6</v>
      </c>
      <c r="Y17" s="248">
        <f t="shared" si="5"/>
        <v>-4.4</v>
      </c>
      <c r="Z17" s="1" t="str">
        <f t="shared" si="6"/>
        <v>×</v>
      </c>
    </row>
    <row r="18" spans="1:26" ht="21" customHeight="1">
      <c r="A18" s="250">
        <v>85</v>
      </c>
      <c r="B18" s="100"/>
      <c r="C18" s="414" t="s">
        <v>21</v>
      </c>
      <c r="D18" s="415"/>
      <c r="E18" s="139">
        <v>87.3</v>
      </c>
      <c r="F18" s="42">
        <v>4.4</v>
      </c>
      <c r="G18" s="42">
        <v>-6.8</v>
      </c>
      <c r="H18" s="39">
        <v>0.1</v>
      </c>
      <c r="I18" s="39">
        <v>-0.18</v>
      </c>
      <c r="J18" s="41">
        <v>279</v>
      </c>
      <c r="K18" s="44">
        <v>48</v>
      </c>
      <c r="M18" s="1" t="e">
        <f>IF(E18&amp;F18&amp;G18&amp;H18&amp;I18=#REF!&amp;#REF!&amp;#REF!&amp;#REF!&amp;#REF!,"◎","×")</f>
        <v>#REF!</v>
      </c>
      <c r="N18" s="269">
        <v>91.3</v>
      </c>
      <c r="O18" s="269">
        <v>93.6</v>
      </c>
      <c r="P18" s="270">
        <v>89</v>
      </c>
      <c r="Q18" s="266">
        <f t="shared" si="0"/>
        <v>-2.299999999999997</v>
      </c>
      <c r="R18" s="248">
        <f t="shared" si="1"/>
        <v>2.299999999999997</v>
      </c>
      <c r="S18" s="1">
        <f>T18/$T5</f>
        <v>0.0279</v>
      </c>
      <c r="T18" s="41">
        <v>279</v>
      </c>
      <c r="U18" s="1">
        <f t="shared" si="2"/>
        <v>-0.06</v>
      </c>
      <c r="V18" s="1">
        <f t="shared" si="7"/>
        <v>0.06</v>
      </c>
      <c r="W18" s="1" t="str">
        <f t="shared" si="3"/>
        <v>×</v>
      </c>
      <c r="X18" s="1">
        <f t="shared" si="4"/>
        <v>-2.5</v>
      </c>
      <c r="Y18" s="248">
        <f t="shared" si="5"/>
        <v>2.6</v>
      </c>
      <c r="Z18" s="1" t="str">
        <f t="shared" si="6"/>
        <v>×</v>
      </c>
    </row>
    <row r="19" spans="1:26" ht="21" customHeight="1">
      <c r="A19" s="250">
        <v>86</v>
      </c>
      <c r="B19" s="100"/>
      <c r="C19" s="412" t="s">
        <v>22</v>
      </c>
      <c r="D19" s="413"/>
      <c r="E19" s="139">
        <v>78.6</v>
      </c>
      <c r="F19" s="42">
        <v>6.2</v>
      </c>
      <c r="G19" s="42">
        <v>-11.9</v>
      </c>
      <c r="H19" s="39">
        <v>0.09</v>
      </c>
      <c r="I19" s="39">
        <v>-0.2</v>
      </c>
      <c r="J19" s="41">
        <v>191</v>
      </c>
      <c r="K19" s="44">
        <v>32</v>
      </c>
      <c r="M19" s="1" t="e">
        <f>IF(E19&amp;F19&amp;G19&amp;H19&amp;I19=#REF!&amp;#REF!&amp;#REF!&amp;#REF!&amp;#REF!,"◎","×")</f>
        <v>#REF!</v>
      </c>
      <c r="N19" s="269">
        <v>86</v>
      </c>
      <c r="O19" s="269">
        <v>89.3</v>
      </c>
      <c r="P19" s="270">
        <v>82.9</v>
      </c>
      <c r="Q19" s="266">
        <f t="shared" si="0"/>
        <v>-3.299999999999997</v>
      </c>
      <c r="R19" s="248">
        <f t="shared" si="1"/>
        <v>3.0999999999999943</v>
      </c>
      <c r="S19" s="1">
        <f>T19/$T5</f>
        <v>0.0191</v>
      </c>
      <c r="T19" s="41">
        <v>191</v>
      </c>
      <c r="U19" s="1">
        <f t="shared" si="2"/>
        <v>-0.06</v>
      </c>
      <c r="V19" s="1">
        <f t="shared" si="7"/>
        <v>0.06</v>
      </c>
      <c r="W19" s="1" t="str">
        <f t="shared" si="3"/>
        <v>×</v>
      </c>
      <c r="X19" s="1">
        <f t="shared" si="4"/>
        <v>-3.7</v>
      </c>
      <c r="Y19" s="248">
        <f t="shared" si="5"/>
        <v>3.7</v>
      </c>
      <c r="Z19" s="1" t="str">
        <f t="shared" si="6"/>
        <v>×</v>
      </c>
    </row>
    <row r="20" spans="1:26" ht="21" customHeight="1">
      <c r="A20" s="250">
        <v>137</v>
      </c>
      <c r="B20" s="100"/>
      <c r="C20" s="414" t="s">
        <v>23</v>
      </c>
      <c r="D20" s="415"/>
      <c r="E20" s="139">
        <v>94.3</v>
      </c>
      <c r="F20" s="42">
        <v>-2.6</v>
      </c>
      <c r="G20" s="42">
        <v>-5.2</v>
      </c>
      <c r="H20" s="39">
        <v>-0.02</v>
      </c>
      <c r="I20" s="39">
        <v>-0.05</v>
      </c>
      <c r="J20" s="41">
        <v>91</v>
      </c>
      <c r="K20" s="44">
        <v>19</v>
      </c>
      <c r="M20" s="1" t="e">
        <f>IF(E20&amp;F20&amp;G20&amp;H20&amp;I20=#REF!&amp;#REF!&amp;#REF!&amp;#REF!&amp;#REF!,"◎","×")</f>
        <v>#REF!</v>
      </c>
      <c r="N20" s="269">
        <v>108.5</v>
      </c>
      <c r="O20" s="269">
        <v>99.5</v>
      </c>
      <c r="P20" s="270">
        <v>95.9</v>
      </c>
      <c r="Q20" s="266">
        <f t="shared" si="0"/>
        <v>9</v>
      </c>
      <c r="R20" s="248">
        <f t="shared" si="1"/>
        <v>12.599999999999994</v>
      </c>
      <c r="S20" s="1">
        <f>T20/$T5</f>
        <v>0.0091</v>
      </c>
      <c r="T20" s="41">
        <v>91</v>
      </c>
      <c r="U20" s="1">
        <f t="shared" si="2"/>
        <v>0.08</v>
      </c>
      <c r="V20" s="1">
        <f t="shared" si="7"/>
        <v>0.11</v>
      </c>
      <c r="W20" s="1" t="str">
        <f t="shared" si="3"/>
        <v>×</v>
      </c>
      <c r="X20" s="1">
        <f t="shared" si="4"/>
        <v>9</v>
      </c>
      <c r="Y20" s="248">
        <f t="shared" si="5"/>
        <v>13.1</v>
      </c>
      <c r="Z20" s="1" t="str">
        <f t="shared" si="6"/>
        <v>×</v>
      </c>
    </row>
    <row r="21" spans="1:26" ht="21" customHeight="1">
      <c r="A21" s="250">
        <v>138</v>
      </c>
      <c r="B21" s="100"/>
      <c r="C21" s="412" t="s">
        <v>24</v>
      </c>
      <c r="D21" s="413"/>
      <c r="E21" s="139">
        <v>93.5</v>
      </c>
      <c r="F21" s="42">
        <v>-2.8</v>
      </c>
      <c r="G21" s="42">
        <v>-5.9</v>
      </c>
      <c r="H21" s="39">
        <v>-0.02</v>
      </c>
      <c r="I21" s="39">
        <v>-0.05</v>
      </c>
      <c r="J21" s="41">
        <v>87</v>
      </c>
      <c r="K21" s="44">
        <v>18</v>
      </c>
      <c r="M21" s="1" t="e">
        <f>IF(E21&amp;F21&amp;G21&amp;H21&amp;I21=#REF!&amp;#REF!&amp;#REF!&amp;#REF!&amp;#REF!,"◎","×")</f>
        <v>#REF!</v>
      </c>
      <c r="N21" s="269">
        <v>108.7</v>
      </c>
      <c r="O21" s="269">
        <v>99.4</v>
      </c>
      <c r="P21" s="270">
        <v>95.5</v>
      </c>
      <c r="Q21" s="266">
        <f t="shared" si="0"/>
        <v>9.299999999999997</v>
      </c>
      <c r="R21" s="248">
        <f t="shared" si="1"/>
        <v>13.200000000000003</v>
      </c>
      <c r="S21" s="1">
        <f>T21/$T5</f>
        <v>0.0087</v>
      </c>
      <c r="T21" s="41">
        <v>87</v>
      </c>
      <c r="U21" s="1">
        <f t="shared" si="2"/>
        <v>0.08</v>
      </c>
      <c r="V21" s="1">
        <f t="shared" si="7"/>
        <v>0.12</v>
      </c>
      <c r="W21" s="1" t="str">
        <f t="shared" si="3"/>
        <v>×</v>
      </c>
      <c r="X21" s="1">
        <f t="shared" si="4"/>
        <v>9.4</v>
      </c>
      <c r="Y21" s="248">
        <f t="shared" si="5"/>
        <v>13.8</v>
      </c>
      <c r="Z21" s="1" t="str">
        <f t="shared" si="6"/>
        <v>×</v>
      </c>
    </row>
    <row r="22" spans="1:26" ht="21" customHeight="1">
      <c r="A22" s="250">
        <v>159</v>
      </c>
      <c r="B22" s="100"/>
      <c r="C22" s="414" t="s">
        <v>25</v>
      </c>
      <c r="D22" s="415"/>
      <c r="E22" s="139">
        <v>102.9</v>
      </c>
      <c r="F22" s="42">
        <v>-0.3</v>
      </c>
      <c r="G22" s="42">
        <v>0.9</v>
      </c>
      <c r="H22" s="39">
        <v>0</v>
      </c>
      <c r="I22" s="39">
        <v>0.01</v>
      </c>
      <c r="J22" s="41">
        <v>112</v>
      </c>
      <c r="K22" s="44">
        <v>19</v>
      </c>
      <c r="M22" s="1" t="e">
        <f>IF(E22&amp;F22&amp;G22&amp;H22&amp;I22=#REF!&amp;#REF!&amp;#REF!&amp;#REF!&amp;#REF!,"◎","×")</f>
        <v>#REF!</v>
      </c>
      <c r="N22" s="269">
        <v>101.9</v>
      </c>
      <c r="O22" s="269">
        <v>101.9</v>
      </c>
      <c r="P22" s="270">
        <v>103.7</v>
      </c>
      <c r="Q22" s="266">
        <f t="shared" si="0"/>
        <v>0</v>
      </c>
      <c r="R22" s="248">
        <f t="shared" si="1"/>
        <v>-1.7999999999999972</v>
      </c>
      <c r="S22" s="1">
        <f>T22/$T5</f>
        <v>0.0112</v>
      </c>
      <c r="T22" s="41">
        <v>112</v>
      </c>
      <c r="U22" s="1">
        <f t="shared" si="2"/>
        <v>0</v>
      </c>
      <c r="V22" s="1">
        <f t="shared" si="7"/>
        <v>-0.02</v>
      </c>
      <c r="W22" s="1" t="str">
        <f t="shared" si="3"/>
        <v>×</v>
      </c>
      <c r="X22" s="1">
        <f t="shared" si="4"/>
        <v>0</v>
      </c>
      <c r="Y22" s="248">
        <f t="shared" si="5"/>
        <v>-1.7</v>
      </c>
      <c r="Z22" s="1" t="str">
        <f t="shared" si="6"/>
        <v>×</v>
      </c>
    </row>
    <row r="23" spans="1:26" ht="21" customHeight="1">
      <c r="A23" s="250">
        <v>181</v>
      </c>
      <c r="B23" s="100"/>
      <c r="C23" s="414" t="s">
        <v>26</v>
      </c>
      <c r="D23" s="415"/>
      <c r="E23" s="139">
        <v>98.3</v>
      </c>
      <c r="F23" s="42">
        <v>0</v>
      </c>
      <c r="G23" s="42">
        <v>0</v>
      </c>
      <c r="H23" s="39">
        <v>0</v>
      </c>
      <c r="I23" s="39">
        <v>0</v>
      </c>
      <c r="J23" s="41">
        <v>234</v>
      </c>
      <c r="K23" s="44">
        <v>16</v>
      </c>
      <c r="M23" s="1" t="e">
        <f>IF(E23&amp;F23&amp;G23&amp;H23&amp;I23=#REF!&amp;#REF!&amp;#REF!&amp;#REF!&amp;#REF!,"◎","×")</f>
        <v>#REF!</v>
      </c>
      <c r="N23" s="269">
        <v>97.3</v>
      </c>
      <c r="O23" s="269">
        <v>98.3</v>
      </c>
      <c r="P23" s="270">
        <v>100.3</v>
      </c>
      <c r="Q23" s="266">
        <f t="shared" si="0"/>
        <v>-1</v>
      </c>
      <c r="R23" s="248">
        <f t="shared" si="1"/>
        <v>-3</v>
      </c>
      <c r="S23" s="1">
        <f>T23/$T5</f>
        <v>0.0234</v>
      </c>
      <c r="T23" s="41">
        <v>234</v>
      </c>
      <c r="U23" s="1">
        <f t="shared" si="2"/>
        <v>-0.02</v>
      </c>
      <c r="V23" s="1">
        <f t="shared" si="7"/>
        <v>-0.07</v>
      </c>
      <c r="W23" s="1" t="str">
        <f t="shared" si="3"/>
        <v>×</v>
      </c>
      <c r="X23" s="1">
        <f t="shared" si="4"/>
        <v>-1</v>
      </c>
      <c r="Y23" s="248">
        <f t="shared" si="5"/>
        <v>-3</v>
      </c>
      <c r="Z23" s="1" t="str">
        <f t="shared" si="6"/>
        <v>×</v>
      </c>
    </row>
    <row r="24" spans="1:26" ht="21" customHeight="1">
      <c r="A24" s="250">
        <v>198</v>
      </c>
      <c r="B24" s="100"/>
      <c r="C24" s="414" t="s">
        <v>76</v>
      </c>
      <c r="D24" s="415"/>
      <c r="E24" s="139">
        <v>99.3</v>
      </c>
      <c r="F24" s="42">
        <v>1.2</v>
      </c>
      <c r="G24" s="42">
        <v>-0.9</v>
      </c>
      <c r="H24" s="39">
        <v>0.04</v>
      </c>
      <c r="I24" s="39">
        <v>-0.03</v>
      </c>
      <c r="J24" s="41">
        <v>306</v>
      </c>
      <c r="K24" s="44">
        <v>20</v>
      </c>
      <c r="M24" s="1" t="e">
        <f>IF(E24&amp;F24&amp;G24&amp;H24&amp;I24=#REF!&amp;#REF!&amp;#REF!&amp;#REF!&amp;#REF!,"◎","×")</f>
        <v>#REF!</v>
      </c>
      <c r="N24" s="269">
        <v>99.8</v>
      </c>
      <c r="O24" s="269">
        <v>100.2</v>
      </c>
      <c r="P24" s="270">
        <v>99.4</v>
      </c>
      <c r="Q24" s="266">
        <f t="shared" si="0"/>
        <v>-0.4000000000000057</v>
      </c>
      <c r="R24" s="248">
        <f t="shared" si="1"/>
        <v>0.3999999999999915</v>
      </c>
      <c r="S24" s="1">
        <f>T24/$T5</f>
        <v>0.0306</v>
      </c>
      <c r="T24" s="41">
        <v>306</v>
      </c>
      <c r="U24" s="1">
        <f t="shared" si="2"/>
        <v>-0.01</v>
      </c>
      <c r="V24" s="1">
        <f t="shared" si="7"/>
        <v>0.01</v>
      </c>
      <c r="W24" s="1" t="str">
        <f t="shared" si="3"/>
        <v>×</v>
      </c>
      <c r="X24" s="1">
        <f t="shared" si="4"/>
        <v>-0.4</v>
      </c>
      <c r="Y24" s="248">
        <f t="shared" si="5"/>
        <v>0.4</v>
      </c>
      <c r="Z24" s="1" t="str">
        <f t="shared" si="6"/>
        <v>×</v>
      </c>
    </row>
    <row r="25" spans="1:26" ht="21" customHeight="1">
      <c r="A25" s="250">
        <v>221</v>
      </c>
      <c r="B25" s="100"/>
      <c r="C25" s="414" t="s">
        <v>77</v>
      </c>
      <c r="D25" s="415"/>
      <c r="E25" s="139">
        <v>93.4</v>
      </c>
      <c r="F25" s="42">
        <v>-1.2</v>
      </c>
      <c r="G25" s="42">
        <v>-2.5</v>
      </c>
      <c r="H25" s="39">
        <v>-0.02</v>
      </c>
      <c r="I25" s="39">
        <v>-0.04</v>
      </c>
      <c r="J25" s="41">
        <v>179</v>
      </c>
      <c r="K25" s="44">
        <v>14</v>
      </c>
      <c r="M25" s="1" t="e">
        <f>IF(E25&amp;F25&amp;G25&amp;H25&amp;I25=#REF!&amp;#REF!&amp;#REF!&amp;#REF!&amp;#REF!,"◎","×")</f>
        <v>#REF!</v>
      </c>
      <c r="N25" s="269">
        <v>95.7</v>
      </c>
      <c r="O25" s="269">
        <v>95.8</v>
      </c>
      <c r="P25" s="270">
        <v>99.7</v>
      </c>
      <c r="Q25" s="266">
        <f t="shared" si="0"/>
        <v>-0.09999999999999432</v>
      </c>
      <c r="R25" s="248">
        <f t="shared" si="1"/>
        <v>-4</v>
      </c>
      <c r="S25" s="1">
        <f>T25/$T5</f>
        <v>0.0179</v>
      </c>
      <c r="T25" s="41">
        <v>179</v>
      </c>
      <c r="U25" s="1">
        <f t="shared" si="2"/>
        <v>0</v>
      </c>
      <c r="V25" s="1">
        <f t="shared" si="7"/>
        <v>-0.07</v>
      </c>
      <c r="W25" s="1" t="str">
        <f t="shared" si="3"/>
        <v>×</v>
      </c>
      <c r="X25" s="1">
        <f t="shared" si="4"/>
        <v>-0.1</v>
      </c>
      <c r="Y25" s="248">
        <f t="shared" si="5"/>
        <v>-4</v>
      </c>
      <c r="Z25" s="1" t="str">
        <f t="shared" si="6"/>
        <v>×</v>
      </c>
    </row>
    <row r="26" spans="1:26" ht="21" customHeight="1">
      <c r="A26" s="250">
        <v>239</v>
      </c>
      <c r="B26" s="100"/>
      <c r="C26" s="414" t="s">
        <v>78</v>
      </c>
      <c r="D26" s="415"/>
      <c r="E26" s="139">
        <v>98.7</v>
      </c>
      <c r="F26" s="42">
        <v>0.2</v>
      </c>
      <c r="G26" s="42">
        <v>-0.3</v>
      </c>
      <c r="H26" s="39">
        <v>0</v>
      </c>
      <c r="I26" s="39">
        <v>0</v>
      </c>
      <c r="J26" s="41">
        <v>118</v>
      </c>
      <c r="K26" s="44">
        <v>9</v>
      </c>
      <c r="M26" s="1" t="e">
        <f>IF(E26&amp;F26&amp;G26&amp;H26&amp;I26=#REF!&amp;#REF!&amp;#REF!&amp;#REF!&amp;#REF!,"◎","×")</f>
        <v>#REF!</v>
      </c>
      <c r="N26" s="269">
        <v>98.9</v>
      </c>
      <c r="O26" s="269">
        <v>98.9</v>
      </c>
      <c r="P26" s="270">
        <v>99.7</v>
      </c>
      <c r="Q26" s="266">
        <f t="shared" si="0"/>
        <v>0</v>
      </c>
      <c r="R26" s="248">
        <f t="shared" si="1"/>
        <v>-0.7999999999999972</v>
      </c>
      <c r="S26" s="1">
        <f>T26/$T5</f>
        <v>0.0118</v>
      </c>
      <c r="T26" s="41">
        <v>118</v>
      </c>
      <c r="U26" s="1">
        <f t="shared" si="2"/>
        <v>0</v>
      </c>
      <c r="V26" s="1">
        <f t="shared" si="7"/>
        <v>-0.01</v>
      </c>
      <c r="W26" s="1" t="str">
        <f t="shared" si="3"/>
        <v>×</v>
      </c>
      <c r="X26" s="1">
        <f t="shared" si="4"/>
        <v>0</v>
      </c>
      <c r="Y26" s="248">
        <f t="shared" si="5"/>
        <v>-0.8</v>
      </c>
      <c r="Z26" s="1" t="str">
        <f t="shared" si="6"/>
        <v>×</v>
      </c>
    </row>
    <row r="27" spans="1:26" ht="21" customHeight="1">
      <c r="A27" s="250">
        <v>249</v>
      </c>
      <c r="B27" s="100"/>
      <c r="C27" s="439" t="s">
        <v>79</v>
      </c>
      <c r="D27" s="440"/>
      <c r="E27" s="140">
        <v>98.9</v>
      </c>
      <c r="F27" s="141">
        <v>0</v>
      </c>
      <c r="G27" s="141">
        <v>0</v>
      </c>
      <c r="H27" s="142">
        <v>0</v>
      </c>
      <c r="I27" s="142">
        <v>0</v>
      </c>
      <c r="J27" s="143">
        <v>581</v>
      </c>
      <c r="K27" s="144">
        <v>26</v>
      </c>
      <c r="M27" s="1" t="e">
        <f>IF(E27&amp;F27&amp;G27&amp;H27&amp;I27=#REF!&amp;#REF!&amp;#REF!&amp;#REF!&amp;#REF!,"◎","×")</f>
        <v>#REF!</v>
      </c>
      <c r="N27" s="269">
        <v>98.9</v>
      </c>
      <c r="O27" s="269">
        <v>98.9</v>
      </c>
      <c r="P27" s="270">
        <v>100.9</v>
      </c>
      <c r="Q27" s="266">
        <f t="shared" si="0"/>
        <v>0</v>
      </c>
      <c r="R27" s="248">
        <f t="shared" si="1"/>
        <v>-2</v>
      </c>
      <c r="S27" s="1">
        <f>T27/$T5</f>
        <v>0.0581</v>
      </c>
      <c r="T27" s="41">
        <v>581</v>
      </c>
      <c r="U27" s="1">
        <f t="shared" si="2"/>
        <v>0</v>
      </c>
      <c r="V27" s="1">
        <f t="shared" si="7"/>
        <v>-0.12</v>
      </c>
      <c r="W27" s="1" t="str">
        <f t="shared" si="3"/>
        <v>×</v>
      </c>
      <c r="X27" s="1">
        <f t="shared" si="4"/>
        <v>0</v>
      </c>
      <c r="Y27" s="248">
        <f t="shared" si="5"/>
        <v>-2</v>
      </c>
      <c r="Z27" s="1" t="str">
        <f t="shared" si="6"/>
        <v>×</v>
      </c>
    </row>
    <row r="28" spans="1:26" ht="21" customHeight="1">
      <c r="A28" s="250">
        <v>277</v>
      </c>
      <c r="B28" s="432" t="s">
        <v>80</v>
      </c>
      <c r="C28" s="433"/>
      <c r="D28" s="434"/>
      <c r="E28" s="145">
        <v>99.5</v>
      </c>
      <c r="F28" s="146">
        <v>0</v>
      </c>
      <c r="G28" s="146">
        <v>-0.2</v>
      </c>
      <c r="H28" s="147">
        <v>0.01</v>
      </c>
      <c r="I28" s="147">
        <v>-0.04</v>
      </c>
      <c r="J28" s="148">
        <v>2209</v>
      </c>
      <c r="K28" s="149">
        <v>21</v>
      </c>
      <c r="M28" s="1" t="e">
        <f>IF(E28&amp;F28&amp;G28&amp;H28&amp;I28=#REF!&amp;#REF!&amp;#REF!&amp;#REF!&amp;#REF!,"◎","×")</f>
        <v>#REF!</v>
      </c>
      <c r="N28" s="269">
        <v>99.7</v>
      </c>
      <c r="O28" s="269">
        <v>99.7</v>
      </c>
      <c r="P28" s="270">
        <v>99.7</v>
      </c>
      <c r="Q28" s="266">
        <f t="shared" si="0"/>
        <v>0</v>
      </c>
      <c r="R28" s="248">
        <f t="shared" si="1"/>
        <v>0</v>
      </c>
      <c r="S28" s="1">
        <f>T28/$T5</f>
        <v>0.2209</v>
      </c>
      <c r="T28" s="41">
        <v>2209</v>
      </c>
      <c r="U28" s="1">
        <f t="shared" si="2"/>
        <v>0</v>
      </c>
      <c r="V28" s="1">
        <f t="shared" si="7"/>
        <v>0</v>
      </c>
      <c r="W28" s="1" t="str">
        <f t="shared" si="3"/>
        <v>×</v>
      </c>
      <c r="X28" s="1">
        <f t="shared" si="4"/>
        <v>0</v>
      </c>
      <c r="Y28" s="248">
        <f t="shared" si="5"/>
        <v>0</v>
      </c>
      <c r="Z28" s="1" t="str">
        <f t="shared" si="6"/>
        <v>×</v>
      </c>
    </row>
    <row r="29" spans="1:26" ht="21" customHeight="1">
      <c r="A29" s="250">
        <v>743</v>
      </c>
      <c r="B29" s="441" t="s">
        <v>33</v>
      </c>
      <c r="C29" s="442"/>
      <c r="D29" s="443"/>
      <c r="E29" s="150">
        <v>99.7</v>
      </c>
      <c r="F29" s="113">
        <v>0</v>
      </c>
      <c r="G29" s="113">
        <v>-0.2</v>
      </c>
      <c r="H29" s="138">
        <v>0</v>
      </c>
      <c r="I29" s="138">
        <v>-0.02</v>
      </c>
      <c r="J29" s="57">
        <v>969</v>
      </c>
      <c r="K29" s="58">
        <v>20</v>
      </c>
      <c r="M29" s="1" t="e">
        <f>IF(E29&amp;F29&amp;G29&amp;H29&amp;I29=#REF!&amp;#REF!&amp;#REF!&amp;#REF!&amp;#REF!,"◎","×")</f>
        <v>#REF!</v>
      </c>
      <c r="N29" s="269">
        <v>99.9</v>
      </c>
      <c r="O29" s="269">
        <v>99.9</v>
      </c>
      <c r="P29" s="270">
        <v>99.7</v>
      </c>
      <c r="Q29" s="266">
        <f t="shared" si="0"/>
        <v>0</v>
      </c>
      <c r="R29" s="248">
        <f t="shared" si="1"/>
        <v>0.20000000000000284</v>
      </c>
      <c r="S29" s="1">
        <f>T29/$T5</f>
        <v>0.0969</v>
      </c>
      <c r="T29" s="41">
        <v>969</v>
      </c>
      <c r="U29" s="1">
        <f t="shared" si="2"/>
        <v>0</v>
      </c>
      <c r="V29" s="1">
        <f t="shared" si="7"/>
        <v>0.02</v>
      </c>
      <c r="W29" s="1" t="str">
        <f t="shared" si="3"/>
        <v>×</v>
      </c>
      <c r="X29" s="1">
        <f t="shared" si="4"/>
        <v>0</v>
      </c>
      <c r="Y29" s="248">
        <f t="shared" si="5"/>
        <v>0.2</v>
      </c>
      <c r="Z29" s="1" t="str">
        <f t="shared" si="6"/>
        <v>×</v>
      </c>
    </row>
    <row r="30" spans="1:26" ht="21" customHeight="1">
      <c r="A30" s="250">
        <v>278</v>
      </c>
      <c r="B30" s="101"/>
      <c r="C30" s="414" t="s">
        <v>34</v>
      </c>
      <c r="D30" s="415"/>
      <c r="E30" s="139">
        <v>99.4</v>
      </c>
      <c r="F30" s="42">
        <v>0.1</v>
      </c>
      <c r="G30" s="42">
        <v>-0.1</v>
      </c>
      <c r="H30" s="39">
        <v>0.02</v>
      </c>
      <c r="I30" s="39">
        <v>-0.02</v>
      </c>
      <c r="J30" s="41">
        <v>2106</v>
      </c>
      <c r="K30" s="44">
        <v>4</v>
      </c>
      <c r="M30" s="1" t="e">
        <f>IF(E30&amp;F30&amp;G30&amp;H30&amp;I30=#REF!&amp;#REF!&amp;#REF!&amp;#REF!&amp;#REF!,"◎","×")</f>
        <v>#REF!</v>
      </c>
      <c r="N30" s="269">
        <v>99.5</v>
      </c>
      <c r="O30" s="269">
        <v>99.5</v>
      </c>
      <c r="P30" s="270">
        <v>99.6</v>
      </c>
      <c r="Q30" s="266">
        <f t="shared" si="0"/>
        <v>0</v>
      </c>
      <c r="R30" s="248">
        <f t="shared" si="1"/>
        <v>-0.09999999999999432</v>
      </c>
      <c r="S30" s="1">
        <f>T30/$T5</f>
        <v>0.2106</v>
      </c>
      <c r="T30" s="41">
        <v>2106</v>
      </c>
      <c r="U30" s="1">
        <f t="shared" si="2"/>
        <v>0</v>
      </c>
      <c r="V30" s="1">
        <f t="shared" si="7"/>
        <v>-0.02</v>
      </c>
      <c r="W30" s="1" t="str">
        <f t="shared" si="3"/>
        <v>×</v>
      </c>
      <c r="X30" s="1">
        <f t="shared" si="4"/>
        <v>0</v>
      </c>
      <c r="Y30" s="248">
        <f t="shared" si="5"/>
        <v>-0.1</v>
      </c>
      <c r="Z30" s="1" t="str">
        <f t="shared" si="6"/>
        <v>×</v>
      </c>
    </row>
    <row r="31" spans="1:26" ht="21" customHeight="1">
      <c r="A31" s="250">
        <v>744</v>
      </c>
      <c r="B31" s="102" t="s">
        <v>35</v>
      </c>
      <c r="C31" s="430" t="s">
        <v>36</v>
      </c>
      <c r="D31" s="431"/>
      <c r="E31" s="139">
        <v>99.4</v>
      </c>
      <c r="F31" s="42">
        <v>0.1</v>
      </c>
      <c r="G31" s="42">
        <v>-0.1</v>
      </c>
      <c r="H31" s="39">
        <v>0.01</v>
      </c>
      <c r="I31" s="39">
        <v>-0.01</v>
      </c>
      <c r="J31" s="41">
        <v>866</v>
      </c>
      <c r="K31" s="43">
        <v>3</v>
      </c>
      <c r="M31" s="1" t="e">
        <f>IF(E31&amp;F31&amp;G31&amp;H31&amp;I31=#REF!&amp;#REF!&amp;#REF!&amp;#REF!&amp;#REF!,"◎","×")</f>
        <v>#REF!</v>
      </c>
      <c r="N31" s="269">
        <v>99.5</v>
      </c>
      <c r="O31" s="269">
        <v>99.5</v>
      </c>
      <c r="P31" s="270">
        <v>99.6</v>
      </c>
      <c r="Q31" s="266">
        <f t="shared" si="0"/>
        <v>0</v>
      </c>
      <c r="R31" s="248">
        <f t="shared" si="1"/>
        <v>-0.09999999999999432</v>
      </c>
      <c r="S31" s="1">
        <f>T31/$T5</f>
        <v>0.0866</v>
      </c>
      <c r="T31" s="41">
        <v>866</v>
      </c>
      <c r="U31" s="1">
        <f t="shared" si="2"/>
        <v>0</v>
      </c>
      <c r="V31" s="1">
        <f t="shared" si="7"/>
        <v>-0.01</v>
      </c>
      <c r="W31" s="1" t="str">
        <f t="shared" si="3"/>
        <v>×</v>
      </c>
      <c r="X31" s="1">
        <f t="shared" si="4"/>
        <v>0</v>
      </c>
      <c r="Y31" s="248">
        <f t="shared" si="5"/>
        <v>-0.1</v>
      </c>
      <c r="Z31" s="1" t="str">
        <f t="shared" si="6"/>
        <v>×</v>
      </c>
    </row>
    <row r="32" spans="1:26" ht="21" customHeight="1">
      <c r="A32" s="250">
        <v>286</v>
      </c>
      <c r="B32" s="103"/>
      <c r="C32" s="437" t="s">
        <v>37</v>
      </c>
      <c r="D32" s="438"/>
      <c r="E32" s="140">
        <v>102</v>
      </c>
      <c r="F32" s="141">
        <v>-1.1</v>
      </c>
      <c r="G32" s="141">
        <v>-1.5</v>
      </c>
      <c r="H32" s="142">
        <v>-0.01</v>
      </c>
      <c r="I32" s="142">
        <v>-0.02</v>
      </c>
      <c r="J32" s="143">
        <v>103</v>
      </c>
      <c r="K32" s="144">
        <v>17</v>
      </c>
      <c r="M32" s="1" t="e">
        <f>IF(E32&amp;F32&amp;G32&amp;H32&amp;I32=#REF!&amp;#REF!&amp;#REF!&amp;#REF!&amp;#REF!,"◎","×")</f>
        <v>#REF!</v>
      </c>
      <c r="N32" s="269">
        <v>103.5</v>
      </c>
      <c r="O32" s="269">
        <v>103.5</v>
      </c>
      <c r="P32" s="270">
        <v>101.1</v>
      </c>
      <c r="Q32" s="266">
        <f t="shared" si="0"/>
        <v>0</v>
      </c>
      <c r="R32" s="248">
        <f t="shared" si="1"/>
        <v>2.4000000000000057</v>
      </c>
      <c r="S32" s="1">
        <f>T32/$T5</f>
        <v>0.0103</v>
      </c>
      <c r="T32" s="41">
        <v>103</v>
      </c>
      <c r="U32" s="1">
        <f t="shared" si="2"/>
        <v>0</v>
      </c>
      <c r="V32" s="1">
        <f t="shared" si="7"/>
        <v>0.02</v>
      </c>
      <c r="W32" s="1" t="str">
        <f t="shared" si="3"/>
        <v>×</v>
      </c>
      <c r="X32" s="1">
        <f t="shared" si="4"/>
        <v>0</v>
      </c>
      <c r="Y32" s="248">
        <f t="shared" si="5"/>
        <v>2.4</v>
      </c>
      <c r="Z32" s="1" t="str">
        <f t="shared" si="6"/>
        <v>×</v>
      </c>
    </row>
    <row r="33" spans="1:26" ht="21" customHeight="1">
      <c r="A33" s="250">
        <v>306</v>
      </c>
      <c r="B33" s="432" t="s">
        <v>38</v>
      </c>
      <c r="C33" s="433"/>
      <c r="D33" s="434"/>
      <c r="E33" s="151">
        <v>104.1</v>
      </c>
      <c r="F33" s="146">
        <v>0.3</v>
      </c>
      <c r="G33" s="146">
        <v>1.3</v>
      </c>
      <c r="H33" s="147">
        <v>0.02</v>
      </c>
      <c r="I33" s="147">
        <v>0.1</v>
      </c>
      <c r="J33" s="148">
        <v>803</v>
      </c>
      <c r="K33" s="149">
        <v>6</v>
      </c>
      <c r="M33" s="1" t="e">
        <f>IF(E33&amp;F33&amp;G33&amp;H33&amp;I33=#REF!&amp;#REF!&amp;#REF!&amp;#REF!&amp;#REF!,"◎","×")</f>
        <v>#REF!</v>
      </c>
      <c r="N33" s="269">
        <v>103.5</v>
      </c>
      <c r="O33" s="269">
        <v>102.8</v>
      </c>
      <c r="P33" s="270">
        <v>101.8</v>
      </c>
      <c r="Q33" s="266">
        <f t="shared" si="0"/>
        <v>0.7000000000000028</v>
      </c>
      <c r="R33" s="248">
        <f t="shared" si="1"/>
        <v>1.7000000000000028</v>
      </c>
      <c r="S33" s="1">
        <f>T33/$T5</f>
        <v>0.0803</v>
      </c>
      <c r="T33" s="41">
        <v>803</v>
      </c>
      <c r="U33" s="1">
        <f t="shared" si="2"/>
        <v>0.06</v>
      </c>
      <c r="V33" s="1">
        <f t="shared" si="7"/>
        <v>0.14</v>
      </c>
      <c r="W33" s="1" t="str">
        <f t="shared" si="3"/>
        <v>×</v>
      </c>
      <c r="X33" s="1">
        <f t="shared" si="4"/>
        <v>0.7</v>
      </c>
      <c r="Y33" s="248">
        <f t="shared" si="5"/>
        <v>1.7</v>
      </c>
      <c r="Z33" s="1" t="str">
        <f t="shared" si="6"/>
        <v>×</v>
      </c>
    </row>
    <row r="34" spans="1:26" ht="21" customHeight="1">
      <c r="A34" s="250">
        <v>307</v>
      </c>
      <c r="B34" s="103"/>
      <c r="C34" s="435" t="s">
        <v>81</v>
      </c>
      <c r="D34" s="436"/>
      <c r="E34" s="137">
        <v>106.7</v>
      </c>
      <c r="F34" s="113">
        <v>0.6</v>
      </c>
      <c r="G34" s="113">
        <v>0.3</v>
      </c>
      <c r="H34" s="138">
        <v>0.02</v>
      </c>
      <c r="I34" s="138">
        <v>0.01</v>
      </c>
      <c r="J34" s="57">
        <v>375</v>
      </c>
      <c r="K34" s="152">
        <v>1</v>
      </c>
      <c r="M34" s="1" t="e">
        <f>IF(E34&amp;F34&amp;G34&amp;H34&amp;I34=#REF!&amp;#REF!&amp;#REF!&amp;#REF!&amp;#REF!,"◎","×")</f>
        <v>#REF!</v>
      </c>
      <c r="N34" s="269">
        <v>106.5</v>
      </c>
      <c r="O34" s="269">
        <v>106.4</v>
      </c>
      <c r="P34" s="270">
        <v>102</v>
      </c>
      <c r="Q34" s="266">
        <f t="shared" si="0"/>
        <v>0.09999999999999432</v>
      </c>
      <c r="R34" s="248">
        <f t="shared" si="1"/>
        <v>4.5</v>
      </c>
      <c r="S34" s="1">
        <f>T34/$T5</f>
        <v>0.0375</v>
      </c>
      <c r="T34" s="41">
        <v>375</v>
      </c>
      <c r="U34" s="1">
        <f t="shared" si="2"/>
        <v>0</v>
      </c>
      <c r="V34" s="1">
        <f t="shared" si="7"/>
        <v>0.17</v>
      </c>
      <c r="W34" s="1" t="str">
        <f t="shared" si="3"/>
        <v>×</v>
      </c>
      <c r="X34" s="1">
        <f t="shared" si="4"/>
        <v>0.1</v>
      </c>
      <c r="Y34" s="248">
        <f t="shared" si="5"/>
        <v>4.4</v>
      </c>
      <c r="Z34" s="1" t="str">
        <f t="shared" si="6"/>
        <v>×</v>
      </c>
    </row>
    <row r="35" spans="1:26" ht="21" customHeight="1">
      <c r="A35" s="250">
        <v>309</v>
      </c>
      <c r="B35" s="103"/>
      <c r="C35" s="426" t="s">
        <v>82</v>
      </c>
      <c r="D35" s="427"/>
      <c r="E35" s="87">
        <v>106.8</v>
      </c>
      <c r="F35" s="42">
        <v>0.3</v>
      </c>
      <c r="G35" s="42">
        <v>4.9</v>
      </c>
      <c r="H35" s="39">
        <v>0.01</v>
      </c>
      <c r="I35" s="39">
        <v>0.1</v>
      </c>
      <c r="J35" s="41">
        <v>192</v>
      </c>
      <c r="K35" s="44">
        <v>2</v>
      </c>
      <c r="M35" s="1" t="e">
        <f>IF(E35&amp;F35&amp;G35&amp;H35&amp;I35=#REF!&amp;#REF!&amp;#REF!&amp;#REF!&amp;#REF!,"◎","×")</f>
        <v>#REF!</v>
      </c>
      <c r="N35" s="269">
        <v>104.4</v>
      </c>
      <c r="O35" s="269">
        <v>101.8</v>
      </c>
      <c r="P35" s="270">
        <v>101.7</v>
      </c>
      <c r="Q35" s="266">
        <f t="shared" si="0"/>
        <v>2.6000000000000085</v>
      </c>
      <c r="R35" s="248">
        <f t="shared" si="1"/>
        <v>2.700000000000003</v>
      </c>
      <c r="S35" s="1">
        <f>T35/$T5</f>
        <v>0.0192</v>
      </c>
      <c r="T35" s="41">
        <v>192</v>
      </c>
      <c r="U35" s="1">
        <f t="shared" si="2"/>
        <v>0.05</v>
      </c>
      <c r="V35" s="1">
        <f t="shared" si="7"/>
        <v>0.05</v>
      </c>
      <c r="W35" s="1" t="str">
        <f t="shared" si="3"/>
        <v>×</v>
      </c>
      <c r="X35" s="1">
        <f t="shared" si="4"/>
        <v>2.6</v>
      </c>
      <c r="Y35" s="248">
        <f t="shared" si="5"/>
        <v>2.7</v>
      </c>
      <c r="Z35" s="1" t="str">
        <f t="shared" si="6"/>
        <v>×</v>
      </c>
    </row>
    <row r="36" spans="1:26" ht="21" customHeight="1">
      <c r="A36" s="250">
        <v>312</v>
      </c>
      <c r="B36" s="103"/>
      <c r="C36" s="426" t="s">
        <v>83</v>
      </c>
      <c r="D36" s="427"/>
      <c r="E36" s="87">
        <v>126.9</v>
      </c>
      <c r="F36" s="42">
        <v>-2.3</v>
      </c>
      <c r="G36" s="42">
        <v>-1.3</v>
      </c>
      <c r="H36" s="39">
        <v>-0.01</v>
      </c>
      <c r="I36" s="39">
        <v>0</v>
      </c>
      <c r="J36" s="41">
        <v>19</v>
      </c>
      <c r="K36" s="44">
        <v>1</v>
      </c>
      <c r="M36" s="1" t="e">
        <f>IF(E36&amp;F36&amp;G36&amp;H36&amp;I36=#REF!&amp;#REF!&amp;#REF!&amp;#REF!&amp;#REF!,"◎","×")</f>
        <v>#REF!</v>
      </c>
      <c r="N36" s="269">
        <v>128.5</v>
      </c>
      <c r="O36" s="269">
        <v>128.5</v>
      </c>
      <c r="P36" s="270">
        <v>120.9</v>
      </c>
      <c r="Q36" s="266">
        <f t="shared" si="0"/>
        <v>0</v>
      </c>
      <c r="R36" s="248">
        <f t="shared" si="1"/>
        <v>7.599999999999994</v>
      </c>
      <c r="S36" s="1">
        <f>T36/$T5</f>
        <v>0.0019</v>
      </c>
      <c r="T36" s="41">
        <v>19</v>
      </c>
      <c r="U36" s="1">
        <f t="shared" si="2"/>
        <v>0</v>
      </c>
      <c r="V36" s="1">
        <f t="shared" si="7"/>
        <v>0.01</v>
      </c>
      <c r="W36" s="1" t="str">
        <f t="shared" si="3"/>
        <v>×</v>
      </c>
      <c r="X36" s="1">
        <f t="shared" si="4"/>
        <v>0</v>
      </c>
      <c r="Y36" s="248">
        <f t="shared" si="5"/>
        <v>6.3</v>
      </c>
      <c r="Z36" s="1" t="str">
        <f t="shared" si="6"/>
        <v>×</v>
      </c>
    </row>
    <row r="37" spans="1:26" ht="21" customHeight="1">
      <c r="A37" s="250">
        <v>314</v>
      </c>
      <c r="B37" s="103"/>
      <c r="C37" s="437" t="s">
        <v>84</v>
      </c>
      <c r="D37" s="438"/>
      <c r="E37" s="153">
        <v>95.4</v>
      </c>
      <c r="F37" s="141">
        <v>0</v>
      </c>
      <c r="G37" s="141">
        <v>0</v>
      </c>
      <c r="H37" s="142">
        <v>0</v>
      </c>
      <c r="I37" s="142">
        <v>0</v>
      </c>
      <c r="J37" s="143">
        <v>217</v>
      </c>
      <c r="K37" s="144">
        <v>2</v>
      </c>
      <c r="M37" s="1" t="e">
        <f>IF(E37&amp;F37&amp;G37&amp;H37&amp;I37=#REF!&amp;#REF!&amp;#REF!&amp;#REF!&amp;#REF!,"◎","×")</f>
        <v>#REF!</v>
      </c>
      <c r="N37" s="269">
        <v>95.4</v>
      </c>
      <c r="O37" s="269">
        <v>95.4</v>
      </c>
      <c r="P37" s="270">
        <v>100</v>
      </c>
      <c r="Q37" s="266">
        <f aca="true" t="shared" si="8" ref="Q37:Q68">N37-O37</f>
        <v>0</v>
      </c>
      <c r="R37" s="248">
        <f aca="true" t="shared" si="9" ref="R37:R68">N37-P37</f>
        <v>-4.599999999999994</v>
      </c>
      <c r="S37" s="1">
        <f>T37/$T5</f>
        <v>0.0217</v>
      </c>
      <c r="T37" s="41">
        <v>217</v>
      </c>
      <c r="U37" s="1">
        <f aca="true" t="shared" si="10" ref="U37:U68">ROUND(Q37/$O$5*S37*100,2)</f>
        <v>0</v>
      </c>
      <c r="V37" s="1">
        <f t="shared" si="7"/>
        <v>-0.1</v>
      </c>
      <c r="W37" s="1" t="str">
        <f aca="true" t="shared" si="11" ref="W37:W68">IF(H37&amp;I37=U37&amp;V37,"◎","×")</f>
        <v>×</v>
      </c>
      <c r="X37" s="1">
        <f aca="true" t="shared" si="12" ref="X37:X68">ROUND((Q37/O37*100),1)</f>
        <v>0</v>
      </c>
      <c r="Y37" s="248">
        <f aca="true" t="shared" si="13" ref="Y37:Y68">ROUND((R37/P37*100),1)</f>
        <v>-4.6</v>
      </c>
      <c r="Z37" s="1" t="str">
        <f aca="true" t="shared" si="14" ref="Z37:Z68">IF(F37&amp;G37=X37&amp;Y37,"◎","×")</f>
        <v>×</v>
      </c>
    </row>
    <row r="38" spans="1:26" ht="21" customHeight="1">
      <c r="A38" s="250">
        <v>317</v>
      </c>
      <c r="B38" s="432" t="s">
        <v>85</v>
      </c>
      <c r="C38" s="433"/>
      <c r="D38" s="434"/>
      <c r="E38" s="151">
        <v>94.1</v>
      </c>
      <c r="F38" s="146">
        <v>0.4</v>
      </c>
      <c r="G38" s="146">
        <v>-1.7</v>
      </c>
      <c r="H38" s="147">
        <v>0.01</v>
      </c>
      <c r="I38" s="147">
        <v>-0.05</v>
      </c>
      <c r="J38" s="148">
        <v>320</v>
      </c>
      <c r="K38" s="149">
        <v>53</v>
      </c>
      <c r="M38" s="1" t="e">
        <f>IF(E38&amp;F38&amp;G38&amp;H38&amp;I38=#REF!&amp;#REF!&amp;#REF!&amp;#REF!&amp;#REF!,"◎","×")</f>
        <v>#REF!</v>
      </c>
      <c r="N38" s="269">
        <v>94.4</v>
      </c>
      <c r="O38" s="269">
        <v>95.7</v>
      </c>
      <c r="P38" s="270">
        <v>98.5</v>
      </c>
      <c r="Q38" s="266">
        <f t="shared" si="8"/>
        <v>-1.2999999999999972</v>
      </c>
      <c r="R38" s="248">
        <f t="shared" si="9"/>
        <v>-4.099999999999994</v>
      </c>
      <c r="S38" s="1">
        <f>T38/$T5</f>
        <v>0.032</v>
      </c>
      <c r="T38" s="41">
        <v>320</v>
      </c>
      <c r="U38" s="1">
        <f t="shared" si="10"/>
        <v>-0.04</v>
      </c>
      <c r="V38" s="1">
        <f aca="true" t="shared" si="15" ref="V38:V69">ROUND(R38/$P$5*S38*100,2)</f>
        <v>-0.13</v>
      </c>
      <c r="W38" s="1" t="str">
        <f t="shared" si="11"/>
        <v>×</v>
      </c>
      <c r="X38" s="1">
        <f t="shared" si="12"/>
        <v>-1.4</v>
      </c>
      <c r="Y38" s="248">
        <f t="shared" si="13"/>
        <v>-4.2</v>
      </c>
      <c r="Z38" s="1" t="str">
        <f t="shared" si="14"/>
        <v>×</v>
      </c>
    </row>
    <row r="39" spans="1:26" ht="21" customHeight="1">
      <c r="A39" s="250">
        <v>318</v>
      </c>
      <c r="B39" s="104"/>
      <c r="C39" s="435" t="s">
        <v>86</v>
      </c>
      <c r="D39" s="436"/>
      <c r="E39" s="137">
        <v>85.1</v>
      </c>
      <c r="F39" s="113">
        <v>0.3</v>
      </c>
      <c r="G39" s="113">
        <v>-7.6</v>
      </c>
      <c r="H39" s="138">
        <v>0</v>
      </c>
      <c r="I39" s="138">
        <v>-0.06</v>
      </c>
      <c r="J39" s="57">
        <v>89</v>
      </c>
      <c r="K39" s="152">
        <v>15</v>
      </c>
      <c r="M39" s="1" t="e">
        <f>IF(E39&amp;F39&amp;G39&amp;H39&amp;I39=#REF!&amp;#REF!&amp;#REF!&amp;#REF!&amp;#REF!,"◎","×")</f>
        <v>#REF!</v>
      </c>
      <c r="N39" s="269">
        <v>87</v>
      </c>
      <c r="O39" s="269">
        <v>92.1</v>
      </c>
      <c r="P39" s="270">
        <v>98.3</v>
      </c>
      <c r="Q39" s="266">
        <f t="shared" si="8"/>
        <v>-5.099999999999994</v>
      </c>
      <c r="R39" s="248">
        <f t="shared" si="9"/>
        <v>-11.299999999999997</v>
      </c>
      <c r="S39" s="1">
        <f>T39/$T5</f>
        <v>0.0089</v>
      </c>
      <c r="T39" s="41">
        <v>89</v>
      </c>
      <c r="U39" s="274">
        <f t="shared" si="10"/>
        <v>-0.05</v>
      </c>
      <c r="V39" s="1">
        <f t="shared" si="15"/>
        <v>-0.1</v>
      </c>
      <c r="W39" s="1" t="str">
        <f t="shared" si="11"/>
        <v>×</v>
      </c>
      <c r="X39" s="1">
        <f t="shared" si="12"/>
        <v>-5.5</v>
      </c>
      <c r="Y39" s="248">
        <f t="shared" si="13"/>
        <v>-11.5</v>
      </c>
      <c r="Z39" s="1" t="str">
        <f t="shared" si="14"/>
        <v>×</v>
      </c>
    </row>
    <row r="40" spans="1:26" ht="21" customHeight="1">
      <c r="A40" s="250">
        <v>337</v>
      </c>
      <c r="B40" s="104"/>
      <c r="C40" s="426" t="s">
        <v>43</v>
      </c>
      <c r="D40" s="427"/>
      <c r="E40" s="87">
        <v>86.2</v>
      </c>
      <c r="F40" s="42">
        <v>-2.7</v>
      </c>
      <c r="G40" s="42">
        <v>-4.7</v>
      </c>
      <c r="H40" s="39">
        <v>0</v>
      </c>
      <c r="I40" s="39">
        <v>-0.01</v>
      </c>
      <c r="J40" s="41">
        <v>14</v>
      </c>
      <c r="K40" s="44">
        <v>4</v>
      </c>
      <c r="M40" s="1" t="e">
        <f>IF(E40&amp;F40&amp;G40&amp;H40&amp;I40=#REF!&amp;#REF!&amp;#REF!&amp;#REF!&amp;#REF!,"◎","×")</f>
        <v>#REF!</v>
      </c>
      <c r="N40" s="269">
        <v>91.2</v>
      </c>
      <c r="O40" s="269">
        <v>90.5</v>
      </c>
      <c r="P40" s="270">
        <v>93.4</v>
      </c>
      <c r="Q40" s="266">
        <f t="shared" si="8"/>
        <v>0.7000000000000028</v>
      </c>
      <c r="R40" s="248">
        <f t="shared" si="9"/>
        <v>-2.200000000000003</v>
      </c>
      <c r="S40" s="1">
        <f>T40/$T5</f>
        <v>0.0014</v>
      </c>
      <c r="T40" s="41">
        <v>14</v>
      </c>
      <c r="U40" s="1">
        <f t="shared" si="10"/>
        <v>0</v>
      </c>
      <c r="V40" s="1">
        <f t="shared" si="15"/>
        <v>0</v>
      </c>
      <c r="W40" s="1" t="str">
        <f t="shared" si="11"/>
        <v>×</v>
      </c>
      <c r="X40" s="1">
        <f t="shared" si="12"/>
        <v>0.8</v>
      </c>
      <c r="Y40" s="248">
        <f t="shared" si="13"/>
        <v>-2.4</v>
      </c>
      <c r="Z40" s="1" t="str">
        <f t="shared" si="14"/>
        <v>×</v>
      </c>
    </row>
    <row r="41" spans="1:26" ht="21" customHeight="1">
      <c r="A41" s="250">
        <v>342</v>
      </c>
      <c r="B41" s="104"/>
      <c r="C41" s="426" t="s">
        <v>45</v>
      </c>
      <c r="D41" s="427"/>
      <c r="E41" s="87">
        <v>109.4</v>
      </c>
      <c r="F41" s="42">
        <v>1.3</v>
      </c>
      <c r="G41" s="42">
        <v>10.2</v>
      </c>
      <c r="H41" s="39">
        <v>0</v>
      </c>
      <c r="I41" s="39">
        <v>0.03</v>
      </c>
      <c r="J41" s="41">
        <v>27</v>
      </c>
      <c r="K41" s="44">
        <v>5</v>
      </c>
      <c r="M41" s="1" t="e">
        <f>IF(E41&amp;F41&amp;G41&amp;H41&amp;I41=#REF!&amp;#REF!&amp;#REF!&amp;#REF!&amp;#REF!,"◎","×")</f>
        <v>#REF!</v>
      </c>
      <c r="N41" s="269">
        <v>109.6</v>
      </c>
      <c r="O41" s="269">
        <v>99.2</v>
      </c>
      <c r="P41" s="270">
        <v>101</v>
      </c>
      <c r="Q41" s="266">
        <f t="shared" si="8"/>
        <v>10.399999999999991</v>
      </c>
      <c r="R41" s="248">
        <f t="shared" si="9"/>
        <v>8.599999999999994</v>
      </c>
      <c r="S41" s="1">
        <f>T41/$T5</f>
        <v>0.0027</v>
      </c>
      <c r="T41" s="41">
        <v>27</v>
      </c>
      <c r="U41" s="1">
        <f t="shared" si="10"/>
        <v>0.03</v>
      </c>
      <c r="V41" s="1">
        <f t="shared" si="15"/>
        <v>0.02</v>
      </c>
      <c r="W41" s="1" t="str">
        <f t="shared" si="11"/>
        <v>×</v>
      </c>
      <c r="X41" s="1">
        <f t="shared" si="12"/>
        <v>10.5</v>
      </c>
      <c r="Y41" s="248">
        <f t="shared" si="13"/>
        <v>8.5</v>
      </c>
      <c r="Z41" s="1" t="str">
        <f t="shared" si="14"/>
        <v>×</v>
      </c>
    </row>
    <row r="42" spans="1:26" ht="21" customHeight="1">
      <c r="A42" s="250">
        <v>348</v>
      </c>
      <c r="B42" s="104"/>
      <c r="C42" s="426" t="s">
        <v>47</v>
      </c>
      <c r="D42" s="427"/>
      <c r="E42" s="87">
        <v>100.2</v>
      </c>
      <c r="F42" s="42">
        <v>-1.4</v>
      </c>
      <c r="G42" s="42">
        <v>1.6</v>
      </c>
      <c r="H42" s="39">
        <v>-0.01</v>
      </c>
      <c r="I42" s="39">
        <v>0.01</v>
      </c>
      <c r="J42" s="41">
        <v>69</v>
      </c>
      <c r="K42" s="44">
        <v>14</v>
      </c>
      <c r="M42" s="1" t="e">
        <f>IF(E42&amp;F42&amp;G42&amp;H42&amp;I42=#REF!&amp;#REF!&amp;#REF!&amp;#REF!&amp;#REF!,"◎","×")</f>
        <v>#REF!</v>
      </c>
      <c r="N42" s="269">
        <v>98.6</v>
      </c>
      <c r="O42" s="269">
        <v>98.6</v>
      </c>
      <c r="P42" s="270">
        <v>98.6</v>
      </c>
      <c r="Q42" s="266">
        <f t="shared" si="8"/>
        <v>0</v>
      </c>
      <c r="R42" s="248">
        <f t="shared" si="9"/>
        <v>0</v>
      </c>
      <c r="S42" s="1">
        <f>T42/$T5</f>
        <v>0.0069</v>
      </c>
      <c r="T42" s="41">
        <v>69</v>
      </c>
      <c r="U42" s="1">
        <f t="shared" si="10"/>
        <v>0</v>
      </c>
      <c r="V42" s="1">
        <f t="shared" si="15"/>
        <v>0</v>
      </c>
      <c r="W42" s="1" t="str">
        <f t="shared" si="11"/>
        <v>×</v>
      </c>
      <c r="X42" s="1">
        <f t="shared" si="12"/>
        <v>0</v>
      </c>
      <c r="Y42" s="248">
        <f t="shared" si="13"/>
        <v>0</v>
      </c>
      <c r="Z42" s="1" t="str">
        <f t="shared" si="14"/>
        <v>×</v>
      </c>
    </row>
    <row r="43" spans="1:26" ht="21" customHeight="1">
      <c r="A43" s="250">
        <v>366</v>
      </c>
      <c r="B43" s="104"/>
      <c r="C43" s="426" t="s">
        <v>49</v>
      </c>
      <c r="D43" s="427"/>
      <c r="E43" s="87">
        <v>94</v>
      </c>
      <c r="F43" s="42">
        <v>2</v>
      </c>
      <c r="G43" s="42">
        <v>-2.1</v>
      </c>
      <c r="H43" s="39">
        <v>0.02</v>
      </c>
      <c r="I43" s="39">
        <v>-0.02</v>
      </c>
      <c r="J43" s="41">
        <v>102</v>
      </c>
      <c r="K43" s="44">
        <v>11</v>
      </c>
      <c r="M43" s="1" t="e">
        <f>IF(E43&amp;F43&amp;G43&amp;H43&amp;I43=#REF!&amp;#REF!&amp;#REF!&amp;#REF!&amp;#REF!,"◎","×")</f>
        <v>#REF!</v>
      </c>
      <c r="N43" s="269">
        <v>93.6</v>
      </c>
      <c r="O43" s="269">
        <v>96</v>
      </c>
      <c r="P43" s="270">
        <v>98.3</v>
      </c>
      <c r="Q43" s="266">
        <f t="shared" si="8"/>
        <v>-2.4000000000000057</v>
      </c>
      <c r="R43" s="248">
        <f t="shared" si="9"/>
        <v>-4.700000000000003</v>
      </c>
      <c r="S43" s="1">
        <f>T43/$T5</f>
        <v>0.0102</v>
      </c>
      <c r="T43" s="41">
        <v>102</v>
      </c>
      <c r="U43" s="1">
        <f t="shared" si="10"/>
        <v>-0.02</v>
      </c>
      <c r="V43" s="1">
        <f t="shared" si="15"/>
        <v>-0.05</v>
      </c>
      <c r="W43" s="1" t="str">
        <f t="shared" si="11"/>
        <v>×</v>
      </c>
      <c r="X43" s="1">
        <f t="shared" si="12"/>
        <v>-2.5</v>
      </c>
      <c r="Y43" s="248">
        <f t="shared" si="13"/>
        <v>-4.8</v>
      </c>
      <c r="Z43" s="1" t="str">
        <f t="shared" si="14"/>
        <v>×</v>
      </c>
    </row>
    <row r="44" spans="1:26" ht="21" customHeight="1" thickBot="1">
      <c r="A44" s="250">
        <v>381</v>
      </c>
      <c r="B44" s="105"/>
      <c r="C44" s="428" t="s">
        <v>50</v>
      </c>
      <c r="D44" s="429"/>
      <c r="E44" s="91">
        <v>99.5</v>
      </c>
      <c r="F44" s="121">
        <v>-0.3</v>
      </c>
      <c r="G44" s="121">
        <v>-0.3</v>
      </c>
      <c r="H44" s="54">
        <v>0</v>
      </c>
      <c r="I44" s="54">
        <v>0</v>
      </c>
      <c r="J44" s="59">
        <v>18</v>
      </c>
      <c r="K44" s="56">
        <v>4</v>
      </c>
      <c r="M44" s="1" t="e">
        <f>IF(E44&amp;F44&amp;G44&amp;H44&amp;I44=#REF!&amp;#REF!&amp;#REF!&amp;#REF!&amp;#REF!,"◎","×")</f>
        <v>#REF!</v>
      </c>
      <c r="N44" s="269">
        <v>99.7</v>
      </c>
      <c r="O44" s="269">
        <v>99.7</v>
      </c>
      <c r="P44" s="270">
        <v>99.7</v>
      </c>
      <c r="Q44" s="266">
        <f t="shared" si="8"/>
        <v>0</v>
      </c>
      <c r="R44" s="248">
        <f t="shared" si="9"/>
        <v>0</v>
      </c>
      <c r="S44" s="1">
        <f>T44/$T5</f>
        <v>0.0018</v>
      </c>
      <c r="T44" s="59">
        <v>18</v>
      </c>
      <c r="U44" s="1">
        <f t="shared" si="10"/>
        <v>0</v>
      </c>
      <c r="V44" s="1">
        <f t="shared" si="15"/>
        <v>0</v>
      </c>
      <c r="W44" s="1" t="str">
        <f t="shared" si="11"/>
        <v>◎</v>
      </c>
      <c r="X44" s="1">
        <f t="shared" si="12"/>
        <v>0</v>
      </c>
      <c r="Y44" s="248">
        <f t="shared" si="13"/>
        <v>0</v>
      </c>
      <c r="Z44" s="1" t="str">
        <f t="shared" si="14"/>
        <v>×</v>
      </c>
    </row>
    <row r="45" spans="1:26" ht="21" customHeight="1">
      <c r="A45" s="250">
        <v>389</v>
      </c>
      <c r="B45" s="460" t="s">
        <v>87</v>
      </c>
      <c r="C45" s="461"/>
      <c r="D45" s="462"/>
      <c r="E45" s="132">
        <v>100.9</v>
      </c>
      <c r="F45" s="133">
        <v>0.1</v>
      </c>
      <c r="G45" s="133">
        <v>-1.4</v>
      </c>
      <c r="H45" s="134">
        <v>0</v>
      </c>
      <c r="I45" s="134">
        <v>-0.05</v>
      </c>
      <c r="J45" s="135">
        <v>347</v>
      </c>
      <c r="K45" s="136">
        <v>65</v>
      </c>
      <c r="M45" s="1" t="e">
        <f>IF(E45&amp;F45&amp;G45&amp;H45&amp;I45=#REF!&amp;#REF!&amp;#REF!&amp;#REF!&amp;#REF!,"◎","×")</f>
        <v>#REF!</v>
      </c>
      <c r="N45" s="269">
        <v>101.3</v>
      </c>
      <c r="O45" s="269">
        <v>102.4</v>
      </c>
      <c r="P45" s="270">
        <v>100.7</v>
      </c>
      <c r="Q45" s="266">
        <f t="shared" si="8"/>
        <v>-1.1000000000000085</v>
      </c>
      <c r="R45" s="248">
        <f t="shared" si="9"/>
        <v>0.5999999999999943</v>
      </c>
      <c r="S45" s="1">
        <f>T45/$T5</f>
        <v>0.0347</v>
      </c>
      <c r="T45" s="57">
        <v>347</v>
      </c>
      <c r="U45" s="1">
        <f t="shared" si="10"/>
        <v>-0.04</v>
      </c>
      <c r="V45" s="1">
        <f t="shared" si="15"/>
        <v>0.02</v>
      </c>
      <c r="W45" s="1" t="str">
        <f t="shared" si="11"/>
        <v>×</v>
      </c>
      <c r="X45" s="1">
        <f t="shared" si="12"/>
        <v>-1.1</v>
      </c>
      <c r="Y45" s="248">
        <f t="shared" si="13"/>
        <v>0.6</v>
      </c>
      <c r="Z45" s="1" t="str">
        <f t="shared" si="14"/>
        <v>×</v>
      </c>
    </row>
    <row r="46" spans="1:26" ht="21" customHeight="1">
      <c r="A46" s="250">
        <v>390</v>
      </c>
      <c r="B46" s="104"/>
      <c r="C46" s="435" t="s">
        <v>88</v>
      </c>
      <c r="D46" s="436"/>
      <c r="E46" s="137">
        <v>106.1</v>
      </c>
      <c r="F46" s="113">
        <v>-1.6</v>
      </c>
      <c r="G46" s="113">
        <v>1</v>
      </c>
      <c r="H46" s="138">
        <v>-0.02</v>
      </c>
      <c r="I46" s="138">
        <v>0.01</v>
      </c>
      <c r="J46" s="57">
        <v>143</v>
      </c>
      <c r="K46" s="58">
        <v>28</v>
      </c>
      <c r="M46" s="1" t="e">
        <f>IF(E46&amp;F46&amp;G46&amp;H46&amp;I46=#REF!&amp;#REF!&amp;#REF!&amp;#REF!&amp;#REF!,"◎","×")</f>
        <v>#REF!</v>
      </c>
      <c r="N46" s="269">
        <v>103.7</v>
      </c>
      <c r="O46" s="269">
        <v>105.1</v>
      </c>
      <c r="P46" s="270">
        <v>104.3</v>
      </c>
      <c r="Q46" s="266">
        <f t="shared" si="8"/>
        <v>-1.3999999999999915</v>
      </c>
      <c r="R46" s="248">
        <f t="shared" si="9"/>
        <v>-0.5999999999999943</v>
      </c>
      <c r="S46" s="1">
        <f>T46/$T5</f>
        <v>0.0143</v>
      </c>
      <c r="T46" s="41">
        <v>143</v>
      </c>
      <c r="U46" s="1">
        <f t="shared" si="10"/>
        <v>-0.02</v>
      </c>
      <c r="V46" s="1">
        <f t="shared" si="15"/>
        <v>-0.01</v>
      </c>
      <c r="W46" s="1" t="str">
        <f t="shared" si="11"/>
        <v>×</v>
      </c>
      <c r="X46" s="1">
        <f t="shared" si="12"/>
        <v>-1.3</v>
      </c>
      <c r="Y46" s="248">
        <f t="shared" si="13"/>
        <v>-0.6</v>
      </c>
      <c r="Z46" s="1" t="str">
        <f t="shared" si="14"/>
        <v>×</v>
      </c>
    </row>
    <row r="47" spans="1:26" ht="21" customHeight="1">
      <c r="A47" s="250">
        <v>391</v>
      </c>
      <c r="B47" s="104"/>
      <c r="C47" s="45"/>
      <c r="D47" s="46" t="s">
        <v>89</v>
      </c>
      <c r="E47" s="87">
        <v>123.5</v>
      </c>
      <c r="F47" s="42">
        <v>0</v>
      </c>
      <c r="G47" s="42">
        <v>0</v>
      </c>
      <c r="H47" s="39">
        <v>0</v>
      </c>
      <c r="I47" s="39">
        <v>0</v>
      </c>
      <c r="J47" s="41">
        <v>3</v>
      </c>
      <c r="K47" s="44">
        <v>2</v>
      </c>
      <c r="M47" s="1" t="e">
        <f>IF(E47&amp;F47&amp;G47&amp;H47&amp;I47=#REF!&amp;#REF!&amp;#REF!&amp;#REF!&amp;#REF!,"◎","×")</f>
        <v>#REF!</v>
      </c>
      <c r="N47" s="269">
        <v>123.5</v>
      </c>
      <c r="O47" s="269">
        <v>123.5</v>
      </c>
      <c r="P47" s="270">
        <v>101.6</v>
      </c>
      <c r="Q47" s="266">
        <f t="shared" si="8"/>
        <v>0</v>
      </c>
      <c r="R47" s="248">
        <f t="shared" si="9"/>
        <v>21.900000000000006</v>
      </c>
      <c r="S47" s="1">
        <f>T47/$T5</f>
        <v>0.0003</v>
      </c>
      <c r="T47" s="41">
        <v>3</v>
      </c>
      <c r="U47" s="1">
        <f t="shared" si="10"/>
        <v>0</v>
      </c>
      <c r="V47" s="1">
        <f t="shared" si="15"/>
        <v>0.01</v>
      </c>
      <c r="W47" s="1" t="str">
        <f t="shared" si="11"/>
        <v>×</v>
      </c>
      <c r="X47" s="1">
        <f t="shared" si="12"/>
        <v>0</v>
      </c>
      <c r="Y47" s="248">
        <f t="shared" si="13"/>
        <v>21.6</v>
      </c>
      <c r="Z47" s="1" t="str">
        <f t="shared" si="14"/>
        <v>×</v>
      </c>
    </row>
    <row r="48" spans="1:26" ht="21" customHeight="1">
      <c r="A48" s="250">
        <v>394</v>
      </c>
      <c r="B48" s="104"/>
      <c r="C48" s="45"/>
      <c r="D48" s="46" t="s">
        <v>10</v>
      </c>
      <c r="E48" s="87">
        <v>105.8</v>
      </c>
      <c r="F48" s="42">
        <v>-1.6</v>
      </c>
      <c r="G48" s="42">
        <v>1</v>
      </c>
      <c r="H48" s="39">
        <v>-0.02</v>
      </c>
      <c r="I48" s="39">
        <v>0.01</v>
      </c>
      <c r="J48" s="41">
        <v>140</v>
      </c>
      <c r="K48" s="44">
        <v>26</v>
      </c>
      <c r="M48" s="1" t="e">
        <f>IF(E48&amp;F48&amp;G48&amp;H48&amp;I48=#REF!&amp;#REF!&amp;#REF!&amp;#REF!&amp;#REF!,"◎","×")</f>
        <v>#REF!</v>
      </c>
      <c r="N48" s="269">
        <v>103.3</v>
      </c>
      <c r="O48" s="269">
        <v>104.8</v>
      </c>
      <c r="P48" s="270">
        <v>104.3</v>
      </c>
      <c r="Q48" s="266">
        <f t="shared" si="8"/>
        <v>-1.5</v>
      </c>
      <c r="R48" s="248">
        <f t="shared" si="9"/>
        <v>-1</v>
      </c>
      <c r="S48" s="1">
        <f>T48/$T5</f>
        <v>0.014</v>
      </c>
      <c r="T48" s="41">
        <v>140</v>
      </c>
      <c r="U48" s="1">
        <f t="shared" si="10"/>
        <v>-0.02</v>
      </c>
      <c r="V48" s="1">
        <f t="shared" si="15"/>
        <v>-0.01</v>
      </c>
      <c r="W48" s="1" t="str">
        <f t="shared" si="11"/>
        <v>×</v>
      </c>
      <c r="X48" s="1">
        <f t="shared" si="12"/>
        <v>-1.4</v>
      </c>
      <c r="Y48" s="248">
        <f t="shared" si="13"/>
        <v>-1</v>
      </c>
      <c r="Z48" s="1" t="str">
        <f t="shared" si="14"/>
        <v>×</v>
      </c>
    </row>
    <row r="49" spans="1:26" ht="21" customHeight="1">
      <c r="A49" s="250">
        <v>424</v>
      </c>
      <c r="B49" s="106"/>
      <c r="C49" s="426" t="s">
        <v>11</v>
      </c>
      <c r="D49" s="427"/>
      <c r="E49" s="87">
        <v>100.2</v>
      </c>
      <c r="F49" s="42">
        <v>3.4</v>
      </c>
      <c r="G49" s="42">
        <v>-2.3</v>
      </c>
      <c r="H49" s="39">
        <v>0.03</v>
      </c>
      <c r="I49" s="39">
        <v>-0.02</v>
      </c>
      <c r="J49" s="41">
        <v>106</v>
      </c>
      <c r="K49" s="43">
        <v>20</v>
      </c>
      <c r="M49" s="1" t="e">
        <f>IF(E49&amp;F49&amp;G49&amp;H49&amp;I49=#REF!&amp;#REF!&amp;#REF!&amp;#REF!&amp;#REF!,"◎","×")</f>
        <v>#REF!</v>
      </c>
      <c r="N49" s="269">
        <v>100.8</v>
      </c>
      <c r="O49" s="269">
        <v>102.5</v>
      </c>
      <c r="P49" s="270">
        <v>98.6</v>
      </c>
      <c r="Q49" s="266">
        <f t="shared" si="8"/>
        <v>-1.7000000000000028</v>
      </c>
      <c r="R49" s="248">
        <f t="shared" si="9"/>
        <v>2.200000000000003</v>
      </c>
      <c r="S49" s="1">
        <f>T49/$T5</f>
        <v>0.0106</v>
      </c>
      <c r="T49" s="41">
        <v>106</v>
      </c>
      <c r="U49" s="1">
        <f t="shared" si="10"/>
        <v>-0.02</v>
      </c>
      <c r="V49" s="1">
        <f t="shared" si="15"/>
        <v>0.02</v>
      </c>
      <c r="W49" s="1" t="str">
        <f t="shared" si="11"/>
        <v>×</v>
      </c>
      <c r="X49" s="1">
        <f t="shared" si="12"/>
        <v>-1.7</v>
      </c>
      <c r="Y49" s="248">
        <f t="shared" si="13"/>
        <v>2.2</v>
      </c>
      <c r="Z49" s="1" t="str">
        <f t="shared" si="14"/>
        <v>×</v>
      </c>
    </row>
    <row r="50" spans="1:26" ht="21" customHeight="1">
      <c r="A50" s="250">
        <v>425</v>
      </c>
      <c r="B50" s="106"/>
      <c r="C50" s="47"/>
      <c r="D50" s="48" t="s">
        <v>12</v>
      </c>
      <c r="E50" s="87">
        <v>101.1</v>
      </c>
      <c r="F50" s="42">
        <v>4.8</v>
      </c>
      <c r="G50" s="42">
        <v>-3.4</v>
      </c>
      <c r="H50" s="39">
        <v>0.04</v>
      </c>
      <c r="I50" s="39">
        <v>-0.03</v>
      </c>
      <c r="J50" s="41">
        <v>75</v>
      </c>
      <c r="K50" s="44">
        <v>13</v>
      </c>
      <c r="M50" s="1" t="e">
        <f>IF(E50&amp;F50&amp;G50&amp;H50&amp;I50=#REF!&amp;#REF!&amp;#REF!&amp;#REF!&amp;#REF!,"◎","×")</f>
        <v>#REF!</v>
      </c>
      <c r="N50" s="269">
        <v>102.3</v>
      </c>
      <c r="O50" s="269">
        <v>104.6</v>
      </c>
      <c r="P50" s="270">
        <v>101.6</v>
      </c>
      <c r="Q50" s="266">
        <f t="shared" si="8"/>
        <v>-2.299999999999997</v>
      </c>
      <c r="R50" s="248">
        <f t="shared" si="9"/>
        <v>0.7000000000000028</v>
      </c>
      <c r="S50" s="1">
        <f>T50/$T5</f>
        <v>0.0075</v>
      </c>
      <c r="T50" s="41">
        <v>75</v>
      </c>
      <c r="U50" s="1">
        <f t="shared" si="10"/>
        <v>-0.02</v>
      </c>
      <c r="V50" s="1">
        <f t="shared" si="15"/>
        <v>0.01</v>
      </c>
      <c r="W50" s="1" t="str">
        <f t="shared" si="11"/>
        <v>×</v>
      </c>
      <c r="X50" s="1">
        <f t="shared" si="12"/>
        <v>-2.2</v>
      </c>
      <c r="Y50" s="248">
        <f t="shared" si="13"/>
        <v>0.7</v>
      </c>
      <c r="Z50" s="1" t="str">
        <f t="shared" si="14"/>
        <v>×</v>
      </c>
    </row>
    <row r="51" spans="1:26" ht="21" customHeight="1">
      <c r="A51" s="250">
        <v>442</v>
      </c>
      <c r="B51" s="107"/>
      <c r="C51" s="49"/>
      <c r="D51" s="46" t="s">
        <v>168</v>
      </c>
      <c r="E51" s="87">
        <v>97.9</v>
      </c>
      <c r="F51" s="42">
        <v>-0.2</v>
      </c>
      <c r="G51" s="42">
        <v>0.7</v>
      </c>
      <c r="H51" s="39">
        <v>0</v>
      </c>
      <c r="I51" s="39">
        <v>0</v>
      </c>
      <c r="J51" s="41">
        <v>30</v>
      </c>
      <c r="K51" s="44">
        <v>7</v>
      </c>
      <c r="M51" s="1" t="e">
        <f>IF(E51&amp;F51&amp;G51&amp;H51&amp;I51=#REF!&amp;#REF!&amp;#REF!&amp;#REF!&amp;#REF!,"◎","×")</f>
        <v>#REF!</v>
      </c>
      <c r="N51" s="269">
        <v>97.3</v>
      </c>
      <c r="O51" s="269">
        <v>97.2</v>
      </c>
      <c r="P51" s="270">
        <v>91.1</v>
      </c>
      <c r="Q51" s="266">
        <f t="shared" si="8"/>
        <v>0.09999999999999432</v>
      </c>
      <c r="R51" s="248">
        <f t="shared" si="9"/>
        <v>6.200000000000003</v>
      </c>
      <c r="S51" s="1">
        <f>T51/$T5</f>
        <v>0.003</v>
      </c>
      <c r="T51" s="41">
        <v>30</v>
      </c>
      <c r="U51" s="1">
        <f t="shared" si="10"/>
        <v>0</v>
      </c>
      <c r="V51" s="1">
        <f t="shared" si="15"/>
        <v>0.02</v>
      </c>
      <c r="W51" s="1" t="str">
        <f t="shared" si="11"/>
        <v>×</v>
      </c>
      <c r="X51" s="1">
        <f t="shared" si="12"/>
        <v>0.1</v>
      </c>
      <c r="Y51" s="248">
        <f t="shared" si="13"/>
        <v>6.8</v>
      </c>
      <c r="Z51" s="1" t="str">
        <f t="shared" si="14"/>
        <v>×</v>
      </c>
    </row>
    <row r="52" spans="1:26" ht="21" customHeight="1">
      <c r="A52" s="250">
        <v>453</v>
      </c>
      <c r="B52" s="107"/>
      <c r="C52" s="426" t="s">
        <v>169</v>
      </c>
      <c r="D52" s="427"/>
      <c r="E52" s="87">
        <v>91.8</v>
      </c>
      <c r="F52" s="42">
        <v>-2.7</v>
      </c>
      <c r="G52" s="42">
        <v>-6.4</v>
      </c>
      <c r="H52" s="39">
        <v>-0.01</v>
      </c>
      <c r="I52" s="39">
        <v>-0.03</v>
      </c>
      <c r="J52" s="41">
        <v>51</v>
      </c>
      <c r="K52" s="44">
        <v>6</v>
      </c>
      <c r="M52" s="1" t="e">
        <f>IF(E52&amp;F52&amp;G52&amp;H52&amp;I52=#REF!&amp;#REF!&amp;#REF!&amp;#REF!&amp;#REF!,"◎","×")</f>
        <v>#REF!</v>
      </c>
      <c r="N52" s="269">
        <v>98.1</v>
      </c>
      <c r="O52" s="269">
        <v>98.1</v>
      </c>
      <c r="P52" s="270">
        <v>97.8</v>
      </c>
      <c r="Q52" s="266">
        <f t="shared" si="8"/>
        <v>0</v>
      </c>
      <c r="R52" s="248">
        <f t="shared" si="9"/>
        <v>0.29999999999999716</v>
      </c>
      <c r="S52" s="1">
        <f>T52/$T5</f>
        <v>0.0051</v>
      </c>
      <c r="T52" s="41">
        <v>51</v>
      </c>
      <c r="U52" s="1">
        <f t="shared" si="10"/>
        <v>0</v>
      </c>
      <c r="V52" s="1">
        <f t="shared" si="15"/>
        <v>0</v>
      </c>
      <c r="W52" s="1" t="str">
        <f t="shared" si="11"/>
        <v>×</v>
      </c>
      <c r="X52" s="1">
        <f t="shared" si="12"/>
        <v>0</v>
      </c>
      <c r="Y52" s="248">
        <f t="shared" si="13"/>
        <v>0.3</v>
      </c>
      <c r="Z52" s="1" t="str">
        <f t="shared" si="14"/>
        <v>×</v>
      </c>
    </row>
    <row r="53" spans="1:26" ht="21" customHeight="1">
      <c r="A53" s="250">
        <v>460</v>
      </c>
      <c r="B53" s="107"/>
      <c r="C53" s="426" t="s">
        <v>170</v>
      </c>
      <c r="D53" s="427"/>
      <c r="E53" s="87">
        <v>92.5</v>
      </c>
      <c r="F53" s="42">
        <v>2.3</v>
      </c>
      <c r="G53" s="42">
        <v>-1</v>
      </c>
      <c r="H53" s="39">
        <v>0.01</v>
      </c>
      <c r="I53" s="39">
        <v>0</v>
      </c>
      <c r="J53" s="41">
        <v>29</v>
      </c>
      <c r="K53" s="44">
        <v>7</v>
      </c>
      <c r="M53" s="1" t="e">
        <f>IF(E53&amp;F53&amp;G53&amp;H53&amp;I53=#REF!&amp;#REF!&amp;#REF!&amp;#REF!&amp;#REF!,"◎","×")</f>
        <v>#REF!</v>
      </c>
      <c r="N53" s="269">
        <v>94</v>
      </c>
      <c r="O53" s="269">
        <v>93.5</v>
      </c>
      <c r="P53" s="270">
        <v>94.4</v>
      </c>
      <c r="Q53" s="266">
        <f t="shared" si="8"/>
        <v>0.5</v>
      </c>
      <c r="R53" s="248">
        <f t="shared" si="9"/>
        <v>-0.4000000000000057</v>
      </c>
      <c r="S53" s="1">
        <f>T53/$T5</f>
        <v>0.0029</v>
      </c>
      <c r="T53" s="41">
        <v>29</v>
      </c>
      <c r="U53" s="1">
        <f t="shared" si="10"/>
        <v>0</v>
      </c>
      <c r="V53" s="1">
        <f t="shared" si="15"/>
        <v>0</v>
      </c>
      <c r="W53" s="1" t="str">
        <f t="shared" si="11"/>
        <v>×</v>
      </c>
      <c r="X53" s="1">
        <f t="shared" si="12"/>
        <v>0.5</v>
      </c>
      <c r="Y53" s="248">
        <f t="shared" si="13"/>
        <v>-0.4</v>
      </c>
      <c r="Z53" s="1" t="str">
        <f t="shared" si="14"/>
        <v>×</v>
      </c>
    </row>
    <row r="54" spans="1:26" ht="21" customHeight="1">
      <c r="A54" s="250">
        <v>468</v>
      </c>
      <c r="B54" s="107"/>
      <c r="C54" s="437" t="s">
        <v>171</v>
      </c>
      <c r="D54" s="438"/>
      <c r="E54" s="153">
        <v>102.7</v>
      </c>
      <c r="F54" s="141">
        <v>0</v>
      </c>
      <c r="G54" s="141">
        <v>-3.3</v>
      </c>
      <c r="H54" s="142">
        <v>0</v>
      </c>
      <c r="I54" s="142">
        <v>-0.01</v>
      </c>
      <c r="J54" s="143">
        <v>19</v>
      </c>
      <c r="K54" s="144">
        <v>4</v>
      </c>
      <c r="M54" s="1" t="e">
        <f>IF(E54&amp;F54&amp;G54&amp;H54&amp;I54=#REF!&amp;#REF!&amp;#REF!&amp;#REF!&amp;#REF!,"◎","×")</f>
        <v>#REF!</v>
      </c>
      <c r="N54" s="269">
        <v>106.2</v>
      </c>
      <c r="O54" s="269">
        <v>106.2</v>
      </c>
      <c r="P54" s="270">
        <v>102.8</v>
      </c>
      <c r="Q54" s="266">
        <f t="shared" si="8"/>
        <v>0</v>
      </c>
      <c r="R54" s="248">
        <f t="shared" si="9"/>
        <v>3.4000000000000057</v>
      </c>
      <c r="S54" s="1">
        <f>T54/$T5</f>
        <v>0.0019</v>
      </c>
      <c r="T54" s="41">
        <v>19</v>
      </c>
      <c r="U54" s="1">
        <f t="shared" si="10"/>
        <v>0</v>
      </c>
      <c r="V54" s="1">
        <f t="shared" si="15"/>
        <v>0.01</v>
      </c>
      <c r="W54" s="1" t="str">
        <f t="shared" si="11"/>
        <v>×</v>
      </c>
      <c r="X54" s="1">
        <f t="shared" si="12"/>
        <v>0</v>
      </c>
      <c r="Y54" s="248">
        <f t="shared" si="13"/>
        <v>3.3</v>
      </c>
      <c r="Z54" s="1" t="str">
        <f t="shared" si="14"/>
        <v>×</v>
      </c>
    </row>
    <row r="55" spans="1:26" ht="21" customHeight="1">
      <c r="A55" s="250">
        <v>473</v>
      </c>
      <c r="B55" s="432" t="s">
        <v>172</v>
      </c>
      <c r="C55" s="433"/>
      <c r="D55" s="434"/>
      <c r="E55" s="151">
        <v>98.5</v>
      </c>
      <c r="F55" s="146">
        <v>0</v>
      </c>
      <c r="G55" s="146">
        <v>-0.4</v>
      </c>
      <c r="H55" s="147">
        <v>0</v>
      </c>
      <c r="I55" s="147">
        <v>-0.02</v>
      </c>
      <c r="J55" s="148">
        <v>412</v>
      </c>
      <c r="K55" s="149">
        <v>27</v>
      </c>
      <c r="M55" s="1" t="e">
        <f>IF(E55&amp;F55&amp;G55&amp;H55&amp;I55=#REF!&amp;#REF!&amp;#REF!&amp;#REF!&amp;#REF!,"◎","×")</f>
        <v>#REF!</v>
      </c>
      <c r="N55" s="269">
        <v>98.8</v>
      </c>
      <c r="O55" s="269">
        <v>98.9</v>
      </c>
      <c r="P55" s="270">
        <v>100.4</v>
      </c>
      <c r="Q55" s="266">
        <f t="shared" si="8"/>
        <v>-0.10000000000000853</v>
      </c>
      <c r="R55" s="248">
        <f t="shared" si="9"/>
        <v>-1.6000000000000085</v>
      </c>
      <c r="S55" s="1">
        <f>T55/$T5</f>
        <v>0.0412</v>
      </c>
      <c r="T55" s="41">
        <v>412</v>
      </c>
      <c r="U55" s="1">
        <f t="shared" si="10"/>
        <v>0</v>
      </c>
      <c r="V55" s="1">
        <f t="shared" si="15"/>
        <v>-0.07</v>
      </c>
      <c r="W55" s="1" t="str">
        <f t="shared" si="11"/>
        <v>×</v>
      </c>
      <c r="X55" s="1">
        <f t="shared" si="12"/>
        <v>-0.1</v>
      </c>
      <c r="Y55" s="248">
        <f t="shared" si="13"/>
        <v>-1.6</v>
      </c>
      <c r="Z55" s="1" t="str">
        <f t="shared" si="14"/>
        <v>×</v>
      </c>
    </row>
    <row r="56" spans="1:26" ht="21" customHeight="1">
      <c r="A56" s="250">
        <v>474</v>
      </c>
      <c r="B56" s="107"/>
      <c r="C56" s="469" t="s">
        <v>17</v>
      </c>
      <c r="D56" s="470"/>
      <c r="E56" s="137">
        <v>94.3</v>
      </c>
      <c r="F56" s="113">
        <v>-0.2</v>
      </c>
      <c r="G56" s="113">
        <v>-1.7</v>
      </c>
      <c r="H56" s="138">
        <v>0</v>
      </c>
      <c r="I56" s="138">
        <v>-0.02</v>
      </c>
      <c r="J56" s="57">
        <v>138</v>
      </c>
      <c r="K56" s="152">
        <v>12</v>
      </c>
      <c r="M56" s="1" t="e">
        <f>IF(E56&amp;F56&amp;G56&amp;H56&amp;I56=#REF!&amp;#REF!&amp;#REF!&amp;#REF!&amp;#REF!,"◎","×")</f>
        <v>#REF!</v>
      </c>
      <c r="N56" s="269">
        <v>96.1</v>
      </c>
      <c r="O56" s="269">
        <v>96</v>
      </c>
      <c r="P56" s="270">
        <v>99.3</v>
      </c>
      <c r="Q56" s="266">
        <f t="shared" si="8"/>
        <v>0.09999999999999432</v>
      </c>
      <c r="R56" s="248">
        <f t="shared" si="9"/>
        <v>-3.200000000000003</v>
      </c>
      <c r="S56" s="1">
        <f>T56/$T5</f>
        <v>0.0138</v>
      </c>
      <c r="T56" s="41">
        <v>138</v>
      </c>
      <c r="U56" s="1">
        <f t="shared" si="10"/>
        <v>0</v>
      </c>
      <c r="V56" s="1">
        <f t="shared" si="15"/>
        <v>-0.04</v>
      </c>
      <c r="W56" s="1" t="str">
        <f t="shared" si="11"/>
        <v>×</v>
      </c>
      <c r="X56" s="1">
        <f t="shared" si="12"/>
        <v>0.1</v>
      </c>
      <c r="Y56" s="248">
        <f t="shared" si="13"/>
        <v>-3.2</v>
      </c>
      <c r="Z56" s="1" t="str">
        <f t="shared" si="14"/>
        <v>×</v>
      </c>
    </row>
    <row r="57" spans="1:26" ht="21" customHeight="1">
      <c r="A57" s="250">
        <v>487</v>
      </c>
      <c r="B57" s="107"/>
      <c r="C57" s="426" t="s">
        <v>90</v>
      </c>
      <c r="D57" s="427"/>
      <c r="E57" s="87">
        <v>103.3</v>
      </c>
      <c r="F57" s="42">
        <v>0.2</v>
      </c>
      <c r="G57" s="42">
        <v>0.9</v>
      </c>
      <c r="H57" s="39">
        <v>0</v>
      </c>
      <c r="I57" s="39">
        <v>0.01</v>
      </c>
      <c r="J57" s="41">
        <v>74</v>
      </c>
      <c r="K57" s="44">
        <v>10</v>
      </c>
      <c r="M57" s="1" t="e">
        <f>IF(E57&amp;F57&amp;G57&amp;H57&amp;I57=#REF!&amp;#REF!&amp;#REF!&amp;#REF!&amp;#REF!,"◎","×")</f>
        <v>#REF!</v>
      </c>
      <c r="N57" s="269">
        <v>100</v>
      </c>
      <c r="O57" s="269">
        <v>102.4</v>
      </c>
      <c r="P57" s="270">
        <v>103.1</v>
      </c>
      <c r="Q57" s="266">
        <f t="shared" si="8"/>
        <v>-2.4000000000000057</v>
      </c>
      <c r="R57" s="248">
        <f t="shared" si="9"/>
        <v>-3.0999999999999943</v>
      </c>
      <c r="S57" s="1">
        <f>T57/$T5</f>
        <v>0.0074</v>
      </c>
      <c r="T57" s="41">
        <v>74</v>
      </c>
      <c r="U57" s="1">
        <f t="shared" si="10"/>
        <v>-0.02</v>
      </c>
      <c r="V57" s="1">
        <f t="shared" si="15"/>
        <v>-0.02</v>
      </c>
      <c r="W57" s="1" t="str">
        <f t="shared" si="11"/>
        <v>×</v>
      </c>
      <c r="X57" s="1">
        <f t="shared" si="12"/>
        <v>-2.3</v>
      </c>
      <c r="Y57" s="248">
        <f t="shared" si="13"/>
        <v>-3</v>
      </c>
      <c r="Z57" s="1" t="str">
        <f t="shared" si="14"/>
        <v>×</v>
      </c>
    </row>
    <row r="58" spans="1:26" ht="21" customHeight="1">
      <c r="A58" s="250">
        <v>498</v>
      </c>
      <c r="B58" s="107"/>
      <c r="C58" s="437" t="s">
        <v>91</v>
      </c>
      <c r="D58" s="438"/>
      <c r="E58" s="153">
        <v>99.6</v>
      </c>
      <c r="F58" s="141">
        <v>0</v>
      </c>
      <c r="G58" s="141">
        <v>0</v>
      </c>
      <c r="H58" s="142">
        <v>0</v>
      </c>
      <c r="I58" s="142">
        <v>0</v>
      </c>
      <c r="J58" s="143">
        <v>200</v>
      </c>
      <c r="K58" s="144">
        <v>5</v>
      </c>
      <c r="M58" s="1" t="e">
        <f>IF(E58&amp;F58&amp;G58&amp;H58&amp;I58=#REF!&amp;#REF!&amp;#REF!&amp;#REF!&amp;#REF!,"◎","×")</f>
        <v>#REF!</v>
      </c>
      <c r="N58" s="269">
        <v>100.4</v>
      </c>
      <c r="O58" s="269">
        <v>99.6</v>
      </c>
      <c r="P58" s="270">
        <v>100.2</v>
      </c>
      <c r="Q58" s="266">
        <f t="shared" si="8"/>
        <v>0.8000000000000114</v>
      </c>
      <c r="R58" s="248">
        <f t="shared" si="9"/>
        <v>0.20000000000000284</v>
      </c>
      <c r="S58" s="1">
        <f>T58/$T5</f>
        <v>0.02</v>
      </c>
      <c r="T58" s="41">
        <v>200</v>
      </c>
      <c r="U58" s="1">
        <f t="shared" si="10"/>
        <v>0.02</v>
      </c>
      <c r="V58" s="1">
        <f t="shared" si="15"/>
        <v>0</v>
      </c>
      <c r="W58" s="1" t="str">
        <f t="shared" si="11"/>
        <v>×</v>
      </c>
      <c r="X58" s="1">
        <f t="shared" si="12"/>
        <v>0.8</v>
      </c>
      <c r="Y58" s="248">
        <f t="shared" si="13"/>
        <v>0.2</v>
      </c>
      <c r="Z58" s="1" t="str">
        <f t="shared" si="14"/>
        <v>×</v>
      </c>
    </row>
    <row r="59" spans="1:26" ht="21" customHeight="1">
      <c r="A59" s="250">
        <v>504</v>
      </c>
      <c r="B59" s="432" t="s">
        <v>92</v>
      </c>
      <c r="C59" s="433"/>
      <c r="D59" s="434"/>
      <c r="E59" s="151">
        <v>102.8</v>
      </c>
      <c r="F59" s="146">
        <v>0</v>
      </c>
      <c r="G59" s="146">
        <v>0.4</v>
      </c>
      <c r="H59" s="147">
        <v>-0.01</v>
      </c>
      <c r="I59" s="147">
        <v>0.06</v>
      </c>
      <c r="J59" s="148">
        <v>1346</v>
      </c>
      <c r="K59" s="149">
        <v>44</v>
      </c>
      <c r="M59" s="1" t="e">
        <f>IF(E59&amp;F59&amp;G59&amp;H59&amp;I59=#REF!&amp;#REF!&amp;#REF!&amp;#REF!&amp;#REF!,"◎","×")</f>
        <v>#REF!</v>
      </c>
      <c r="N59" s="269">
        <v>102.4</v>
      </c>
      <c r="O59" s="269">
        <v>102.4</v>
      </c>
      <c r="P59" s="270">
        <v>102</v>
      </c>
      <c r="Q59" s="266">
        <f t="shared" si="8"/>
        <v>0</v>
      </c>
      <c r="R59" s="248">
        <f t="shared" si="9"/>
        <v>0.4000000000000057</v>
      </c>
      <c r="S59" s="1">
        <f>T59/$T5</f>
        <v>0.1346</v>
      </c>
      <c r="T59" s="41">
        <v>1346</v>
      </c>
      <c r="U59" s="1">
        <f t="shared" si="10"/>
        <v>0</v>
      </c>
      <c r="V59" s="1">
        <f t="shared" si="15"/>
        <v>0.05</v>
      </c>
      <c r="W59" s="1" t="str">
        <f t="shared" si="11"/>
        <v>×</v>
      </c>
      <c r="X59" s="1">
        <f t="shared" si="12"/>
        <v>0</v>
      </c>
      <c r="Y59" s="248">
        <f t="shared" si="13"/>
        <v>0.4</v>
      </c>
      <c r="Z59" s="1" t="str">
        <f t="shared" si="14"/>
        <v>◎</v>
      </c>
    </row>
    <row r="60" spans="1:26" ht="21" customHeight="1">
      <c r="A60" s="250">
        <v>505</v>
      </c>
      <c r="B60" s="107"/>
      <c r="C60" s="435" t="s">
        <v>93</v>
      </c>
      <c r="D60" s="436"/>
      <c r="E60" s="137">
        <v>98.5</v>
      </c>
      <c r="F60" s="113">
        <v>-3.3</v>
      </c>
      <c r="G60" s="113">
        <v>-0.1</v>
      </c>
      <c r="H60" s="138">
        <v>-0.08</v>
      </c>
      <c r="I60" s="138">
        <v>0</v>
      </c>
      <c r="J60" s="57">
        <v>244</v>
      </c>
      <c r="K60" s="152">
        <v>14</v>
      </c>
      <c r="M60" s="1" t="e">
        <f>IF(E60&amp;F60&amp;G60&amp;H60&amp;I60=#REF!&amp;#REF!&amp;#REF!&amp;#REF!&amp;#REF!,"◎","×")</f>
        <v>#REF!</v>
      </c>
      <c r="N60" s="269">
        <v>99.4</v>
      </c>
      <c r="O60" s="269">
        <v>98.6</v>
      </c>
      <c r="P60" s="270">
        <v>100.6</v>
      </c>
      <c r="Q60" s="266">
        <f t="shared" si="8"/>
        <v>0.8000000000000114</v>
      </c>
      <c r="R60" s="248">
        <f t="shared" si="9"/>
        <v>-1.1999999999999886</v>
      </c>
      <c r="S60" s="1">
        <f>T60/$T5</f>
        <v>0.0244</v>
      </c>
      <c r="T60" s="41">
        <v>244</v>
      </c>
      <c r="U60" s="1">
        <f t="shared" si="10"/>
        <v>0.02</v>
      </c>
      <c r="V60" s="1">
        <f t="shared" si="15"/>
        <v>-0.03</v>
      </c>
      <c r="W60" s="1" t="str">
        <f t="shared" si="11"/>
        <v>×</v>
      </c>
      <c r="X60" s="1">
        <f t="shared" si="12"/>
        <v>0.8</v>
      </c>
      <c r="Y60" s="248">
        <f t="shared" si="13"/>
        <v>-1.2</v>
      </c>
      <c r="Z60" s="1" t="str">
        <f t="shared" si="14"/>
        <v>×</v>
      </c>
    </row>
    <row r="61" spans="1:26" ht="21" customHeight="1">
      <c r="A61" s="250">
        <v>523</v>
      </c>
      <c r="B61" s="107"/>
      <c r="C61" s="426" t="s">
        <v>94</v>
      </c>
      <c r="D61" s="427"/>
      <c r="E61" s="87">
        <v>109.2</v>
      </c>
      <c r="F61" s="42">
        <v>1.1</v>
      </c>
      <c r="G61" s="42">
        <v>1.8</v>
      </c>
      <c r="H61" s="39">
        <v>0.08</v>
      </c>
      <c r="I61" s="39">
        <v>0.12</v>
      </c>
      <c r="J61" s="41">
        <v>611</v>
      </c>
      <c r="K61" s="44">
        <v>23</v>
      </c>
      <c r="M61" s="1" t="e">
        <f>IF(E61&amp;F61&amp;G61&amp;H61&amp;I61=#REF!&amp;#REF!&amp;#REF!&amp;#REF!&amp;#REF!,"◎","×")</f>
        <v>#REF!</v>
      </c>
      <c r="N61" s="269">
        <v>106.8</v>
      </c>
      <c r="O61" s="269">
        <v>107.3</v>
      </c>
      <c r="P61" s="270">
        <v>104</v>
      </c>
      <c r="Q61" s="266">
        <f t="shared" si="8"/>
        <v>-0.5</v>
      </c>
      <c r="R61" s="248">
        <f t="shared" si="9"/>
        <v>2.799999999999997</v>
      </c>
      <c r="S61" s="1">
        <f>T61/$T5</f>
        <v>0.0611</v>
      </c>
      <c r="T61" s="41">
        <v>611</v>
      </c>
      <c r="U61" s="1">
        <f t="shared" si="10"/>
        <v>-0.03</v>
      </c>
      <c r="V61" s="1">
        <f t="shared" si="15"/>
        <v>0.17</v>
      </c>
      <c r="W61" s="1" t="str">
        <f t="shared" si="11"/>
        <v>×</v>
      </c>
      <c r="X61" s="1">
        <f t="shared" si="12"/>
        <v>-0.5</v>
      </c>
      <c r="Y61" s="248">
        <f t="shared" si="13"/>
        <v>2.7</v>
      </c>
      <c r="Z61" s="1" t="str">
        <f t="shared" si="14"/>
        <v>×</v>
      </c>
    </row>
    <row r="62" spans="1:26" ht="21" customHeight="1">
      <c r="A62" s="250">
        <v>550</v>
      </c>
      <c r="B62" s="107"/>
      <c r="C62" s="437" t="s">
        <v>95</v>
      </c>
      <c r="D62" s="438"/>
      <c r="E62" s="153">
        <v>96.9</v>
      </c>
      <c r="F62" s="141">
        <v>0</v>
      </c>
      <c r="G62" s="141">
        <v>-1.2</v>
      </c>
      <c r="H62" s="142">
        <v>0</v>
      </c>
      <c r="I62" s="142">
        <v>-0.06</v>
      </c>
      <c r="J62" s="143">
        <v>491</v>
      </c>
      <c r="K62" s="144">
        <v>7</v>
      </c>
      <c r="M62" s="1" t="e">
        <f>IF(E62&amp;F62&amp;G62&amp;H62&amp;I62=#REF!&amp;#REF!&amp;#REF!&amp;#REF!&amp;#REF!,"◎","×")</f>
        <v>#REF!</v>
      </c>
      <c r="N62" s="269">
        <v>98.4</v>
      </c>
      <c r="O62" s="269">
        <v>98.1</v>
      </c>
      <c r="P62" s="270">
        <v>100.1</v>
      </c>
      <c r="Q62" s="266">
        <f t="shared" si="8"/>
        <v>0.30000000000001137</v>
      </c>
      <c r="R62" s="248">
        <f t="shared" si="9"/>
        <v>-1.6999999999999886</v>
      </c>
      <c r="S62" s="1">
        <f>T62/$T5</f>
        <v>0.0491</v>
      </c>
      <c r="T62" s="41">
        <v>491</v>
      </c>
      <c r="U62" s="1">
        <f t="shared" si="10"/>
        <v>0.01</v>
      </c>
      <c r="V62" s="1">
        <f t="shared" si="15"/>
        <v>-0.08</v>
      </c>
      <c r="W62" s="1" t="str">
        <f t="shared" si="11"/>
        <v>×</v>
      </c>
      <c r="X62" s="1">
        <f t="shared" si="12"/>
        <v>0.3</v>
      </c>
      <c r="Y62" s="248">
        <f t="shared" si="13"/>
        <v>-1.7</v>
      </c>
      <c r="Z62" s="1" t="str">
        <f t="shared" si="14"/>
        <v>×</v>
      </c>
    </row>
    <row r="63" spans="1:26" ht="21" customHeight="1">
      <c r="A63" s="250">
        <v>558</v>
      </c>
      <c r="B63" s="432" t="s">
        <v>96</v>
      </c>
      <c r="C63" s="433"/>
      <c r="D63" s="434"/>
      <c r="E63" s="151">
        <v>96.9</v>
      </c>
      <c r="F63" s="146">
        <v>0.1</v>
      </c>
      <c r="G63" s="146">
        <v>0.1</v>
      </c>
      <c r="H63" s="147">
        <v>0</v>
      </c>
      <c r="I63" s="147">
        <v>0</v>
      </c>
      <c r="J63" s="148">
        <v>382</v>
      </c>
      <c r="K63" s="149">
        <v>16</v>
      </c>
      <c r="M63" s="1" t="e">
        <f>IF(E63&amp;F63&amp;G63&amp;H63&amp;I63=#REF!&amp;#REF!&amp;#REF!&amp;#REF!&amp;#REF!,"◎","×")</f>
        <v>#REF!</v>
      </c>
      <c r="N63" s="269">
        <v>96.8</v>
      </c>
      <c r="O63" s="269">
        <v>96.8</v>
      </c>
      <c r="P63" s="270">
        <v>96.9</v>
      </c>
      <c r="Q63" s="266">
        <f t="shared" si="8"/>
        <v>0</v>
      </c>
      <c r="R63" s="248">
        <f t="shared" si="9"/>
        <v>-0.10000000000000853</v>
      </c>
      <c r="S63" s="1">
        <f>T63/$T5</f>
        <v>0.0382</v>
      </c>
      <c r="T63" s="41">
        <v>382</v>
      </c>
      <c r="U63" s="1">
        <f t="shared" si="10"/>
        <v>0</v>
      </c>
      <c r="V63" s="1">
        <f t="shared" si="15"/>
        <v>0</v>
      </c>
      <c r="W63" s="1" t="str">
        <f t="shared" si="11"/>
        <v>◎</v>
      </c>
      <c r="X63" s="1">
        <f t="shared" si="12"/>
        <v>0</v>
      </c>
      <c r="Y63" s="248">
        <f t="shared" si="13"/>
        <v>-0.1</v>
      </c>
      <c r="Z63" s="1" t="str">
        <f t="shared" si="14"/>
        <v>×</v>
      </c>
    </row>
    <row r="64" spans="1:26" ht="21" customHeight="1">
      <c r="A64" s="250">
        <v>559</v>
      </c>
      <c r="B64" s="107"/>
      <c r="C64" s="435" t="s">
        <v>97</v>
      </c>
      <c r="D64" s="436"/>
      <c r="E64" s="137">
        <v>95.1</v>
      </c>
      <c r="F64" s="113">
        <v>0</v>
      </c>
      <c r="G64" s="113">
        <v>0</v>
      </c>
      <c r="H64" s="138">
        <v>0</v>
      </c>
      <c r="I64" s="138">
        <v>0</v>
      </c>
      <c r="J64" s="57">
        <v>271</v>
      </c>
      <c r="K64" s="152">
        <v>11</v>
      </c>
      <c r="M64" s="1" t="e">
        <f>IF(E64&amp;F64&amp;G64&amp;H64&amp;I64=#REF!&amp;#REF!&amp;#REF!&amp;#REF!&amp;#REF!,"◎","×")</f>
        <v>#REF!</v>
      </c>
      <c r="N64" s="269">
        <v>95.1</v>
      </c>
      <c r="O64" s="269">
        <v>95.1</v>
      </c>
      <c r="P64" s="270">
        <v>95.1</v>
      </c>
      <c r="Q64" s="266">
        <f t="shared" si="8"/>
        <v>0</v>
      </c>
      <c r="R64" s="248">
        <f t="shared" si="9"/>
        <v>0</v>
      </c>
      <c r="S64" s="1">
        <f>T64/$T5</f>
        <v>0.0271</v>
      </c>
      <c r="T64" s="41">
        <v>271</v>
      </c>
      <c r="U64" s="1">
        <f t="shared" si="10"/>
        <v>0</v>
      </c>
      <c r="V64" s="1">
        <f t="shared" si="15"/>
        <v>0</v>
      </c>
      <c r="W64" s="1" t="str">
        <f t="shared" si="11"/>
        <v>◎</v>
      </c>
      <c r="X64" s="1">
        <f t="shared" si="12"/>
        <v>0</v>
      </c>
      <c r="Y64" s="248">
        <f t="shared" si="13"/>
        <v>0</v>
      </c>
      <c r="Z64" s="1" t="str">
        <f t="shared" si="14"/>
        <v>◎</v>
      </c>
    </row>
    <row r="65" spans="1:26" ht="21" customHeight="1">
      <c r="A65" s="250">
        <v>571</v>
      </c>
      <c r="B65" s="107"/>
      <c r="C65" s="487" t="s">
        <v>27</v>
      </c>
      <c r="D65" s="488"/>
      <c r="E65" s="87">
        <v>105.3</v>
      </c>
      <c r="F65" s="42">
        <v>2.8</v>
      </c>
      <c r="G65" s="42">
        <v>2.8</v>
      </c>
      <c r="H65" s="39">
        <v>0</v>
      </c>
      <c r="I65" s="39">
        <v>0</v>
      </c>
      <c r="J65" s="41">
        <v>10</v>
      </c>
      <c r="K65" s="44">
        <v>2</v>
      </c>
      <c r="M65" s="1" t="e">
        <f>IF(E65&amp;F65&amp;G65&amp;H65&amp;I65=#REF!&amp;#REF!&amp;#REF!&amp;#REF!&amp;#REF!,"◎","×")</f>
        <v>#REF!</v>
      </c>
      <c r="N65" s="269">
        <v>102.4</v>
      </c>
      <c r="O65" s="269">
        <v>102.4</v>
      </c>
      <c r="P65" s="270">
        <v>100.1</v>
      </c>
      <c r="Q65" s="266">
        <f t="shared" si="8"/>
        <v>0</v>
      </c>
      <c r="R65" s="248">
        <f t="shared" si="9"/>
        <v>2.3000000000000114</v>
      </c>
      <c r="S65" s="1">
        <f>T65/$T5</f>
        <v>0.001</v>
      </c>
      <c r="T65" s="41">
        <v>10</v>
      </c>
      <c r="U65" s="1">
        <f t="shared" si="10"/>
        <v>0</v>
      </c>
      <c r="V65" s="1">
        <f t="shared" si="15"/>
        <v>0</v>
      </c>
      <c r="W65" s="1" t="str">
        <f t="shared" si="11"/>
        <v>◎</v>
      </c>
      <c r="X65" s="1">
        <f t="shared" si="12"/>
        <v>0</v>
      </c>
      <c r="Y65" s="248">
        <f t="shared" si="13"/>
        <v>2.3</v>
      </c>
      <c r="Z65" s="1" t="str">
        <f t="shared" si="14"/>
        <v>×</v>
      </c>
    </row>
    <row r="66" spans="1:26" ht="21" customHeight="1">
      <c r="A66" s="250">
        <v>574</v>
      </c>
      <c r="B66" s="107"/>
      <c r="C66" s="437" t="s">
        <v>28</v>
      </c>
      <c r="D66" s="438"/>
      <c r="E66" s="153">
        <v>100.9</v>
      </c>
      <c r="F66" s="141">
        <v>0.1</v>
      </c>
      <c r="G66" s="141">
        <v>0.1</v>
      </c>
      <c r="H66" s="142">
        <v>0</v>
      </c>
      <c r="I66" s="142">
        <v>0</v>
      </c>
      <c r="J66" s="143">
        <v>101</v>
      </c>
      <c r="K66" s="144">
        <v>3</v>
      </c>
      <c r="M66" s="1" t="e">
        <f>IF(E66&amp;F66&amp;G66&amp;H66&amp;I66=#REF!&amp;#REF!&amp;#REF!&amp;#REF!&amp;#REF!,"◎","×")</f>
        <v>#REF!</v>
      </c>
      <c r="N66" s="269">
        <v>100.7</v>
      </c>
      <c r="O66" s="269">
        <v>100.7</v>
      </c>
      <c r="P66" s="270">
        <v>101.6</v>
      </c>
      <c r="Q66" s="266">
        <f t="shared" si="8"/>
        <v>0</v>
      </c>
      <c r="R66" s="248">
        <f t="shared" si="9"/>
        <v>-0.8999999999999915</v>
      </c>
      <c r="S66" s="1">
        <f>T66/$T5</f>
        <v>0.0101</v>
      </c>
      <c r="T66" s="41">
        <v>101</v>
      </c>
      <c r="U66" s="1">
        <f t="shared" si="10"/>
        <v>0</v>
      </c>
      <c r="V66" s="1">
        <f t="shared" si="15"/>
        <v>-0.01</v>
      </c>
      <c r="W66" s="1" t="str">
        <f t="shared" si="11"/>
        <v>×</v>
      </c>
      <c r="X66" s="1">
        <f t="shared" si="12"/>
        <v>0</v>
      </c>
      <c r="Y66" s="248">
        <f t="shared" si="13"/>
        <v>-0.9</v>
      </c>
      <c r="Z66" s="1" t="str">
        <f t="shared" si="14"/>
        <v>×</v>
      </c>
    </row>
    <row r="67" spans="1:26" ht="21" customHeight="1">
      <c r="A67" s="250">
        <v>578</v>
      </c>
      <c r="B67" s="432" t="s">
        <v>29</v>
      </c>
      <c r="C67" s="433"/>
      <c r="D67" s="434"/>
      <c r="E67" s="151">
        <v>96.2</v>
      </c>
      <c r="F67" s="146">
        <v>1.8</v>
      </c>
      <c r="G67" s="146">
        <v>-1.5</v>
      </c>
      <c r="H67" s="147">
        <v>0.17</v>
      </c>
      <c r="I67" s="147">
        <v>-0.15</v>
      </c>
      <c r="J67" s="148">
        <v>986</v>
      </c>
      <c r="K67" s="149">
        <v>82</v>
      </c>
      <c r="M67" s="1" t="e">
        <f>IF(E67&amp;F67&amp;G67&amp;H67&amp;I67=#REF!&amp;#REF!&amp;#REF!&amp;#REF!&amp;#REF!,"◎","×")</f>
        <v>#REF!</v>
      </c>
      <c r="N67" s="269">
        <v>97</v>
      </c>
      <c r="O67" s="269">
        <v>97.7</v>
      </c>
      <c r="P67" s="270">
        <v>97.7</v>
      </c>
      <c r="Q67" s="266">
        <f t="shared" si="8"/>
        <v>-0.7000000000000028</v>
      </c>
      <c r="R67" s="248">
        <f t="shared" si="9"/>
        <v>-0.7000000000000028</v>
      </c>
      <c r="S67" s="1">
        <f>T67/$T5</f>
        <v>0.0986</v>
      </c>
      <c r="T67" s="41">
        <v>986</v>
      </c>
      <c r="U67" s="1">
        <f t="shared" si="10"/>
        <v>-0.07</v>
      </c>
      <c r="V67" s="1">
        <f t="shared" si="15"/>
        <v>-0.07</v>
      </c>
      <c r="W67" s="1" t="str">
        <f t="shared" si="11"/>
        <v>×</v>
      </c>
      <c r="X67" s="1">
        <f t="shared" si="12"/>
        <v>-0.7</v>
      </c>
      <c r="Y67" s="248">
        <f t="shared" si="13"/>
        <v>-0.7</v>
      </c>
      <c r="Z67" s="1" t="str">
        <f t="shared" si="14"/>
        <v>×</v>
      </c>
    </row>
    <row r="68" spans="1:26" ht="21" customHeight="1">
      <c r="A68" s="250">
        <v>579</v>
      </c>
      <c r="B68" s="107"/>
      <c r="C68" s="435" t="s">
        <v>30</v>
      </c>
      <c r="D68" s="436"/>
      <c r="E68" s="137">
        <v>75.3</v>
      </c>
      <c r="F68" s="113">
        <v>7.8</v>
      </c>
      <c r="G68" s="113">
        <v>-3.8</v>
      </c>
      <c r="H68" s="138">
        <v>0.07</v>
      </c>
      <c r="I68" s="138">
        <v>-0.04</v>
      </c>
      <c r="J68" s="57">
        <v>134</v>
      </c>
      <c r="K68" s="152">
        <v>11</v>
      </c>
      <c r="M68" s="1" t="e">
        <f>IF(E68&amp;F68&amp;G68&amp;H68&amp;I68=#REF!&amp;#REF!&amp;#REF!&amp;#REF!&amp;#REF!,"◎","×")</f>
        <v>#REF!</v>
      </c>
      <c r="N68" s="269">
        <v>74.1</v>
      </c>
      <c r="O68" s="269">
        <v>78.3</v>
      </c>
      <c r="P68" s="270">
        <v>73.7</v>
      </c>
      <c r="Q68" s="266">
        <f t="shared" si="8"/>
        <v>-4.200000000000003</v>
      </c>
      <c r="R68" s="248">
        <f t="shared" si="9"/>
        <v>0.3999999999999915</v>
      </c>
      <c r="S68" s="1">
        <f>T68/$T5</f>
        <v>0.0134</v>
      </c>
      <c r="T68" s="41">
        <v>134</v>
      </c>
      <c r="U68" s="1">
        <f t="shared" si="10"/>
        <v>-0.06</v>
      </c>
      <c r="V68" s="1">
        <f t="shared" si="15"/>
        <v>0.01</v>
      </c>
      <c r="W68" s="1" t="str">
        <f t="shared" si="11"/>
        <v>×</v>
      </c>
      <c r="X68" s="1">
        <f t="shared" si="12"/>
        <v>-5.4</v>
      </c>
      <c r="Y68" s="248">
        <f t="shared" si="13"/>
        <v>0.5</v>
      </c>
      <c r="Z68" s="1" t="str">
        <f t="shared" si="14"/>
        <v>×</v>
      </c>
    </row>
    <row r="69" spans="1:26" ht="21" customHeight="1">
      <c r="A69" s="250">
        <v>591</v>
      </c>
      <c r="B69" s="107"/>
      <c r="C69" s="426" t="s">
        <v>31</v>
      </c>
      <c r="D69" s="427"/>
      <c r="E69" s="87">
        <v>101.8</v>
      </c>
      <c r="F69" s="42">
        <v>1.9</v>
      </c>
      <c r="G69" s="42">
        <v>-3.4</v>
      </c>
      <c r="H69" s="39">
        <v>0.03</v>
      </c>
      <c r="I69" s="39">
        <v>-0.06</v>
      </c>
      <c r="J69" s="41">
        <v>180</v>
      </c>
      <c r="K69" s="44">
        <v>32</v>
      </c>
      <c r="M69" s="1" t="e">
        <f>IF(E69&amp;F69&amp;G69&amp;H69&amp;I69=#REF!&amp;#REF!&amp;#REF!&amp;#REF!&amp;#REF!,"◎","×")</f>
        <v>#REF!</v>
      </c>
      <c r="N69" s="269">
        <v>105.1</v>
      </c>
      <c r="O69" s="269">
        <v>105.4</v>
      </c>
      <c r="P69" s="270">
        <v>107.7</v>
      </c>
      <c r="Q69" s="266">
        <f aca="true" t="shared" si="16" ref="Q69:Q84">N69-O69</f>
        <v>-0.30000000000001137</v>
      </c>
      <c r="R69" s="248">
        <f aca="true" t="shared" si="17" ref="R69:R84">N69-P69</f>
        <v>-2.6000000000000085</v>
      </c>
      <c r="S69" s="1">
        <f>T69/$T5</f>
        <v>0.018</v>
      </c>
      <c r="T69" s="41">
        <v>180</v>
      </c>
      <c r="U69" s="1">
        <f aca="true" t="shared" si="18" ref="U69:U83">ROUND(Q69/$O$5*S69*100,2)</f>
        <v>-0.01</v>
      </c>
      <c r="V69" s="1">
        <f t="shared" si="15"/>
        <v>-0.05</v>
      </c>
      <c r="W69" s="1" t="str">
        <f aca="true" t="shared" si="19" ref="W69:W84">IF(H69&amp;I69=U69&amp;V69,"◎","×")</f>
        <v>×</v>
      </c>
      <c r="X69" s="1">
        <f aca="true" t="shared" si="20" ref="X69:X83">ROUND((Q69/O69*100),1)</f>
        <v>-0.3</v>
      </c>
      <c r="Y69" s="248">
        <f aca="true" t="shared" si="21" ref="Y69:Y83">ROUND((R69/P69*100),1)</f>
        <v>-2.4</v>
      </c>
      <c r="Z69" s="1" t="str">
        <f aca="true" t="shared" si="22" ref="Z69:Z83">IF(F69&amp;G69=X69&amp;Y69,"◎","×")</f>
        <v>×</v>
      </c>
    </row>
    <row r="70" spans="1:26" ht="21" customHeight="1">
      <c r="A70" s="250">
        <v>629</v>
      </c>
      <c r="B70" s="107"/>
      <c r="C70" s="426" t="s">
        <v>32</v>
      </c>
      <c r="D70" s="427"/>
      <c r="E70" s="87">
        <v>100.9</v>
      </c>
      <c r="F70" s="42">
        <v>0</v>
      </c>
      <c r="G70" s="42">
        <v>0.3</v>
      </c>
      <c r="H70" s="39">
        <v>0</v>
      </c>
      <c r="I70" s="39">
        <v>0</v>
      </c>
      <c r="J70" s="41">
        <v>143</v>
      </c>
      <c r="K70" s="44">
        <v>7</v>
      </c>
      <c r="M70" s="1" t="e">
        <f>IF(E70&amp;F70&amp;G70&amp;H70&amp;I70=#REF!&amp;#REF!&amp;#REF!&amp;#REF!&amp;#REF!,"◎","×")</f>
        <v>#REF!</v>
      </c>
      <c r="N70" s="269">
        <v>100.8</v>
      </c>
      <c r="O70" s="269">
        <v>100.7</v>
      </c>
      <c r="P70" s="270">
        <v>100.3</v>
      </c>
      <c r="Q70" s="266">
        <f t="shared" si="16"/>
        <v>0.09999999999999432</v>
      </c>
      <c r="R70" s="248">
        <f t="shared" si="17"/>
        <v>0.5</v>
      </c>
      <c r="S70" s="1">
        <f>T70/$T5</f>
        <v>0.0143</v>
      </c>
      <c r="T70" s="41">
        <v>143</v>
      </c>
      <c r="U70" s="1">
        <f t="shared" si="18"/>
        <v>0</v>
      </c>
      <c r="V70" s="1">
        <f aca="true" t="shared" si="23" ref="V70:V83">ROUND(R70/$P$5*S70*100,2)</f>
        <v>0.01</v>
      </c>
      <c r="W70" s="1" t="str">
        <f t="shared" si="19"/>
        <v>×</v>
      </c>
      <c r="X70" s="1">
        <f t="shared" si="20"/>
        <v>0.1</v>
      </c>
      <c r="Y70" s="248">
        <f t="shared" si="21"/>
        <v>0.5</v>
      </c>
      <c r="Z70" s="1" t="str">
        <f t="shared" si="22"/>
        <v>×</v>
      </c>
    </row>
    <row r="71" spans="1:26" ht="21" customHeight="1">
      <c r="A71" s="250">
        <v>641</v>
      </c>
      <c r="B71" s="107"/>
      <c r="C71" s="437" t="s">
        <v>98</v>
      </c>
      <c r="D71" s="438"/>
      <c r="E71" s="153">
        <v>98.3</v>
      </c>
      <c r="F71" s="141">
        <v>1.2</v>
      </c>
      <c r="G71" s="141">
        <v>-0.9</v>
      </c>
      <c r="H71" s="142">
        <v>0.06</v>
      </c>
      <c r="I71" s="142">
        <v>-0.05</v>
      </c>
      <c r="J71" s="143">
        <v>529</v>
      </c>
      <c r="K71" s="144">
        <v>32</v>
      </c>
      <c r="M71" s="1" t="e">
        <f>IF(E71&amp;F71&amp;G71&amp;H71&amp;I71=#REF!&amp;#REF!&amp;#REF!&amp;#REF!&amp;#REF!,"◎","×")</f>
        <v>#REF!</v>
      </c>
      <c r="N71" s="269">
        <v>99.1</v>
      </c>
      <c r="O71" s="269">
        <v>99.2</v>
      </c>
      <c r="P71" s="270">
        <v>99.8</v>
      </c>
      <c r="Q71" s="266">
        <f t="shared" si="16"/>
        <v>-0.10000000000000853</v>
      </c>
      <c r="R71" s="248">
        <f t="shared" si="17"/>
        <v>-0.7000000000000028</v>
      </c>
      <c r="S71" s="1">
        <f>T71/$T5</f>
        <v>0.0529</v>
      </c>
      <c r="T71" s="41">
        <v>529</v>
      </c>
      <c r="U71" s="1">
        <f t="shared" si="18"/>
        <v>-0.01</v>
      </c>
      <c r="V71" s="1">
        <f t="shared" si="23"/>
        <v>-0.04</v>
      </c>
      <c r="W71" s="1" t="str">
        <f t="shared" si="19"/>
        <v>×</v>
      </c>
      <c r="X71" s="1">
        <f t="shared" si="20"/>
        <v>-0.1</v>
      </c>
      <c r="Y71" s="248">
        <f t="shared" si="21"/>
        <v>-0.7</v>
      </c>
      <c r="Z71" s="1" t="str">
        <f t="shared" si="22"/>
        <v>×</v>
      </c>
    </row>
    <row r="72" spans="1:26" ht="21" customHeight="1">
      <c r="A72" s="250">
        <v>681</v>
      </c>
      <c r="B72" s="432" t="s">
        <v>99</v>
      </c>
      <c r="C72" s="433"/>
      <c r="D72" s="434"/>
      <c r="E72" s="151">
        <v>103.7</v>
      </c>
      <c r="F72" s="146">
        <v>-0.2</v>
      </c>
      <c r="G72" s="146">
        <v>0.4</v>
      </c>
      <c r="H72" s="147">
        <v>-0.01</v>
      </c>
      <c r="I72" s="147">
        <v>0.03</v>
      </c>
      <c r="J72" s="148">
        <v>577</v>
      </c>
      <c r="K72" s="149">
        <v>43</v>
      </c>
      <c r="M72" s="1" t="e">
        <f>IF(E72&amp;F72&amp;G72&amp;H72&amp;I72=#REF!&amp;#REF!&amp;#REF!&amp;#REF!&amp;#REF!,"◎","×")</f>
        <v>#REF!</v>
      </c>
      <c r="N72" s="269">
        <v>103.2</v>
      </c>
      <c r="O72" s="269">
        <v>103.2</v>
      </c>
      <c r="P72" s="270">
        <v>103.7</v>
      </c>
      <c r="Q72" s="266">
        <f t="shared" si="16"/>
        <v>0</v>
      </c>
      <c r="R72" s="248">
        <f t="shared" si="17"/>
        <v>-0.5</v>
      </c>
      <c r="S72" s="1">
        <f>T72/$T5</f>
        <v>0.0577</v>
      </c>
      <c r="T72" s="41">
        <v>577</v>
      </c>
      <c r="U72" s="1">
        <f t="shared" si="18"/>
        <v>0</v>
      </c>
      <c r="V72" s="1">
        <f t="shared" si="23"/>
        <v>-0.03</v>
      </c>
      <c r="W72" s="1" t="str">
        <f t="shared" si="19"/>
        <v>×</v>
      </c>
      <c r="X72" s="1">
        <f t="shared" si="20"/>
        <v>0</v>
      </c>
      <c r="Y72" s="248">
        <f t="shared" si="21"/>
        <v>-0.5</v>
      </c>
      <c r="Z72" s="1" t="str">
        <f t="shared" si="22"/>
        <v>×</v>
      </c>
    </row>
    <row r="73" spans="1:26" ht="21" customHeight="1">
      <c r="A73" s="250">
        <v>682</v>
      </c>
      <c r="B73" s="108"/>
      <c r="C73" s="480" t="s">
        <v>100</v>
      </c>
      <c r="D73" s="476"/>
      <c r="E73" s="87">
        <v>98.5</v>
      </c>
      <c r="F73" s="88">
        <v>0</v>
      </c>
      <c r="G73" s="88">
        <v>-1.5</v>
      </c>
      <c r="H73" s="39">
        <v>0</v>
      </c>
      <c r="I73" s="39">
        <v>-0.01</v>
      </c>
      <c r="J73" s="41">
        <v>93</v>
      </c>
      <c r="K73" s="44">
        <v>6</v>
      </c>
      <c r="M73" s="1" t="e">
        <f>IF(E73&amp;F73&amp;G73&amp;H73&amp;I73=#REF!&amp;#REF!&amp;#REF!&amp;#REF!&amp;#REF!,"◎","×")</f>
        <v>#REF!</v>
      </c>
      <c r="N73" s="269">
        <v>100</v>
      </c>
      <c r="O73" s="269">
        <v>100</v>
      </c>
      <c r="P73" s="270">
        <v>100</v>
      </c>
      <c r="Q73" s="266">
        <f t="shared" si="16"/>
        <v>0</v>
      </c>
      <c r="R73" s="248">
        <f t="shared" si="17"/>
        <v>0</v>
      </c>
      <c r="S73" s="1">
        <f>T73/$T5</f>
        <v>0.0093</v>
      </c>
      <c r="T73" s="41">
        <v>93</v>
      </c>
      <c r="U73" s="1">
        <f t="shared" si="18"/>
        <v>0</v>
      </c>
      <c r="V73" s="1">
        <f t="shared" si="23"/>
        <v>0</v>
      </c>
      <c r="W73" s="1" t="str">
        <f t="shared" si="19"/>
        <v>×</v>
      </c>
      <c r="X73" s="1">
        <f t="shared" si="20"/>
        <v>0</v>
      </c>
      <c r="Y73" s="248">
        <f t="shared" si="21"/>
        <v>0</v>
      </c>
      <c r="Z73" s="1" t="str">
        <f t="shared" si="22"/>
        <v>×</v>
      </c>
    </row>
    <row r="74" spans="1:26" ht="21" customHeight="1">
      <c r="A74" s="250">
        <v>689</v>
      </c>
      <c r="B74" s="107"/>
      <c r="C74" s="480" t="s">
        <v>101</v>
      </c>
      <c r="D74" s="476"/>
      <c r="E74" s="87">
        <v>98.2</v>
      </c>
      <c r="F74" s="88">
        <v>-0.5</v>
      </c>
      <c r="G74" s="88">
        <v>2.8</v>
      </c>
      <c r="H74" s="39">
        <v>-0.01</v>
      </c>
      <c r="I74" s="39">
        <v>0.04</v>
      </c>
      <c r="J74" s="41">
        <v>137</v>
      </c>
      <c r="K74" s="44">
        <v>20</v>
      </c>
      <c r="M74" s="1" t="e">
        <f>IF(E74&amp;F74&amp;G74&amp;H74&amp;I74=#REF!&amp;#REF!&amp;#REF!&amp;#REF!&amp;#REF!,"◎","×")</f>
        <v>#REF!</v>
      </c>
      <c r="N74" s="269">
        <v>95.7</v>
      </c>
      <c r="O74" s="269">
        <v>95.6</v>
      </c>
      <c r="P74" s="270">
        <v>98.5</v>
      </c>
      <c r="Q74" s="266">
        <f t="shared" si="16"/>
        <v>0.10000000000000853</v>
      </c>
      <c r="R74" s="248">
        <f t="shared" si="17"/>
        <v>-2.799999999999997</v>
      </c>
      <c r="S74" s="1">
        <f>T74/$T5</f>
        <v>0.0137</v>
      </c>
      <c r="T74" s="41">
        <v>137</v>
      </c>
      <c r="U74" s="1">
        <f t="shared" si="18"/>
        <v>0</v>
      </c>
      <c r="V74" s="1">
        <f t="shared" si="23"/>
        <v>-0.04</v>
      </c>
      <c r="W74" s="1" t="str">
        <f t="shared" si="19"/>
        <v>×</v>
      </c>
      <c r="X74" s="1">
        <f t="shared" si="20"/>
        <v>0.1</v>
      </c>
      <c r="Y74" s="248">
        <f t="shared" si="21"/>
        <v>-2.8</v>
      </c>
      <c r="Z74" s="1" t="str">
        <f t="shared" si="22"/>
        <v>×</v>
      </c>
    </row>
    <row r="75" spans="1:26" ht="21" customHeight="1">
      <c r="A75" s="250">
        <v>713</v>
      </c>
      <c r="B75" s="107"/>
      <c r="C75" s="481" t="s">
        <v>39</v>
      </c>
      <c r="D75" s="482"/>
      <c r="E75" s="87">
        <v>104.3</v>
      </c>
      <c r="F75" s="88">
        <v>-0.6</v>
      </c>
      <c r="G75" s="88">
        <v>0.6</v>
      </c>
      <c r="H75" s="39">
        <v>0</v>
      </c>
      <c r="I75" s="39">
        <v>0</v>
      </c>
      <c r="J75" s="41">
        <v>62</v>
      </c>
      <c r="K75" s="44">
        <v>8</v>
      </c>
      <c r="M75" s="1" t="e">
        <f>IF(E75&amp;F75&amp;G75&amp;H75&amp;I75=#REF!&amp;#REF!&amp;#REF!&amp;#REF!&amp;#REF!,"◎","×")</f>
        <v>#REF!</v>
      </c>
      <c r="N75" s="269">
        <v>102.9</v>
      </c>
      <c r="O75" s="269">
        <v>103.6</v>
      </c>
      <c r="P75" s="270">
        <v>101.6</v>
      </c>
      <c r="Q75" s="266">
        <f t="shared" si="16"/>
        <v>-0.6999999999999886</v>
      </c>
      <c r="R75" s="248">
        <f t="shared" si="17"/>
        <v>1.3000000000000114</v>
      </c>
      <c r="S75" s="1">
        <f>T75/$T5</f>
        <v>0.0062</v>
      </c>
      <c r="T75" s="41">
        <v>62</v>
      </c>
      <c r="U75" s="1">
        <f t="shared" si="18"/>
        <v>0</v>
      </c>
      <c r="V75" s="1">
        <f t="shared" si="23"/>
        <v>0.01</v>
      </c>
      <c r="W75" s="1" t="str">
        <f t="shared" si="19"/>
        <v>×</v>
      </c>
      <c r="X75" s="1">
        <f t="shared" si="20"/>
        <v>-0.7</v>
      </c>
      <c r="Y75" s="248">
        <f t="shared" si="21"/>
        <v>1.3</v>
      </c>
      <c r="Z75" s="1" t="str">
        <f t="shared" si="22"/>
        <v>×</v>
      </c>
    </row>
    <row r="76" spans="1:26" ht="21" customHeight="1">
      <c r="A76" s="250">
        <v>725</v>
      </c>
      <c r="B76" s="107"/>
      <c r="C76" s="480" t="s">
        <v>173</v>
      </c>
      <c r="D76" s="476"/>
      <c r="E76" s="87">
        <v>126.2</v>
      </c>
      <c r="F76" s="88">
        <v>0</v>
      </c>
      <c r="G76" s="88">
        <v>0</v>
      </c>
      <c r="H76" s="39">
        <v>0</v>
      </c>
      <c r="I76" s="39">
        <v>0</v>
      </c>
      <c r="J76" s="41">
        <v>53</v>
      </c>
      <c r="K76" s="44">
        <v>2</v>
      </c>
      <c r="M76" s="1" t="e">
        <f>IF(E76&amp;F76&amp;G76&amp;H76&amp;I76=#REF!&amp;#REF!&amp;#REF!&amp;#REF!&amp;#REF!,"◎","×")</f>
        <v>#REF!</v>
      </c>
      <c r="N76" s="269">
        <v>126.2</v>
      </c>
      <c r="O76" s="269">
        <v>126.2</v>
      </c>
      <c r="P76" s="270">
        <v>126.2</v>
      </c>
      <c r="Q76" s="266">
        <f t="shared" si="16"/>
        <v>0</v>
      </c>
      <c r="R76" s="248">
        <f t="shared" si="17"/>
        <v>0</v>
      </c>
      <c r="S76" s="1">
        <f>T76/$T5</f>
        <v>0.0053</v>
      </c>
      <c r="T76" s="41">
        <v>53</v>
      </c>
      <c r="U76" s="1">
        <f t="shared" si="18"/>
        <v>0</v>
      </c>
      <c r="V76" s="1">
        <f t="shared" si="23"/>
        <v>0</v>
      </c>
      <c r="W76" s="1" t="str">
        <f t="shared" si="19"/>
        <v>◎</v>
      </c>
      <c r="X76" s="1">
        <f t="shared" si="20"/>
        <v>0</v>
      </c>
      <c r="Y76" s="248">
        <f t="shared" si="21"/>
        <v>0</v>
      </c>
      <c r="Z76" s="1" t="str">
        <f t="shared" si="22"/>
        <v>◎</v>
      </c>
    </row>
    <row r="77" spans="1:26" ht="21" customHeight="1">
      <c r="A77" s="250">
        <v>728</v>
      </c>
      <c r="B77" s="158"/>
      <c r="C77" s="472" t="s">
        <v>40</v>
      </c>
      <c r="D77" s="473"/>
      <c r="E77" s="159">
        <v>103.7</v>
      </c>
      <c r="F77" s="160">
        <v>0</v>
      </c>
      <c r="G77" s="160">
        <v>0</v>
      </c>
      <c r="H77" s="161">
        <v>0</v>
      </c>
      <c r="I77" s="161">
        <v>0</v>
      </c>
      <c r="J77" s="162">
        <v>232</v>
      </c>
      <c r="K77" s="163">
        <v>7</v>
      </c>
      <c r="M77" s="1" t="e">
        <f>IF(E77&amp;F77&amp;G77&amp;H77&amp;I77=#REF!&amp;#REF!&amp;#REF!&amp;#REF!&amp;#REF!,"◎","×")</f>
        <v>#REF!</v>
      </c>
      <c r="N77" s="269">
        <v>103.7</v>
      </c>
      <c r="O77" s="269">
        <v>103.7</v>
      </c>
      <c r="P77" s="270">
        <v>103.7</v>
      </c>
      <c r="Q77" s="266">
        <f t="shared" si="16"/>
        <v>0</v>
      </c>
      <c r="R77" s="248">
        <f t="shared" si="17"/>
        <v>0</v>
      </c>
      <c r="S77" s="1">
        <f>T77/$T5</f>
        <v>0.0232</v>
      </c>
      <c r="T77" s="41">
        <v>232</v>
      </c>
      <c r="U77" s="1">
        <f t="shared" si="18"/>
        <v>0</v>
      </c>
      <c r="V77" s="1">
        <f t="shared" si="23"/>
        <v>0</v>
      </c>
      <c r="W77" s="1" t="str">
        <f t="shared" si="19"/>
        <v>◎</v>
      </c>
      <c r="X77" s="1">
        <f t="shared" si="20"/>
        <v>0</v>
      </c>
      <c r="Y77" s="248">
        <f t="shared" si="21"/>
        <v>0</v>
      </c>
      <c r="Z77" s="1" t="str">
        <f t="shared" si="22"/>
        <v>◎</v>
      </c>
    </row>
    <row r="78" spans="1:26" ht="21" customHeight="1">
      <c r="A78" s="250"/>
      <c r="B78" s="154"/>
      <c r="C78" s="155"/>
      <c r="D78" s="156"/>
      <c r="E78" s="137"/>
      <c r="F78" s="157"/>
      <c r="G78" s="157"/>
      <c r="H78" s="138"/>
      <c r="I78" s="138"/>
      <c r="J78" s="57"/>
      <c r="K78" s="152"/>
      <c r="M78" s="1" t="e">
        <f>IF(E78&amp;F78&amp;G78&amp;H78&amp;I78=#REF!&amp;#REF!&amp;#REF!&amp;#REF!&amp;#REF!,"◎","×")</f>
        <v>#REF!</v>
      </c>
      <c r="N78" s="269"/>
      <c r="O78" s="269"/>
      <c r="P78" s="270"/>
      <c r="Q78" s="266">
        <f t="shared" si="16"/>
        <v>0</v>
      </c>
      <c r="R78" s="248">
        <f t="shared" si="17"/>
        <v>0</v>
      </c>
      <c r="S78" s="1">
        <f>T78/$T5</f>
        <v>0</v>
      </c>
      <c r="T78" s="41"/>
      <c r="U78" s="1">
        <f t="shared" si="18"/>
        <v>0</v>
      </c>
      <c r="V78" s="1">
        <f t="shared" si="23"/>
        <v>0</v>
      </c>
      <c r="W78" s="1" t="str">
        <f t="shared" si="19"/>
        <v>×</v>
      </c>
      <c r="X78" s="1" t="e">
        <f t="shared" si="20"/>
        <v>#DIV/0!</v>
      </c>
      <c r="Y78" s="248" t="e">
        <f t="shared" si="21"/>
        <v>#DIV/0!</v>
      </c>
      <c r="Z78" s="1" t="e">
        <f t="shared" si="22"/>
        <v>#DIV/0!</v>
      </c>
    </row>
    <row r="79" spans="1:26" ht="21" customHeight="1">
      <c r="A79" s="250"/>
      <c r="B79" s="474" t="s">
        <v>41</v>
      </c>
      <c r="C79" s="475"/>
      <c r="D79" s="476"/>
      <c r="E79" s="87"/>
      <c r="F79" s="88"/>
      <c r="G79" s="88"/>
      <c r="H79" s="39"/>
      <c r="I79" s="39"/>
      <c r="J79" s="41"/>
      <c r="K79" s="44"/>
      <c r="M79" s="1" t="e">
        <f>IF(E79&amp;F79&amp;G79&amp;H79&amp;I79=#REF!&amp;#REF!&amp;#REF!&amp;#REF!&amp;#REF!,"◎","×")</f>
        <v>#REF!</v>
      </c>
      <c r="N79" s="269"/>
      <c r="O79" s="269"/>
      <c r="P79" s="270"/>
      <c r="Q79" s="266">
        <f t="shared" si="16"/>
        <v>0</v>
      </c>
      <c r="R79" s="248">
        <f t="shared" si="17"/>
        <v>0</v>
      </c>
      <c r="S79" s="1">
        <f>T79/$T5</f>
        <v>0</v>
      </c>
      <c r="T79" s="41"/>
      <c r="U79" s="1">
        <f t="shared" si="18"/>
        <v>0</v>
      </c>
      <c r="V79" s="1">
        <f t="shared" si="23"/>
        <v>0</v>
      </c>
      <c r="W79" s="1" t="str">
        <f t="shared" si="19"/>
        <v>×</v>
      </c>
      <c r="X79" s="1" t="e">
        <f t="shared" si="20"/>
        <v>#DIV/0!</v>
      </c>
      <c r="Y79" s="248" t="e">
        <f t="shared" si="21"/>
        <v>#DIV/0!</v>
      </c>
      <c r="Z79" s="1" t="e">
        <f t="shared" si="22"/>
        <v>#DIV/0!</v>
      </c>
    </row>
    <row r="80" spans="1:26" ht="21" customHeight="1">
      <c r="A80" s="250">
        <v>746</v>
      </c>
      <c r="B80" s="477" t="s">
        <v>42</v>
      </c>
      <c r="C80" s="478"/>
      <c r="D80" s="479"/>
      <c r="E80" s="89">
        <v>110.9</v>
      </c>
      <c r="F80" s="88">
        <v>0.3</v>
      </c>
      <c r="G80" s="88">
        <v>1.6</v>
      </c>
      <c r="H80" s="39">
        <v>0.03</v>
      </c>
      <c r="I80" s="39">
        <v>0.15</v>
      </c>
      <c r="J80" s="41">
        <v>830</v>
      </c>
      <c r="K80" s="44">
        <v>5</v>
      </c>
      <c r="M80" s="1" t="e">
        <f>IF(E80&amp;F80&amp;G80&amp;H80&amp;I80=#REF!&amp;#REF!&amp;#REF!&amp;#REF!&amp;#REF!,"◎","×")</f>
        <v>#REF!</v>
      </c>
      <c r="N80" s="269">
        <v>109.4</v>
      </c>
      <c r="O80" s="269">
        <v>109.1</v>
      </c>
      <c r="P80" s="270">
        <v>105.2</v>
      </c>
      <c r="Q80" s="266">
        <f t="shared" si="16"/>
        <v>0.30000000000001137</v>
      </c>
      <c r="R80" s="248">
        <f t="shared" si="17"/>
        <v>4.200000000000003</v>
      </c>
      <c r="S80" s="1">
        <f>T80/$T5</f>
        <v>0.083</v>
      </c>
      <c r="T80" s="41">
        <v>830</v>
      </c>
      <c r="U80" s="1">
        <f t="shared" si="18"/>
        <v>0.02</v>
      </c>
      <c r="V80" s="1">
        <f t="shared" si="23"/>
        <v>0.35</v>
      </c>
      <c r="W80" s="1" t="str">
        <f t="shared" si="19"/>
        <v>×</v>
      </c>
      <c r="X80" s="1">
        <f t="shared" si="20"/>
        <v>0.3</v>
      </c>
      <c r="Y80" s="248">
        <f t="shared" si="21"/>
        <v>4</v>
      </c>
      <c r="Z80" s="1" t="str">
        <f t="shared" si="22"/>
        <v>×</v>
      </c>
    </row>
    <row r="81" spans="1:26" ht="21" customHeight="1">
      <c r="A81" s="250">
        <v>748</v>
      </c>
      <c r="B81" s="477" t="s">
        <v>44</v>
      </c>
      <c r="C81" s="478"/>
      <c r="D81" s="479"/>
      <c r="E81" s="89">
        <v>98.2</v>
      </c>
      <c r="F81" s="88">
        <v>0.1</v>
      </c>
      <c r="G81" s="88">
        <v>0.2</v>
      </c>
      <c r="H81" s="39">
        <v>0.01</v>
      </c>
      <c r="I81" s="39">
        <v>0.01</v>
      </c>
      <c r="J81" s="41">
        <v>472</v>
      </c>
      <c r="K81" s="44">
        <v>30</v>
      </c>
      <c r="M81" s="1" t="e">
        <f>IF(E81&amp;F81&amp;G81&amp;H81&amp;I81=#REF!&amp;#REF!&amp;#REF!&amp;#REF!&amp;#REF!,"◎","×")</f>
        <v>#REF!</v>
      </c>
      <c r="N81" s="269">
        <v>98</v>
      </c>
      <c r="O81" s="269">
        <v>98</v>
      </c>
      <c r="P81" s="270">
        <v>98.2</v>
      </c>
      <c r="Q81" s="266">
        <f t="shared" si="16"/>
        <v>0</v>
      </c>
      <c r="R81" s="248">
        <f t="shared" si="17"/>
        <v>-0.20000000000000284</v>
      </c>
      <c r="S81" s="1">
        <f>T81/$T5</f>
        <v>0.0472</v>
      </c>
      <c r="T81" s="41">
        <v>472</v>
      </c>
      <c r="U81" s="1">
        <f t="shared" si="18"/>
        <v>0</v>
      </c>
      <c r="V81" s="1">
        <f t="shared" si="23"/>
        <v>-0.01</v>
      </c>
      <c r="W81" s="1" t="str">
        <f t="shared" si="19"/>
        <v>×</v>
      </c>
      <c r="X81" s="1">
        <f t="shared" si="20"/>
        <v>0</v>
      </c>
      <c r="Y81" s="248">
        <f t="shared" si="21"/>
        <v>-0.2</v>
      </c>
      <c r="Z81" s="1" t="str">
        <f t="shared" si="22"/>
        <v>×</v>
      </c>
    </row>
    <row r="82" spans="1:26" ht="21" customHeight="1">
      <c r="A82" s="250">
        <v>749</v>
      </c>
      <c r="B82" s="477" t="s">
        <v>46</v>
      </c>
      <c r="C82" s="478"/>
      <c r="D82" s="479"/>
      <c r="E82" s="89">
        <v>96.4</v>
      </c>
      <c r="F82" s="88">
        <v>0.8</v>
      </c>
      <c r="G82" s="88">
        <v>-1.2</v>
      </c>
      <c r="H82" s="39">
        <v>0.09</v>
      </c>
      <c r="I82" s="39">
        <v>-0.14</v>
      </c>
      <c r="J82" s="41">
        <v>1143</v>
      </c>
      <c r="K82" s="44">
        <v>82</v>
      </c>
      <c r="M82" s="1" t="e">
        <f>IF(E82&amp;F82&amp;G82&amp;H82&amp;I82=#REF!&amp;#REF!&amp;#REF!&amp;#REF!&amp;#REF!,"◎","×")</f>
        <v>#REF!</v>
      </c>
      <c r="N82" s="269">
        <v>97.2</v>
      </c>
      <c r="O82" s="269">
        <v>97.5</v>
      </c>
      <c r="P82" s="270">
        <v>98</v>
      </c>
      <c r="Q82" s="266">
        <f t="shared" si="16"/>
        <v>-0.29999999999999716</v>
      </c>
      <c r="R82" s="248">
        <f t="shared" si="17"/>
        <v>-0.7999999999999972</v>
      </c>
      <c r="S82" s="1">
        <f>T82/$T5</f>
        <v>0.1143</v>
      </c>
      <c r="T82" s="41">
        <v>1143</v>
      </c>
      <c r="U82" s="1">
        <f t="shared" si="18"/>
        <v>-0.03</v>
      </c>
      <c r="V82" s="1">
        <f t="shared" si="23"/>
        <v>-0.09</v>
      </c>
      <c r="W82" s="1" t="str">
        <f t="shared" si="19"/>
        <v>×</v>
      </c>
      <c r="X82" s="1">
        <f t="shared" si="20"/>
        <v>-0.3</v>
      </c>
      <c r="Y82" s="248">
        <f t="shared" si="21"/>
        <v>-0.8</v>
      </c>
      <c r="Z82" s="1" t="str">
        <f t="shared" si="22"/>
        <v>×</v>
      </c>
    </row>
    <row r="83" spans="1:26" ht="21" customHeight="1">
      <c r="A83" s="250">
        <v>750</v>
      </c>
      <c r="B83" s="477" t="s">
        <v>48</v>
      </c>
      <c r="C83" s="478"/>
      <c r="D83" s="478"/>
      <c r="E83" s="89">
        <v>98.2</v>
      </c>
      <c r="F83" s="88">
        <v>0</v>
      </c>
      <c r="G83" s="88">
        <v>-1.3</v>
      </c>
      <c r="H83" s="39">
        <v>0</v>
      </c>
      <c r="I83" s="39">
        <v>-0.07</v>
      </c>
      <c r="J83" s="50">
        <v>530</v>
      </c>
      <c r="K83" s="44">
        <v>7</v>
      </c>
      <c r="M83" s="1" t="e">
        <f>IF(E83&amp;F83&amp;G83&amp;H83&amp;I83=#REF!&amp;#REF!&amp;#REF!&amp;#REF!&amp;#REF!,"◎","×")</f>
        <v>#REF!</v>
      </c>
      <c r="N83" s="269">
        <v>99.5</v>
      </c>
      <c r="O83" s="269">
        <v>99.5</v>
      </c>
      <c r="P83" s="270">
        <v>100</v>
      </c>
      <c r="Q83" s="266">
        <f t="shared" si="16"/>
        <v>0</v>
      </c>
      <c r="R83" s="248">
        <f t="shared" si="17"/>
        <v>-0.5</v>
      </c>
      <c r="S83" s="1">
        <f>T83/$T5</f>
        <v>0.053</v>
      </c>
      <c r="T83" s="50">
        <v>530</v>
      </c>
      <c r="U83" s="1">
        <f t="shared" si="18"/>
        <v>0</v>
      </c>
      <c r="V83" s="1">
        <f t="shared" si="23"/>
        <v>-0.03</v>
      </c>
      <c r="W83" s="1" t="str">
        <f t="shared" si="19"/>
        <v>×</v>
      </c>
      <c r="X83" s="1">
        <f t="shared" si="20"/>
        <v>0</v>
      </c>
      <c r="Y83" s="248">
        <f t="shared" si="21"/>
        <v>-0.5</v>
      </c>
      <c r="Z83" s="1" t="str">
        <f t="shared" si="22"/>
        <v>×</v>
      </c>
    </row>
    <row r="84" spans="1:23" ht="21" customHeight="1" thickBot="1">
      <c r="A84" s="250"/>
      <c r="B84" s="51"/>
      <c r="C84" s="52"/>
      <c r="D84" s="52"/>
      <c r="E84" s="92"/>
      <c r="F84" s="53"/>
      <c r="G84" s="53"/>
      <c r="H84" s="54"/>
      <c r="I84" s="54"/>
      <c r="J84" s="55"/>
      <c r="K84" s="56"/>
      <c r="M84" s="1" t="e">
        <f>IF(E84&amp;F84&amp;G84&amp;H84&amp;I84=#REF!&amp;#REF!&amp;#REF!&amp;#REF!&amp;#REF!,"◎","×")</f>
        <v>#REF!</v>
      </c>
      <c r="P84" s="275"/>
      <c r="Q84" s="266">
        <f t="shared" si="16"/>
        <v>0</v>
      </c>
      <c r="R84" s="248">
        <f t="shared" si="17"/>
        <v>0</v>
      </c>
      <c r="S84" s="1">
        <f>T84/$T83</f>
        <v>0</v>
      </c>
      <c r="T84" s="55"/>
      <c r="W84" s="1" t="str">
        <f t="shared" si="19"/>
        <v>◎</v>
      </c>
    </row>
  </sheetData>
  <mergeCells count="86">
    <mergeCell ref="Q3:Q4"/>
    <mergeCell ref="T3:T4"/>
    <mergeCell ref="A3:A4"/>
    <mergeCell ref="B81:D81"/>
    <mergeCell ref="B63:D63"/>
    <mergeCell ref="C64:D64"/>
    <mergeCell ref="C65:D65"/>
    <mergeCell ref="C66:D66"/>
    <mergeCell ref="B59:D59"/>
    <mergeCell ref="C60:D60"/>
    <mergeCell ref="B82:D82"/>
    <mergeCell ref="B83:D83"/>
    <mergeCell ref="C69:D69"/>
    <mergeCell ref="C70:D70"/>
    <mergeCell ref="C71:D71"/>
    <mergeCell ref="B72:D72"/>
    <mergeCell ref="E1:H1"/>
    <mergeCell ref="C77:D77"/>
    <mergeCell ref="B79:D79"/>
    <mergeCell ref="B80:D80"/>
    <mergeCell ref="C73:D73"/>
    <mergeCell ref="C74:D74"/>
    <mergeCell ref="B67:D67"/>
    <mergeCell ref="C68:D68"/>
    <mergeCell ref="C75:D75"/>
    <mergeCell ref="C76:D76"/>
    <mergeCell ref="C61:D61"/>
    <mergeCell ref="C62:D62"/>
    <mergeCell ref="B55:D55"/>
    <mergeCell ref="C56:D56"/>
    <mergeCell ref="C57:D57"/>
    <mergeCell ref="C58:D58"/>
    <mergeCell ref="C49:D49"/>
    <mergeCell ref="C52:D52"/>
    <mergeCell ref="C53:D53"/>
    <mergeCell ref="C54:D54"/>
    <mergeCell ref="B45:D45"/>
    <mergeCell ref="C46:D46"/>
    <mergeCell ref="B10:D10"/>
    <mergeCell ref="B8:D8"/>
    <mergeCell ref="B9:D9"/>
    <mergeCell ref="C16:D16"/>
    <mergeCell ref="C17:D17"/>
    <mergeCell ref="C18:D18"/>
    <mergeCell ref="C20:D20"/>
    <mergeCell ref="C19:D19"/>
    <mergeCell ref="B2:D2"/>
    <mergeCell ref="B5:D5"/>
    <mergeCell ref="B6:D6"/>
    <mergeCell ref="B7:D7"/>
    <mergeCell ref="B3:D3"/>
    <mergeCell ref="C4:D4"/>
    <mergeCell ref="C22:D22"/>
    <mergeCell ref="C23:D23"/>
    <mergeCell ref="C24:D24"/>
    <mergeCell ref="C25:D25"/>
    <mergeCell ref="C26:D26"/>
    <mergeCell ref="C27:D27"/>
    <mergeCell ref="B28:D28"/>
    <mergeCell ref="B29:D29"/>
    <mergeCell ref="C37:D37"/>
    <mergeCell ref="C34:D34"/>
    <mergeCell ref="C35:D35"/>
    <mergeCell ref="C30:D30"/>
    <mergeCell ref="C32:D32"/>
    <mergeCell ref="B33:D33"/>
    <mergeCell ref="C42:D42"/>
    <mergeCell ref="C43:D43"/>
    <mergeCell ref="C44:D44"/>
    <mergeCell ref="C21:D21"/>
    <mergeCell ref="C31:D31"/>
    <mergeCell ref="B38:D38"/>
    <mergeCell ref="C39:D39"/>
    <mergeCell ref="C40:D40"/>
    <mergeCell ref="C41:D41"/>
    <mergeCell ref="C36:D36"/>
    <mergeCell ref="J3:J4"/>
    <mergeCell ref="K3:K4"/>
    <mergeCell ref="C15:D15"/>
    <mergeCell ref="C14:D14"/>
    <mergeCell ref="B11:D11"/>
    <mergeCell ref="C13:D13"/>
    <mergeCell ref="B12:D12"/>
    <mergeCell ref="F3:G3"/>
    <mergeCell ref="H3:I3"/>
    <mergeCell ref="E3:E4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tabColor indexed="51"/>
  </sheetPr>
  <dimension ref="A1:AU84"/>
  <sheetViews>
    <sheetView zoomScale="85" zoomScaleNormal="85" zoomScaleSheetLayoutView="100" workbookViewId="0" topLeftCell="A1">
      <pane xSplit="4" ySplit="4" topLeftCell="E5" activePane="bottomRight" state="frozen"/>
      <selection pane="topLeft" activeCell="S46" sqref="S46"/>
      <selection pane="topRight" activeCell="S46" sqref="S46"/>
      <selection pane="bottomLeft" activeCell="S46" sqref="S46"/>
      <selection pane="bottomRight" activeCell="B1" sqref="B1"/>
    </sheetView>
  </sheetViews>
  <sheetFormatPr defaultColWidth="9.00390625" defaultRowHeight="16.5" customHeight="1"/>
  <cols>
    <col min="1" max="1" width="6.375" style="231" hidden="1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2" width="9.00390625" style="1" customWidth="1"/>
    <col min="13" max="17" width="0" style="1" hidden="1" customWidth="1"/>
    <col min="18" max="18" width="6.875" style="1" hidden="1" customWidth="1"/>
    <col min="19" max="26" width="0" style="1" hidden="1" customWidth="1"/>
    <col min="27" max="16384" width="9.00390625" style="1" customWidth="1"/>
  </cols>
  <sheetData>
    <row r="1" spans="2:11" ht="16.5" customHeight="1">
      <c r="B1" s="1" t="s">
        <v>121</v>
      </c>
      <c r="D1" s="85" t="s">
        <v>122</v>
      </c>
      <c r="E1" s="471" t="s">
        <v>131</v>
      </c>
      <c r="F1" s="471"/>
      <c r="G1" s="471"/>
      <c r="H1" s="471"/>
      <c r="I1" s="16" t="s">
        <v>151</v>
      </c>
      <c r="J1" s="16"/>
      <c r="K1" s="16"/>
    </row>
    <row r="2" spans="1:25" ht="16.5" customHeight="1" thickBot="1">
      <c r="A2" s="231" t="s">
        <v>152</v>
      </c>
      <c r="B2" s="444"/>
      <c r="C2" s="445"/>
      <c r="D2" s="445"/>
      <c r="E2" s="2"/>
      <c r="F2" s="2"/>
      <c r="G2" s="2"/>
      <c r="H2" s="2"/>
      <c r="I2" s="2"/>
      <c r="J2" s="2"/>
      <c r="K2" s="2"/>
      <c r="P2" s="232"/>
      <c r="Q2" s="233" t="s">
        <v>134</v>
      </c>
      <c r="R2" s="234"/>
      <c r="S2" s="235"/>
      <c r="U2" s="233" t="s">
        <v>135</v>
      </c>
      <c r="V2" s="236"/>
      <c r="X2" s="233" t="s">
        <v>136</v>
      </c>
      <c r="Y2" s="236"/>
    </row>
    <row r="3" spans="1:25" ht="16.5" customHeight="1">
      <c r="A3" s="486" t="s">
        <v>137</v>
      </c>
      <c r="B3" s="455" t="s">
        <v>106</v>
      </c>
      <c r="C3" s="456"/>
      <c r="D3" s="457"/>
      <c r="E3" s="424" t="s">
        <v>124</v>
      </c>
      <c r="F3" s="422" t="s">
        <v>4</v>
      </c>
      <c r="G3" s="423"/>
      <c r="H3" s="422" t="s">
        <v>5</v>
      </c>
      <c r="I3" s="423"/>
      <c r="J3" s="408" t="s">
        <v>0</v>
      </c>
      <c r="K3" s="410" t="s">
        <v>1</v>
      </c>
      <c r="N3" s="1" t="s">
        <v>138</v>
      </c>
      <c r="O3" s="1" t="s">
        <v>139</v>
      </c>
      <c r="P3" s="237" t="s">
        <v>140</v>
      </c>
      <c r="Q3" s="483" t="s">
        <v>141</v>
      </c>
      <c r="R3" s="517" t="s">
        <v>142</v>
      </c>
      <c r="S3" s="239" t="s">
        <v>143</v>
      </c>
      <c r="T3" s="408" t="s">
        <v>0</v>
      </c>
      <c r="U3" s="240"/>
      <c r="V3" s="241"/>
      <c r="X3" s="240"/>
      <c r="Y3" s="241"/>
    </row>
    <row r="4" spans="1:25" ht="16.5" customHeight="1" thickBot="1">
      <c r="A4" s="486"/>
      <c r="B4" s="109"/>
      <c r="C4" s="458" t="s">
        <v>107</v>
      </c>
      <c r="D4" s="459"/>
      <c r="E4" s="509"/>
      <c r="F4" s="110" t="s">
        <v>125</v>
      </c>
      <c r="G4" s="111" t="s">
        <v>6</v>
      </c>
      <c r="H4" s="110" t="s">
        <v>7</v>
      </c>
      <c r="I4" s="111" t="s">
        <v>6</v>
      </c>
      <c r="J4" s="409"/>
      <c r="K4" s="411"/>
      <c r="M4" s="242" t="s">
        <v>144</v>
      </c>
      <c r="N4" s="1" t="s">
        <v>145</v>
      </c>
      <c r="O4" s="1" t="s">
        <v>146</v>
      </c>
      <c r="P4" s="1" t="s">
        <v>145</v>
      </c>
      <c r="Q4" s="484"/>
      <c r="R4" s="518"/>
      <c r="S4" s="243"/>
      <c r="T4" s="485"/>
      <c r="U4" s="244" t="s">
        <v>139</v>
      </c>
      <c r="V4" s="245" t="s">
        <v>147</v>
      </c>
      <c r="X4" s="244" t="s">
        <v>139</v>
      </c>
      <c r="Y4" s="245" t="s">
        <v>147</v>
      </c>
    </row>
    <row r="5" spans="1:26" ht="29.25" customHeight="1" thickBot="1" thickTop="1">
      <c r="A5" s="246">
        <v>1</v>
      </c>
      <c r="B5" s="446" t="s">
        <v>153</v>
      </c>
      <c r="C5" s="447"/>
      <c r="D5" s="448"/>
      <c r="E5" s="221">
        <v>100.5</v>
      </c>
      <c r="F5" s="118">
        <v>0.3</v>
      </c>
      <c r="G5" s="118">
        <v>-0.3</v>
      </c>
      <c r="H5" s="222">
        <v>0.29</v>
      </c>
      <c r="I5" s="222">
        <v>-0.34</v>
      </c>
      <c r="J5" s="223">
        <v>10000</v>
      </c>
      <c r="K5" s="120">
        <v>593</v>
      </c>
      <c r="M5" s="1" t="e">
        <f>IF(E5&amp;F5&amp;G5&amp;H5&amp;I5=#REF!&amp;#REF!&amp;#REF!&amp;#REF!&amp;#REF!,"◎","×")</f>
        <v>#REF!</v>
      </c>
      <c r="N5" s="1">
        <v>100.7</v>
      </c>
      <c r="O5" s="1">
        <v>100.8</v>
      </c>
      <c r="P5" s="247">
        <v>100.4</v>
      </c>
      <c r="Q5" s="1">
        <f aca="true" t="shared" si="0" ref="Q5:Q36">N5-O5</f>
        <v>-0.09999999999999432</v>
      </c>
      <c r="R5" s="248">
        <f aca="true" t="shared" si="1" ref="R5:R36">N5-P5</f>
        <v>0.29999999999999716</v>
      </c>
      <c r="S5" s="1">
        <v>1</v>
      </c>
      <c r="T5" s="249">
        <v>10000</v>
      </c>
      <c r="U5" s="1">
        <f>ROUND(Q5/$O$5*S5*100,1)</f>
        <v>-0.1</v>
      </c>
      <c r="V5" s="1">
        <f>ROUND(R5/$P$5*S5*100,1)</f>
        <v>0.3</v>
      </c>
      <c r="W5" s="1" t="str">
        <f aca="true" t="shared" si="2" ref="W5:W36">IF(H5&amp;I5=U5&amp;V5,"◎","×")</f>
        <v>×</v>
      </c>
      <c r="X5" s="1">
        <f aca="true" t="shared" si="3" ref="X5:X36">ROUND((Q5/O5*100),1)</f>
        <v>-0.1</v>
      </c>
      <c r="Y5" s="1">
        <f aca="true" t="shared" si="4" ref="Y5:Y36">ROUND((R5/P5*100),1)</f>
        <v>0.3</v>
      </c>
      <c r="Z5" s="1" t="str">
        <f aca="true" t="shared" si="5" ref="Z5:Z36">IF(F5&amp;G5=X5&amp;Y5,"◎","×")</f>
        <v>×</v>
      </c>
    </row>
    <row r="6" spans="1:26" ht="21" customHeight="1" thickTop="1">
      <c r="A6" s="250">
        <v>740</v>
      </c>
      <c r="B6" s="449" t="s">
        <v>8</v>
      </c>
      <c r="C6" s="450"/>
      <c r="D6" s="451"/>
      <c r="E6" s="137">
        <v>100.8</v>
      </c>
      <c r="F6" s="113">
        <v>0.2</v>
      </c>
      <c r="G6" s="113">
        <v>-0.1</v>
      </c>
      <c r="H6" s="138">
        <v>0.23</v>
      </c>
      <c r="I6" s="138">
        <v>-0.11</v>
      </c>
      <c r="J6" s="224">
        <v>9624</v>
      </c>
      <c r="K6" s="116">
        <v>527</v>
      </c>
      <c r="M6" s="1" t="e">
        <f>IF(E6&amp;F6&amp;G6&amp;H6&amp;I6=#REF!&amp;#REF!&amp;#REF!&amp;#REF!&amp;#REF!,"◎","×")</f>
        <v>#REF!</v>
      </c>
      <c r="N6" s="1">
        <v>100.8</v>
      </c>
      <c r="O6" s="1">
        <v>101</v>
      </c>
      <c r="P6" s="251">
        <v>100.7</v>
      </c>
      <c r="Q6" s="1">
        <f t="shared" si="0"/>
        <v>-0.20000000000000284</v>
      </c>
      <c r="R6" s="248">
        <f t="shared" si="1"/>
        <v>0.09999999999999432</v>
      </c>
      <c r="S6" s="1">
        <f>T6/$T5</f>
        <v>0.9624</v>
      </c>
      <c r="T6" s="252">
        <v>9624</v>
      </c>
      <c r="U6" s="1">
        <f aca="true" t="shared" si="6" ref="U6:U37">ROUND(Q6/$O$5*S6*100,2)</f>
        <v>-0.19</v>
      </c>
      <c r="V6" s="1">
        <f aca="true" t="shared" si="7" ref="V6:V37">ROUND(R6/$P$5*S6*100,2)</f>
        <v>0.1</v>
      </c>
      <c r="W6" s="1" t="str">
        <f t="shared" si="2"/>
        <v>×</v>
      </c>
      <c r="X6" s="1">
        <f t="shared" si="3"/>
        <v>-0.2</v>
      </c>
      <c r="Y6" s="1">
        <f t="shared" si="4"/>
        <v>0.1</v>
      </c>
      <c r="Z6" s="1" t="str">
        <f t="shared" si="5"/>
        <v>×</v>
      </c>
    </row>
    <row r="7" spans="1:26" ht="21" customHeight="1">
      <c r="A7" s="250">
        <v>742</v>
      </c>
      <c r="B7" s="452" t="s">
        <v>9</v>
      </c>
      <c r="C7" s="453"/>
      <c r="D7" s="454"/>
      <c r="E7" s="87">
        <v>100.4</v>
      </c>
      <c r="F7" s="42">
        <v>0.3</v>
      </c>
      <c r="G7" s="42">
        <v>-0.4</v>
      </c>
      <c r="H7" s="39">
        <v>0.29</v>
      </c>
      <c r="I7" s="39">
        <v>-0.33</v>
      </c>
      <c r="J7" s="41">
        <v>8678</v>
      </c>
      <c r="K7" s="40">
        <v>592</v>
      </c>
      <c r="M7" s="1" t="e">
        <f>IF(E7&amp;F7&amp;G7&amp;H7&amp;I7=#REF!&amp;#REF!&amp;#REF!&amp;#REF!&amp;#REF!,"◎","×")</f>
        <v>#REF!</v>
      </c>
      <c r="N7" s="1">
        <v>100.7</v>
      </c>
      <c r="O7" s="1">
        <v>100.8</v>
      </c>
      <c r="P7" s="251">
        <v>100.2</v>
      </c>
      <c r="Q7" s="1">
        <f t="shared" si="0"/>
        <v>-0.09999999999999432</v>
      </c>
      <c r="R7" s="248">
        <f t="shared" si="1"/>
        <v>0.5</v>
      </c>
      <c r="S7" s="1">
        <f>T7/$T5</f>
        <v>0.8678</v>
      </c>
      <c r="T7" s="253">
        <v>8678</v>
      </c>
      <c r="U7" s="1">
        <f t="shared" si="6"/>
        <v>-0.09</v>
      </c>
      <c r="V7" s="1">
        <f t="shared" si="7"/>
        <v>0.43</v>
      </c>
      <c r="W7" s="1" t="str">
        <f t="shared" si="2"/>
        <v>×</v>
      </c>
      <c r="X7" s="1">
        <f t="shared" si="3"/>
        <v>-0.1</v>
      </c>
      <c r="Y7" s="1">
        <f t="shared" si="4"/>
        <v>0.5</v>
      </c>
      <c r="Z7" s="1" t="str">
        <f t="shared" si="5"/>
        <v>×</v>
      </c>
    </row>
    <row r="8" spans="1:26" ht="30" customHeight="1">
      <c r="A8" s="250">
        <v>745</v>
      </c>
      <c r="B8" s="463" t="s">
        <v>75</v>
      </c>
      <c r="C8" s="464"/>
      <c r="D8" s="465"/>
      <c r="E8" s="87">
        <v>100.9</v>
      </c>
      <c r="F8" s="42">
        <v>0.3</v>
      </c>
      <c r="G8" s="42">
        <v>-0.1</v>
      </c>
      <c r="H8" s="39">
        <v>0.23</v>
      </c>
      <c r="I8" s="39">
        <v>-0.1</v>
      </c>
      <c r="J8" s="225">
        <v>8303</v>
      </c>
      <c r="K8" s="43">
        <v>526</v>
      </c>
      <c r="M8" s="1" t="e">
        <f>IF(E8&amp;F8&amp;G8&amp;H8&amp;I8=#REF!&amp;#REF!&amp;#REF!&amp;#REF!&amp;#REF!,"◎","×")</f>
        <v>#REF!</v>
      </c>
      <c r="N8" s="1">
        <v>100.8</v>
      </c>
      <c r="O8" s="1">
        <v>101</v>
      </c>
      <c r="P8" s="254">
        <v>100.6</v>
      </c>
      <c r="Q8" s="1">
        <f t="shared" si="0"/>
        <v>-0.20000000000000284</v>
      </c>
      <c r="R8" s="248">
        <f t="shared" si="1"/>
        <v>0.20000000000000284</v>
      </c>
      <c r="S8" s="1">
        <f>T8/$T5</f>
        <v>0.8303</v>
      </c>
      <c r="T8" s="255">
        <v>8303</v>
      </c>
      <c r="U8" s="1">
        <f t="shared" si="6"/>
        <v>-0.16</v>
      </c>
      <c r="V8" s="1">
        <f t="shared" si="7"/>
        <v>0.17</v>
      </c>
      <c r="W8" s="1" t="str">
        <f t="shared" si="2"/>
        <v>×</v>
      </c>
      <c r="X8" s="1">
        <f t="shared" si="3"/>
        <v>-0.2</v>
      </c>
      <c r="Y8" s="1">
        <f t="shared" si="4"/>
        <v>0.2</v>
      </c>
      <c r="Z8" s="1" t="str">
        <f t="shared" si="5"/>
        <v>×</v>
      </c>
    </row>
    <row r="9" spans="1:26" ht="30" customHeight="1" thickBot="1">
      <c r="A9" s="250">
        <v>747</v>
      </c>
      <c r="B9" s="466" t="s">
        <v>108</v>
      </c>
      <c r="C9" s="467"/>
      <c r="D9" s="468"/>
      <c r="E9" s="91">
        <v>99.5</v>
      </c>
      <c r="F9" s="121">
        <v>0.3</v>
      </c>
      <c r="G9" s="121">
        <v>-0.4</v>
      </c>
      <c r="H9" s="54">
        <v>0.18</v>
      </c>
      <c r="I9" s="54">
        <v>-0.26</v>
      </c>
      <c r="J9" s="55">
        <v>6529</v>
      </c>
      <c r="K9" s="124">
        <v>361</v>
      </c>
      <c r="M9" s="1" t="e">
        <f>IF(E9&amp;F9&amp;G9&amp;H9&amp;I9=#REF!&amp;#REF!&amp;#REF!&amp;#REF!&amp;#REF!,"◎","×")</f>
        <v>#REF!</v>
      </c>
      <c r="N9" s="1">
        <v>99.8</v>
      </c>
      <c r="O9" s="1">
        <v>99.9</v>
      </c>
      <c r="P9" s="254">
        <v>100.3</v>
      </c>
      <c r="Q9" s="1">
        <f t="shared" si="0"/>
        <v>-0.10000000000000853</v>
      </c>
      <c r="R9" s="248">
        <f t="shared" si="1"/>
        <v>-0.5</v>
      </c>
      <c r="S9" s="1">
        <f>T9/$T5</f>
        <v>0.6529</v>
      </c>
      <c r="T9" s="255">
        <v>6529</v>
      </c>
      <c r="U9" s="1">
        <f t="shared" si="6"/>
        <v>-0.06</v>
      </c>
      <c r="V9" s="1">
        <f t="shared" si="7"/>
        <v>-0.33</v>
      </c>
      <c r="W9" s="1" t="str">
        <f t="shared" si="2"/>
        <v>×</v>
      </c>
      <c r="X9" s="1">
        <f t="shared" si="3"/>
        <v>-0.1</v>
      </c>
      <c r="Y9" s="1">
        <f t="shared" si="4"/>
        <v>-0.5</v>
      </c>
      <c r="Z9" s="1" t="str">
        <f t="shared" si="5"/>
        <v>×</v>
      </c>
    </row>
    <row r="10" spans="1:26" ht="21" customHeight="1">
      <c r="A10" s="250">
        <v>2</v>
      </c>
      <c r="B10" s="460" t="s">
        <v>123</v>
      </c>
      <c r="C10" s="499"/>
      <c r="D10" s="500"/>
      <c r="E10" s="132">
        <v>98.8</v>
      </c>
      <c r="F10" s="133">
        <v>0.3</v>
      </c>
      <c r="G10" s="133">
        <v>-1</v>
      </c>
      <c r="H10" s="134">
        <v>0.07</v>
      </c>
      <c r="I10" s="134">
        <v>-0.27</v>
      </c>
      <c r="J10" s="135">
        <v>2650</v>
      </c>
      <c r="K10" s="136">
        <v>236</v>
      </c>
      <c r="M10" s="1" t="e">
        <f>IF(E10&amp;F10&amp;G10&amp;H10&amp;I10=#REF!&amp;#REF!&amp;#REF!&amp;#REF!&amp;#REF!,"◎","×")</f>
        <v>#REF!</v>
      </c>
      <c r="N10" s="1">
        <v>99.5</v>
      </c>
      <c r="O10" s="1">
        <v>99.8</v>
      </c>
      <c r="P10" s="251">
        <v>98.8</v>
      </c>
      <c r="Q10" s="1">
        <f t="shared" si="0"/>
        <v>-0.29999999999999716</v>
      </c>
      <c r="R10" s="248">
        <f t="shared" si="1"/>
        <v>0.7000000000000028</v>
      </c>
      <c r="S10" s="1">
        <f>T10/$T5</f>
        <v>0.265</v>
      </c>
      <c r="T10" s="253">
        <v>2650</v>
      </c>
      <c r="U10" s="1">
        <f t="shared" si="6"/>
        <v>-0.08</v>
      </c>
      <c r="V10" s="1">
        <f t="shared" si="7"/>
        <v>0.18</v>
      </c>
      <c r="W10" s="1" t="str">
        <f t="shared" si="2"/>
        <v>×</v>
      </c>
      <c r="X10" s="1">
        <f t="shared" si="3"/>
        <v>-0.3</v>
      </c>
      <c r="Y10" s="1">
        <f t="shared" si="4"/>
        <v>0.7</v>
      </c>
      <c r="Z10" s="1" t="str">
        <f t="shared" si="5"/>
        <v>×</v>
      </c>
    </row>
    <row r="11" spans="1:26" ht="21" customHeight="1">
      <c r="A11" s="250">
        <v>736</v>
      </c>
      <c r="B11" s="519" t="s">
        <v>13</v>
      </c>
      <c r="C11" s="520"/>
      <c r="D11" s="521"/>
      <c r="E11" s="137">
        <v>90.8</v>
      </c>
      <c r="F11" s="113">
        <v>1.7</v>
      </c>
      <c r="G11" s="113">
        <v>-6.4</v>
      </c>
      <c r="H11" s="138">
        <v>0.06</v>
      </c>
      <c r="I11" s="138">
        <v>-0.23</v>
      </c>
      <c r="J11" s="57">
        <v>376</v>
      </c>
      <c r="K11" s="58">
        <v>66</v>
      </c>
      <c r="M11" s="1" t="e">
        <f>IF(E11&amp;F11&amp;G11&amp;H11&amp;I11=#REF!&amp;#REF!&amp;#REF!&amp;#REF!&amp;#REF!,"◎","×")</f>
        <v>#REF!</v>
      </c>
      <c r="N11" s="1">
        <v>97.7</v>
      </c>
      <c r="O11" s="1">
        <v>97.1</v>
      </c>
      <c r="P11" s="251">
        <v>91.4</v>
      </c>
      <c r="Q11" s="1">
        <f t="shared" si="0"/>
        <v>0.6000000000000085</v>
      </c>
      <c r="R11" s="248">
        <f t="shared" si="1"/>
        <v>6.299999999999997</v>
      </c>
      <c r="S11" s="1">
        <f>T11/$T5</f>
        <v>0.0376</v>
      </c>
      <c r="T11" s="253">
        <v>376</v>
      </c>
      <c r="U11" s="1">
        <f t="shared" si="6"/>
        <v>0.02</v>
      </c>
      <c r="V11" s="1">
        <f t="shared" si="7"/>
        <v>0.24</v>
      </c>
      <c r="W11" s="1" t="str">
        <f t="shared" si="2"/>
        <v>×</v>
      </c>
      <c r="X11" s="1">
        <f t="shared" si="3"/>
        <v>0.6</v>
      </c>
      <c r="Y11" s="1">
        <f t="shared" si="4"/>
        <v>6.9</v>
      </c>
      <c r="Z11" s="1" t="str">
        <f t="shared" si="5"/>
        <v>×</v>
      </c>
    </row>
    <row r="12" spans="1:26" ht="21" customHeight="1">
      <c r="A12" s="250">
        <v>741</v>
      </c>
      <c r="B12" s="419" t="s">
        <v>14</v>
      </c>
      <c r="C12" s="420"/>
      <c r="D12" s="421"/>
      <c r="E12" s="139">
        <v>100.1</v>
      </c>
      <c r="F12" s="42">
        <v>0.1</v>
      </c>
      <c r="G12" s="42">
        <v>-0.2</v>
      </c>
      <c r="H12" s="39">
        <v>0.01</v>
      </c>
      <c r="I12" s="39">
        <v>-0.04</v>
      </c>
      <c r="J12" s="41">
        <v>2275</v>
      </c>
      <c r="K12" s="43">
        <v>170</v>
      </c>
      <c r="M12" s="1" t="e">
        <f>IF(E12&amp;F12&amp;G12&amp;H12&amp;I12=#REF!&amp;#REF!&amp;#REF!&amp;#REF!&amp;#REF!,"◎","×")</f>
        <v>#REF!</v>
      </c>
      <c r="N12" s="1">
        <v>99.8</v>
      </c>
      <c r="O12" s="1">
        <v>100.2</v>
      </c>
      <c r="P12" s="251">
        <v>100</v>
      </c>
      <c r="Q12" s="1">
        <f t="shared" si="0"/>
        <v>-0.4000000000000057</v>
      </c>
      <c r="R12" s="248">
        <f t="shared" si="1"/>
        <v>-0.20000000000000284</v>
      </c>
      <c r="S12" s="1">
        <f>T12/$T5</f>
        <v>0.2275</v>
      </c>
      <c r="T12" s="253">
        <v>2275</v>
      </c>
      <c r="U12" s="1">
        <f t="shared" si="6"/>
        <v>-0.09</v>
      </c>
      <c r="V12" s="1">
        <f t="shared" si="7"/>
        <v>-0.05</v>
      </c>
      <c r="W12" s="1" t="str">
        <f t="shared" si="2"/>
        <v>×</v>
      </c>
      <c r="X12" s="1">
        <f t="shared" si="3"/>
        <v>-0.4</v>
      </c>
      <c r="Y12" s="1">
        <f t="shared" si="4"/>
        <v>-0.2</v>
      </c>
      <c r="Z12" s="1" t="str">
        <f t="shared" si="5"/>
        <v>×</v>
      </c>
    </row>
    <row r="13" spans="1:26" ht="21" customHeight="1">
      <c r="A13" s="250">
        <v>3</v>
      </c>
      <c r="B13" s="100"/>
      <c r="C13" s="522" t="s">
        <v>15</v>
      </c>
      <c r="D13" s="523"/>
      <c r="E13" s="139">
        <v>108</v>
      </c>
      <c r="F13" s="42">
        <v>0.4</v>
      </c>
      <c r="G13" s="42">
        <v>2.3</v>
      </c>
      <c r="H13" s="39">
        <v>0.01</v>
      </c>
      <c r="I13" s="39">
        <v>0.07</v>
      </c>
      <c r="J13" s="41">
        <v>282</v>
      </c>
      <c r="K13" s="44">
        <v>15</v>
      </c>
      <c r="M13" s="1" t="e">
        <f>IF(E13&amp;F13&amp;G13&amp;H13&amp;I13=#REF!&amp;#REF!&amp;#REF!&amp;#REF!&amp;#REF!,"◎","×")</f>
        <v>#REF!</v>
      </c>
      <c r="N13" s="1">
        <v>105</v>
      </c>
      <c r="O13" s="1">
        <v>105.5</v>
      </c>
      <c r="P13" s="251">
        <v>98.4</v>
      </c>
      <c r="Q13" s="1">
        <f t="shared" si="0"/>
        <v>-0.5</v>
      </c>
      <c r="R13" s="248">
        <f t="shared" si="1"/>
        <v>6.599999999999994</v>
      </c>
      <c r="S13" s="1">
        <f>T13/$T5</f>
        <v>0.0282</v>
      </c>
      <c r="T13" s="253">
        <v>282</v>
      </c>
      <c r="U13" s="1">
        <f t="shared" si="6"/>
        <v>-0.01</v>
      </c>
      <c r="V13" s="1">
        <f t="shared" si="7"/>
        <v>0.19</v>
      </c>
      <c r="W13" s="1" t="str">
        <f t="shared" si="2"/>
        <v>×</v>
      </c>
      <c r="X13" s="1">
        <f t="shared" si="3"/>
        <v>-0.5</v>
      </c>
      <c r="Y13" s="1">
        <f t="shared" si="4"/>
        <v>6.7</v>
      </c>
      <c r="Z13" s="1" t="str">
        <f t="shared" si="5"/>
        <v>×</v>
      </c>
    </row>
    <row r="14" spans="1:26" ht="21" customHeight="1">
      <c r="A14" s="250">
        <v>23</v>
      </c>
      <c r="B14" s="100"/>
      <c r="C14" s="414" t="s">
        <v>16</v>
      </c>
      <c r="D14" s="479"/>
      <c r="E14" s="139">
        <v>99</v>
      </c>
      <c r="F14" s="42">
        <v>3.9</v>
      </c>
      <c r="G14" s="42">
        <v>0.8</v>
      </c>
      <c r="H14" s="39">
        <v>0.06</v>
      </c>
      <c r="I14" s="39">
        <v>0.01</v>
      </c>
      <c r="J14" s="41">
        <v>161</v>
      </c>
      <c r="K14" s="44">
        <v>31</v>
      </c>
      <c r="M14" s="1" t="e">
        <f>IF(E14&amp;F14&amp;G14&amp;H14&amp;I14=#REF!&amp;#REF!&amp;#REF!&amp;#REF!&amp;#REF!,"◎","×")</f>
        <v>#REF!</v>
      </c>
      <c r="N14" s="1">
        <v>97.5</v>
      </c>
      <c r="O14" s="1">
        <v>98.2</v>
      </c>
      <c r="P14" s="251">
        <v>97.6</v>
      </c>
      <c r="Q14" s="1">
        <f t="shared" si="0"/>
        <v>-0.7000000000000028</v>
      </c>
      <c r="R14" s="248">
        <f t="shared" si="1"/>
        <v>-0.09999999999999432</v>
      </c>
      <c r="S14" s="1">
        <f>T14/$T5</f>
        <v>0.0161</v>
      </c>
      <c r="T14" s="253">
        <v>161</v>
      </c>
      <c r="U14" s="1">
        <f t="shared" si="6"/>
        <v>-0.01</v>
      </c>
      <c r="V14" s="1">
        <f t="shared" si="7"/>
        <v>0</v>
      </c>
      <c r="W14" s="1" t="str">
        <f t="shared" si="2"/>
        <v>×</v>
      </c>
      <c r="X14" s="1">
        <f t="shared" si="3"/>
        <v>-0.7</v>
      </c>
      <c r="Y14" s="1">
        <f t="shared" si="4"/>
        <v>-0.1</v>
      </c>
      <c r="Z14" s="1" t="str">
        <f t="shared" si="5"/>
        <v>×</v>
      </c>
    </row>
    <row r="15" spans="1:26" ht="21" customHeight="1">
      <c r="A15" s="250">
        <v>24</v>
      </c>
      <c r="B15" s="100"/>
      <c r="C15" s="412" t="s">
        <v>18</v>
      </c>
      <c r="D15" s="501"/>
      <c r="E15" s="139">
        <v>98.4</v>
      </c>
      <c r="F15" s="42">
        <v>6.7</v>
      </c>
      <c r="G15" s="42">
        <v>0.9</v>
      </c>
      <c r="H15" s="39">
        <v>0.06</v>
      </c>
      <c r="I15" s="39">
        <v>0.01</v>
      </c>
      <c r="J15" s="41">
        <v>95</v>
      </c>
      <c r="K15" s="44">
        <v>16</v>
      </c>
      <c r="M15" s="1" t="e">
        <f>IF(E15&amp;F15&amp;G15&amp;H15&amp;I15=#REF!&amp;#REF!&amp;#REF!&amp;#REF!&amp;#REF!,"◎","×")</f>
        <v>#REF!</v>
      </c>
      <c r="N15" s="1">
        <v>96.8</v>
      </c>
      <c r="O15" s="1">
        <v>97.5</v>
      </c>
      <c r="P15" s="251">
        <v>97.3</v>
      </c>
      <c r="Q15" s="1">
        <f t="shared" si="0"/>
        <v>-0.7000000000000028</v>
      </c>
      <c r="R15" s="248">
        <f t="shared" si="1"/>
        <v>-0.5</v>
      </c>
      <c r="S15" s="1">
        <f>T15/$T5</f>
        <v>0.0095</v>
      </c>
      <c r="T15" s="253">
        <v>95</v>
      </c>
      <c r="U15" s="1">
        <f t="shared" si="6"/>
        <v>-0.01</v>
      </c>
      <c r="V15" s="1">
        <f t="shared" si="7"/>
        <v>0</v>
      </c>
      <c r="W15" s="1" t="str">
        <f t="shared" si="2"/>
        <v>×</v>
      </c>
      <c r="X15" s="1">
        <f t="shared" si="3"/>
        <v>-0.7</v>
      </c>
      <c r="Y15" s="1">
        <f t="shared" si="4"/>
        <v>-0.5</v>
      </c>
      <c r="Z15" s="1" t="str">
        <f t="shared" si="5"/>
        <v>×</v>
      </c>
    </row>
    <row r="16" spans="1:26" ht="21" customHeight="1">
      <c r="A16" s="250">
        <v>59</v>
      </c>
      <c r="B16" s="100"/>
      <c r="C16" s="414" t="s">
        <v>19</v>
      </c>
      <c r="D16" s="479"/>
      <c r="E16" s="139">
        <v>101.8</v>
      </c>
      <c r="F16" s="42">
        <v>-0.3</v>
      </c>
      <c r="G16" s="42">
        <v>1</v>
      </c>
      <c r="H16" s="39">
        <v>-0.01</v>
      </c>
      <c r="I16" s="39">
        <v>0.02</v>
      </c>
      <c r="J16" s="41">
        <v>222</v>
      </c>
      <c r="K16" s="44">
        <v>11</v>
      </c>
      <c r="M16" s="1" t="e">
        <f>IF(E16&amp;F16&amp;G16&amp;H16&amp;I16=#REF!&amp;#REF!&amp;#REF!&amp;#REF!&amp;#REF!,"◎","×")</f>
        <v>#REF!</v>
      </c>
      <c r="N16" s="1">
        <v>100.8</v>
      </c>
      <c r="O16" s="1">
        <v>100.8</v>
      </c>
      <c r="P16" s="251">
        <v>99.4</v>
      </c>
      <c r="Q16" s="1">
        <f t="shared" si="0"/>
        <v>0</v>
      </c>
      <c r="R16" s="248">
        <f t="shared" si="1"/>
        <v>1.3999999999999915</v>
      </c>
      <c r="S16" s="1">
        <f>T16/$T5</f>
        <v>0.0222</v>
      </c>
      <c r="T16" s="253">
        <v>222</v>
      </c>
      <c r="U16" s="1">
        <f t="shared" si="6"/>
        <v>0</v>
      </c>
      <c r="V16" s="1">
        <f t="shared" si="7"/>
        <v>0.03</v>
      </c>
      <c r="W16" s="1" t="str">
        <f t="shared" si="2"/>
        <v>×</v>
      </c>
      <c r="X16" s="1">
        <f t="shared" si="3"/>
        <v>0</v>
      </c>
      <c r="Y16" s="1">
        <f t="shared" si="4"/>
        <v>1.4</v>
      </c>
      <c r="Z16" s="1" t="str">
        <f t="shared" si="5"/>
        <v>×</v>
      </c>
    </row>
    <row r="17" spans="1:26" ht="21" customHeight="1">
      <c r="A17" s="250">
        <v>72</v>
      </c>
      <c r="B17" s="100"/>
      <c r="C17" s="414" t="s">
        <v>20</v>
      </c>
      <c r="D17" s="479"/>
      <c r="E17" s="139">
        <v>96.5</v>
      </c>
      <c r="F17" s="42">
        <v>0.4</v>
      </c>
      <c r="G17" s="42">
        <v>-0.6</v>
      </c>
      <c r="H17" s="39">
        <v>0</v>
      </c>
      <c r="I17" s="39">
        <v>-0.01</v>
      </c>
      <c r="J17" s="41">
        <v>106</v>
      </c>
      <c r="K17" s="44">
        <v>8</v>
      </c>
      <c r="M17" s="1" t="e">
        <f>IF(E17&amp;F17&amp;G17&amp;H17&amp;I17=#REF!&amp;#REF!&amp;#REF!&amp;#REF!&amp;#REF!,"◎","×")</f>
        <v>#REF!</v>
      </c>
      <c r="N17" s="1">
        <v>97.1</v>
      </c>
      <c r="O17" s="1">
        <v>97.1</v>
      </c>
      <c r="P17" s="251">
        <v>101.1</v>
      </c>
      <c r="Q17" s="1">
        <f t="shared" si="0"/>
        <v>0</v>
      </c>
      <c r="R17" s="248">
        <f t="shared" si="1"/>
        <v>-4</v>
      </c>
      <c r="S17" s="1">
        <f>T17/$T5</f>
        <v>0.0106</v>
      </c>
      <c r="T17" s="253">
        <v>106</v>
      </c>
      <c r="U17" s="1">
        <f t="shared" si="6"/>
        <v>0</v>
      </c>
      <c r="V17" s="1">
        <f t="shared" si="7"/>
        <v>-0.04</v>
      </c>
      <c r="W17" s="1" t="str">
        <f t="shared" si="2"/>
        <v>×</v>
      </c>
      <c r="X17" s="1">
        <f t="shared" si="3"/>
        <v>0</v>
      </c>
      <c r="Y17" s="1">
        <f t="shared" si="4"/>
        <v>-4</v>
      </c>
      <c r="Z17" s="1" t="str">
        <f t="shared" si="5"/>
        <v>×</v>
      </c>
    </row>
    <row r="18" spans="1:26" ht="21" customHeight="1">
      <c r="A18" s="250">
        <v>85</v>
      </c>
      <c r="B18" s="100"/>
      <c r="C18" s="414" t="s">
        <v>21</v>
      </c>
      <c r="D18" s="479"/>
      <c r="E18" s="139">
        <v>90.6</v>
      </c>
      <c r="F18" s="42">
        <v>1.8</v>
      </c>
      <c r="G18" s="42">
        <v>-7.1</v>
      </c>
      <c r="H18" s="39">
        <v>0.05</v>
      </c>
      <c r="I18" s="39">
        <v>-0.2</v>
      </c>
      <c r="J18" s="41">
        <v>283</v>
      </c>
      <c r="K18" s="44">
        <v>48</v>
      </c>
      <c r="M18" s="1" t="e">
        <f>IF(E18&amp;F18&amp;G18&amp;H18&amp;I18=#REF!&amp;#REF!&amp;#REF!&amp;#REF!&amp;#REF!,"◎","×")</f>
        <v>#REF!</v>
      </c>
      <c r="N18" s="1">
        <v>96.5</v>
      </c>
      <c r="O18" s="1">
        <v>97.5</v>
      </c>
      <c r="P18" s="251">
        <v>89.9</v>
      </c>
      <c r="Q18" s="1">
        <f t="shared" si="0"/>
        <v>-1</v>
      </c>
      <c r="R18" s="248">
        <f t="shared" si="1"/>
        <v>6.599999999999994</v>
      </c>
      <c r="S18" s="1">
        <f>T18/$T5</f>
        <v>0.0283</v>
      </c>
      <c r="T18" s="253">
        <v>283</v>
      </c>
      <c r="U18" s="1">
        <f t="shared" si="6"/>
        <v>-0.03</v>
      </c>
      <c r="V18" s="1">
        <f t="shared" si="7"/>
        <v>0.19</v>
      </c>
      <c r="W18" s="1" t="str">
        <f t="shared" si="2"/>
        <v>×</v>
      </c>
      <c r="X18" s="1">
        <f t="shared" si="3"/>
        <v>-1</v>
      </c>
      <c r="Y18" s="1">
        <f t="shared" si="4"/>
        <v>7.3</v>
      </c>
      <c r="Z18" s="1" t="str">
        <f t="shared" si="5"/>
        <v>×</v>
      </c>
    </row>
    <row r="19" spans="1:26" ht="21" customHeight="1">
      <c r="A19" s="250">
        <v>86</v>
      </c>
      <c r="B19" s="100"/>
      <c r="C19" s="412" t="s">
        <v>22</v>
      </c>
      <c r="D19" s="501"/>
      <c r="E19" s="139">
        <v>84.7</v>
      </c>
      <c r="F19" s="42">
        <v>2.6</v>
      </c>
      <c r="G19" s="42">
        <v>-11.2</v>
      </c>
      <c r="H19" s="39">
        <v>0.04</v>
      </c>
      <c r="I19" s="39">
        <v>-0.2</v>
      </c>
      <c r="J19" s="41">
        <v>191</v>
      </c>
      <c r="K19" s="44">
        <v>32</v>
      </c>
      <c r="M19" s="1" t="e">
        <f>IF(E19&amp;F19&amp;G19&amp;H19&amp;I19=#REF!&amp;#REF!&amp;#REF!&amp;#REF!&amp;#REF!,"◎","×")</f>
        <v>#REF!</v>
      </c>
      <c r="N19" s="1">
        <v>94.1</v>
      </c>
      <c r="O19" s="1">
        <v>95.3</v>
      </c>
      <c r="P19" s="251">
        <v>84.9</v>
      </c>
      <c r="Q19" s="1">
        <f t="shared" si="0"/>
        <v>-1.2000000000000028</v>
      </c>
      <c r="R19" s="248">
        <f t="shared" si="1"/>
        <v>9.199999999999989</v>
      </c>
      <c r="S19" s="1">
        <f>T19/$T5</f>
        <v>0.0191</v>
      </c>
      <c r="T19" s="253">
        <v>191</v>
      </c>
      <c r="U19" s="1">
        <f t="shared" si="6"/>
        <v>-0.02</v>
      </c>
      <c r="V19" s="1">
        <f t="shared" si="7"/>
        <v>0.18</v>
      </c>
      <c r="W19" s="1" t="str">
        <f t="shared" si="2"/>
        <v>×</v>
      </c>
      <c r="X19" s="1">
        <f t="shared" si="3"/>
        <v>-1.3</v>
      </c>
      <c r="Y19" s="1">
        <f t="shared" si="4"/>
        <v>10.8</v>
      </c>
      <c r="Z19" s="1" t="str">
        <f t="shared" si="5"/>
        <v>×</v>
      </c>
    </row>
    <row r="20" spans="1:26" ht="21" customHeight="1">
      <c r="A20" s="250">
        <v>137</v>
      </c>
      <c r="B20" s="100"/>
      <c r="C20" s="414" t="s">
        <v>23</v>
      </c>
      <c r="D20" s="479"/>
      <c r="E20" s="139">
        <v>97.1</v>
      </c>
      <c r="F20" s="42">
        <v>-4.6</v>
      </c>
      <c r="G20" s="42">
        <v>-3.8</v>
      </c>
      <c r="H20" s="39">
        <v>-0.04</v>
      </c>
      <c r="I20" s="39">
        <v>-0.04</v>
      </c>
      <c r="J20" s="41">
        <v>93</v>
      </c>
      <c r="K20" s="44">
        <v>19</v>
      </c>
      <c r="M20" s="1" t="e">
        <f>IF(E20&amp;F20&amp;G20&amp;H20&amp;I20=#REF!&amp;#REF!&amp;#REF!&amp;#REF!&amp;#REF!,"◎","×")</f>
        <v>#REF!</v>
      </c>
      <c r="N20" s="1">
        <v>107</v>
      </c>
      <c r="O20" s="1">
        <v>101</v>
      </c>
      <c r="P20" s="251">
        <v>98.7</v>
      </c>
      <c r="Q20" s="1">
        <f t="shared" si="0"/>
        <v>6</v>
      </c>
      <c r="R20" s="248">
        <f t="shared" si="1"/>
        <v>8.299999999999997</v>
      </c>
      <c r="S20" s="1">
        <f>T20/$T5</f>
        <v>0.0093</v>
      </c>
      <c r="T20" s="253">
        <v>93</v>
      </c>
      <c r="U20" s="1">
        <f t="shared" si="6"/>
        <v>0.06</v>
      </c>
      <c r="V20" s="1">
        <f t="shared" si="7"/>
        <v>0.08</v>
      </c>
      <c r="W20" s="1" t="str">
        <f t="shared" si="2"/>
        <v>×</v>
      </c>
      <c r="X20" s="1">
        <f t="shared" si="3"/>
        <v>5.9</v>
      </c>
      <c r="Y20" s="1">
        <f t="shared" si="4"/>
        <v>8.4</v>
      </c>
      <c r="Z20" s="1" t="str">
        <f t="shared" si="5"/>
        <v>×</v>
      </c>
    </row>
    <row r="21" spans="1:26" ht="21" customHeight="1">
      <c r="A21" s="250">
        <v>138</v>
      </c>
      <c r="B21" s="100"/>
      <c r="C21" s="412" t="s">
        <v>24</v>
      </c>
      <c r="D21" s="501"/>
      <c r="E21" s="139">
        <v>95.9</v>
      </c>
      <c r="F21" s="42">
        <v>-4.9</v>
      </c>
      <c r="G21" s="42">
        <v>-4.4</v>
      </c>
      <c r="H21" s="39">
        <v>-0.04</v>
      </c>
      <c r="I21" s="39">
        <v>-0.04</v>
      </c>
      <c r="J21" s="41">
        <v>89</v>
      </c>
      <c r="K21" s="44">
        <v>18</v>
      </c>
      <c r="M21" s="1" t="e">
        <f>IF(E21&amp;F21&amp;G21&amp;H21&amp;I21=#REF!&amp;#REF!&amp;#REF!&amp;#REF!&amp;#REF!,"◎","×")</f>
        <v>#REF!</v>
      </c>
      <c r="N21" s="1">
        <v>106.6</v>
      </c>
      <c r="O21" s="1">
        <v>100.4</v>
      </c>
      <c r="P21" s="251">
        <v>98.8</v>
      </c>
      <c r="Q21" s="1">
        <f t="shared" si="0"/>
        <v>6.199999999999989</v>
      </c>
      <c r="R21" s="248">
        <f t="shared" si="1"/>
        <v>7.799999999999997</v>
      </c>
      <c r="S21" s="1">
        <f>T21/$T5</f>
        <v>0.0089</v>
      </c>
      <c r="T21" s="253">
        <v>89</v>
      </c>
      <c r="U21" s="1">
        <f t="shared" si="6"/>
        <v>0.05</v>
      </c>
      <c r="V21" s="1">
        <f t="shared" si="7"/>
        <v>0.07</v>
      </c>
      <c r="W21" s="1" t="str">
        <f t="shared" si="2"/>
        <v>×</v>
      </c>
      <c r="X21" s="1">
        <f t="shared" si="3"/>
        <v>6.2</v>
      </c>
      <c r="Y21" s="1">
        <f t="shared" si="4"/>
        <v>7.9</v>
      </c>
      <c r="Z21" s="1" t="str">
        <f t="shared" si="5"/>
        <v>×</v>
      </c>
    </row>
    <row r="22" spans="1:26" ht="21" customHeight="1">
      <c r="A22" s="250">
        <v>159</v>
      </c>
      <c r="B22" s="100"/>
      <c r="C22" s="414" t="s">
        <v>25</v>
      </c>
      <c r="D22" s="479"/>
      <c r="E22" s="139">
        <v>101.9</v>
      </c>
      <c r="F22" s="42">
        <v>-0.3</v>
      </c>
      <c r="G22" s="42">
        <v>-0.7</v>
      </c>
      <c r="H22" s="39">
        <v>0</v>
      </c>
      <c r="I22" s="39">
        <v>-0.01</v>
      </c>
      <c r="J22" s="41">
        <v>124</v>
      </c>
      <c r="K22" s="44">
        <v>19</v>
      </c>
      <c r="M22" s="1" t="e">
        <f>IF(E22&amp;F22&amp;G22&amp;H22&amp;I22=#REF!&amp;#REF!&amp;#REF!&amp;#REF!&amp;#REF!,"◎","×")</f>
        <v>#REF!</v>
      </c>
      <c r="N22" s="1">
        <v>101.3</v>
      </c>
      <c r="O22" s="1">
        <v>102.7</v>
      </c>
      <c r="P22" s="251">
        <v>103.6</v>
      </c>
      <c r="Q22" s="1">
        <f t="shared" si="0"/>
        <v>-1.4000000000000057</v>
      </c>
      <c r="R22" s="248">
        <f t="shared" si="1"/>
        <v>-2.299999999999997</v>
      </c>
      <c r="S22" s="1">
        <f>T22/$T5</f>
        <v>0.0124</v>
      </c>
      <c r="T22" s="253">
        <v>124</v>
      </c>
      <c r="U22" s="1">
        <f t="shared" si="6"/>
        <v>-0.02</v>
      </c>
      <c r="V22" s="1">
        <f t="shared" si="7"/>
        <v>-0.03</v>
      </c>
      <c r="W22" s="1" t="str">
        <f t="shared" si="2"/>
        <v>×</v>
      </c>
      <c r="X22" s="1">
        <f t="shared" si="3"/>
        <v>-1.4</v>
      </c>
      <c r="Y22" s="1">
        <f t="shared" si="4"/>
        <v>-2.2</v>
      </c>
      <c r="Z22" s="1" t="str">
        <f t="shared" si="5"/>
        <v>×</v>
      </c>
    </row>
    <row r="23" spans="1:26" ht="21" customHeight="1">
      <c r="A23" s="250">
        <v>181</v>
      </c>
      <c r="B23" s="100"/>
      <c r="C23" s="414" t="s">
        <v>26</v>
      </c>
      <c r="D23" s="479"/>
      <c r="E23" s="139">
        <v>98.2</v>
      </c>
      <c r="F23" s="42">
        <v>-0.2</v>
      </c>
      <c r="G23" s="42">
        <v>-0.3</v>
      </c>
      <c r="H23" s="39">
        <v>0</v>
      </c>
      <c r="I23" s="39">
        <v>-0.01</v>
      </c>
      <c r="J23" s="41">
        <v>221</v>
      </c>
      <c r="K23" s="44">
        <v>16</v>
      </c>
      <c r="M23" s="1" t="e">
        <f>IF(E23&amp;F23&amp;G23&amp;H23&amp;I23=#REF!&amp;#REF!&amp;#REF!&amp;#REF!&amp;#REF!,"◎","×")</f>
        <v>#REF!</v>
      </c>
      <c r="N23" s="1">
        <v>96.8</v>
      </c>
      <c r="O23" s="1">
        <v>98.5</v>
      </c>
      <c r="P23" s="251">
        <v>99.9</v>
      </c>
      <c r="Q23" s="1">
        <f t="shared" si="0"/>
        <v>-1.7000000000000028</v>
      </c>
      <c r="R23" s="248">
        <f t="shared" si="1"/>
        <v>-3.1000000000000085</v>
      </c>
      <c r="S23" s="1">
        <f>T23/$T5</f>
        <v>0.0221</v>
      </c>
      <c r="T23" s="253">
        <v>221</v>
      </c>
      <c r="U23" s="1">
        <f t="shared" si="6"/>
        <v>-0.04</v>
      </c>
      <c r="V23" s="1">
        <f t="shared" si="7"/>
        <v>-0.07</v>
      </c>
      <c r="W23" s="1" t="str">
        <f t="shared" si="2"/>
        <v>×</v>
      </c>
      <c r="X23" s="1">
        <f t="shared" si="3"/>
        <v>-1.7</v>
      </c>
      <c r="Y23" s="1">
        <f t="shared" si="4"/>
        <v>-3.1</v>
      </c>
      <c r="Z23" s="1" t="str">
        <f t="shared" si="5"/>
        <v>×</v>
      </c>
    </row>
    <row r="24" spans="1:26" ht="21" customHeight="1">
      <c r="A24" s="250">
        <v>198</v>
      </c>
      <c r="B24" s="100"/>
      <c r="C24" s="414" t="s">
        <v>76</v>
      </c>
      <c r="D24" s="479"/>
      <c r="E24" s="139">
        <v>99.4</v>
      </c>
      <c r="F24" s="42">
        <v>0.7</v>
      </c>
      <c r="G24" s="42">
        <v>-1.1</v>
      </c>
      <c r="H24" s="39">
        <v>0.02</v>
      </c>
      <c r="I24" s="39">
        <v>-0.04</v>
      </c>
      <c r="J24" s="41">
        <v>344</v>
      </c>
      <c r="K24" s="44">
        <v>20</v>
      </c>
      <c r="M24" s="1" t="e">
        <f>IF(E24&amp;F24&amp;G24&amp;H24&amp;I24=#REF!&amp;#REF!&amp;#REF!&amp;#REF!&amp;#REF!,"◎","×")</f>
        <v>#REF!</v>
      </c>
      <c r="N24" s="1">
        <v>100</v>
      </c>
      <c r="O24" s="1">
        <v>100.5</v>
      </c>
      <c r="P24" s="251">
        <v>99.8</v>
      </c>
      <c r="Q24" s="1">
        <f t="shared" si="0"/>
        <v>-0.5</v>
      </c>
      <c r="R24" s="248">
        <f t="shared" si="1"/>
        <v>0.20000000000000284</v>
      </c>
      <c r="S24" s="1">
        <f>T24/$T5</f>
        <v>0.0344</v>
      </c>
      <c r="T24" s="253">
        <v>344</v>
      </c>
      <c r="U24" s="1">
        <f t="shared" si="6"/>
        <v>-0.02</v>
      </c>
      <c r="V24" s="1">
        <f t="shared" si="7"/>
        <v>0.01</v>
      </c>
      <c r="W24" s="1" t="str">
        <f t="shared" si="2"/>
        <v>×</v>
      </c>
      <c r="X24" s="1">
        <f t="shared" si="3"/>
        <v>-0.5</v>
      </c>
      <c r="Y24" s="1">
        <f t="shared" si="4"/>
        <v>0.2</v>
      </c>
      <c r="Z24" s="1" t="str">
        <f t="shared" si="5"/>
        <v>×</v>
      </c>
    </row>
    <row r="25" spans="1:26" ht="21" customHeight="1">
      <c r="A25" s="250">
        <v>221</v>
      </c>
      <c r="B25" s="100"/>
      <c r="C25" s="414" t="s">
        <v>77</v>
      </c>
      <c r="D25" s="479"/>
      <c r="E25" s="139">
        <v>92.5</v>
      </c>
      <c r="F25" s="42">
        <v>-1.3</v>
      </c>
      <c r="G25" s="42">
        <v>-3.9</v>
      </c>
      <c r="H25" s="39">
        <v>-0.02</v>
      </c>
      <c r="I25" s="39">
        <v>-0.07</v>
      </c>
      <c r="J25" s="41">
        <v>195</v>
      </c>
      <c r="K25" s="44">
        <v>14</v>
      </c>
      <c r="M25" s="1" t="e">
        <f>IF(E25&amp;F25&amp;G25&amp;H25&amp;I25=#REF!&amp;#REF!&amp;#REF!&amp;#REF!&amp;#REF!,"◎","×")</f>
        <v>#REF!</v>
      </c>
      <c r="N25" s="1">
        <v>95.8</v>
      </c>
      <c r="O25" s="1">
        <v>96.3</v>
      </c>
      <c r="P25" s="251">
        <v>99.9</v>
      </c>
      <c r="Q25" s="1">
        <f t="shared" si="0"/>
        <v>-0.5</v>
      </c>
      <c r="R25" s="248">
        <f t="shared" si="1"/>
        <v>-4.1000000000000085</v>
      </c>
      <c r="S25" s="1">
        <f>T25/$T5</f>
        <v>0.0195</v>
      </c>
      <c r="T25" s="253">
        <v>195</v>
      </c>
      <c r="U25" s="1">
        <f t="shared" si="6"/>
        <v>-0.01</v>
      </c>
      <c r="V25" s="1">
        <f t="shared" si="7"/>
        <v>-0.08</v>
      </c>
      <c r="W25" s="1" t="str">
        <f t="shared" si="2"/>
        <v>×</v>
      </c>
      <c r="X25" s="1">
        <f t="shared" si="3"/>
        <v>-0.5</v>
      </c>
      <c r="Y25" s="1">
        <f t="shared" si="4"/>
        <v>-4.1</v>
      </c>
      <c r="Z25" s="1" t="str">
        <f t="shared" si="5"/>
        <v>×</v>
      </c>
    </row>
    <row r="26" spans="1:26" ht="21" customHeight="1">
      <c r="A26" s="250">
        <v>239</v>
      </c>
      <c r="B26" s="100"/>
      <c r="C26" s="414" t="s">
        <v>78</v>
      </c>
      <c r="D26" s="479"/>
      <c r="E26" s="139">
        <v>99.3</v>
      </c>
      <c r="F26" s="42">
        <v>0.1</v>
      </c>
      <c r="G26" s="42">
        <v>-1.1</v>
      </c>
      <c r="H26" s="39">
        <v>0</v>
      </c>
      <c r="I26" s="39">
        <v>-0.01</v>
      </c>
      <c r="J26" s="41">
        <v>110</v>
      </c>
      <c r="K26" s="44">
        <v>9</v>
      </c>
      <c r="M26" s="1" t="e">
        <f>IF(E26&amp;F26&amp;G26&amp;H26&amp;I26=#REF!&amp;#REF!&amp;#REF!&amp;#REF!&amp;#REF!,"◎","×")</f>
        <v>#REF!</v>
      </c>
      <c r="N26" s="1">
        <v>100.3</v>
      </c>
      <c r="O26" s="1">
        <v>100.5</v>
      </c>
      <c r="P26" s="251">
        <v>99.6</v>
      </c>
      <c r="Q26" s="1">
        <f t="shared" si="0"/>
        <v>-0.20000000000000284</v>
      </c>
      <c r="R26" s="248">
        <f t="shared" si="1"/>
        <v>0.7000000000000028</v>
      </c>
      <c r="S26" s="1">
        <f>T26/$T5</f>
        <v>0.011</v>
      </c>
      <c r="T26" s="253">
        <v>110</v>
      </c>
      <c r="U26" s="1">
        <f t="shared" si="6"/>
        <v>0</v>
      </c>
      <c r="V26" s="1">
        <f t="shared" si="7"/>
        <v>0.01</v>
      </c>
      <c r="W26" s="1" t="str">
        <f t="shared" si="2"/>
        <v>×</v>
      </c>
      <c r="X26" s="1">
        <f t="shared" si="3"/>
        <v>-0.2</v>
      </c>
      <c r="Y26" s="1">
        <f t="shared" si="4"/>
        <v>0.7</v>
      </c>
      <c r="Z26" s="1" t="str">
        <f t="shared" si="5"/>
        <v>×</v>
      </c>
    </row>
    <row r="27" spans="1:26" ht="21" customHeight="1">
      <c r="A27" s="250">
        <v>249</v>
      </c>
      <c r="B27" s="100"/>
      <c r="C27" s="502" t="s">
        <v>79</v>
      </c>
      <c r="D27" s="503"/>
      <c r="E27" s="140">
        <v>98.9</v>
      </c>
      <c r="F27" s="141">
        <v>0.1</v>
      </c>
      <c r="G27" s="141">
        <v>0.1</v>
      </c>
      <c r="H27" s="142">
        <v>0</v>
      </c>
      <c r="I27" s="142">
        <v>0</v>
      </c>
      <c r="J27" s="143">
        <v>508</v>
      </c>
      <c r="K27" s="144">
        <v>26</v>
      </c>
      <c r="M27" s="1" t="e">
        <f>IF(E27&amp;F27&amp;G27&amp;H27&amp;I27=#REF!&amp;#REF!&amp;#REF!&amp;#REF!&amp;#REF!,"◎","×")</f>
        <v>#REF!</v>
      </c>
      <c r="N27" s="1">
        <v>98.8</v>
      </c>
      <c r="O27" s="1">
        <v>98.8</v>
      </c>
      <c r="P27" s="251">
        <v>100.7</v>
      </c>
      <c r="Q27" s="1">
        <f t="shared" si="0"/>
        <v>0</v>
      </c>
      <c r="R27" s="248">
        <f t="shared" si="1"/>
        <v>-1.9000000000000057</v>
      </c>
      <c r="S27" s="1">
        <f>T27/$T5</f>
        <v>0.0508</v>
      </c>
      <c r="T27" s="253">
        <v>508</v>
      </c>
      <c r="U27" s="1">
        <f t="shared" si="6"/>
        <v>0</v>
      </c>
      <c r="V27" s="1">
        <f t="shared" si="7"/>
        <v>-0.1</v>
      </c>
      <c r="W27" s="1" t="str">
        <f t="shared" si="2"/>
        <v>×</v>
      </c>
      <c r="X27" s="1">
        <f t="shared" si="3"/>
        <v>0</v>
      </c>
      <c r="Y27" s="1">
        <f t="shared" si="4"/>
        <v>-1.9</v>
      </c>
      <c r="Z27" s="1" t="str">
        <f t="shared" si="5"/>
        <v>×</v>
      </c>
    </row>
    <row r="28" spans="1:26" ht="21" customHeight="1">
      <c r="A28" s="250">
        <v>277</v>
      </c>
      <c r="B28" s="432" t="s">
        <v>80</v>
      </c>
      <c r="C28" s="489"/>
      <c r="D28" s="490"/>
      <c r="E28" s="145">
        <v>100.8</v>
      </c>
      <c r="F28" s="146">
        <v>-0.1</v>
      </c>
      <c r="G28" s="146">
        <v>-0.2</v>
      </c>
      <c r="H28" s="147">
        <v>-0.03</v>
      </c>
      <c r="I28" s="147">
        <v>-0.05</v>
      </c>
      <c r="J28" s="148">
        <v>2172</v>
      </c>
      <c r="K28" s="149">
        <v>21</v>
      </c>
      <c r="M28" s="1" t="e">
        <f>IF(E28&amp;F28&amp;G28&amp;H28&amp;I28=#REF!&amp;#REF!&amp;#REF!&amp;#REF!&amp;#REF!,"◎","×")</f>
        <v>#REF!</v>
      </c>
      <c r="N28" s="1">
        <v>101</v>
      </c>
      <c r="O28" s="1">
        <v>101</v>
      </c>
      <c r="P28" s="251">
        <v>101.3</v>
      </c>
      <c r="Q28" s="1">
        <f t="shared" si="0"/>
        <v>0</v>
      </c>
      <c r="R28" s="248">
        <f t="shared" si="1"/>
        <v>-0.29999999999999716</v>
      </c>
      <c r="S28" s="1">
        <f>T28/$T5</f>
        <v>0.2172</v>
      </c>
      <c r="T28" s="253">
        <v>2172</v>
      </c>
      <c r="U28" s="1">
        <f t="shared" si="6"/>
        <v>0</v>
      </c>
      <c r="V28" s="1">
        <f t="shared" si="7"/>
        <v>-0.06</v>
      </c>
      <c r="W28" s="1" t="str">
        <f t="shared" si="2"/>
        <v>×</v>
      </c>
      <c r="X28" s="1">
        <f t="shared" si="3"/>
        <v>0</v>
      </c>
      <c r="Y28" s="1">
        <f t="shared" si="4"/>
        <v>-0.3</v>
      </c>
      <c r="Z28" s="1" t="str">
        <f t="shared" si="5"/>
        <v>×</v>
      </c>
    </row>
    <row r="29" spans="1:26" ht="21" customHeight="1">
      <c r="A29" s="250">
        <v>743</v>
      </c>
      <c r="B29" s="449" t="s">
        <v>33</v>
      </c>
      <c r="C29" s="504"/>
      <c r="D29" s="505"/>
      <c r="E29" s="150">
        <v>100.9</v>
      </c>
      <c r="F29" s="113">
        <v>-0.4</v>
      </c>
      <c r="G29" s="113">
        <v>-0.5</v>
      </c>
      <c r="H29" s="138">
        <v>-0.03</v>
      </c>
      <c r="I29" s="138">
        <v>-0.04</v>
      </c>
      <c r="J29" s="57">
        <v>851</v>
      </c>
      <c r="K29" s="58">
        <v>20</v>
      </c>
      <c r="M29" s="1" t="e">
        <f>IF(E29&amp;F29&amp;G29&amp;H29&amp;I29=#REF!&amp;#REF!&amp;#REF!&amp;#REF!&amp;#REF!,"◎","×")</f>
        <v>#REF!</v>
      </c>
      <c r="N29" s="1">
        <v>101.4</v>
      </c>
      <c r="O29" s="1">
        <v>101.4</v>
      </c>
      <c r="P29" s="251">
        <v>101.4</v>
      </c>
      <c r="Q29" s="1">
        <f t="shared" si="0"/>
        <v>0</v>
      </c>
      <c r="R29" s="248">
        <f t="shared" si="1"/>
        <v>0</v>
      </c>
      <c r="S29" s="1">
        <f>T29/$T5</f>
        <v>0.0851</v>
      </c>
      <c r="T29" s="253">
        <v>851</v>
      </c>
      <c r="U29" s="1">
        <f t="shared" si="6"/>
        <v>0</v>
      </c>
      <c r="V29" s="1">
        <f t="shared" si="7"/>
        <v>0</v>
      </c>
      <c r="W29" s="1" t="str">
        <f t="shared" si="2"/>
        <v>×</v>
      </c>
      <c r="X29" s="1">
        <f t="shared" si="3"/>
        <v>0</v>
      </c>
      <c r="Y29" s="1">
        <f t="shared" si="4"/>
        <v>0</v>
      </c>
      <c r="Z29" s="1" t="str">
        <f t="shared" si="5"/>
        <v>×</v>
      </c>
    </row>
    <row r="30" spans="1:26" ht="21" customHeight="1">
      <c r="A30" s="250">
        <v>278</v>
      </c>
      <c r="B30" s="101"/>
      <c r="C30" s="414" t="s">
        <v>34</v>
      </c>
      <c r="D30" s="479"/>
      <c r="E30" s="139">
        <v>100.8</v>
      </c>
      <c r="F30" s="42">
        <v>0</v>
      </c>
      <c r="G30" s="42">
        <v>-0.1</v>
      </c>
      <c r="H30" s="39">
        <v>0.01</v>
      </c>
      <c r="I30" s="39">
        <v>-0.02</v>
      </c>
      <c r="J30" s="41">
        <v>2031</v>
      </c>
      <c r="K30" s="44">
        <v>4</v>
      </c>
      <c r="M30" s="1" t="e">
        <f>IF(E30&amp;F30&amp;G30&amp;H30&amp;I30=#REF!&amp;#REF!&amp;#REF!&amp;#REF!&amp;#REF!,"◎","×")</f>
        <v>#REF!</v>
      </c>
      <c r="N30" s="1">
        <v>100.9</v>
      </c>
      <c r="O30" s="1">
        <v>100.9</v>
      </c>
      <c r="P30" s="251">
        <v>101.4</v>
      </c>
      <c r="Q30" s="1">
        <f t="shared" si="0"/>
        <v>0</v>
      </c>
      <c r="R30" s="248">
        <f t="shared" si="1"/>
        <v>-0.5</v>
      </c>
      <c r="S30" s="1">
        <f>T30/$T5</f>
        <v>0.2031</v>
      </c>
      <c r="T30" s="253">
        <v>2031</v>
      </c>
      <c r="U30" s="1">
        <f t="shared" si="6"/>
        <v>0</v>
      </c>
      <c r="V30" s="1">
        <f t="shared" si="7"/>
        <v>-0.1</v>
      </c>
      <c r="W30" s="1" t="str">
        <f t="shared" si="2"/>
        <v>×</v>
      </c>
      <c r="X30" s="1">
        <f t="shared" si="3"/>
        <v>0</v>
      </c>
      <c r="Y30" s="1">
        <f t="shared" si="4"/>
        <v>-0.5</v>
      </c>
      <c r="Z30" s="1" t="str">
        <f t="shared" si="5"/>
        <v>×</v>
      </c>
    </row>
    <row r="31" spans="1:26" ht="21" customHeight="1">
      <c r="A31" s="250">
        <v>744</v>
      </c>
      <c r="B31" s="102" t="s">
        <v>35</v>
      </c>
      <c r="C31" s="430" t="s">
        <v>36</v>
      </c>
      <c r="D31" s="514"/>
      <c r="E31" s="139">
        <v>101.1</v>
      </c>
      <c r="F31" s="42">
        <v>0</v>
      </c>
      <c r="G31" s="42">
        <v>-0.1</v>
      </c>
      <c r="H31" s="39">
        <v>0</v>
      </c>
      <c r="I31" s="39">
        <v>-0.01</v>
      </c>
      <c r="J31" s="41">
        <v>710</v>
      </c>
      <c r="K31" s="43">
        <v>3</v>
      </c>
      <c r="M31" s="1" t="e">
        <f>IF(E31&amp;F31&amp;G31&amp;H31&amp;I31=#REF!&amp;#REF!&amp;#REF!&amp;#REF!&amp;#REF!,"◎","×")</f>
        <v>#REF!</v>
      </c>
      <c r="N31" s="1">
        <v>101.2</v>
      </c>
      <c r="O31" s="1">
        <v>101.2</v>
      </c>
      <c r="P31" s="251">
        <v>101.5</v>
      </c>
      <c r="Q31" s="1">
        <f t="shared" si="0"/>
        <v>0</v>
      </c>
      <c r="R31" s="248">
        <f t="shared" si="1"/>
        <v>-0.29999999999999716</v>
      </c>
      <c r="S31" s="1">
        <f>T31/$T5</f>
        <v>0.071</v>
      </c>
      <c r="T31" s="253">
        <v>710</v>
      </c>
      <c r="U31" s="1">
        <f t="shared" si="6"/>
        <v>0</v>
      </c>
      <c r="V31" s="1">
        <f t="shared" si="7"/>
        <v>-0.02</v>
      </c>
      <c r="W31" s="1" t="str">
        <f t="shared" si="2"/>
        <v>×</v>
      </c>
      <c r="X31" s="1">
        <f t="shared" si="3"/>
        <v>0</v>
      </c>
      <c r="Y31" s="1">
        <f t="shared" si="4"/>
        <v>-0.3</v>
      </c>
      <c r="Z31" s="1" t="str">
        <f t="shared" si="5"/>
        <v>×</v>
      </c>
    </row>
    <row r="32" spans="1:26" ht="21" customHeight="1">
      <c r="A32" s="250">
        <v>286</v>
      </c>
      <c r="B32" s="103"/>
      <c r="C32" s="497" t="s">
        <v>37</v>
      </c>
      <c r="D32" s="494"/>
      <c r="E32" s="140">
        <v>99.9</v>
      </c>
      <c r="F32" s="141">
        <v>-2.3</v>
      </c>
      <c r="G32" s="141">
        <v>-2.4</v>
      </c>
      <c r="H32" s="142">
        <v>-0.03</v>
      </c>
      <c r="I32" s="142">
        <v>-0.03</v>
      </c>
      <c r="J32" s="143">
        <v>141</v>
      </c>
      <c r="K32" s="144">
        <v>17</v>
      </c>
      <c r="M32" s="1" t="e">
        <f>IF(E32&amp;F32&amp;G32&amp;H32&amp;I32=#REF!&amp;#REF!&amp;#REF!&amp;#REF!&amp;#REF!,"◎","×")</f>
        <v>#REF!</v>
      </c>
      <c r="N32" s="1">
        <v>102.3</v>
      </c>
      <c r="O32" s="1">
        <v>102.3</v>
      </c>
      <c r="P32" s="251">
        <v>101.1</v>
      </c>
      <c r="Q32" s="1">
        <f t="shared" si="0"/>
        <v>0</v>
      </c>
      <c r="R32" s="248">
        <f t="shared" si="1"/>
        <v>1.2000000000000028</v>
      </c>
      <c r="S32" s="1">
        <f>T32/$T5</f>
        <v>0.0141</v>
      </c>
      <c r="T32" s="253">
        <v>141</v>
      </c>
      <c r="U32" s="1">
        <f t="shared" si="6"/>
        <v>0</v>
      </c>
      <c r="V32" s="1">
        <f t="shared" si="7"/>
        <v>0.02</v>
      </c>
      <c r="W32" s="1" t="str">
        <f t="shared" si="2"/>
        <v>×</v>
      </c>
      <c r="X32" s="1">
        <f t="shared" si="3"/>
        <v>0</v>
      </c>
      <c r="Y32" s="1">
        <f t="shared" si="4"/>
        <v>1.2</v>
      </c>
      <c r="Z32" s="1" t="str">
        <f t="shared" si="5"/>
        <v>×</v>
      </c>
    </row>
    <row r="33" spans="1:26" ht="21" customHeight="1">
      <c r="A33" s="250">
        <v>306</v>
      </c>
      <c r="B33" s="432" t="s">
        <v>38</v>
      </c>
      <c r="C33" s="489"/>
      <c r="D33" s="490"/>
      <c r="E33" s="151">
        <v>105.4</v>
      </c>
      <c r="F33" s="146">
        <v>0.2</v>
      </c>
      <c r="G33" s="146">
        <v>1</v>
      </c>
      <c r="H33" s="147">
        <v>0.02</v>
      </c>
      <c r="I33" s="147">
        <v>0.08</v>
      </c>
      <c r="J33" s="148">
        <v>810</v>
      </c>
      <c r="K33" s="149">
        <v>6</v>
      </c>
      <c r="M33" s="1" t="e">
        <f>IF(E33&amp;F33&amp;G33&amp;H33&amp;I33=#REF!&amp;#REF!&amp;#REF!&amp;#REF!&amp;#REF!,"◎","×")</f>
        <v>#REF!</v>
      </c>
      <c r="N33" s="1">
        <v>104.8</v>
      </c>
      <c r="O33" s="1">
        <v>104.4</v>
      </c>
      <c r="P33" s="251">
        <v>102</v>
      </c>
      <c r="Q33" s="1">
        <f t="shared" si="0"/>
        <v>0.3999999999999915</v>
      </c>
      <c r="R33" s="248">
        <f t="shared" si="1"/>
        <v>2.799999999999997</v>
      </c>
      <c r="S33" s="1">
        <f>T33/$T5</f>
        <v>0.081</v>
      </c>
      <c r="T33" s="253">
        <v>810</v>
      </c>
      <c r="U33" s="1">
        <f t="shared" si="6"/>
        <v>0.03</v>
      </c>
      <c r="V33" s="1">
        <f t="shared" si="7"/>
        <v>0.23</v>
      </c>
      <c r="W33" s="1" t="str">
        <f t="shared" si="2"/>
        <v>×</v>
      </c>
      <c r="X33" s="1">
        <f t="shared" si="3"/>
        <v>0.4</v>
      </c>
      <c r="Y33" s="1">
        <f t="shared" si="4"/>
        <v>2.7</v>
      </c>
      <c r="Z33" s="1" t="str">
        <f t="shared" si="5"/>
        <v>×</v>
      </c>
    </row>
    <row r="34" spans="1:26" ht="21" customHeight="1">
      <c r="A34" s="250">
        <v>307</v>
      </c>
      <c r="B34" s="103"/>
      <c r="C34" s="506" t="s">
        <v>81</v>
      </c>
      <c r="D34" s="507"/>
      <c r="E34" s="137">
        <v>106.7</v>
      </c>
      <c r="F34" s="113">
        <v>0.6</v>
      </c>
      <c r="G34" s="113">
        <v>0.3</v>
      </c>
      <c r="H34" s="138">
        <v>0.02</v>
      </c>
      <c r="I34" s="138">
        <v>0.01</v>
      </c>
      <c r="J34" s="57">
        <v>391</v>
      </c>
      <c r="K34" s="152">
        <v>1</v>
      </c>
      <c r="M34" s="1" t="e">
        <f>IF(E34&amp;F34&amp;G34&amp;H34&amp;I34=#REF!&amp;#REF!&amp;#REF!&amp;#REF!&amp;#REF!,"◎","×")</f>
        <v>#REF!</v>
      </c>
      <c r="N34" s="1">
        <v>106.5</v>
      </c>
      <c r="O34" s="1">
        <v>106.4</v>
      </c>
      <c r="P34" s="251">
        <v>102</v>
      </c>
      <c r="Q34" s="1">
        <f t="shared" si="0"/>
        <v>0.09999999999999432</v>
      </c>
      <c r="R34" s="248">
        <f t="shared" si="1"/>
        <v>4.5</v>
      </c>
      <c r="S34" s="1">
        <f>T34/$T5</f>
        <v>0.0391</v>
      </c>
      <c r="T34" s="253">
        <v>391</v>
      </c>
      <c r="U34" s="1">
        <f t="shared" si="6"/>
        <v>0</v>
      </c>
      <c r="V34" s="1">
        <f t="shared" si="7"/>
        <v>0.18</v>
      </c>
      <c r="W34" s="1" t="str">
        <f t="shared" si="2"/>
        <v>×</v>
      </c>
      <c r="X34" s="1">
        <f t="shared" si="3"/>
        <v>0.1</v>
      </c>
      <c r="Y34" s="1">
        <f t="shared" si="4"/>
        <v>4.4</v>
      </c>
      <c r="Z34" s="1" t="str">
        <f t="shared" si="5"/>
        <v>×</v>
      </c>
    </row>
    <row r="35" spans="1:26" ht="21" customHeight="1">
      <c r="A35" s="250">
        <v>309</v>
      </c>
      <c r="B35" s="103"/>
      <c r="C35" s="426" t="s">
        <v>82</v>
      </c>
      <c r="D35" s="508"/>
      <c r="E35" s="87">
        <v>106.8</v>
      </c>
      <c r="F35" s="42">
        <v>0.1</v>
      </c>
      <c r="G35" s="42">
        <v>3.3</v>
      </c>
      <c r="H35" s="39">
        <v>0</v>
      </c>
      <c r="I35" s="39">
        <v>0.06</v>
      </c>
      <c r="J35" s="41">
        <v>183</v>
      </c>
      <c r="K35" s="44">
        <v>2</v>
      </c>
      <c r="M35" s="1" t="e">
        <f>IF(E35&amp;F35&amp;G35&amp;H35&amp;I35=#REF!&amp;#REF!&amp;#REF!&amp;#REF!&amp;#REF!,"◎","×")</f>
        <v>#REF!</v>
      </c>
      <c r="N35" s="1">
        <v>105.3</v>
      </c>
      <c r="O35" s="1">
        <v>103.4</v>
      </c>
      <c r="P35" s="251">
        <v>101.9</v>
      </c>
      <c r="Q35" s="1">
        <f t="shared" si="0"/>
        <v>1.8999999999999915</v>
      </c>
      <c r="R35" s="248">
        <f t="shared" si="1"/>
        <v>3.3999999999999915</v>
      </c>
      <c r="S35" s="1">
        <f>T35/$T5</f>
        <v>0.0183</v>
      </c>
      <c r="T35" s="253">
        <v>183</v>
      </c>
      <c r="U35" s="1">
        <f t="shared" si="6"/>
        <v>0.03</v>
      </c>
      <c r="V35" s="1">
        <f t="shared" si="7"/>
        <v>0.06</v>
      </c>
      <c r="W35" s="1" t="str">
        <f t="shared" si="2"/>
        <v>×</v>
      </c>
      <c r="X35" s="1">
        <f t="shared" si="3"/>
        <v>1.8</v>
      </c>
      <c r="Y35" s="1">
        <f t="shared" si="4"/>
        <v>3.3</v>
      </c>
      <c r="Z35" s="1" t="str">
        <f t="shared" si="5"/>
        <v>×</v>
      </c>
    </row>
    <row r="36" spans="1:26" ht="21" customHeight="1">
      <c r="A36" s="250">
        <v>312</v>
      </c>
      <c r="B36" s="103"/>
      <c r="C36" s="426" t="s">
        <v>83</v>
      </c>
      <c r="D36" s="476"/>
      <c r="E36" s="87">
        <v>123.7</v>
      </c>
      <c r="F36" s="42">
        <v>-1.8</v>
      </c>
      <c r="G36" s="42">
        <v>2</v>
      </c>
      <c r="H36" s="39">
        <v>-0.01</v>
      </c>
      <c r="I36" s="39">
        <v>0.01</v>
      </c>
      <c r="J36" s="41">
        <v>30</v>
      </c>
      <c r="K36" s="44">
        <v>1</v>
      </c>
      <c r="M36" s="1" t="e">
        <f>IF(E36&amp;F36&amp;G36&amp;H36&amp;I36=#REF!&amp;#REF!&amp;#REF!&amp;#REF!&amp;#REF!,"◎","×")</f>
        <v>#REF!</v>
      </c>
      <c r="N36" s="1">
        <v>119.4</v>
      </c>
      <c r="O36" s="1">
        <v>121.4</v>
      </c>
      <c r="P36" s="251">
        <v>116.3</v>
      </c>
      <c r="Q36" s="1">
        <f t="shared" si="0"/>
        <v>-2</v>
      </c>
      <c r="R36" s="248">
        <f t="shared" si="1"/>
        <v>3.1000000000000085</v>
      </c>
      <c r="S36" s="1">
        <f>T36/$T5</f>
        <v>0.003</v>
      </c>
      <c r="T36" s="253">
        <v>30</v>
      </c>
      <c r="U36" s="1">
        <f t="shared" si="6"/>
        <v>-0.01</v>
      </c>
      <c r="V36" s="1">
        <f t="shared" si="7"/>
        <v>0.01</v>
      </c>
      <c r="W36" s="1" t="str">
        <f t="shared" si="2"/>
        <v>◎</v>
      </c>
      <c r="X36" s="1">
        <f t="shared" si="3"/>
        <v>-1.6</v>
      </c>
      <c r="Y36" s="1">
        <f t="shared" si="4"/>
        <v>2.7</v>
      </c>
      <c r="Z36" s="1" t="str">
        <f t="shared" si="5"/>
        <v>×</v>
      </c>
    </row>
    <row r="37" spans="1:26" ht="21" customHeight="1">
      <c r="A37" s="250">
        <v>314</v>
      </c>
      <c r="B37" s="103"/>
      <c r="C37" s="497" t="s">
        <v>84</v>
      </c>
      <c r="D37" s="494"/>
      <c r="E37" s="153">
        <v>98.9</v>
      </c>
      <c r="F37" s="141">
        <v>0</v>
      </c>
      <c r="G37" s="141">
        <v>0</v>
      </c>
      <c r="H37" s="142">
        <v>0</v>
      </c>
      <c r="I37" s="142">
        <v>0</v>
      </c>
      <c r="J37" s="143">
        <v>206</v>
      </c>
      <c r="K37" s="144">
        <v>2</v>
      </c>
      <c r="M37" s="1" t="e">
        <f>IF(E37&amp;F37&amp;G37&amp;H37&amp;I37=#REF!&amp;#REF!&amp;#REF!&amp;#REF!&amp;#REF!,"◎","×")</f>
        <v>#REF!</v>
      </c>
      <c r="N37" s="1">
        <v>98.9</v>
      </c>
      <c r="O37" s="1">
        <v>98.9</v>
      </c>
      <c r="P37" s="251">
        <v>100</v>
      </c>
      <c r="Q37" s="1">
        <f aca="true" t="shared" si="8" ref="Q37:Q68">N37-O37</f>
        <v>0</v>
      </c>
      <c r="R37" s="248">
        <f aca="true" t="shared" si="9" ref="R37:R68">N37-P37</f>
        <v>-1.0999999999999943</v>
      </c>
      <c r="S37" s="1">
        <f>T37/$T5</f>
        <v>0.0206</v>
      </c>
      <c r="T37" s="253">
        <v>206</v>
      </c>
      <c r="U37" s="1">
        <f t="shared" si="6"/>
        <v>0</v>
      </c>
      <c r="V37" s="1">
        <f t="shared" si="7"/>
        <v>-0.02</v>
      </c>
      <c r="W37" s="1" t="str">
        <f aca="true" t="shared" si="10" ref="W37:W68">IF(H37&amp;I37=U37&amp;V37,"◎","×")</f>
        <v>×</v>
      </c>
      <c r="X37" s="1">
        <f aca="true" t="shared" si="11" ref="X37:X68">ROUND((Q37/O37*100),1)</f>
        <v>0</v>
      </c>
      <c r="Y37" s="1">
        <f aca="true" t="shared" si="12" ref="Y37:Y68">ROUND((R37/P37*100),1)</f>
        <v>-1.1</v>
      </c>
      <c r="Z37" s="1" t="str">
        <f aca="true" t="shared" si="13" ref="Z37:Z68">IF(F37&amp;G37=X37&amp;Y37,"◎","×")</f>
        <v>×</v>
      </c>
    </row>
    <row r="38" spans="1:26" ht="21" customHeight="1">
      <c r="A38" s="250">
        <v>317</v>
      </c>
      <c r="B38" s="432" t="s">
        <v>85</v>
      </c>
      <c r="C38" s="489"/>
      <c r="D38" s="490"/>
      <c r="E38" s="151">
        <v>94.8</v>
      </c>
      <c r="F38" s="146">
        <v>0.7</v>
      </c>
      <c r="G38" s="146">
        <v>-1.8</v>
      </c>
      <c r="H38" s="147">
        <v>0.02</v>
      </c>
      <c r="I38" s="147">
        <v>-0.06</v>
      </c>
      <c r="J38" s="148">
        <v>326</v>
      </c>
      <c r="K38" s="149">
        <v>53</v>
      </c>
      <c r="M38" s="1" t="e">
        <f>IF(E38&amp;F38&amp;G38&amp;H38&amp;I38=#REF!&amp;#REF!&amp;#REF!&amp;#REF!&amp;#REF!,"◎","×")</f>
        <v>#REF!</v>
      </c>
      <c r="N38" s="1">
        <v>95.8</v>
      </c>
      <c r="O38" s="1">
        <v>96.5</v>
      </c>
      <c r="P38" s="251">
        <v>98.9</v>
      </c>
      <c r="Q38" s="1">
        <f t="shared" si="8"/>
        <v>-0.7000000000000028</v>
      </c>
      <c r="R38" s="248">
        <f t="shared" si="9"/>
        <v>-3.1000000000000085</v>
      </c>
      <c r="S38" s="1">
        <f>T38/$T5</f>
        <v>0.0326</v>
      </c>
      <c r="T38" s="253">
        <v>326</v>
      </c>
      <c r="U38" s="1">
        <f aca="true" t="shared" si="14" ref="U38:U69">ROUND(Q38/$O$5*S38*100,2)</f>
        <v>-0.02</v>
      </c>
      <c r="V38" s="1">
        <f aca="true" t="shared" si="15" ref="V38:V69">ROUND(R38/$P$5*S38*100,2)</f>
        <v>-0.1</v>
      </c>
      <c r="W38" s="1" t="str">
        <f t="shared" si="10"/>
        <v>×</v>
      </c>
      <c r="X38" s="1">
        <f t="shared" si="11"/>
        <v>-0.7</v>
      </c>
      <c r="Y38" s="1">
        <f t="shared" si="12"/>
        <v>-3.1</v>
      </c>
      <c r="Z38" s="1" t="str">
        <f t="shared" si="13"/>
        <v>×</v>
      </c>
    </row>
    <row r="39" spans="1:26" ht="21" customHeight="1">
      <c r="A39" s="250">
        <v>318</v>
      </c>
      <c r="B39" s="104"/>
      <c r="C39" s="515" t="s">
        <v>86</v>
      </c>
      <c r="D39" s="516"/>
      <c r="E39" s="137">
        <v>85.4</v>
      </c>
      <c r="F39" s="113">
        <v>2.5</v>
      </c>
      <c r="G39" s="113">
        <v>-6.3</v>
      </c>
      <c r="H39" s="138">
        <v>0.02</v>
      </c>
      <c r="I39" s="138">
        <v>-0.05</v>
      </c>
      <c r="J39" s="57">
        <v>95</v>
      </c>
      <c r="K39" s="152">
        <v>15</v>
      </c>
      <c r="M39" s="1" t="e">
        <f>IF(E39&amp;F39&amp;G39&amp;H39&amp;I39=#REF!&amp;#REF!&amp;#REF!&amp;#REF!&amp;#REF!,"◎","×")</f>
        <v>#REF!</v>
      </c>
      <c r="N39" s="1">
        <v>86.9</v>
      </c>
      <c r="O39" s="1">
        <v>91.2</v>
      </c>
      <c r="P39" s="251">
        <v>97.4</v>
      </c>
      <c r="Q39" s="1">
        <f t="shared" si="8"/>
        <v>-4.299999999999997</v>
      </c>
      <c r="R39" s="248">
        <f t="shared" si="9"/>
        <v>-10.5</v>
      </c>
      <c r="S39" s="1">
        <f>T39/$T5</f>
        <v>0.0095</v>
      </c>
      <c r="T39" s="253">
        <v>95</v>
      </c>
      <c r="U39" s="1">
        <f t="shared" si="14"/>
        <v>-0.04</v>
      </c>
      <c r="V39" s="1">
        <f t="shared" si="15"/>
        <v>-0.1</v>
      </c>
      <c r="W39" s="1" t="str">
        <f t="shared" si="10"/>
        <v>×</v>
      </c>
      <c r="X39" s="1">
        <f t="shared" si="11"/>
        <v>-4.7</v>
      </c>
      <c r="Y39" s="1">
        <f t="shared" si="12"/>
        <v>-10.8</v>
      </c>
      <c r="Z39" s="1" t="str">
        <f t="shared" si="13"/>
        <v>×</v>
      </c>
    </row>
    <row r="40" spans="1:26" ht="21" customHeight="1">
      <c r="A40" s="250">
        <v>337</v>
      </c>
      <c r="B40" s="104"/>
      <c r="C40" s="510" t="s">
        <v>43</v>
      </c>
      <c r="D40" s="511"/>
      <c r="E40" s="87">
        <v>90.6</v>
      </c>
      <c r="F40" s="42">
        <v>0.3</v>
      </c>
      <c r="G40" s="42">
        <v>-0.7</v>
      </c>
      <c r="H40" s="39">
        <v>0</v>
      </c>
      <c r="I40" s="39">
        <v>0</v>
      </c>
      <c r="J40" s="41">
        <v>13</v>
      </c>
      <c r="K40" s="44">
        <v>4</v>
      </c>
      <c r="M40" s="1" t="e">
        <f>IF(E40&amp;F40&amp;G40&amp;H40&amp;I40=#REF!&amp;#REF!&amp;#REF!&amp;#REF!&amp;#REF!,"◎","×")</f>
        <v>#REF!</v>
      </c>
      <c r="N40" s="1">
        <v>92.2</v>
      </c>
      <c r="O40" s="1">
        <v>91.3</v>
      </c>
      <c r="P40" s="251">
        <v>98.5</v>
      </c>
      <c r="Q40" s="1">
        <f t="shared" si="8"/>
        <v>0.9000000000000057</v>
      </c>
      <c r="R40" s="248">
        <f t="shared" si="9"/>
        <v>-6.299999999999997</v>
      </c>
      <c r="S40" s="1">
        <f>T40/$T5</f>
        <v>0.0013</v>
      </c>
      <c r="T40" s="253">
        <v>13</v>
      </c>
      <c r="U40" s="1">
        <f t="shared" si="14"/>
        <v>0</v>
      </c>
      <c r="V40" s="1">
        <f t="shared" si="15"/>
        <v>-0.01</v>
      </c>
      <c r="W40" s="1" t="str">
        <f t="shared" si="10"/>
        <v>×</v>
      </c>
      <c r="X40" s="1">
        <f t="shared" si="11"/>
        <v>1</v>
      </c>
      <c r="Y40" s="1">
        <f t="shared" si="12"/>
        <v>-6.4</v>
      </c>
      <c r="Z40" s="1" t="str">
        <f t="shared" si="13"/>
        <v>×</v>
      </c>
    </row>
    <row r="41" spans="1:26" ht="21" customHeight="1">
      <c r="A41" s="250">
        <v>342</v>
      </c>
      <c r="B41" s="104"/>
      <c r="C41" s="510" t="s">
        <v>45</v>
      </c>
      <c r="D41" s="511"/>
      <c r="E41" s="87">
        <v>106.6</v>
      </c>
      <c r="F41" s="42">
        <v>1.9</v>
      </c>
      <c r="G41" s="42">
        <v>7.9</v>
      </c>
      <c r="H41" s="39">
        <v>0</v>
      </c>
      <c r="I41" s="39">
        <v>0.01</v>
      </c>
      <c r="J41" s="41">
        <v>17</v>
      </c>
      <c r="K41" s="44">
        <v>5</v>
      </c>
      <c r="M41" s="1" t="e">
        <f>IF(E41&amp;F41&amp;G41&amp;H41&amp;I41=#REF!&amp;#REF!&amp;#REF!&amp;#REF!&amp;#REF!,"◎","×")</f>
        <v>#REF!</v>
      </c>
      <c r="N41" s="1">
        <v>106.4</v>
      </c>
      <c r="O41" s="1">
        <v>98.8</v>
      </c>
      <c r="P41" s="251">
        <v>99.8</v>
      </c>
      <c r="Q41" s="1">
        <f t="shared" si="8"/>
        <v>7.6000000000000085</v>
      </c>
      <c r="R41" s="248">
        <f t="shared" si="9"/>
        <v>6.6000000000000085</v>
      </c>
      <c r="S41" s="1">
        <f>T41/$T5</f>
        <v>0.0017</v>
      </c>
      <c r="T41" s="253">
        <v>17</v>
      </c>
      <c r="U41" s="1">
        <f t="shared" si="14"/>
        <v>0.01</v>
      </c>
      <c r="V41" s="1">
        <f t="shared" si="15"/>
        <v>0.01</v>
      </c>
      <c r="W41" s="1" t="str">
        <f t="shared" si="10"/>
        <v>×</v>
      </c>
      <c r="X41" s="1">
        <f t="shared" si="11"/>
        <v>7.7</v>
      </c>
      <c r="Y41" s="1">
        <f t="shared" si="12"/>
        <v>6.6</v>
      </c>
      <c r="Z41" s="1" t="str">
        <f t="shared" si="13"/>
        <v>×</v>
      </c>
    </row>
    <row r="42" spans="1:26" ht="21" customHeight="1">
      <c r="A42" s="250">
        <v>348</v>
      </c>
      <c r="B42" s="104"/>
      <c r="C42" s="510" t="s">
        <v>47</v>
      </c>
      <c r="D42" s="511"/>
      <c r="E42" s="87">
        <v>105.6</v>
      </c>
      <c r="F42" s="42">
        <v>-0.2</v>
      </c>
      <c r="G42" s="42">
        <v>3.4</v>
      </c>
      <c r="H42" s="39">
        <v>0</v>
      </c>
      <c r="I42" s="39">
        <v>0.02</v>
      </c>
      <c r="J42" s="41">
        <v>69</v>
      </c>
      <c r="K42" s="44">
        <v>14</v>
      </c>
      <c r="M42" s="1" t="e">
        <f>IF(E42&amp;F42&amp;G42&amp;H42&amp;I42=#REF!&amp;#REF!&amp;#REF!&amp;#REF!&amp;#REF!,"◎","×")</f>
        <v>#REF!</v>
      </c>
      <c r="N42" s="1">
        <v>103.4</v>
      </c>
      <c r="O42" s="1">
        <v>102.1</v>
      </c>
      <c r="P42" s="251">
        <v>100.7</v>
      </c>
      <c r="Q42" s="1">
        <f t="shared" si="8"/>
        <v>1.3000000000000114</v>
      </c>
      <c r="R42" s="248">
        <f t="shared" si="9"/>
        <v>2.700000000000003</v>
      </c>
      <c r="S42" s="1">
        <f>T42/$T5</f>
        <v>0.0069</v>
      </c>
      <c r="T42" s="253">
        <v>69</v>
      </c>
      <c r="U42" s="1">
        <f t="shared" si="14"/>
        <v>0.01</v>
      </c>
      <c r="V42" s="1">
        <f t="shared" si="15"/>
        <v>0.02</v>
      </c>
      <c r="W42" s="1" t="str">
        <f t="shared" si="10"/>
        <v>×</v>
      </c>
      <c r="X42" s="1">
        <f t="shared" si="11"/>
        <v>1.3</v>
      </c>
      <c r="Y42" s="1">
        <f t="shared" si="12"/>
        <v>2.7</v>
      </c>
      <c r="Z42" s="1" t="str">
        <f t="shared" si="13"/>
        <v>×</v>
      </c>
    </row>
    <row r="43" spans="1:26" ht="21" customHeight="1">
      <c r="A43" s="250">
        <v>366</v>
      </c>
      <c r="B43" s="104"/>
      <c r="C43" s="510" t="s">
        <v>49</v>
      </c>
      <c r="D43" s="511"/>
      <c r="E43" s="87">
        <v>94.1</v>
      </c>
      <c r="F43" s="42">
        <v>0.1</v>
      </c>
      <c r="G43" s="42">
        <v>-3.4</v>
      </c>
      <c r="H43" s="39">
        <v>0</v>
      </c>
      <c r="I43" s="39">
        <v>-0.04</v>
      </c>
      <c r="J43" s="41">
        <v>113</v>
      </c>
      <c r="K43" s="44">
        <v>11</v>
      </c>
      <c r="M43" s="1" t="e">
        <f>IF(E43&amp;F43&amp;G43&amp;H43&amp;I43=#REF!&amp;#REF!&amp;#REF!&amp;#REF!&amp;#REF!,"◎","×")</f>
        <v>#REF!</v>
      </c>
      <c r="N43" s="1">
        <v>96.8</v>
      </c>
      <c r="O43" s="1">
        <v>97.4</v>
      </c>
      <c r="P43" s="251">
        <v>98.8</v>
      </c>
      <c r="Q43" s="1">
        <f t="shared" si="8"/>
        <v>-0.6000000000000085</v>
      </c>
      <c r="R43" s="248">
        <f t="shared" si="9"/>
        <v>-2</v>
      </c>
      <c r="S43" s="1">
        <f>T43/$T5</f>
        <v>0.0113</v>
      </c>
      <c r="T43" s="253">
        <v>113</v>
      </c>
      <c r="U43" s="1">
        <f t="shared" si="14"/>
        <v>-0.01</v>
      </c>
      <c r="V43" s="1">
        <f t="shared" si="15"/>
        <v>-0.02</v>
      </c>
      <c r="W43" s="1" t="str">
        <f t="shared" si="10"/>
        <v>×</v>
      </c>
      <c r="X43" s="1">
        <f t="shared" si="11"/>
        <v>-0.6</v>
      </c>
      <c r="Y43" s="1">
        <f t="shared" si="12"/>
        <v>-2</v>
      </c>
      <c r="Z43" s="1" t="str">
        <f t="shared" si="13"/>
        <v>×</v>
      </c>
    </row>
    <row r="44" spans="1:26" ht="21" customHeight="1" thickBot="1">
      <c r="A44" s="250">
        <v>381</v>
      </c>
      <c r="B44" s="105"/>
      <c r="C44" s="512" t="s">
        <v>50</v>
      </c>
      <c r="D44" s="513"/>
      <c r="E44" s="91">
        <v>99.4</v>
      </c>
      <c r="F44" s="121">
        <v>-0.4</v>
      </c>
      <c r="G44" s="121">
        <v>-0.2</v>
      </c>
      <c r="H44" s="54">
        <v>0</v>
      </c>
      <c r="I44" s="54">
        <v>0</v>
      </c>
      <c r="J44" s="59">
        <v>19</v>
      </c>
      <c r="K44" s="56">
        <v>4</v>
      </c>
      <c r="M44" s="1" t="e">
        <f>IF(E44&amp;F44&amp;G44&amp;H44&amp;I44=#REF!&amp;#REF!&amp;#REF!&amp;#REF!&amp;#REF!,"◎","×")</f>
        <v>#REF!</v>
      </c>
      <c r="N44" s="1">
        <v>99.6</v>
      </c>
      <c r="O44" s="1">
        <v>99.6</v>
      </c>
      <c r="P44" s="251">
        <v>99.6</v>
      </c>
      <c r="Q44" s="1">
        <f t="shared" si="8"/>
        <v>0</v>
      </c>
      <c r="R44" s="248">
        <f t="shared" si="9"/>
        <v>0</v>
      </c>
      <c r="S44" s="1">
        <f>T44/$T5</f>
        <v>0.0019</v>
      </c>
      <c r="T44" s="253">
        <v>19</v>
      </c>
      <c r="U44" s="1">
        <f t="shared" si="14"/>
        <v>0</v>
      </c>
      <c r="V44" s="1">
        <f t="shared" si="15"/>
        <v>0</v>
      </c>
      <c r="W44" s="1" t="str">
        <f t="shared" si="10"/>
        <v>◎</v>
      </c>
      <c r="X44" s="1">
        <f t="shared" si="11"/>
        <v>0</v>
      </c>
      <c r="Y44" s="1">
        <f t="shared" si="12"/>
        <v>0</v>
      </c>
      <c r="Z44" s="1" t="str">
        <f t="shared" si="13"/>
        <v>×</v>
      </c>
    </row>
    <row r="45" spans="1:26" ht="21" customHeight="1">
      <c r="A45" s="250">
        <v>389</v>
      </c>
      <c r="B45" s="460" t="s">
        <v>87</v>
      </c>
      <c r="C45" s="499"/>
      <c r="D45" s="500"/>
      <c r="E45" s="132">
        <v>100.8</v>
      </c>
      <c r="F45" s="133">
        <v>0.2</v>
      </c>
      <c r="G45" s="133">
        <v>-1.3</v>
      </c>
      <c r="H45" s="134">
        <v>0.01</v>
      </c>
      <c r="I45" s="134">
        <v>-0.04</v>
      </c>
      <c r="J45" s="135">
        <v>290</v>
      </c>
      <c r="K45" s="136">
        <v>65</v>
      </c>
      <c r="M45" s="1" t="e">
        <f>IF(E45&amp;F45&amp;G45&amp;H45&amp;I45=#REF!&amp;#REF!&amp;#REF!&amp;#REF!&amp;#REF!,"◎","×")</f>
        <v>#REF!</v>
      </c>
      <c r="N45" s="1">
        <v>101.2</v>
      </c>
      <c r="O45" s="1">
        <v>102.2</v>
      </c>
      <c r="P45" s="251">
        <v>101</v>
      </c>
      <c r="Q45" s="1">
        <f t="shared" si="8"/>
        <v>-1</v>
      </c>
      <c r="R45" s="248">
        <f t="shared" si="9"/>
        <v>0.20000000000000284</v>
      </c>
      <c r="S45" s="1">
        <f>T45/$T5</f>
        <v>0.029</v>
      </c>
      <c r="T45" s="253">
        <v>290</v>
      </c>
      <c r="U45" s="1">
        <f t="shared" si="14"/>
        <v>-0.03</v>
      </c>
      <c r="V45" s="1">
        <f t="shared" si="15"/>
        <v>0.01</v>
      </c>
      <c r="W45" s="1" t="str">
        <f t="shared" si="10"/>
        <v>×</v>
      </c>
      <c r="X45" s="1">
        <f t="shared" si="11"/>
        <v>-1</v>
      </c>
      <c r="Y45" s="1">
        <f t="shared" si="12"/>
        <v>0.2</v>
      </c>
      <c r="Z45" s="1" t="str">
        <f t="shared" si="13"/>
        <v>×</v>
      </c>
    </row>
    <row r="46" spans="1:26" ht="21" customHeight="1">
      <c r="A46" s="250">
        <v>390</v>
      </c>
      <c r="B46" s="104"/>
      <c r="C46" s="491" t="s">
        <v>88</v>
      </c>
      <c r="D46" s="492"/>
      <c r="E46" s="137">
        <v>106.1</v>
      </c>
      <c r="F46" s="113">
        <v>-1.5</v>
      </c>
      <c r="G46" s="113">
        <v>0.4</v>
      </c>
      <c r="H46" s="138">
        <v>-0.02</v>
      </c>
      <c r="I46" s="138">
        <v>0</v>
      </c>
      <c r="J46" s="57">
        <v>116</v>
      </c>
      <c r="K46" s="58">
        <v>28</v>
      </c>
      <c r="M46" s="1" t="e">
        <f>IF(E46&amp;F46&amp;G46&amp;H46&amp;I46=#REF!&amp;#REF!&amp;#REF!&amp;#REF!&amp;#REF!,"◎","×")</f>
        <v>#REF!</v>
      </c>
      <c r="N46" s="1">
        <v>104.4</v>
      </c>
      <c r="O46" s="1">
        <v>105.7</v>
      </c>
      <c r="P46" s="251">
        <v>104.8</v>
      </c>
      <c r="Q46" s="1">
        <f t="shared" si="8"/>
        <v>-1.2999999999999972</v>
      </c>
      <c r="R46" s="248">
        <f t="shared" si="9"/>
        <v>-0.3999999999999915</v>
      </c>
      <c r="S46" s="1">
        <f>T46/$T5</f>
        <v>0.0116</v>
      </c>
      <c r="T46" s="253">
        <v>116</v>
      </c>
      <c r="U46" s="1">
        <f t="shared" si="14"/>
        <v>-0.01</v>
      </c>
      <c r="V46" s="1">
        <f t="shared" si="15"/>
        <v>0</v>
      </c>
      <c r="W46" s="1" t="str">
        <f t="shared" si="10"/>
        <v>×</v>
      </c>
      <c r="X46" s="1">
        <f t="shared" si="11"/>
        <v>-1.2</v>
      </c>
      <c r="Y46" s="1">
        <f t="shared" si="12"/>
        <v>-0.4</v>
      </c>
      <c r="Z46" s="1" t="str">
        <f t="shared" si="13"/>
        <v>×</v>
      </c>
    </row>
    <row r="47" spans="1:26" ht="21" customHeight="1">
      <c r="A47" s="250">
        <v>391</v>
      </c>
      <c r="B47" s="104"/>
      <c r="C47" s="45"/>
      <c r="D47" s="46" t="s">
        <v>89</v>
      </c>
      <c r="E47" s="87">
        <v>124.8</v>
      </c>
      <c r="F47" s="42">
        <v>0</v>
      </c>
      <c r="G47" s="42">
        <v>0</v>
      </c>
      <c r="H47" s="39">
        <v>0</v>
      </c>
      <c r="I47" s="39">
        <v>0</v>
      </c>
      <c r="J47" s="41">
        <v>2</v>
      </c>
      <c r="K47" s="44">
        <v>2</v>
      </c>
      <c r="M47" s="1" t="e">
        <f>IF(E47&amp;F47&amp;G47&amp;H47&amp;I47=#REF!&amp;#REF!&amp;#REF!&amp;#REF!&amp;#REF!,"◎","×")</f>
        <v>#REF!</v>
      </c>
      <c r="N47" s="1">
        <v>124.8</v>
      </c>
      <c r="O47" s="1">
        <v>124.8</v>
      </c>
      <c r="P47" s="251">
        <v>102.4</v>
      </c>
      <c r="Q47" s="1">
        <f t="shared" si="8"/>
        <v>0</v>
      </c>
      <c r="R47" s="248">
        <f t="shared" si="9"/>
        <v>22.39999999999999</v>
      </c>
      <c r="S47" s="1">
        <f>T47/$T5</f>
        <v>0.0002</v>
      </c>
      <c r="T47" s="253">
        <v>2</v>
      </c>
      <c r="U47" s="1">
        <f t="shared" si="14"/>
        <v>0</v>
      </c>
      <c r="V47" s="1">
        <f t="shared" si="15"/>
        <v>0</v>
      </c>
      <c r="W47" s="1" t="str">
        <f t="shared" si="10"/>
        <v>◎</v>
      </c>
      <c r="X47" s="1">
        <f t="shared" si="11"/>
        <v>0</v>
      </c>
      <c r="Y47" s="1">
        <f t="shared" si="12"/>
        <v>21.9</v>
      </c>
      <c r="Z47" s="1" t="str">
        <f t="shared" si="13"/>
        <v>×</v>
      </c>
    </row>
    <row r="48" spans="1:47" ht="21" customHeight="1">
      <c r="A48" s="250">
        <v>394</v>
      </c>
      <c r="B48" s="104"/>
      <c r="C48" s="45"/>
      <c r="D48" s="46" t="s">
        <v>10</v>
      </c>
      <c r="E48" s="87">
        <v>105.8</v>
      </c>
      <c r="F48" s="42">
        <v>-1.5</v>
      </c>
      <c r="G48" s="42">
        <v>0.4</v>
      </c>
      <c r="H48" s="39">
        <v>-0.02</v>
      </c>
      <c r="I48" s="39">
        <v>0</v>
      </c>
      <c r="J48" s="41">
        <v>114</v>
      </c>
      <c r="K48" s="44">
        <v>26</v>
      </c>
      <c r="M48" s="1" t="e">
        <f>IF(E48&amp;F48&amp;G48&amp;H48&amp;I48=#REF!&amp;#REF!&amp;#REF!&amp;#REF!&amp;#REF!,"◎","×")</f>
        <v>#REF!</v>
      </c>
      <c r="N48" s="1">
        <v>104.1</v>
      </c>
      <c r="O48" s="1">
        <v>105.4</v>
      </c>
      <c r="P48" s="251">
        <v>104.8</v>
      </c>
      <c r="Q48" s="1">
        <f t="shared" si="8"/>
        <v>-1.3000000000000114</v>
      </c>
      <c r="R48" s="248">
        <f t="shared" si="9"/>
        <v>-0.7000000000000028</v>
      </c>
      <c r="S48" s="1">
        <f>T48/$T5</f>
        <v>0.0114</v>
      </c>
      <c r="T48" s="253">
        <v>114</v>
      </c>
      <c r="U48" s="1">
        <f t="shared" si="14"/>
        <v>-0.01</v>
      </c>
      <c r="V48" s="1">
        <f t="shared" si="15"/>
        <v>-0.01</v>
      </c>
      <c r="W48" s="1" t="str">
        <f t="shared" si="10"/>
        <v>×</v>
      </c>
      <c r="X48" s="1">
        <f t="shared" si="11"/>
        <v>-1.2</v>
      </c>
      <c r="Y48" s="1">
        <f t="shared" si="12"/>
        <v>-0.7</v>
      </c>
      <c r="Z48" s="1" t="str">
        <f t="shared" si="13"/>
        <v>×</v>
      </c>
      <c r="AU48" s="1" t="s">
        <v>126</v>
      </c>
    </row>
    <row r="49" spans="1:26" ht="21" customHeight="1">
      <c r="A49" s="250">
        <v>424</v>
      </c>
      <c r="B49" s="106"/>
      <c r="C49" s="480" t="s">
        <v>11</v>
      </c>
      <c r="D49" s="476"/>
      <c r="E49" s="87">
        <v>100.6</v>
      </c>
      <c r="F49" s="42">
        <v>3.2</v>
      </c>
      <c r="G49" s="42">
        <v>-2</v>
      </c>
      <c r="H49" s="39">
        <v>0.03</v>
      </c>
      <c r="I49" s="39">
        <v>-0.02</v>
      </c>
      <c r="J49" s="41">
        <v>91</v>
      </c>
      <c r="K49" s="43">
        <v>20</v>
      </c>
      <c r="M49" s="1" t="e">
        <f>IF(E49&amp;F49&amp;G49&amp;H49&amp;I49=#REF!&amp;#REF!&amp;#REF!&amp;#REF!&amp;#REF!,"◎","×")</f>
        <v>#REF!</v>
      </c>
      <c r="N49" s="1">
        <v>101.1</v>
      </c>
      <c r="O49" s="1">
        <v>102.6</v>
      </c>
      <c r="P49" s="251">
        <v>98.4</v>
      </c>
      <c r="Q49" s="1">
        <f t="shared" si="8"/>
        <v>-1.5</v>
      </c>
      <c r="R49" s="248">
        <f t="shared" si="9"/>
        <v>2.6999999999999886</v>
      </c>
      <c r="S49" s="1">
        <f>T49/$T5</f>
        <v>0.0091</v>
      </c>
      <c r="T49" s="253">
        <v>91</v>
      </c>
      <c r="U49" s="1">
        <f t="shared" si="14"/>
        <v>-0.01</v>
      </c>
      <c r="V49" s="1">
        <f t="shared" si="15"/>
        <v>0.02</v>
      </c>
      <c r="W49" s="1" t="str">
        <f t="shared" si="10"/>
        <v>×</v>
      </c>
      <c r="X49" s="1">
        <f t="shared" si="11"/>
        <v>-1.5</v>
      </c>
      <c r="Y49" s="1">
        <f t="shared" si="12"/>
        <v>2.7</v>
      </c>
      <c r="Z49" s="1" t="str">
        <f t="shared" si="13"/>
        <v>×</v>
      </c>
    </row>
    <row r="50" spans="1:26" ht="21" customHeight="1">
      <c r="A50" s="250">
        <v>425</v>
      </c>
      <c r="B50" s="106"/>
      <c r="C50" s="47"/>
      <c r="D50" s="48" t="s">
        <v>12</v>
      </c>
      <c r="E50" s="87">
        <v>101.9</v>
      </c>
      <c r="F50" s="42">
        <v>4.7</v>
      </c>
      <c r="G50" s="42">
        <v>-3.4</v>
      </c>
      <c r="H50" s="39">
        <v>0.03</v>
      </c>
      <c r="I50" s="39">
        <v>-0.02</v>
      </c>
      <c r="J50" s="41">
        <v>63</v>
      </c>
      <c r="K50" s="44">
        <v>13</v>
      </c>
      <c r="M50" s="1" t="e">
        <f>IF(E50&amp;F50&amp;G50&amp;H50&amp;I50=#REF!&amp;#REF!&amp;#REF!&amp;#REF!&amp;#REF!,"◎","×")</f>
        <v>#REF!</v>
      </c>
      <c r="N50" s="1">
        <v>103</v>
      </c>
      <c r="O50" s="1">
        <v>105.5</v>
      </c>
      <c r="P50" s="251">
        <v>100.9</v>
      </c>
      <c r="Q50" s="1">
        <f t="shared" si="8"/>
        <v>-2.5</v>
      </c>
      <c r="R50" s="248">
        <f t="shared" si="9"/>
        <v>2.0999999999999943</v>
      </c>
      <c r="S50" s="1">
        <f>T50/$T5</f>
        <v>0.0063</v>
      </c>
      <c r="T50" s="253">
        <v>63</v>
      </c>
      <c r="U50" s="1">
        <f t="shared" si="14"/>
        <v>-0.02</v>
      </c>
      <c r="V50" s="1">
        <f t="shared" si="15"/>
        <v>0.01</v>
      </c>
      <c r="W50" s="1" t="str">
        <f t="shared" si="10"/>
        <v>×</v>
      </c>
      <c r="X50" s="1">
        <f t="shared" si="11"/>
        <v>-2.4</v>
      </c>
      <c r="Y50" s="1">
        <f t="shared" si="12"/>
        <v>2.1</v>
      </c>
      <c r="Z50" s="1" t="str">
        <f t="shared" si="13"/>
        <v>×</v>
      </c>
    </row>
    <row r="51" spans="1:26" ht="21" customHeight="1">
      <c r="A51" s="250">
        <v>442</v>
      </c>
      <c r="B51" s="107"/>
      <c r="C51" s="49"/>
      <c r="D51" s="46" t="s">
        <v>154</v>
      </c>
      <c r="E51" s="87">
        <v>97.5</v>
      </c>
      <c r="F51" s="42">
        <v>-0.1</v>
      </c>
      <c r="G51" s="42">
        <v>1.3</v>
      </c>
      <c r="H51" s="39">
        <v>0</v>
      </c>
      <c r="I51" s="39">
        <v>0</v>
      </c>
      <c r="J51" s="41">
        <v>27</v>
      </c>
      <c r="K51" s="44">
        <v>7</v>
      </c>
      <c r="M51" s="1" t="e">
        <f>IF(E51&amp;F51&amp;G51&amp;H51&amp;I51=#REF!&amp;#REF!&amp;#REF!&amp;#REF!&amp;#REF!,"◎","×")</f>
        <v>#REF!</v>
      </c>
      <c r="N51" s="1">
        <v>96.7</v>
      </c>
      <c r="O51" s="1">
        <v>96.2</v>
      </c>
      <c r="P51" s="251">
        <v>92.7</v>
      </c>
      <c r="Q51" s="1">
        <f t="shared" si="8"/>
        <v>0.5</v>
      </c>
      <c r="R51" s="248">
        <f t="shared" si="9"/>
        <v>4</v>
      </c>
      <c r="S51" s="1">
        <f>T51/$T5</f>
        <v>0.0027</v>
      </c>
      <c r="T51" s="253">
        <v>27</v>
      </c>
      <c r="U51" s="1">
        <f t="shared" si="14"/>
        <v>0</v>
      </c>
      <c r="V51" s="1">
        <f t="shared" si="15"/>
        <v>0.01</v>
      </c>
      <c r="W51" s="1" t="str">
        <f t="shared" si="10"/>
        <v>×</v>
      </c>
      <c r="X51" s="1">
        <f t="shared" si="11"/>
        <v>0.5</v>
      </c>
      <c r="Y51" s="1">
        <f t="shared" si="12"/>
        <v>4.3</v>
      </c>
      <c r="Z51" s="1" t="str">
        <f t="shared" si="13"/>
        <v>×</v>
      </c>
    </row>
    <row r="52" spans="1:26" ht="21" customHeight="1">
      <c r="A52" s="250">
        <v>453</v>
      </c>
      <c r="B52" s="107"/>
      <c r="C52" s="480" t="s">
        <v>155</v>
      </c>
      <c r="D52" s="476"/>
      <c r="E52" s="87">
        <v>91.6</v>
      </c>
      <c r="F52" s="42">
        <v>-1.3</v>
      </c>
      <c r="G52" s="42">
        <v>-4.1</v>
      </c>
      <c r="H52" s="39">
        <v>-0.01</v>
      </c>
      <c r="I52" s="39">
        <v>-0.02</v>
      </c>
      <c r="J52" s="41">
        <v>45</v>
      </c>
      <c r="K52" s="44">
        <v>6</v>
      </c>
      <c r="M52" s="1" t="e">
        <f>IF(E52&amp;F52&amp;G52&amp;H52&amp;I52=#REF!&amp;#REF!&amp;#REF!&amp;#REF!&amp;#REF!,"◎","×")</f>
        <v>#REF!</v>
      </c>
      <c r="N52" s="1">
        <v>95.5</v>
      </c>
      <c r="O52" s="1">
        <v>95.5</v>
      </c>
      <c r="P52" s="251">
        <v>98</v>
      </c>
      <c r="Q52" s="1">
        <f t="shared" si="8"/>
        <v>0</v>
      </c>
      <c r="R52" s="248">
        <f t="shared" si="9"/>
        <v>-2.5</v>
      </c>
      <c r="S52" s="1">
        <f>T52/$T5</f>
        <v>0.0045</v>
      </c>
      <c r="T52" s="253">
        <v>45</v>
      </c>
      <c r="U52" s="1">
        <f t="shared" si="14"/>
        <v>0</v>
      </c>
      <c r="V52" s="1">
        <f t="shared" si="15"/>
        <v>-0.01</v>
      </c>
      <c r="W52" s="1" t="str">
        <f t="shared" si="10"/>
        <v>×</v>
      </c>
      <c r="X52" s="1">
        <f t="shared" si="11"/>
        <v>0</v>
      </c>
      <c r="Y52" s="1">
        <f t="shared" si="12"/>
        <v>-2.6</v>
      </c>
      <c r="Z52" s="1" t="str">
        <f t="shared" si="13"/>
        <v>×</v>
      </c>
    </row>
    <row r="53" spans="1:26" ht="21" customHeight="1">
      <c r="A53" s="250">
        <v>460</v>
      </c>
      <c r="B53" s="107"/>
      <c r="C53" s="480" t="s">
        <v>156</v>
      </c>
      <c r="D53" s="476"/>
      <c r="E53" s="87">
        <v>93.6</v>
      </c>
      <c r="F53" s="42">
        <v>0.6</v>
      </c>
      <c r="G53" s="42">
        <v>-1.8</v>
      </c>
      <c r="H53" s="39">
        <v>0</v>
      </c>
      <c r="I53" s="39">
        <v>0</v>
      </c>
      <c r="J53" s="41">
        <v>26</v>
      </c>
      <c r="K53" s="44">
        <v>7</v>
      </c>
      <c r="M53" s="1" t="e">
        <f>IF(E53&amp;F53&amp;G53&amp;H53&amp;I53=#REF!&amp;#REF!&amp;#REF!&amp;#REF!&amp;#REF!,"◎","×")</f>
        <v>#REF!</v>
      </c>
      <c r="N53" s="1">
        <v>95.7</v>
      </c>
      <c r="O53" s="1">
        <v>95.4</v>
      </c>
      <c r="P53" s="251">
        <v>97.7</v>
      </c>
      <c r="Q53" s="1">
        <f t="shared" si="8"/>
        <v>0.29999999999999716</v>
      </c>
      <c r="R53" s="248">
        <f t="shared" si="9"/>
        <v>-2</v>
      </c>
      <c r="S53" s="1">
        <f>T53/$T5</f>
        <v>0.0026</v>
      </c>
      <c r="T53" s="253">
        <v>26</v>
      </c>
      <c r="U53" s="1">
        <f t="shared" si="14"/>
        <v>0</v>
      </c>
      <c r="V53" s="1">
        <f t="shared" si="15"/>
        <v>-0.01</v>
      </c>
      <c r="W53" s="1" t="str">
        <f t="shared" si="10"/>
        <v>×</v>
      </c>
      <c r="X53" s="1">
        <f t="shared" si="11"/>
        <v>0.3</v>
      </c>
      <c r="Y53" s="1">
        <f t="shared" si="12"/>
        <v>-2</v>
      </c>
      <c r="Z53" s="1" t="str">
        <f t="shared" si="13"/>
        <v>×</v>
      </c>
    </row>
    <row r="54" spans="1:26" ht="21" customHeight="1">
      <c r="A54" s="250">
        <v>468</v>
      </c>
      <c r="B54" s="107"/>
      <c r="C54" s="493" t="s">
        <v>157</v>
      </c>
      <c r="D54" s="498"/>
      <c r="E54" s="153">
        <v>102</v>
      </c>
      <c r="F54" s="141">
        <v>0</v>
      </c>
      <c r="G54" s="141">
        <v>-2</v>
      </c>
      <c r="H54" s="142">
        <v>0</v>
      </c>
      <c r="I54" s="142">
        <v>0</v>
      </c>
      <c r="J54" s="143">
        <v>13</v>
      </c>
      <c r="K54" s="144">
        <v>4</v>
      </c>
      <c r="M54" s="1" t="e">
        <f>IF(E54&amp;F54&amp;G54&amp;H54&amp;I54=#REF!&amp;#REF!&amp;#REF!&amp;#REF!&amp;#REF!,"◎","×")</f>
        <v>#REF!</v>
      </c>
      <c r="N54" s="1">
        <v>104</v>
      </c>
      <c r="O54" s="1">
        <v>104</v>
      </c>
      <c r="P54" s="251">
        <v>101.5</v>
      </c>
      <c r="Q54" s="1">
        <f t="shared" si="8"/>
        <v>0</v>
      </c>
      <c r="R54" s="248">
        <f t="shared" si="9"/>
        <v>2.5</v>
      </c>
      <c r="S54" s="1">
        <f>T54/$T5</f>
        <v>0.0013</v>
      </c>
      <c r="T54" s="253">
        <v>13</v>
      </c>
      <c r="U54" s="1">
        <f t="shared" si="14"/>
        <v>0</v>
      </c>
      <c r="V54" s="1">
        <f t="shared" si="15"/>
        <v>0</v>
      </c>
      <c r="W54" s="1" t="str">
        <f t="shared" si="10"/>
        <v>◎</v>
      </c>
      <c r="X54" s="1">
        <f t="shared" si="11"/>
        <v>0</v>
      </c>
      <c r="Y54" s="1">
        <f t="shared" si="12"/>
        <v>2.5</v>
      </c>
      <c r="Z54" s="1" t="str">
        <f t="shared" si="13"/>
        <v>×</v>
      </c>
    </row>
    <row r="55" spans="1:26" ht="21" customHeight="1">
      <c r="A55" s="250">
        <v>473</v>
      </c>
      <c r="B55" s="432" t="s">
        <v>158</v>
      </c>
      <c r="C55" s="489"/>
      <c r="D55" s="490"/>
      <c r="E55" s="151">
        <v>99.2</v>
      </c>
      <c r="F55" s="146">
        <v>0</v>
      </c>
      <c r="G55" s="146">
        <v>-0.1</v>
      </c>
      <c r="H55" s="147">
        <v>0</v>
      </c>
      <c r="I55" s="147">
        <v>0</v>
      </c>
      <c r="J55" s="148">
        <v>408</v>
      </c>
      <c r="K55" s="149">
        <v>27</v>
      </c>
      <c r="M55" s="1" t="e">
        <f>IF(E55&amp;F55&amp;G55&amp;H55&amp;I55=#REF!&amp;#REF!&amp;#REF!&amp;#REF!&amp;#REF!,"◎","×")</f>
        <v>#REF!</v>
      </c>
      <c r="N55" s="1">
        <v>99.5</v>
      </c>
      <c r="O55" s="1">
        <v>99.3</v>
      </c>
      <c r="P55" s="251">
        <v>100.6</v>
      </c>
      <c r="Q55" s="1">
        <f t="shared" si="8"/>
        <v>0.20000000000000284</v>
      </c>
      <c r="R55" s="248">
        <f t="shared" si="9"/>
        <v>-1.0999999999999943</v>
      </c>
      <c r="S55" s="1">
        <f>T55/$T5</f>
        <v>0.0408</v>
      </c>
      <c r="T55" s="253">
        <v>408</v>
      </c>
      <c r="U55" s="1">
        <f t="shared" si="14"/>
        <v>0.01</v>
      </c>
      <c r="V55" s="1">
        <f t="shared" si="15"/>
        <v>-0.04</v>
      </c>
      <c r="W55" s="1" t="str">
        <f t="shared" si="10"/>
        <v>×</v>
      </c>
      <c r="X55" s="1">
        <f t="shared" si="11"/>
        <v>0.2</v>
      </c>
      <c r="Y55" s="1">
        <f t="shared" si="12"/>
        <v>-1.1</v>
      </c>
      <c r="Z55" s="1" t="str">
        <f t="shared" si="13"/>
        <v>×</v>
      </c>
    </row>
    <row r="56" spans="1:26" ht="21" customHeight="1">
      <c r="A56" s="250">
        <v>474</v>
      </c>
      <c r="B56" s="107"/>
      <c r="C56" s="495" t="s">
        <v>17</v>
      </c>
      <c r="D56" s="496"/>
      <c r="E56" s="137">
        <v>96.2</v>
      </c>
      <c r="F56" s="113">
        <v>-0.2</v>
      </c>
      <c r="G56" s="113">
        <v>-1.7</v>
      </c>
      <c r="H56" s="138">
        <v>0</v>
      </c>
      <c r="I56" s="138">
        <v>-0.02</v>
      </c>
      <c r="J56" s="57">
        <v>135</v>
      </c>
      <c r="K56" s="152">
        <v>12</v>
      </c>
      <c r="M56" s="1" t="e">
        <f>IF(E56&amp;F56&amp;G56&amp;H56&amp;I56=#REF!&amp;#REF!&amp;#REF!&amp;#REF!&amp;#REF!,"◎","×")</f>
        <v>#REF!</v>
      </c>
      <c r="N56" s="1">
        <v>98.2</v>
      </c>
      <c r="O56" s="1">
        <v>97.8</v>
      </c>
      <c r="P56" s="251">
        <v>100.2</v>
      </c>
      <c r="Q56" s="1">
        <f t="shared" si="8"/>
        <v>0.4000000000000057</v>
      </c>
      <c r="R56" s="248">
        <f t="shared" si="9"/>
        <v>-2</v>
      </c>
      <c r="S56" s="1">
        <f>T56/$T5</f>
        <v>0.0135</v>
      </c>
      <c r="T56" s="253">
        <v>135</v>
      </c>
      <c r="U56" s="1">
        <f t="shared" si="14"/>
        <v>0.01</v>
      </c>
      <c r="V56" s="1">
        <f t="shared" si="15"/>
        <v>-0.03</v>
      </c>
      <c r="W56" s="1" t="str">
        <f t="shared" si="10"/>
        <v>×</v>
      </c>
      <c r="X56" s="1">
        <f t="shared" si="11"/>
        <v>0.4</v>
      </c>
      <c r="Y56" s="1">
        <f t="shared" si="12"/>
        <v>-2</v>
      </c>
      <c r="Z56" s="1" t="str">
        <f t="shared" si="13"/>
        <v>×</v>
      </c>
    </row>
    <row r="57" spans="1:26" ht="21" customHeight="1">
      <c r="A57" s="250">
        <v>487</v>
      </c>
      <c r="B57" s="107"/>
      <c r="C57" s="426" t="s">
        <v>90</v>
      </c>
      <c r="D57" s="476"/>
      <c r="E57" s="87">
        <v>103.5</v>
      </c>
      <c r="F57" s="42">
        <v>0.2</v>
      </c>
      <c r="G57" s="42">
        <v>2.5</v>
      </c>
      <c r="H57" s="39">
        <v>0</v>
      </c>
      <c r="I57" s="39">
        <v>0.02</v>
      </c>
      <c r="J57" s="41">
        <v>73</v>
      </c>
      <c r="K57" s="44">
        <v>10</v>
      </c>
      <c r="M57" s="1" t="e">
        <f>IF(E57&amp;F57&amp;G57&amp;H57&amp;I57=#REF!&amp;#REF!&amp;#REF!&amp;#REF!&amp;#REF!,"◎","×")</f>
        <v>#REF!</v>
      </c>
      <c r="N57" s="1">
        <v>99.7</v>
      </c>
      <c r="O57" s="1">
        <v>100.9</v>
      </c>
      <c r="P57" s="251">
        <v>102.6</v>
      </c>
      <c r="Q57" s="1">
        <f t="shared" si="8"/>
        <v>-1.2000000000000028</v>
      </c>
      <c r="R57" s="248">
        <f t="shared" si="9"/>
        <v>-2.8999999999999915</v>
      </c>
      <c r="S57" s="1">
        <f>T57/$T5</f>
        <v>0.0073</v>
      </c>
      <c r="T57" s="253">
        <v>73</v>
      </c>
      <c r="U57" s="1">
        <f t="shared" si="14"/>
        <v>-0.01</v>
      </c>
      <c r="V57" s="1">
        <f t="shared" si="15"/>
        <v>-0.02</v>
      </c>
      <c r="W57" s="1" t="str">
        <f t="shared" si="10"/>
        <v>×</v>
      </c>
      <c r="X57" s="1">
        <f t="shared" si="11"/>
        <v>-1.2</v>
      </c>
      <c r="Y57" s="1">
        <f t="shared" si="12"/>
        <v>-2.8</v>
      </c>
      <c r="Z57" s="1" t="str">
        <f t="shared" si="13"/>
        <v>×</v>
      </c>
    </row>
    <row r="58" spans="1:26" ht="21" customHeight="1">
      <c r="A58" s="250">
        <v>498</v>
      </c>
      <c r="B58" s="107"/>
      <c r="C58" s="497" t="s">
        <v>91</v>
      </c>
      <c r="D58" s="494"/>
      <c r="E58" s="153">
        <v>99.6</v>
      </c>
      <c r="F58" s="141">
        <v>0</v>
      </c>
      <c r="G58" s="141">
        <v>0</v>
      </c>
      <c r="H58" s="142">
        <v>0</v>
      </c>
      <c r="I58" s="142">
        <v>0</v>
      </c>
      <c r="J58" s="143">
        <v>200</v>
      </c>
      <c r="K58" s="144">
        <v>5</v>
      </c>
      <c r="M58" s="1" t="e">
        <f>IF(E58&amp;F58&amp;G58&amp;H58&amp;I58=#REF!&amp;#REF!&amp;#REF!&amp;#REF!&amp;#REF!,"◎","×")</f>
        <v>#REF!</v>
      </c>
      <c r="N58" s="1">
        <v>100.4</v>
      </c>
      <c r="O58" s="1">
        <v>99.6</v>
      </c>
      <c r="P58" s="251">
        <v>100.2</v>
      </c>
      <c r="Q58" s="1">
        <f t="shared" si="8"/>
        <v>0.8000000000000114</v>
      </c>
      <c r="R58" s="248">
        <f t="shared" si="9"/>
        <v>0.20000000000000284</v>
      </c>
      <c r="S58" s="1">
        <f>T58/$T5</f>
        <v>0.02</v>
      </c>
      <c r="T58" s="253">
        <v>200</v>
      </c>
      <c r="U58" s="1">
        <f t="shared" si="14"/>
        <v>0.02</v>
      </c>
      <c r="V58" s="1">
        <f t="shared" si="15"/>
        <v>0</v>
      </c>
      <c r="W58" s="1" t="str">
        <f t="shared" si="10"/>
        <v>×</v>
      </c>
      <c r="X58" s="1">
        <f t="shared" si="11"/>
        <v>0.8</v>
      </c>
      <c r="Y58" s="1">
        <f t="shared" si="12"/>
        <v>0.2</v>
      </c>
      <c r="Z58" s="1" t="str">
        <f t="shared" si="13"/>
        <v>×</v>
      </c>
    </row>
    <row r="59" spans="1:26" ht="21" customHeight="1">
      <c r="A59" s="250">
        <v>504</v>
      </c>
      <c r="B59" s="432" t="s">
        <v>92</v>
      </c>
      <c r="C59" s="489"/>
      <c r="D59" s="490"/>
      <c r="E59" s="151">
        <v>103.6</v>
      </c>
      <c r="F59" s="146">
        <v>0</v>
      </c>
      <c r="G59" s="146">
        <v>0.6</v>
      </c>
      <c r="H59" s="147">
        <v>0.01</v>
      </c>
      <c r="I59" s="147">
        <v>0.09</v>
      </c>
      <c r="J59" s="148">
        <v>1546</v>
      </c>
      <c r="K59" s="149">
        <v>44</v>
      </c>
      <c r="M59" s="1" t="e">
        <f>IF(E59&amp;F59&amp;G59&amp;H59&amp;I59=#REF!&amp;#REF!&amp;#REF!&amp;#REF!&amp;#REF!,"◎","×")</f>
        <v>#REF!</v>
      </c>
      <c r="N59" s="1">
        <v>103.1</v>
      </c>
      <c r="O59" s="1">
        <v>103</v>
      </c>
      <c r="P59" s="251">
        <v>102</v>
      </c>
      <c r="Q59" s="1">
        <f t="shared" si="8"/>
        <v>0.09999999999999432</v>
      </c>
      <c r="R59" s="248">
        <f t="shared" si="9"/>
        <v>1.0999999999999943</v>
      </c>
      <c r="S59" s="1">
        <f>T59/$T5</f>
        <v>0.1546</v>
      </c>
      <c r="T59" s="253">
        <v>1546</v>
      </c>
      <c r="U59" s="1">
        <f t="shared" si="14"/>
        <v>0.02</v>
      </c>
      <c r="V59" s="1">
        <f t="shared" si="15"/>
        <v>0.17</v>
      </c>
      <c r="W59" s="1" t="str">
        <f t="shared" si="10"/>
        <v>×</v>
      </c>
      <c r="X59" s="1">
        <f t="shared" si="11"/>
        <v>0.1</v>
      </c>
      <c r="Y59" s="1">
        <f t="shared" si="12"/>
        <v>1.1</v>
      </c>
      <c r="Z59" s="1" t="str">
        <f t="shared" si="13"/>
        <v>×</v>
      </c>
    </row>
    <row r="60" spans="1:26" ht="21" customHeight="1">
      <c r="A60" s="250">
        <v>505</v>
      </c>
      <c r="B60" s="107"/>
      <c r="C60" s="491" t="s">
        <v>93</v>
      </c>
      <c r="D60" s="492"/>
      <c r="E60" s="137">
        <v>99.1</v>
      </c>
      <c r="F60" s="113">
        <v>-4.2</v>
      </c>
      <c r="G60" s="113">
        <v>-0.1</v>
      </c>
      <c r="H60" s="138">
        <v>-0.09</v>
      </c>
      <c r="I60" s="138">
        <v>0</v>
      </c>
      <c r="J60" s="57">
        <v>205</v>
      </c>
      <c r="K60" s="152">
        <v>14</v>
      </c>
      <c r="M60" s="1" t="e">
        <f>IF(E60&amp;F60&amp;G60&amp;H60&amp;I60=#REF!&amp;#REF!&amp;#REF!&amp;#REF!&amp;#REF!,"◎","×")</f>
        <v>#REF!</v>
      </c>
      <c r="N60" s="1">
        <v>100.3</v>
      </c>
      <c r="O60" s="1">
        <v>99.2</v>
      </c>
      <c r="P60" s="251">
        <v>101.6</v>
      </c>
      <c r="Q60" s="1">
        <f t="shared" si="8"/>
        <v>1.0999999999999943</v>
      </c>
      <c r="R60" s="248">
        <f t="shared" si="9"/>
        <v>-1.2999999999999972</v>
      </c>
      <c r="S60" s="1">
        <f>T60/$T5</f>
        <v>0.0205</v>
      </c>
      <c r="T60" s="253">
        <v>205</v>
      </c>
      <c r="U60" s="1">
        <f t="shared" si="14"/>
        <v>0.02</v>
      </c>
      <c r="V60" s="1">
        <f t="shared" si="15"/>
        <v>-0.03</v>
      </c>
      <c r="W60" s="1" t="str">
        <f t="shared" si="10"/>
        <v>×</v>
      </c>
      <c r="X60" s="1">
        <f t="shared" si="11"/>
        <v>1.1</v>
      </c>
      <c r="Y60" s="1">
        <f t="shared" si="12"/>
        <v>-1.3</v>
      </c>
      <c r="Z60" s="1" t="str">
        <f t="shared" si="13"/>
        <v>×</v>
      </c>
    </row>
    <row r="61" spans="1:26" ht="21" customHeight="1">
      <c r="A61" s="250">
        <v>523</v>
      </c>
      <c r="B61" s="107"/>
      <c r="C61" s="480" t="s">
        <v>94</v>
      </c>
      <c r="D61" s="476"/>
      <c r="E61" s="87">
        <v>109.2</v>
      </c>
      <c r="F61" s="42">
        <v>1.1</v>
      </c>
      <c r="G61" s="42">
        <v>1.8</v>
      </c>
      <c r="H61" s="39">
        <v>0.09</v>
      </c>
      <c r="I61" s="39">
        <v>0.16</v>
      </c>
      <c r="J61" s="41">
        <v>808</v>
      </c>
      <c r="K61" s="44">
        <v>23</v>
      </c>
      <c r="M61" s="1" t="e">
        <f>IF(E61&amp;F61&amp;G61&amp;H61&amp;I61=#REF!&amp;#REF!&amp;#REF!&amp;#REF!&amp;#REF!,"◎","×")</f>
        <v>#REF!</v>
      </c>
      <c r="N61" s="1">
        <v>107</v>
      </c>
      <c r="O61" s="1">
        <v>107.2</v>
      </c>
      <c r="P61" s="251">
        <v>103.3</v>
      </c>
      <c r="Q61" s="1">
        <f t="shared" si="8"/>
        <v>-0.20000000000000284</v>
      </c>
      <c r="R61" s="248">
        <f t="shared" si="9"/>
        <v>3.700000000000003</v>
      </c>
      <c r="S61" s="1">
        <f>T61/$T5</f>
        <v>0.0808</v>
      </c>
      <c r="T61" s="253">
        <v>808</v>
      </c>
      <c r="U61" s="1">
        <f t="shared" si="14"/>
        <v>-0.02</v>
      </c>
      <c r="V61" s="1">
        <f t="shared" si="15"/>
        <v>0.3</v>
      </c>
      <c r="W61" s="1" t="str">
        <f t="shared" si="10"/>
        <v>×</v>
      </c>
      <c r="X61" s="1">
        <f t="shared" si="11"/>
        <v>-0.2</v>
      </c>
      <c r="Y61" s="1">
        <f t="shared" si="12"/>
        <v>3.6</v>
      </c>
      <c r="Z61" s="1" t="str">
        <f t="shared" si="13"/>
        <v>×</v>
      </c>
    </row>
    <row r="62" spans="1:26" ht="21" customHeight="1">
      <c r="A62" s="250">
        <v>550</v>
      </c>
      <c r="B62" s="107"/>
      <c r="C62" s="493" t="s">
        <v>95</v>
      </c>
      <c r="D62" s="494"/>
      <c r="E62" s="153">
        <v>97</v>
      </c>
      <c r="F62" s="141">
        <v>0</v>
      </c>
      <c r="G62" s="141">
        <v>-1.2</v>
      </c>
      <c r="H62" s="142">
        <v>0</v>
      </c>
      <c r="I62" s="142">
        <v>-0.06</v>
      </c>
      <c r="J62" s="143">
        <v>533</v>
      </c>
      <c r="K62" s="144">
        <v>7</v>
      </c>
      <c r="M62" s="1" t="e">
        <f>IF(E62&amp;F62&amp;G62&amp;H62&amp;I62=#REF!&amp;#REF!&amp;#REF!&amp;#REF!&amp;#REF!,"◎","×")</f>
        <v>#REF!</v>
      </c>
      <c r="N62" s="1">
        <v>98.4</v>
      </c>
      <c r="O62" s="1">
        <v>98.2</v>
      </c>
      <c r="P62" s="251">
        <v>100.2</v>
      </c>
      <c r="Q62" s="1">
        <f t="shared" si="8"/>
        <v>0.20000000000000284</v>
      </c>
      <c r="R62" s="248">
        <f t="shared" si="9"/>
        <v>-1.7999999999999972</v>
      </c>
      <c r="S62" s="1">
        <f>T62/$T5</f>
        <v>0.0533</v>
      </c>
      <c r="T62" s="253">
        <v>533</v>
      </c>
      <c r="U62" s="1">
        <f t="shared" si="14"/>
        <v>0.01</v>
      </c>
      <c r="V62" s="1">
        <f t="shared" si="15"/>
        <v>-0.1</v>
      </c>
      <c r="W62" s="1" t="str">
        <f t="shared" si="10"/>
        <v>×</v>
      </c>
      <c r="X62" s="1">
        <f t="shared" si="11"/>
        <v>0.2</v>
      </c>
      <c r="Y62" s="1">
        <f t="shared" si="12"/>
        <v>-1.8</v>
      </c>
      <c r="Z62" s="1" t="str">
        <f t="shared" si="13"/>
        <v>×</v>
      </c>
    </row>
    <row r="63" spans="1:26" ht="21" customHeight="1">
      <c r="A63" s="250">
        <v>558</v>
      </c>
      <c r="B63" s="432" t="s">
        <v>96</v>
      </c>
      <c r="C63" s="489"/>
      <c r="D63" s="490"/>
      <c r="E63" s="151">
        <v>96.9</v>
      </c>
      <c r="F63" s="146">
        <v>0.2</v>
      </c>
      <c r="G63" s="146">
        <v>0.1</v>
      </c>
      <c r="H63" s="147">
        <v>0.01</v>
      </c>
      <c r="I63" s="147">
        <v>0</v>
      </c>
      <c r="J63" s="148">
        <v>299</v>
      </c>
      <c r="K63" s="149">
        <v>16</v>
      </c>
      <c r="M63" s="1" t="e">
        <f>IF(E63&amp;F63&amp;G63&amp;H63&amp;I63=#REF!&amp;#REF!&amp;#REF!&amp;#REF!&amp;#REF!,"◎","×")</f>
        <v>#REF!</v>
      </c>
      <c r="N63" s="1">
        <v>96.8</v>
      </c>
      <c r="O63" s="1">
        <v>96.8</v>
      </c>
      <c r="P63" s="251">
        <v>96.8</v>
      </c>
      <c r="Q63" s="1">
        <f t="shared" si="8"/>
        <v>0</v>
      </c>
      <c r="R63" s="248">
        <f t="shared" si="9"/>
        <v>0</v>
      </c>
      <c r="S63" s="1">
        <f>T63/$T5</f>
        <v>0.0299</v>
      </c>
      <c r="T63" s="253">
        <v>299</v>
      </c>
      <c r="U63" s="1">
        <f t="shared" si="14"/>
        <v>0</v>
      </c>
      <c r="V63" s="1">
        <f t="shared" si="15"/>
        <v>0</v>
      </c>
      <c r="W63" s="1" t="str">
        <f t="shared" si="10"/>
        <v>×</v>
      </c>
      <c r="X63" s="1">
        <f t="shared" si="11"/>
        <v>0</v>
      </c>
      <c r="Y63" s="1">
        <f t="shared" si="12"/>
        <v>0</v>
      </c>
      <c r="Z63" s="1" t="str">
        <f t="shared" si="13"/>
        <v>×</v>
      </c>
    </row>
    <row r="64" spans="1:26" ht="21" customHeight="1">
      <c r="A64" s="250">
        <v>559</v>
      </c>
      <c r="B64" s="107"/>
      <c r="C64" s="491" t="s">
        <v>97</v>
      </c>
      <c r="D64" s="492"/>
      <c r="E64" s="137">
        <v>93.9</v>
      </c>
      <c r="F64" s="113">
        <v>-0.1</v>
      </c>
      <c r="G64" s="113">
        <v>-0.2</v>
      </c>
      <c r="H64" s="138">
        <v>0</v>
      </c>
      <c r="I64" s="138">
        <v>0</v>
      </c>
      <c r="J64" s="57">
        <v>193</v>
      </c>
      <c r="K64" s="152">
        <v>11</v>
      </c>
      <c r="M64" s="1" t="e">
        <f>IF(E64&amp;F64&amp;G64&amp;H64&amp;I64=#REF!&amp;#REF!&amp;#REF!&amp;#REF!&amp;#REF!,"◎","×")</f>
        <v>#REF!</v>
      </c>
      <c r="N64" s="1">
        <v>94.1</v>
      </c>
      <c r="O64" s="1">
        <v>94.1</v>
      </c>
      <c r="P64" s="251">
        <v>94</v>
      </c>
      <c r="Q64" s="1">
        <f t="shared" si="8"/>
        <v>0</v>
      </c>
      <c r="R64" s="248">
        <f t="shared" si="9"/>
        <v>0.09999999999999432</v>
      </c>
      <c r="S64" s="1">
        <f>T64/$T5</f>
        <v>0.0193</v>
      </c>
      <c r="T64" s="253">
        <v>193</v>
      </c>
      <c r="U64" s="1">
        <f t="shared" si="14"/>
        <v>0</v>
      </c>
      <c r="V64" s="1">
        <f t="shared" si="15"/>
        <v>0</v>
      </c>
      <c r="W64" s="1" t="str">
        <f t="shared" si="10"/>
        <v>◎</v>
      </c>
      <c r="X64" s="1">
        <f t="shared" si="11"/>
        <v>0</v>
      </c>
      <c r="Y64" s="1">
        <f t="shared" si="12"/>
        <v>0.1</v>
      </c>
      <c r="Z64" s="1" t="str">
        <f t="shared" si="13"/>
        <v>×</v>
      </c>
    </row>
    <row r="65" spans="1:26" ht="21" customHeight="1">
      <c r="A65" s="250">
        <v>571</v>
      </c>
      <c r="B65" s="107"/>
      <c r="C65" s="481" t="s">
        <v>27</v>
      </c>
      <c r="D65" s="482"/>
      <c r="E65" s="87">
        <v>108.4</v>
      </c>
      <c r="F65" s="42">
        <v>5.3</v>
      </c>
      <c r="G65" s="42">
        <v>5.3</v>
      </c>
      <c r="H65" s="39">
        <v>0.01</v>
      </c>
      <c r="I65" s="39">
        <v>0.01</v>
      </c>
      <c r="J65" s="41">
        <v>10</v>
      </c>
      <c r="K65" s="44">
        <v>2</v>
      </c>
      <c r="M65" s="1" t="e">
        <f>IF(E65&amp;F65&amp;G65&amp;H65&amp;I65=#REF!&amp;#REF!&amp;#REF!&amp;#REF!&amp;#REF!,"◎","×")</f>
        <v>#REF!</v>
      </c>
      <c r="N65" s="1">
        <v>103</v>
      </c>
      <c r="O65" s="1">
        <v>103</v>
      </c>
      <c r="P65" s="251">
        <v>100.1</v>
      </c>
      <c r="Q65" s="1">
        <f t="shared" si="8"/>
        <v>0</v>
      </c>
      <c r="R65" s="248">
        <f t="shared" si="9"/>
        <v>2.9000000000000057</v>
      </c>
      <c r="S65" s="1">
        <f>T65/$T5</f>
        <v>0.001</v>
      </c>
      <c r="T65" s="253">
        <v>10</v>
      </c>
      <c r="U65" s="1">
        <f t="shared" si="14"/>
        <v>0</v>
      </c>
      <c r="V65" s="1">
        <f t="shared" si="15"/>
        <v>0</v>
      </c>
      <c r="W65" s="1" t="str">
        <f t="shared" si="10"/>
        <v>×</v>
      </c>
      <c r="X65" s="1">
        <f t="shared" si="11"/>
        <v>0</v>
      </c>
      <c r="Y65" s="1">
        <f t="shared" si="12"/>
        <v>2.9</v>
      </c>
      <c r="Z65" s="1" t="str">
        <f t="shared" si="13"/>
        <v>×</v>
      </c>
    </row>
    <row r="66" spans="1:26" ht="21" customHeight="1">
      <c r="A66" s="250">
        <v>574</v>
      </c>
      <c r="B66" s="107"/>
      <c r="C66" s="493" t="s">
        <v>28</v>
      </c>
      <c r="D66" s="494"/>
      <c r="E66" s="153">
        <v>101.8</v>
      </c>
      <c r="F66" s="141">
        <v>0.2</v>
      </c>
      <c r="G66" s="141">
        <v>0.2</v>
      </c>
      <c r="H66" s="142">
        <v>0</v>
      </c>
      <c r="I66" s="142">
        <v>0</v>
      </c>
      <c r="J66" s="143">
        <v>96</v>
      </c>
      <c r="K66" s="144">
        <v>3</v>
      </c>
      <c r="M66" s="1" t="e">
        <f>IF(E66&amp;F66&amp;G66&amp;H66&amp;I66=#REF!&amp;#REF!&amp;#REF!&amp;#REF!&amp;#REF!,"◎","×")</f>
        <v>#REF!</v>
      </c>
      <c r="N66" s="1">
        <v>101.7</v>
      </c>
      <c r="O66" s="1">
        <v>101.7</v>
      </c>
      <c r="P66" s="251">
        <v>102.1</v>
      </c>
      <c r="Q66" s="1">
        <f t="shared" si="8"/>
        <v>0</v>
      </c>
      <c r="R66" s="248">
        <f t="shared" si="9"/>
        <v>-0.3999999999999915</v>
      </c>
      <c r="S66" s="1">
        <f>T66/$T5</f>
        <v>0.0096</v>
      </c>
      <c r="T66" s="253">
        <v>96</v>
      </c>
      <c r="U66" s="1">
        <f t="shared" si="14"/>
        <v>0</v>
      </c>
      <c r="V66" s="1">
        <f t="shared" si="15"/>
        <v>0</v>
      </c>
      <c r="W66" s="1" t="str">
        <f t="shared" si="10"/>
        <v>◎</v>
      </c>
      <c r="X66" s="1">
        <f t="shared" si="11"/>
        <v>0</v>
      </c>
      <c r="Y66" s="1">
        <f t="shared" si="12"/>
        <v>-0.4</v>
      </c>
      <c r="Z66" s="1" t="str">
        <f t="shared" si="13"/>
        <v>×</v>
      </c>
    </row>
    <row r="67" spans="1:26" ht="21" customHeight="1">
      <c r="A67" s="250">
        <v>578</v>
      </c>
      <c r="B67" s="432" t="s">
        <v>29</v>
      </c>
      <c r="C67" s="489"/>
      <c r="D67" s="490"/>
      <c r="E67" s="151">
        <v>96.4</v>
      </c>
      <c r="F67" s="146">
        <v>2.3</v>
      </c>
      <c r="G67" s="146">
        <v>-1.5</v>
      </c>
      <c r="H67" s="147">
        <v>0.2</v>
      </c>
      <c r="I67" s="147">
        <v>-0.13</v>
      </c>
      <c r="J67" s="148">
        <v>932</v>
      </c>
      <c r="K67" s="149">
        <v>82</v>
      </c>
      <c r="M67" s="1" t="e">
        <f>IF(E67&amp;F67&amp;G67&amp;H67&amp;I67=#REF!&amp;#REF!&amp;#REF!&amp;#REF!&amp;#REF!,"◎","×")</f>
        <v>#REF!</v>
      </c>
      <c r="N67" s="1">
        <v>97.3</v>
      </c>
      <c r="O67" s="1">
        <v>97.9</v>
      </c>
      <c r="P67" s="251">
        <v>97.8</v>
      </c>
      <c r="Q67" s="1">
        <f t="shared" si="8"/>
        <v>-0.6000000000000085</v>
      </c>
      <c r="R67" s="248">
        <f t="shared" si="9"/>
        <v>-0.5</v>
      </c>
      <c r="S67" s="1">
        <f>T67/$T5</f>
        <v>0.0932</v>
      </c>
      <c r="T67" s="253">
        <v>932</v>
      </c>
      <c r="U67" s="1">
        <f t="shared" si="14"/>
        <v>-0.06</v>
      </c>
      <c r="V67" s="1">
        <f t="shared" si="15"/>
        <v>-0.05</v>
      </c>
      <c r="W67" s="1" t="str">
        <f t="shared" si="10"/>
        <v>×</v>
      </c>
      <c r="X67" s="1">
        <f t="shared" si="11"/>
        <v>-0.6</v>
      </c>
      <c r="Y67" s="1">
        <f t="shared" si="12"/>
        <v>-0.5</v>
      </c>
      <c r="Z67" s="1" t="str">
        <f t="shared" si="13"/>
        <v>×</v>
      </c>
    </row>
    <row r="68" spans="1:26" ht="21" customHeight="1">
      <c r="A68" s="250">
        <v>579</v>
      </c>
      <c r="B68" s="107"/>
      <c r="C68" s="491" t="s">
        <v>30</v>
      </c>
      <c r="D68" s="492"/>
      <c r="E68" s="137">
        <v>77.4</v>
      </c>
      <c r="F68" s="113">
        <v>9.2</v>
      </c>
      <c r="G68" s="113">
        <v>-4.1</v>
      </c>
      <c r="H68" s="138">
        <v>0.09</v>
      </c>
      <c r="I68" s="138">
        <v>-0.04</v>
      </c>
      <c r="J68" s="57">
        <v>135</v>
      </c>
      <c r="K68" s="152">
        <v>11</v>
      </c>
      <c r="M68" s="1" t="e">
        <f>IF(E68&amp;F68&amp;G68&amp;H68&amp;I68=#REF!&amp;#REF!&amp;#REF!&amp;#REF!&amp;#REF!,"◎","×")</f>
        <v>#REF!</v>
      </c>
      <c r="N68" s="1">
        <v>76.1</v>
      </c>
      <c r="O68" s="1">
        <v>80.6</v>
      </c>
      <c r="P68" s="251">
        <v>73.4</v>
      </c>
      <c r="Q68" s="1">
        <f t="shared" si="8"/>
        <v>-4.5</v>
      </c>
      <c r="R68" s="248">
        <f t="shared" si="9"/>
        <v>2.6999999999999886</v>
      </c>
      <c r="S68" s="1">
        <f>T68/$T5</f>
        <v>0.0135</v>
      </c>
      <c r="T68" s="253">
        <v>135</v>
      </c>
      <c r="U68" s="1">
        <f t="shared" si="14"/>
        <v>-0.06</v>
      </c>
      <c r="V68" s="1">
        <f t="shared" si="15"/>
        <v>0.04</v>
      </c>
      <c r="W68" s="1" t="str">
        <f t="shared" si="10"/>
        <v>×</v>
      </c>
      <c r="X68" s="1">
        <f t="shared" si="11"/>
        <v>-5.6</v>
      </c>
      <c r="Y68" s="1">
        <f t="shared" si="12"/>
        <v>3.7</v>
      </c>
      <c r="Z68" s="1" t="str">
        <f t="shared" si="13"/>
        <v>×</v>
      </c>
    </row>
    <row r="69" spans="1:26" ht="21" customHeight="1">
      <c r="A69" s="250">
        <v>591</v>
      </c>
      <c r="B69" s="107"/>
      <c r="C69" s="480" t="s">
        <v>31</v>
      </c>
      <c r="D69" s="476"/>
      <c r="E69" s="87">
        <v>101.1</v>
      </c>
      <c r="F69" s="42">
        <v>1.9</v>
      </c>
      <c r="G69" s="42">
        <v>-3.2</v>
      </c>
      <c r="H69" s="39">
        <v>0.03</v>
      </c>
      <c r="I69" s="39">
        <v>-0.06</v>
      </c>
      <c r="J69" s="41">
        <v>180</v>
      </c>
      <c r="K69" s="44">
        <v>32</v>
      </c>
      <c r="M69" s="1" t="e">
        <f>IF(E69&amp;F69&amp;G69&amp;H69&amp;I69=#REF!&amp;#REF!&amp;#REF!&amp;#REF!&amp;#REF!,"◎","×")</f>
        <v>#REF!</v>
      </c>
      <c r="N69" s="1">
        <v>104.3</v>
      </c>
      <c r="O69" s="1">
        <v>104.4</v>
      </c>
      <c r="P69" s="251">
        <v>107.1</v>
      </c>
      <c r="Q69" s="1">
        <f aca="true" t="shared" si="16" ref="Q69:Q84">N69-O69</f>
        <v>-0.10000000000000853</v>
      </c>
      <c r="R69" s="248">
        <f aca="true" t="shared" si="17" ref="R69:R84">N69-P69</f>
        <v>-2.799999999999997</v>
      </c>
      <c r="S69" s="1">
        <f>T69/$T5</f>
        <v>0.018</v>
      </c>
      <c r="T69" s="253">
        <v>180</v>
      </c>
      <c r="U69" s="1">
        <f t="shared" si="14"/>
        <v>0</v>
      </c>
      <c r="V69" s="1">
        <f t="shared" si="15"/>
        <v>-0.05</v>
      </c>
      <c r="W69" s="1" t="str">
        <f aca="true" t="shared" si="18" ref="W69:W83">IF(H69&amp;I69=U69&amp;V69,"◎","×")</f>
        <v>×</v>
      </c>
      <c r="X69" s="1">
        <f aca="true" t="shared" si="19" ref="X69:X83">ROUND((Q69/O69*100),1)</f>
        <v>-0.1</v>
      </c>
      <c r="Y69" s="1">
        <f aca="true" t="shared" si="20" ref="Y69:Y83">ROUND((R69/P69*100),1)</f>
        <v>-2.6</v>
      </c>
      <c r="Z69" s="1" t="str">
        <f aca="true" t="shared" si="21" ref="Z69:Z83">IF(F69&amp;G69=X69&amp;Y69,"◎","×")</f>
        <v>×</v>
      </c>
    </row>
    <row r="70" spans="1:26" ht="21" customHeight="1">
      <c r="A70" s="250">
        <v>629</v>
      </c>
      <c r="B70" s="107"/>
      <c r="C70" s="480" t="s">
        <v>32</v>
      </c>
      <c r="D70" s="476"/>
      <c r="E70" s="87">
        <v>100.8</v>
      </c>
      <c r="F70" s="42">
        <v>0</v>
      </c>
      <c r="G70" s="42">
        <v>0.2</v>
      </c>
      <c r="H70" s="39">
        <v>0</v>
      </c>
      <c r="I70" s="39">
        <v>0</v>
      </c>
      <c r="J70" s="41">
        <v>130</v>
      </c>
      <c r="K70" s="44">
        <v>7</v>
      </c>
      <c r="M70" s="1" t="e">
        <f>IF(E70&amp;F70&amp;G70&amp;H70&amp;I70=#REF!&amp;#REF!&amp;#REF!&amp;#REF!&amp;#REF!,"◎","×")</f>
        <v>#REF!</v>
      </c>
      <c r="N70" s="1">
        <v>100.6</v>
      </c>
      <c r="O70" s="1">
        <v>100.6</v>
      </c>
      <c r="P70" s="251">
        <v>100.2</v>
      </c>
      <c r="Q70" s="1">
        <f t="shared" si="16"/>
        <v>0</v>
      </c>
      <c r="R70" s="248">
        <f t="shared" si="17"/>
        <v>0.3999999999999915</v>
      </c>
      <c r="S70" s="1">
        <f>T70/$T5</f>
        <v>0.013</v>
      </c>
      <c r="T70" s="253">
        <v>130</v>
      </c>
      <c r="U70" s="1">
        <f aca="true" t="shared" si="22" ref="U70:U83">ROUND(Q70/$O$5*S70*100,2)</f>
        <v>0</v>
      </c>
      <c r="V70" s="1">
        <f aca="true" t="shared" si="23" ref="V70:V83">ROUND(R70/$P$5*S70*100,2)</f>
        <v>0.01</v>
      </c>
      <c r="W70" s="1" t="str">
        <f t="shared" si="18"/>
        <v>×</v>
      </c>
      <c r="X70" s="1">
        <f t="shared" si="19"/>
        <v>0</v>
      </c>
      <c r="Y70" s="1">
        <f t="shared" si="20"/>
        <v>0.4</v>
      </c>
      <c r="Z70" s="1" t="str">
        <f t="shared" si="21"/>
        <v>×</v>
      </c>
    </row>
    <row r="71" spans="1:26" ht="21" customHeight="1">
      <c r="A71" s="250">
        <v>641</v>
      </c>
      <c r="B71" s="107"/>
      <c r="C71" s="493" t="s">
        <v>98</v>
      </c>
      <c r="D71" s="494"/>
      <c r="E71" s="153">
        <v>98.9</v>
      </c>
      <c r="F71" s="141">
        <v>1.7</v>
      </c>
      <c r="G71" s="141">
        <v>-0.7</v>
      </c>
      <c r="H71" s="142">
        <v>0.08</v>
      </c>
      <c r="I71" s="142">
        <v>-0.03</v>
      </c>
      <c r="J71" s="143">
        <v>487</v>
      </c>
      <c r="K71" s="144">
        <v>32</v>
      </c>
      <c r="M71" s="1" t="e">
        <f>IF(E71&amp;F71&amp;G71&amp;H71&amp;I71=#REF!&amp;#REF!&amp;#REF!&amp;#REF!&amp;#REF!,"◎","×")</f>
        <v>#REF!</v>
      </c>
      <c r="N71" s="1">
        <v>99.6</v>
      </c>
      <c r="O71" s="1">
        <v>99.5</v>
      </c>
      <c r="P71" s="251">
        <v>100.4</v>
      </c>
      <c r="Q71" s="1">
        <f t="shared" si="16"/>
        <v>0.09999999999999432</v>
      </c>
      <c r="R71" s="248">
        <f t="shared" si="17"/>
        <v>-0.8000000000000114</v>
      </c>
      <c r="S71" s="1">
        <f>T71/$T5</f>
        <v>0.0487</v>
      </c>
      <c r="T71" s="253">
        <v>487</v>
      </c>
      <c r="U71" s="1">
        <f t="shared" si="22"/>
        <v>0</v>
      </c>
      <c r="V71" s="1">
        <f t="shared" si="23"/>
        <v>-0.04</v>
      </c>
      <c r="W71" s="1" t="str">
        <f t="shared" si="18"/>
        <v>×</v>
      </c>
      <c r="X71" s="1">
        <f t="shared" si="19"/>
        <v>0.1</v>
      </c>
      <c r="Y71" s="1">
        <f t="shared" si="20"/>
        <v>-0.8</v>
      </c>
      <c r="Z71" s="1" t="str">
        <f t="shared" si="21"/>
        <v>×</v>
      </c>
    </row>
    <row r="72" spans="1:26" ht="21" customHeight="1">
      <c r="A72" s="250">
        <v>681</v>
      </c>
      <c r="B72" s="432" t="s">
        <v>99</v>
      </c>
      <c r="C72" s="489"/>
      <c r="D72" s="490"/>
      <c r="E72" s="151">
        <v>104.2</v>
      </c>
      <c r="F72" s="146">
        <v>-0.2</v>
      </c>
      <c r="G72" s="146">
        <v>0.6</v>
      </c>
      <c r="H72" s="147">
        <v>-0.01</v>
      </c>
      <c r="I72" s="147">
        <v>0.03</v>
      </c>
      <c r="J72" s="148">
        <v>568</v>
      </c>
      <c r="K72" s="149">
        <v>43</v>
      </c>
      <c r="M72" s="1" t="e">
        <f>IF(E72&amp;F72&amp;G72&amp;H72&amp;I72=#REF!&amp;#REF!&amp;#REF!&amp;#REF!&amp;#REF!,"◎","×")</f>
        <v>#REF!</v>
      </c>
      <c r="N72" s="1">
        <v>103.5</v>
      </c>
      <c r="O72" s="1">
        <v>103.6</v>
      </c>
      <c r="P72" s="251">
        <v>104</v>
      </c>
      <c r="Q72" s="1">
        <f t="shared" si="16"/>
        <v>-0.09999999999999432</v>
      </c>
      <c r="R72" s="248">
        <f t="shared" si="17"/>
        <v>-0.5</v>
      </c>
      <c r="S72" s="1">
        <f>T72/$T5</f>
        <v>0.0568</v>
      </c>
      <c r="T72" s="253">
        <v>568</v>
      </c>
      <c r="U72" s="1">
        <f t="shared" si="22"/>
        <v>-0.01</v>
      </c>
      <c r="V72" s="1">
        <f t="shared" si="23"/>
        <v>-0.03</v>
      </c>
      <c r="W72" s="1" t="str">
        <f t="shared" si="18"/>
        <v>×</v>
      </c>
      <c r="X72" s="1">
        <f t="shared" si="19"/>
        <v>-0.1</v>
      </c>
      <c r="Y72" s="1">
        <f t="shared" si="20"/>
        <v>-0.5</v>
      </c>
      <c r="Z72" s="1" t="str">
        <f t="shared" si="21"/>
        <v>×</v>
      </c>
    </row>
    <row r="73" spans="1:26" ht="21" customHeight="1">
      <c r="A73" s="250">
        <v>682</v>
      </c>
      <c r="B73" s="107"/>
      <c r="C73" s="491" t="s">
        <v>100</v>
      </c>
      <c r="D73" s="492"/>
      <c r="E73" s="137">
        <v>99.1</v>
      </c>
      <c r="F73" s="113">
        <v>0</v>
      </c>
      <c r="G73" s="113">
        <v>-1.2</v>
      </c>
      <c r="H73" s="138">
        <v>0</v>
      </c>
      <c r="I73" s="138">
        <v>-0.01</v>
      </c>
      <c r="J73" s="57">
        <v>78</v>
      </c>
      <c r="K73" s="152">
        <v>6</v>
      </c>
      <c r="M73" s="1" t="e">
        <f>IF(E73&amp;F73&amp;G73&amp;H73&amp;I73=#REF!&amp;#REF!&amp;#REF!&amp;#REF!&amp;#REF!,"◎","×")</f>
        <v>#REF!</v>
      </c>
      <c r="N73" s="1">
        <v>100.3</v>
      </c>
      <c r="O73" s="1">
        <v>100.3</v>
      </c>
      <c r="P73" s="251">
        <v>100.3</v>
      </c>
      <c r="Q73" s="1">
        <f t="shared" si="16"/>
        <v>0</v>
      </c>
      <c r="R73" s="248">
        <f t="shared" si="17"/>
        <v>0</v>
      </c>
      <c r="S73" s="1">
        <f>T73/$T5</f>
        <v>0.0078</v>
      </c>
      <c r="T73" s="253">
        <v>78</v>
      </c>
      <c r="U73" s="1">
        <f t="shared" si="22"/>
        <v>0</v>
      </c>
      <c r="V73" s="1">
        <f t="shared" si="23"/>
        <v>0</v>
      </c>
      <c r="W73" s="1" t="str">
        <f t="shared" si="18"/>
        <v>×</v>
      </c>
      <c r="X73" s="1">
        <f t="shared" si="19"/>
        <v>0</v>
      </c>
      <c r="Y73" s="1">
        <f t="shared" si="20"/>
        <v>0</v>
      </c>
      <c r="Z73" s="1" t="str">
        <f t="shared" si="21"/>
        <v>×</v>
      </c>
    </row>
    <row r="74" spans="1:26" ht="21" customHeight="1">
      <c r="A74" s="250">
        <v>689</v>
      </c>
      <c r="B74" s="107"/>
      <c r="C74" s="480" t="s">
        <v>101</v>
      </c>
      <c r="D74" s="476"/>
      <c r="E74" s="87">
        <v>97.5</v>
      </c>
      <c r="F74" s="42">
        <v>-0.7</v>
      </c>
      <c r="G74" s="42">
        <v>2.2</v>
      </c>
      <c r="H74" s="39">
        <v>-0.01</v>
      </c>
      <c r="I74" s="39">
        <v>0.03</v>
      </c>
      <c r="J74" s="41">
        <v>131</v>
      </c>
      <c r="K74" s="44">
        <v>20</v>
      </c>
      <c r="M74" s="1" t="e">
        <f>IF(E74&amp;F74&amp;G74&amp;H74&amp;I74=#REF!&amp;#REF!&amp;#REF!&amp;#REF!&amp;#REF!,"◎","×")</f>
        <v>#REF!</v>
      </c>
      <c r="N74" s="1">
        <v>95.2</v>
      </c>
      <c r="O74" s="1">
        <v>95.4</v>
      </c>
      <c r="P74" s="251">
        <v>97.7</v>
      </c>
      <c r="Q74" s="1">
        <f t="shared" si="16"/>
        <v>-0.20000000000000284</v>
      </c>
      <c r="R74" s="248">
        <f t="shared" si="17"/>
        <v>-2.5</v>
      </c>
      <c r="S74" s="1">
        <f>T74/$T5</f>
        <v>0.0131</v>
      </c>
      <c r="T74" s="253">
        <v>131</v>
      </c>
      <c r="U74" s="1">
        <f t="shared" si="22"/>
        <v>0</v>
      </c>
      <c r="V74" s="1">
        <f t="shared" si="23"/>
        <v>-0.03</v>
      </c>
      <c r="W74" s="1" t="str">
        <f t="shared" si="18"/>
        <v>×</v>
      </c>
      <c r="X74" s="1">
        <f t="shared" si="19"/>
        <v>-0.2</v>
      </c>
      <c r="Y74" s="1">
        <f t="shared" si="20"/>
        <v>-2.6</v>
      </c>
      <c r="Z74" s="1" t="str">
        <f t="shared" si="21"/>
        <v>×</v>
      </c>
    </row>
    <row r="75" spans="1:26" ht="21" customHeight="1">
      <c r="A75" s="250">
        <v>713</v>
      </c>
      <c r="B75" s="107"/>
      <c r="C75" s="481" t="s">
        <v>39</v>
      </c>
      <c r="D75" s="482"/>
      <c r="E75" s="87">
        <v>105.3</v>
      </c>
      <c r="F75" s="42">
        <v>-0.4</v>
      </c>
      <c r="G75" s="42">
        <v>3.4</v>
      </c>
      <c r="H75" s="39">
        <v>0</v>
      </c>
      <c r="I75" s="39">
        <v>0.02</v>
      </c>
      <c r="J75" s="41">
        <v>47</v>
      </c>
      <c r="K75" s="44">
        <v>8</v>
      </c>
      <c r="M75" s="1" t="e">
        <f>IF(E75&amp;F75&amp;G75&amp;H75&amp;I75=#REF!&amp;#REF!&amp;#REF!&amp;#REF!&amp;#REF!,"◎","×")</f>
        <v>#REF!</v>
      </c>
      <c r="N75" s="1">
        <v>101.4</v>
      </c>
      <c r="O75" s="1">
        <v>101.9</v>
      </c>
      <c r="P75" s="251">
        <v>99.6</v>
      </c>
      <c r="Q75" s="1">
        <f t="shared" si="16"/>
        <v>-0.5</v>
      </c>
      <c r="R75" s="248">
        <f t="shared" si="17"/>
        <v>1.8000000000000114</v>
      </c>
      <c r="S75" s="1">
        <f>T75/$T5</f>
        <v>0.0047</v>
      </c>
      <c r="T75" s="253">
        <v>47</v>
      </c>
      <c r="U75" s="1">
        <f t="shared" si="22"/>
        <v>0</v>
      </c>
      <c r="V75" s="1">
        <f t="shared" si="23"/>
        <v>0.01</v>
      </c>
      <c r="W75" s="1" t="str">
        <f t="shared" si="18"/>
        <v>×</v>
      </c>
      <c r="X75" s="1">
        <f t="shared" si="19"/>
        <v>-0.5</v>
      </c>
      <c r="Y75" s="1">
        <f t="shared" si="20"/>
        <v>1.8</v>
      </c>
      <c r="Z75" s="1" t="str">
        <f t="shared" si="21"/>
        <v>×</v>
      </c>
    </row>
    <row r="76" spans="1:26" ht="21" customHeight="1">
      <c r="A76" s="250">
        <v>725</v>
      </c>
      <c r="B76" s="107"/>
      <c r="C76" s="480" t="s">
        <v>159</v>
      </c>
      <c r="D76" s="476"/>
      <c r="E76" s="87">
        <v>126.2</v>
      </c>
      <c r="F76" s="42">
        <v>0</v>
      </c>
      <c r="G76" s="42">
        <v>0</v>
      </c>
      <c r="H76" s="39">
        <v>0</v>
      </c>
      <c r="I76" s="39">
        <v>0</v>
      </c>
      <c r="J76" s="41">
        <v>59</v>
      </c>
      <c r="K76" s="44">
        <v>2</v>
      </c>
      <c r="M76" s="1" t="e">
        <f>IF(E76&amp;F76&amp;G76&amp;H76&amp;I76=#REF!&amp;#REF!&amp;#REF!&amp;#REF!&amp;#REF!,"◎","×")</f>
        <v>#REF!</v>
      </c>
      <c r="N76" s="1">
        <v>126.2</v>
      </c>
      <c r="O76" s="1">
        <v>126.2</v>
      </c>
      <c r="P76" s="251">
        <v>126.2</v>
      </c>
      <c r="Q76" s="1">
        <f t="shared" si="16"/>
        <v>0</v>
      </c>
      <c r="R76" s="248">
        <f t="shared" si="17"/>
        <v>0</v>
      </c>
      <c r="S76" s="1">
        <f>T76/$T5</f>
        <v>0.0059</v>
      </c>
      <c r="T76" s="253">
        <v>59</v>
      </c>
      <c r="U76" s="1">
        <f t="shared" si="22"/>
        <v>0</v>
      </c>
      <c r="V76" s="1">
        <f t="shared" si="23"/>
        <v>0</v>
      </c>
      <c r="W76" s="1" t="str">
        <f t="shared" si="18"/>
        <v>◎</v>
      </c>
      <c r="X76" s="1">
        <f t="shared" si="19"/>
        <v>0</v>
      </c>
      <c r="Y76" s="1">
        <f t="shared" si="20"/>
        <v>0</v>
      </c>
      <c r="Z76" s="1" t="str">
        <f t="shared" si="21"/>
        <v>◎</v>
      </c>
    </row>
    <row r="77" spans="1:26" ht="21" customHeight="1">
      <c r="A77" s="250">
        <v>728</v>
      </c>
      <c r="B77" s="158"/>
      <c r="C77" s="472" t="s">
        <v>40</v>
      </c>
      <c r="D77" s="473"/>
      <c r="E77" s="159">
        <v>103.8</v>
      </c>
      <c r="F77" s="226">
        <v>0</v>
      </c>
      <c r="G77" s="226">
        <v>0</v>
      </c>
      <c r="H77" s="161">
        <v>0</v>
      </c>
      <c r="I77" s="161">
        <v>0</v>
      </c>
      <c r="J77" s="162">
        <v>252</v>
      </c>
      <c r="K77" s="163">
        <v>7</v>
      </c>
      <c r="M77" s="1" t="e">
        <f>IF(E77&amp;F77&amp;G77&amp;H77&amp;I77=#REF!&amp;#REF!&amp;#REF!&amp;#REF!&amp;#REF!,"◎","×")</f>
        <v>#REF!</v>
      </c>
      <c r="N77" s="1">
        <v>103.8</v>
      </c>
      <c r="O77" s="1">
        <v>103.8</v>
      </c>
      <c r="P77" s="251">
        <v>103.9</v>
      </c>
      <c r="Q77" s="1">
        <f t="shared" si="16"/>
        <v>0</v>
      </c>
      <c r="R77" s="248">
        <f t="shared" si="17"/>
        <v>-0.10000000000000853</v>
      </c>
      <c r="S77" s="1">
        <f>T77/$T5</f>
        <v>0.0252</v>
      </c>
      <c r="T77" s="253">
        <v>252</v>
      </c>
      <c r="U77" s="1">
        <f t="shared" si="22"/>
        <v>0</v>
      </c>
      <c r="V77" s="1">
        <f t="shared" si="23"/>
        <v>0</v>
      </c>
      <c r="W77" s="1" t="str">
        <f t="shared" si="18"/>
        <v>◎</v>
      </c>
      <c r="X77" s="1">
        <f t="shared" si="19"/>
        <v>0</v>
      </c>
      <c r="Y77" s="1">
        <f t="shared" si="20"/>
        <v>-0.1</v>
      </c>
      <c r="Z77" s="1" t="str">
        <f t="shared" si="21"/>
        <v>×</v>
      </c>
    </row>
    <row r="78" spans="1:26" ht="21" customHeight="1">
      <c r="A78" s="250"/>
      <c r="B78" s="154"/>
      <c r="C78" s="155"/>
      <c r="D78" s="156"/>
      <c r="E78" s="137"/>
      <c r="F78" s="157"/>
      <c r="G78" s="113"/>
      <c r="H78" s="138"/>
      <c r="I78" s="138"/>
      <c r="J78" s="57"/>
      <c r="K78" s="152"/>
      <c r="M78" s="1" t="e">
        <f>IF(E78&amp;F78&amp;G78&amp;H78&amp;I78=#REF!&amp;#REF!&amp;#REF!&amp;#REF!&amp;#REF!,"◎","×")</f>
        <v>#REF!</v>
      </c>
      <c r="P78" s="251"/>
      <c r="Q78" s="1">
        <f t="shared" si="16"/>
        <v>0</v>
      </c>
      <c r="R78" s="248">
        <f t="shared" si="17"/>
        <v>0</v>
      </c>
      <c r="S78" s="1">
        <f>T78/$T5</f>
        <v>0</v>
      </c>
      <c r="T78" s="253"/>
      <c r="U78" s="1">
        <f t="shared" si="22"/>
        <v>0</v>
      </c>
      <c r="V78" s="1">
        <f t="shared" si="23"/>
        <v>0</v>
      </c>
      <c r="W78" s="1" t="str">
        <f t="shared" si="18"/>
        <v>×</v>
      </c>
      <c r="X78" s="1" t="e">
        <f t="shared" si="19"/>
        <v>#DIV/0!</v>
      </c>
      <c r="Y78" s="1" t="e">
        <f t="shared" si="20"/>
        <v>#DIV/0!</v>
      </c>
      <c r="Z78" s="1" t="e">
        <f t="shared" si="21"/>
        <v>#DIV/0!</v>
      </c>
    </row>
    <row r="79" spans="1:26" ht="21" customHeight="1">
      <c r="A79" s="250"/>
      <c r="B79" s="474" t="s">
        <v>41</v>
      </c>
      <c r="C79" s="475"/>
      <c r="D79" s="476"/>
      <c r="E79" s="87"/>
      <c r="F79" s="88"/>
      <c r="G79" s="42"/>
      <c r="H79" s="39"/>
      <c r="I79" s="39"/>
      <c r="J79" s="41"/>
      <c r="K79" s="44"/>
      <c r="M79" s="1" t="e">
        <f>IF(E79&amp;F79&amp;G79&amp;H79&amp;I79=#REF!&amp;#REF!&amp;#REF!&amp;#REF!&amp;#REF!,"◎","×")</f>
        <v>#REF!</v>
      </c>
      <c r="P79" s="251"/>
      <c r="Q79" s="1">
        <f t="shared" si="16"/>
        <v>0</v>
      </c>
      <c r="R79" s="248">
        <f t="shared" si="17"/>
        <v>0</v>
      </c>
      <c r="S79" s="1">
        <f>T79/$T5</f>
        <v>0</v>
      </c>
      <c r="T79" s="253"/>
      <c r="U79" s="1">
        <f t="shared" si="22"/>
        <v>0</v>
      </c>
      <c r="V79" s="1">
        <f t="shared" si="23"/>
        <v>0</v>
      </c>
      <c r="W79" s="1" t="str">
        <f t="shared" si="18"/>
        <v>×</v>
      </c>
      <c r="X79" s="1" t="e">
        <f t="shared" si="19"/>
        <v>#DIV/0!</v>
      </c>
      <c r="Y79" s="1" t="e">
        <f t="shared" si="20"/>
        <v>#DIV/0!</v>
      </c>
      <c r="Z79" s="1" t="e">
        <f t="shared" si="21"/>
        <v>#DIV/0!</v>
      </c>
    </row>
    <row r="80" spans="1:26" ht="21" customHeight="1">
      <c r="A80" s="250">
        <v>746</v>
      </c>
      <c r="B80" s="477" t="s">
        <v>42</v>
      </c>
      <c r="C80" s="478"/>
      <c r="D80" s="479"/>
      <c r="E80" s="87">
        <v>111.9</v>
      </c>
      <c r="F80" s="42">
        <v>0.4</v>
      </c>
      <c r="G80" s="42">
        <v>1.7</v>
      </c>
      <c r="H80" s="39">
        <v>0.04</v>
      </c>
      <c r="I80" s="39">
        <v>0.18</v>
      </c>
      <c r="J80" s="41">
        <v>931</v>
      </c>
      <c r="K80" s="44">
        <v>5</v>
      </c>
      <c r="M80" s="1" t="e">
        <f>IF(E80&amp;F80&amp;G80&amp;H80&amp;I80=#REF!&amp;#REF!&amp;#REF!&amp;#REF!&amp;#REF!,"◎","×")</f>
        <v>#REF!</v>
      </c>
      <c r="N80" s="1">
        <v>110.1</v>
      </c>
      <c r="O80" s="1">
        <v>110</v>
      </c>
      <c r="P80" s="251">
        <v>105.3</v>
      </c>
      <c r="Q80" s="1">
        <f t="shared" si="16"/>
        <v>0.09999999999999432</v>
      </c>
      <c r="R80" s="248">
        <f t="shared" si="17"/>
        <v>4.799999999999997</v>
      </c>
      <c r="S80" s="1">
        <f>T80/$T5</f>
        <v>0.0931</v>
      </c>
      <c r="T80" s="253">
        <v>931</v>
      </c>
      <c r="U80" s="1">
        <f t="shared" si="22"/>
        <v>0.01</v>
      </c>
      <c r="V80" s="1">
        <f t="shared" si="23"/>
        <v>0.45</v>
      </c>
      <c r="W80" s="1" t="str">
        <f t="shared" si="18"/>
        <v>×</v>
      </c>
      <c r="X80" s="1">
        <f t="shared" si="19"/>
        <v>0.1</v>
      </c>
      <c r="Y80" s="1">
        <f t="shared" si="20"/>
        <v>4.6</v>
      </c>
      <c r="Z80" s="1" t="str">
        <f t="shared" si="21"/>
        <v>×</v>
      </c>
    </row>
    <row r="81" spans="1:26" ht="21" customHeight="1">
      <c r="A81" s="250">
        <v>748</v>
      </c>
      <c r="B81" s="477" t="s">
        <v>44</v>
      </c>
      <c r="C81" s="478"/>
      <c r="D81" s="479"/>
      <c r="E81" s="87">
        <v>98.4</v>
      </c>
      <c r="F81" s="42">
        <v>0.3</v>
      </c>
      <c r="G81" s="42">
        <v>0.7</v>
      </c>
      <c r="H81" s="39">
        <v>0.01</v>
      </c>
      <c r="I81" s="39">
        <v>0.03</v>
      </c>
      <c r="J81" s="41">
        <v>399</v>
      </c>
      <c r="K81" s="44">
        <v>30</v>
      </c>
      <c r="M81" s="1" t="e">
        <f>IF(E81&amp;F81&amp;G81&amp;H81&amp;I81=#REF!&amp;#REF!&amp;#REF!&amp;#REF!&amp;#REF!,"◎","×")</f>
        <v>#REF!</v>
      </c>
      <c r="N81" s="1">
        <v>97.9</v>
      </c>
      <c r="O81" s="1">
        <v>97.8</v>
      </c>
      <c r="P81" s="251">
        <v>97.8</v>
      </c>
      <c r="Q81" s="1">
        <f t="shared" si="16"/>
        <v>0.10000000000000853</v>
      </c>
      <c r="R81" s="248">
        <f t="shared" si="17"/>
        <v>0.10000000000000853</v>
      </c>
      <c r="S81" s="1">
        <f>T81/$T5</f>
        <v>0.0399</v>
      </c>
      <c r="T81" s="253">
        <v>399</v>
      </c>
      <c r="U81" s="1">
        <f t="shared" si="22"/>
        <v>0</v>
      </c>
      <c r="V81" s="1">
        <f t="shared" si="23"/>
        <v>0</v>
      </c>
      <c r="W81" s="1" t="str">
        <f t="shared" si="18"/>
        <v>×</v>
      </c>
      <c r="X81" s="1">
        <f t="shared" si="19"/>
        <v>0.1</v>
      </c>
      <c r="Y81" s="1">
        <f t="shared" si="20"/>
        <v>0.1</v>
      </c>
      <c r="Z81" s="1" t="str">
        <f t="shared" si="21"/>
        <v>×</v>
      </c>
    </row>
    <row r="82" spans="1:26" ht="21" customHeight="1">
      <c r="A82" s="250">
        <v>749</v>
      </c>
      <c r="B82" s="477" t="s">
        <v>46</v>
      </c>
      <c r="C82" s="478"/>
      <c r="D82" s="479"/>
      <c r="E82" s="87">
        <v>96.7</v>
      </c>
      <c r="F82" s="42">
        <v>1.1</v>
      </c>
      <c r="G82" s="42">
        <v>-1.3</v>
      </c>
      <c r="H82" s="39">
        <v>0.11</v>
      </c>
      <c r="I82" s="39">
        <v>-0.13</v>
      </c>
      <c r="J82" s="41">
        <v>1050</v>
      </c>
      <c r="K82" s="44">
        <v>82</v>
      </c>
      <c r="M82" s="1" t="e">
        <f>IF(E82&amp;F82&amp;G82&amp;H82&amp;I82=#REF!&amp;#REF!&amp;#REF!&amp;#REF!&amp;#REF!,"◎","×")</f>
        <v>#REF!</v>
      </c>
      <c r="N82" s="1">
        <v>97.6</v>
      </c>
      <c r="O82" s="1">
        <v>98</v>
      </c>
      <c r="P82" s="251">
        <v>98.3</v>
      </c>
      <c r="Q82" s="1">
        <f t="shared" si="16"/>
        <v>-0.4000000000000057</v>
      </c>
      <c r="R82" s="248">
        <f t="shared" si="17"/>
        <v>-0.7000000000000028</v>
      </c>
      <c r="S82" s="1">
        <f>T82/$T5</f>
        <v>0.105</v>
      </c>
      <c r="T82" s="253">
        <v>1050</v>
      </c>
      <c r="U82" s="1">
        <f t="shared" si="22"/>
        <v>-0.04</v>
      </c>
      <c r="V82" s="1">
        <f t="shared" si="23"/>
        <v>-0.07</v>
      </c>
      <c r="W82" s="1" t="str">
        <f t="shared" si="18"/>
        <v>×</v>
      </c>
      <c r="X82" s="1">
        <f t="shared" si="19"/>
        <v>-0.4</v>
      </c>
      <c r="Y82" s="1">
        <f t="shared" si="20"/>
        <v>-0.7</v>
      </c>
      <c r="Z82" s="1" t="str">
        <f t="shared" si="21"/>
        <v>×</v>
      </c>
    </row>
    <row r="83" spans="1:26" ht="21" customHeight="1">
      <c r="A83" s="250">
        <v>750</v>
      </c>
      <c r="B83" s="477" t="s">
        <v>48</v>
      </c>
      <c r="C83" s="478"/>
      <c r="D83" s="478"/>
      <c r="E83" s="87">
        <v>98.5</v>
      </c>
      <c r="F83" s="42">
        <v>0</v>
      </c>
      <c r="G83" s="42">
        <v>-1.1</v>
      </c>
      <c r="H83" s="39">
        <v>0</v>
      </c>
      <c r="I83" s="39">
        <v>-0.06</v>
      </c>
      <c r="J83" s="50">
        <v>541</v>
      </c>
      <c r="K83" s="44">
        <v>7</v>
      </c>
      <c r="M83" s="1" t="e">
        <f>IF(E83&amp;F83&amp;G83&amp;H83&amp;I83=#REF!&amp;#REF!&amp;#REF!&amp;#REF!&amp;#REF!,"◎","×")</f>
        <v>#REF!</v>
      </c>
      <c r="N83" s="1">
        <v>99.6</v>
      </c>
      <c r="O83" s="1">
        <v>99.6</v>
      </c>
      <c r="P83" s="256">
        <v>100</v>
      </c>
      <c r="Q83" s="1">
        <f t="shared" si="16"/>
        <v>0</v>
      </c>
      <c r="R83" s="248">
        <f t="shared" si="17"/>
        <v>-0.4000000000000057</v>
      </c>
      <c r="S83" s="1">
        <f>T83/$T5</f>
        <v>0.0541</v>
      </c>
      <c r="T83" s="253">
        <v>541</v>
      </c>
      <c r="U83" s="1">
        <f t="shared" si="22"/>
        <v>0</v>
      </c>
      <c r="V83" s="1">
        <f t="shared" si="23"/>
        <v>-0.02</v>
      </c>
      <c r="W83" s="1" t="str">
        <f t="shared" si="18"/>
        <v>×</v>
      </c>
      <c r="X83" s="1">
        <f t="shared" si="19"/>
        <v>0</v>
      </c>
      <c r="Y83" s="1">
        <f t="shared" si="20"/>
        <v>-0.4</v>
      </c>
      <c r="Z83" s="1" t="str">
        <f t="shared" si="21"/>
        <v>×</v>
      </c>
    </row>
    <row r="84" spans="1:19" ht="21" customHeight="1" thickBot="1">
      <c r="A84" s="250"/>
      <c r="B84" s="51"/>
      <c r="C84" s="52"/>
      <c r="D84" s="52"/>
      <c r="E84" s="92"/>
      <c r="F84" s="53"/>
      <c r="G84" s="227"/>
      <c r="H84" s="54"/>
      <c r="I84" s="54"/>
      <c r="J84" s="55"/>
      <c r="K84" s="56"/>
      <c r="M84" s="1" t="e">
        <f>IF(E84&amp;F84&amp;G84&amp;H84&amp;I84=#REF!&amp;#REF!&amp;#REF!&amp;#REF!&amp;#REF!,"◎","×")</f>
        <v>#REF!</v>
      </c>
      <c r="P84" s="257"/>
      <c r="Q84" s="1">
        <f t="shared" si="16"/>
        <v>0</v>
      </c>
      <c r="R84" s="248">
        <f t="shared" si="17"/>
        <v>0</v>
      </c>
      <c r="S84" s="1">
        <f>T84/$T83</f>
        <v>0</v>
      </c>
    </row>
  </sheetData>
  <mergeCells count="87">
    <mergeCell ref="R3:R4"/>
    <mergeCell ref="J3:J4"/>
    <mergeCell ref="K3:K4"/>
    <mergeCell ref="C15:D15"/>
    <mergeCell ref="C14:D14"/>
    <mergeCell ref="B11:D11"/>
    <mergeCell ref="C13:D13"/>
    <mergeCell ref="B12:D12"/>
    <mergeCell ref="F3:G3"/>
    <mergeCell ref="H3:I3"/>
    <mergeCell ref="E3:E4"/>
    <mergeCell ref="C42:D42"/>
    <mergeCell ref="C43:D43"/>
    <mergeCell ref="C44:D44"/>
    <mergeCell ref="C21:D21"/>
    <mergeCell ref="C31:D31"/>
    <mergeCell ref="B38:D38"/>
    <mergeCell ref="C39:D39"/>
    <mergeCell ref="C40:D40"/>
    <mergeCell ref="C41:D41"/>
    <mergeCell ref="C36:D36"/>
    <mergeCell ref="C37:D37"/>
    <mergeCell ref="C34:D34"/>
    <mergeCell ref="C35:D35"/>
    <mergeCell ref="C30:D30"/>
    <mergeCell ref="C32:D32"/>
    <mergeCell ref="B33:D33"/>
    <mergeCell ref="C26:D26"/>
    <mergeCell ref="C27:D27"/>
    <mergeCell ref="B28:D28"/>
    <mergeCell ref="B29:D29"/>
    <mergeCell ref="C22:D22"/>
    <mergeCell ref="C23:D23"/>
    <mergeCell ref="C24:D24"/>
    <mergeCell ref="C25:D25"/>
    <mergeCell ref="B2:D2"/>
    <mergeCell ref="B5:D5"/>
    <mergeCell ref="B6:D6"/>
    <mergeCell ref="B7:D7"/>
    <mergeCell ref="B3:D3"/>
    <mergeCell ref="C4:D4"/>
    <mergeCell ref="B45:D45"/>
    <mergeCell ref="C46:D46"/>
    <mergeCell ref="B10:D10"/>
    <mergeCell ref="B8:D8"/>
    <mergeCell ref="B9:D9"/>
    <mergeCell ref="C16:D16"/>
    <mergeCell ref="C17:D17"/>
    <mergeCell ref="C18:D18"/>
    <mergeCell ref="C20:D20"/>
    <mergeCell ref="C19:D19"/>
    <mergeCell ref="C49:D49"/>
    <mergeCell ref="C52:D52"/>
    <mergeCell ref="C53:D53"/>
    <mergeCell ref="C54:D54"/>
    <mergeCell ref="C61:D61"/>
    <mergeCell ref="C62:D62"/>
    <mergeCell ref="B55:D55"/>
    <mergeCell ref="C56:D56"/>
    <mergeCell ref="C57:D57"/>
    <mergeCell ref="C58:D58"/>
    <mergeCell ref="E1:H1"/>
    <mergeCell ref="C77:D77"/>
    <mergeCell ref="B79:D79"/>
    <mergeCell ref="B80:D80"/>
    <mergeCell ref="C73:D73"/>
    <mergeCell ref="C74:D74"/>
    <mergeCell ref="B67:D67"/>
    <mergeCell ref="C68:D68"/>
    <mergeCell ref="C75:D75"/>
    <mergeCell ref="C76:D76"/>
    <mergeCell ref="B82:D82"/>
    <mergeCell ref="B83:D83"/>
    <mergeCell ref="C69:D69"/>
    <mergeCell ref="C70:D70"/>
    <mergeCell ref="C71:D71"/>
    <mergeCell ref="B72:D72"/>
    <mergeCell ref="T3:T4"/>
    <mergeCell ref="Q3:Q4"/>
    <mergeCell ref="A3:A4"/>
    <mergeCell ref="B81:D81"/>
    <mergeCell ref="B63:D63"/>
    <mergeCell ref="C64:D64"/>
    <mergeCell ref="C65:D65"/>
    <mergeCell ref="C66:D66"/>
    <mergeCell ref="B59:D59"/>
    <mergeCell ref="C60:D60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2013-04-25T23:28:10Z</cp:lastPrinted>
  <dcterms:created xsi:type="dcterms:W3CDTF">1997-01-08T22:48:59Z</dcterms:created>
  <dcterms:modified xsi:type="dcterms:W3CDTF">2013-05-31T05:07:24Z</dcterms:modified>
  <cp:category/>
  <cp:version/>
  <cp:contentType/>
  <cp:contentStatus/>
</cp:coreProperties>
</file>