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425" windowWidth="9120" windowHeight="3705" activeTab="0"/>
  </bookViews>
  <sheets>
    <sheet name="表3" sheetId="1" r:id="rId1"/>
    <sheet name="表4" sheetId="2" r:id="rId2"/>
    <sheet name="表5" sheetId="3" r:id="rId3"/>
    <sheet name="表6" sheetId="4" r:id="rId4"/>
    <sheet name="表7" sheetId="5" r:id="rId5"/>
    <sheet name="表8" sheetId="6" r:id="rId6"/>
    <sheet name="沖縄県" sheetId="7" r:id="rId7"/>
    <sheet name="那覇市" sheetId="8" r:id="rId8"/>
  </sheets>
  <externalReferences>
    <externalReference r:id="rId11"/>
    <externalReference r:id="rId12"/>
  </externalReferences>
  <definedNames>
    <definedName name="AAA">#REF!</definedName>
    <definedName name="cnpstbdkdkdkdkrtmtbtbtb3tbdkdkr">#REF!</definedName>
    <definedName name="_xlnm.Print_Area" localSheetId="3">'表6'!$A:$IV</definedName>
    <definedName name="_xlnm.Print_Area" localSheetId="4">'表7'!$A:$IV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<sst xmlns="http://schemas.openxmlformats.org/spreadsheetml/2006/main" count="670" uniqueCount="362">
  <si>
    <t xml:space="preserve">  消 費 者 物 価 中 分 類 指 数</t>
  </si>
  <si>
    <t>（</t>
  </si>
  <si>
    <t xml:space="preserve"> 平　成　1 6 年 </t>
  </si>
  <si>
    <t xml:space="preserve"> 3 月</t>
  </si>
  <si>
    <t>分　）</t>
  </si>
  <si>
    <t>那覇市</t>
  </si>
  <si>
    <t xml:space="preserve">   上  昇</t>
  </si>
  <si>
    <t>対前月</t>
  </si>
  <si>
    <t>ｼｬﾂ・ｾ-ﾀ-・下着類　</t>
  </si>
  <si>
    <t xml:space="preserve"> 帰属家賃を除く総合</t>
  </si>
  <si>
    <t>ｼｬﾂ･ｾｰﾀｰ類</t>
  </si>
  <si>
    <t>下     着     類</t>
  </si>
  <si>
    <t>穀                 類</t>
  </si>
  <si>
    <t>履       物        類</t>
  </si>
  <si>
    <t>魚       介       類</t>
  </si>
  <si>
    <t>生地・他の被服類</t>
  </si>
  <si>
    <t>生   鮮   魚   介</t>
  </si>
  <si>
    <t>生  地 ・ 糸  類</t>
  </si>
  <si>
    <t>肉                 類</t>
  </si>
  <si>
    <t>他   の  被   服</t>
  </si>
  <si>
    <t>乳       卵       類</t>
  </si>
  <si>
    <t>被服関連ｻｰﾋﾞｽ</t>
  </si>
  <si>
    <t>野   菜 ・ 海    草</t>
  </si>
  <si>
    <t>生   鮮   野   菜</t>
  </si>
  <si>
    <t xml:space="preserve">保健医療用品・器具 </t>
  </si>
  <si>
    <t xml:space="preserve">保健医療サービス </t>
  </si>
  <si>
    <t xml:space="preserve">交                通 </t>
  </si>
  <si>
    <t xml:space="preserve">自動車等関係費 </t>
  </si>
  <si>
    <t xml:space="preserve">通                信 </t>
  </si>
  <si>
    <t xml:space="preserve">授    業    料   等 </t>
  </si>
  <si>
    <t xml:space="preserve">補    習    教   育 </t>
  </si>
  <si>
    <t xml:space="preserve">教養娯楽耐久財 </t>
  </si>
  <si>
    <t xml:space="preserve">教 養 娯 楽 用 品 </t>
  </si>
  <si>
    <t>電   気 ・ガ ス 代</t>
  </si>
  <si>
    <t xml:space="preserve">書籍・他の印刷物 </t>
  </si>
  <si>
    <t>電　　気　　代</t>
  </si>
  <si>
    <t xml:space="preserve">教養娯楽サービス </t>
  </si>
  <si>
    <t>ガ　　ス　　代</t>
  </si>
  <si>
    <t>他   の   光   熱</t>
  </si>
  <si>
    <t xml:space="preserve">理 美 容 ｻ ｰ ﾋﾞ ｽ </t>
  </si>
  <si>
    <t xml:space="preserve">理  美  容  用  品 </t>
  </si>
  <si>
    <t xml:space="preserve">身  の  回  り  品 </t>
  </si>
  <si>
    <t xml:space="preserve">た      ば       こ </t>
  </si>
  <si>
    <t xml:space="preserve">そ      の       他 </t>
  </si>
  <si>
    <t>寝 　　具　    類</t>
  </si>
  <si>
    <t>家    事    雑    貨</t>
  </si>
  <si>
    <t>衣                 料</t>
  </si>
  <si>
    <t>和             服</t>
  </si>
  <si>
    <t>洋             服</t>
  </si>
  <si>
    <t xml:space="preserve"> </t>
  </si>
  <si>
    <t>交通通信</t>
  </si>
  <si>
    <t>表－３</t>
  </si>
  <si>
    <t>那 覇 市</t>
  </si>
  <si>
    <t>＝１００</t>
  </si>
  <si>
    <t>持　家  の</t>
  </si>
  <si>
    <t xml:space="preserve"> 光 熱・</t>
  </si>
  <si>
    <t>家  具 ・</t>
  </si>
  <si>
    <t>被服及び</t>
  </si>
  <si>
    <t xml:space="preserve">生鮮食品  </t>
  </si>
  <si>
    <t xml:space="preserve">  年　　月  </t>
  </si>
  <si>
    <t xml:space="preserve"> 総　合 </t>
  </si>
  <si>
    <t>帰属家賃を</t>
  </si>
  <si>
    <t xml:space="preserve"> 食   料 </t>
  </si>
  <si>
    <t xml:space="preserve"> 住   居 </t>
  </si>
  <si>
    <t xml:space="preserve"> 水 道  </t>
  </si>
  <si>
    <t xml:space="preserve">家事用品 </t>
  </si>
  <si>
    <t xml:space="preserve">保健医療 </t>
  </si>
  <si>
    <t xml:space="preserve">交通通信 </t>
  </si>
  <si>
    <t xml:space="preserve">教   育 </t>
  </si>
  <si>
    <t xml:space="preserve">教養娯楽 </t>
  </si>
  <si>
    <t xml:space="preserve">諸 雑 費 </t>
  </si>
  <si>
    <t>を除く総合</t>
  </si>
  <si>
    <t xml:space="preserve">生鮮食品 </t>
  </si>
  <si>
    <t>除 く 総合</t>
  </si>
  <si>
    <t>除 く 住居</t>
  </si>
  <si>
    <t xml:space="preserve">　 　４  </t>
  </si>
  <si>
    <t xml:space="preserve">　 　５  </t>
  </si>
  <si>
    <t xml:space="preserve">　 　６  </t>
  </si>
  <si>
    <t xml:space="preserve">　 　７  </t>
  </si>
  <si>
    <t xml:space="preserve">　 　８  </t>
  </si>
  <si>
    <t xml:space="preserve">　 　９  </t>
  </si>
  <si>
    <t>表－４</t>
  </si>
  <si>
    <t xml:space="preserve"> 対</t>
  </si>
  <si>
    <t xml:space="preserve"> 前</t>
  </si>
  <si>
    <t xml:space="preserve"> 年</t>
  </si>
  <si>
    <t xml:space="preserve"> 比</t>
  </si>
  <si>
    <t xml:space="preserve"> (%)</t>
  </si>
  <si>
    <t xml:space="preserve"> 月</t>
  </si>
  <si>
    <t xml:space="preserve"> 同</t>
  </si>
  <si>
    <t>表－５</t>
  </si>
  <si>
    <t>沖 縄 県</t>
  </si>
  <si>
    <t xml:space="preserve"> 光  熱・</t>
  </si>
  <si>
    <t xml:space="preserve"> 水  道  </t>
  </si>
  <si>
    <t xml:space="preserve">教    育 </t>
  </si>
  <si>
    <t xml:space="preserve"> 教養娯楽  </t>
  </si>
  <si>
    <t>表－６</t>
  </si>
  <si>
    <t>総                   合</t>
  </si>
  <si>
    <t>2住                  居</t>
  </si>
  <si>
    <t>3光     熱  ・  水   道</t>
  </si>
  <si>
    <t>4家 具・ 家  事  用  品</t>
  </si>
  <si>
    <t>5被  服  及  び  履  物</t>
  </si>
  <si>
    <t>6保    健     医     療</t>
  </si>
  <si>
    <t>7交    通     通     信</t>
  </si>
  <si>
    <t>9教     養     娯    楽</t>
  </si>
  <si>
    <t xml:space="preserve">10諸        雑       費 </t>
  </si>
  <si>
    <t>消  費  者  物  価  １  ０  大  費  目  指  数</t>
  </si>
  <si>
    <t>　　１０</t>
  </si>
  <si>
    <t xml:space="preserve">   年　　月  </t>
  </si>
  <si>
    <t>　　１１</t>
  </si>
  <si>
    <t xml:space="preserve">履     物 </t>
  </si>
  <si>
    <t xml:space="preserve">履     物  </t>
  </si>
  <si>
    <t>　　１２</t>
  </si>
  <si>
    <t>平成12年</t>
  </si>
  <si>
    <t>　平成12年</t>
  </si>
  <si>
    <t>　　１３</t>
  </si>
  <si>
    <t>　　１４</t>
  </si>
  <si>
    <t xml:space="preserve">　 　  ４  </t>
  </si>
  <si>
    <t xml:space="preserve">　 　  ５  </t>
  </si>
  <si>
    <t xml:space="preserve">　 　  ６  </t>
  </si>
  <si>
    <t xml:space="preserve">　 　  ７  </t>
  </si>
  <si>
    <t xml:space="preserve">　 　  ８  </t>
  </si>
  <si>
    <t xml:space="preserve">　 　  ９  </t>
  </si>
  <si>
    <t xml:space="preserve">　    １０  </t>
  </si>
  <si>
    <t>　    １１</t>
  </si>
  <si>
    <t>　    １２</t>
  </si>
  <si>
    <t xml:space="preserve">　    １３  </t>
  </si>
  <si>
    <t xml:space="preserve">　    １４  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</si>
  <si>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</si>
  <si>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</si>
  <si>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</si>
  <si>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</si>
  <si>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</si>
  <si>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</si>
  <si>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</si>
  <si>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</si>
  <si>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</si>
  <si>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</si>
  <si>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</si>
  <si>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</si>
  <si>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</si>
  <si>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</si>
  <si>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</si>
  <si>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</si>
  <si>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</si>
  <si>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         2</t>
  </si>
  <si>
    <t xml:space="preserve">          3</t>
  </si>
  <si>
    <t xml:space="preserve">          4</t>
  </si>
  <si>
    <t xml:space="preserve">          5</t>
  </si>
  <si>
    <t>消  費  者  物  価  １  ０  大  費  目  指  数  の  上  昇  率</t>
  </si>
  <si>
    <t xml:space="preserve">消  費  者  物  価  １  ０  大  費  目  指  数  の  上  昇  率  </t>
  </si>
  <si>
    <t xml:space="preserve">　     ４  </t>
  </si>
  <si>
    <t xml:space="preserve">　     ５  </t>
  </si>
  <si>
    <t xml:space="preserve">　     ６  </t>
  </si>
  <si>
    <t xml:space="preserve">　     ７  </t>
  </si>
  <si>
    <t xml:space="preserve">　     ８  </t>
  </si>
  <si>
    <t xml:space="preserve">　     ９  </t>
  </si>
  <si>
    <t xml:space="preserve">  　  １４  </t>
  </si>
  <si>
    <t>平成15年1月</t>
  </si>
  <si>
    <t>平成15年1月</t>
  </si>
  <si>
    <t xml:space="preserve">          </t>
  </si>
  <si>
    <t xml:space="preserve">          2</t>
  </si>
  <si>
    <t xml:space="preserve">          4</t>
  </si>
  <si>
    <t xml:space="preserve">          5</t>
  </si>
  <si>
    <t xml:space="preserve">          11</t>
  </si>
  <si>
    <t xml:space="preserve"> 平成３年  </t>
  </si>
  <si>
    <t xml:space="preserve">　    １５  </t>
  </si>
  <si>
    <t xml:space="preserve">平成３年  </t>
  </si>
  <si>
    <t xml:space="preserve">  　  １５  </t>
  </si>
  <si>
    <t>平成16年1月</t>
  </si>
  <si>
    <t>　　１５</t>
  </si>
  <si>
    <t>平成16年1月</t>
  </si>
  <si>
    <t xml:space="preserve">           2</t>
  </si>
  <si>
    <t xml:space="preserve">           3</t>
  </si>
  <si>
    <t>平成14年5月</t>
  </si>
  <si>
    <t xml:space="preserve">           3</t>
  </si>
  <si>
    <t>平成15年3月</t>
  </si>
  <si>
    <t>平成14年5月</t>
  </si>
  <si>
    <t xml:space="preserve">          3</t>
  </si>
  <si>
    <t>平成15年3月</t>
  </si>
  <si>
    <t xml:space="preserve">  表－７</t>
  </si>
  <si>
    <t>全  国</t>
  </si>
  <si>
    <t>平成１２年＝１００</t>
  </si>
  <si>
    <t>持  家  の</t>
  </si>
  <si>
    <t xml:space="preserve">  光 熱・</t>
  </si>
  <si>
    <t xml:space="preserve"> 被服及び</t>
  </si>
  <si>
    <t>生鮮食品</t>
  </si>
  <si>
    <t xml:space="preserve">  水 道</t>
  </si>
  <si>
    <t xml:space="preserve"> 家事用品</t>
  </si>
  <si>
    <t xml:space="preserve"> 履    物</t>
  </si>
  <si>
    <t>除く 総合</t>
  </si>
  <si>
    <t>　平成3年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</si>
  <si>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</si>
  <si>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</si>
  <si>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</si>
  <si>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</si>
  <si>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</si>
  <si>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</si>
  <si>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</si>
  <si>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</si>
  <si>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</si>
  <si>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</si>
  <si>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</si>
  <si>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　　　　　　　6</t>
  </si>
  <si>
    <t>　　　　　　　7</t>
  </si>
  <si>
    <t>　　　　　　　8</t>
  </si>
  <si>
    <t>　　　　　　　9</t>
  </si>
  <si>
    <t>　　　　　　 10</t>
  </si>
  <si>
    <t>　　　　　　 11</t>
  </si>
  <si>
    <t>　　　　　　 12</t>
  </si>
  <si>
    <t>平成１５年1月</t>
  </si>
  <si>
    <t>　　　　　　　2　　　　　　</t>
  </si>
  <si>
    <t>　　　　　　　3</t>
  </si>
  <si>
    <t>　　　　　　　4</t>
  </si>
  <si>
    <t>　　　　　　　5</t>
  </si>
  <si>
    <t xml:space="preserve">               7</t>
  </si>
  <si>
    <t xml:space="preserve">               8</t>
  </si>
  <si>
    <t xml:space="preserve">               9</t>
  </si>
  <si>
    <t xml:space="preserve">              10</t>
  </si>
  <si>
    <t xml:space="preserve">              11</t>
  </si>
  <si>
    <t xml:space="preserve">              12</t>
  </si>
  <si>
    <t>平成１６年1月</t>
  </si>
  <si>
    <t xml:space="preserve">              2</t>
  </si>
  <si>
    <t>消 費 者 物 価 10 大 費 目 指 数</t>
  </si>
  <si>
    <t>平成１２年＝１００</t>
  </si>
  <si>
    <r>
      <t xml:space="preserve"> 家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具・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</si>
  <si>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年  　 月</t>
    </r>
  </si>
  <si>
    <r>
      <t xml:space="preserve">  総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合</t>
    </r>
  </si>
  <si>
    <r>
      <t xml:space="preserve">  食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料</t>
    </r>
  </si>
  <si>
    <t>住   居</t>
  </si>
  <si>
    <t>保健医療</t>
  </si>
  <si>
    <t>交通通信</t>
  </si>
  <si>
    <t>教　  育</t>
  </si>
  <si>
    <t>教養娯楽</t>
  </si>
  <si>
    <t>諸雑費</t>
  </si>
  <si>
    <t>生鮮食品</t>
  </si>
  <si>
    <t>除く住居</t>
  </si>
  <si>
    <t>平成１４年5月</t>
  </si>
  <si>
    <r>
      <t xml:space="preserve"> </t>
    </r>
    <r>
      <rPr>
        <sz val="11"/>
        <rFont val="ＭＳ Ｐゴシック"/>
        <family val="0"/>
      </rPr>
      <t xml:space="preserve">             3</t>
    </r>
  </si>
  <si>
    <t xml:space="preserve">  表－８</t>
  </si>
  <si>
    <t xml:space="preserve">消 費 者 物 価 10 大 費 目 指 数 の 上 昇 率  </t>
  </si>
  <si>
    <t xml:space="preserve"> </t>
  </si>
  <si>
    <t xml:space="preserve">  光　 熱・</t>
  </si>
  <si>
    <t xml:space="preserve"> 家　　具・</t>
  </si>
  <si>
    <t>　   年　   月</t>
  </si>
  <si>
    <t>総　　合</t>
  </si>
  <si>
    <t>食　　料</t>
  </si>
  <si>
    <t>住　　居</t>
  </si>
  <si>
    <t xml:space="preserve">  水　 道</t>
  </si>
  <si>
    <t/>
  </si>
  <si>
    <t>平成3年</t>
  </si>
  <si>
    <t xml:space="preserve">       4    </t>
  </si>
  <si>
    <t xml:space="preserve">       5    </t>
  </si>
  <si>
    <t xml:space="preserve">       6    </t>
  </si>
  <si>
    <t xml:space="preserve">       7    </t>
  </si>
  <si>
    <t xml:space="preserve">       8    </t>
  </si>
  <si>
    <t xml:space="preserve">       9    </t>
  </si>
  <si>
    <t>　　　　　　 4</t>
  </si>
  <si>
    <t>　　　　　　 5</t>
  </si>
  <si>
    <t>　　　　　　 6</t>
  </si>
  <si>
    <t xml:space="preserve">              7</t>
  </si>
  <si>
    <t xml:space="preserve">              8</t>
  </si>
  <si>
    <t xml:space="preserve">              9</t>
  </si>
  <si>
    <t xml:space="preserve">             10</t>
  </si>
  <si>
    <t xml:space="preserve">             11</t>
  </si>
  <si>
    <t xml:space="preserve">             12</t>
  </si>
  <si>
    <t>教　育</t>
  </si>
  <si>
    <t xml:space="preserve">      10    </t>
  </si>
  <si>
    <t xml:space="preserve">      11    </t>
  </si>
  <si>
    <t xml:space="preserve">      12    </t>
  </si>
  <si>
    <t xml:space="preserve">      13    </t>
  </si>
  <si>
    <t xml:space="preserve">      14    </t>
  </si>
  <si>
    <t xml:space="preserve">      15    </t>
  </si>
  <si>
    <t>平成１５年3月</t>
  </si>
  <si>
    <t xml:space="preserve">              3</t>
  </si>
  <si>
    <t>.</t>
  </si>
  <si>
    <t xml:space="preserve">   中    分    類</t>
  </si>
  <si>
    <t xml:space="preserve">  指数</t>
  </si>
  <si>
    <t>率</t>
  </si>
  <si>
    <t>（％）</t>
  </si>
  <si>
    <t>ウエイト</t>
  </si>
  <si>
    <t>品目数</t>
  </si>
  <si>
    <t xml:space="preserve">    中    分    類   </t>
  </si>
  <si>
    <t xml:space="preserve"> 対前月</t>
  </si>
  <si>
    <t xml:space="preserve"> 寄与度</t>
  </si>
  <si>
    <t xml:space="preserve"> 寄与率</t>
  </si>
  <si>
    <t>1食                 料</t>
  </si>
  <si>
    <t>＜特掲項目＞</t>
  </si>
  <si>
    <t>生鮮食品を除く総合</t>
  </si>
  <si>
    <t>持家の帰属家賃及び</t>
  </si>
  <si>
    <t xml:space="preserve">  消 費 者 物 価 中 分 類 指 数</t>
  </si>
  <si>
    <t>（</t>
  </si>
  <si>
    <t xml:space="preserve"> 平　成　1 6 年 </t>
  </si>
  <si>
    <t xml:space="preserve"> 3 月</t>
  </si>
  <si>
    <t>分　）</t>
  </si>
  <si>
    <t>沖縄県</t>
  </si>
  <si>
    <t xml:space="preserve">   上  昇</t>
  </si>
  <si>
    <t>対前月比</t>
  </si>
  <si>
    <t xml:space="preserve">   上  昇</t>
  </si>
  <si>
    <t>対前月比</t>
  </si>
  <si>
    <t>対前年同月</t>
  </si>
  <si>
    <t>対前年同月</t>
  </si>
  <si>
    <t>ｼｬﾂ・ｾ-ﾀ-・下着類　</t>
  </si>
  <si>
    <t>帰属家賃を除く総合</t>
  </si>
  <si>
    <t xml:space="preserve">  ｼ ｬ ﾂ・ｾ ｰ ﾀ ｰ 類</t>
  </si>
  <si>
    <t>下      着      類</t>
  </si>
  <si>
    <t>穀                 類</t>
  </si>
  <si>
    <t>履        物         類</t>
  </si>
  <si>
    <t>魚       介       類</t>
  </si>
  <si>
    <t>生地・他 の 被 服 類</t>
  </si>
  <si>
    <t>生   鮮   魚   介</t>
  </si>
  <si>
    <t>生   地 ・ 糸   類</t>
  </si>
  <si>
    <t>肉                 類</t>
  </si>
  <si>
    <t>他    の   被    服</t>
  </si>
  <si>
    <t>乳       卵       類</t>
  </si>
  <si>
    <t>被服関連サ－ビス</t>
  </si>
  <si>
    <t>野   菜 ・ 海    草</t>
  </si>
  <si>
    <t>生   鮮   野   菜</t>
  </si>
  <si>
    <t>医薬品・健康保持用摂取品</t>
  </si>
  <si>
    <t>果                 物</t>
  </si>
  <si>
    <t xml:space="preserve">保健医療用品・器 具 </t>
  </si>
  <si>
    <t>生   鮮   果   物</t>
  </si>
  <si>
    <t xml:space="preserve">保 健 医 療 ｻ ｰ ﾋﾞｽ </t>
  </si>
  <si>
    <t>油  脂・調  味  料</t>
  </si>
  <si>
    <t>菓       子       類</t>
  </si>
  <si>
    <t xml:space="preserve">交                   通 </t>
  </si>
  <si>
    <t>調    理    食   品</t>
  </si>
  <si>
    <t xml:space="preserve">自 動 車 等 関 係 費 </t>
  </si>
  <si>
    <t>飲                 料</t>
  </si>
  <si>
    <t xml:space="preserve">通                   信 </t>
  </si>
  <si>
    <t>酒                 類</t>
  </si>
  <si>
    <t>8教                    育</t>
  </si>
  <si>
    <t>外                 食</t>
  </si>
  <si>
    <t xml:space="preserve">授     業     料     等 </t>
  </si>
  <si>
    <t xml:space="preserve">教科書・学習参考書 </t>
  </si>
  <si>
    <t xml:space="preserve">   帰属家賃を除く住居</t>
  </si>
  <si>
    <t xml:space="preserve">補     習     教     育 </t>
  </si>
  <si>
    <t>家                 賃</t>
  </si>
  <si>
    <t xml:space="preserve">   帰属家賃を除く家賃</t>
  </si>
  <si>
    <t xml:space="preserve">教 養 娯 楽 耐 久 財 </t>
  </si>
  <si>
    <t>設 備 修 繕・維 持</t>
  </si>
  <si>
    <t xml:space="preserve">教  養  娯  楽  用  品 </t>
  </si>
  <si>
    <t>電  気 ・ ガ ス 代</t>
  </si>
  <si>
    <t xml:space="preserve">書 籍 ・ 他の印刷物 </t>
  </si>
  <si>
    <t xml:space="preserve">電 　　気　　代 </t>
  </si>
  <si>
    <t xml:space="preserve">教 養 娯 楽 ｻ ｰ ﾋﾞ ｽ </t>
  </si>
  <si>
    <t>ガ  　ス　   代</t>
  </si>
  <si>
    <t>他    の    光    熱</t>
  </si>
  <si>
    <t xml:space="preserve">理  美  容  ｻ  ｰ  ﾋﾞ  ｽ </t>
  </si>
  <si>
    <t>上  下  水  道  料</t>
  </si>
  <si>
    <t xml:space="preserve">理   美   容   用   品 </t>
  </si>
  <si>
    <t xml:space="preserve">身   の   回   り   品 </t>
  </si>
  <si>
    <t xml:space="preserve">た        ば         こ </t>
  </si>
  <si>
    <t>家 庭 用 耐 久 財</t>
  </si>
  <si>
    <t xml:space="preserve">そ        の         他 </t>
  </si>
  <si>
    <t>室  内  装  備  品</t>
  </si>
  <si>
    <t>寝　 　具　    類</t>
  </si>
  <si>
    <t>家   事   雑   貨</t>
  </si>
  <si>
    <t>家 事 用 消 耗 品</t>
  </si>
  <si>
    <t>家 事 サ ー ビ ス</t>
  </si>
  <si>
    <t>衣                料</t>
  </si>
  <si>
    <t>和              服</t>
  </si>
  <si>
    <t>洋              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</si>
</sst>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0E+00"/>
    <numFmt numFmtId="178" formatCode="\$#,##0.00;\(\$#,##0.00\)"/>
    <numFmt numFmtId="179" formatCode="\$#,##0;\(\$#,##0\)"/>
    <numFmt numFmtId="180" formatCode="ee\-m\-d"/>
    <numFmt numFmtId="181" formatCode="m/d"/>
    <numFmt numFmtId="182" formatCode="m/d/yy\ h:mm"/>
    <numFmt numFmtId="183" formatCode="ee/m/d"/>
    <numFmt numFmtId="184" formatCode="ee&quot;年&quot;m&quot;月&quot;d&quot;日&quot;"/>
    <numFmt numFmtId="185" formatCode="gggee&quot;年&quot;m&quot;月&quot;d&quot;日&quot;"/>
    <numFmt numFmtId="186" formatCode="0.0"/>
    <numFmt numFmtId="187" formatCode=".0"/>
    <numFmt numFmtId="188" formatCode="&quot;０&quot;"/>
    <numFmt numFmtId="189" formatCode="0.0000"/>
    <numFmt numFmtId="190" formatCode="0.00000"/>
    <numFmt numFmtId="191" formatCode=".000000"/>
    <numFmt numFmtId="192" formatCode=".0000"/>
    <numFmt numFmtId="193" formatCode="&quot;青&quot;"/>
    <numFmt numFmtId="194" formatCode="&quot;黄&quot;&quot;色&quot;"/>
    <numFmt numFmtId="195" formatCode="0.0_);[Red]\(0.0\)"/>
    <numFmt numFmtId="196" formatCode="0_);[Red]\(0\)"/>
    <numFmt numFmtId="197" formatCode="0.0_ "/>
    <numFmt numFmtId="198" formatCode="0;[Red]0"/>
    <numFmt numFmtId="199" formatCode="0.0;&quot;△ &quot;0.0"/>
    <numFmt numFmtId="200" formatCode="0;&quot;△ &quot;0"/>
    <numFmt numFmtId="201" formatCode="0.0_ ;[Red]\-0.0\ "/>
    <numFmt numFmtId="202" formatCode="#,##0_ "/>
    <numFmt numFmtId="203" formatCode="#,##0.0_ "/>
    <numFmt numFmtId="204" formatCode="#,##0.0;&quot;△ &quot;#,##0.0"/>
    <numFmt numFmtId="205" formatCode="0.0000000"/>
    <numFmt numFmtId="206" formatCode="0.000"/>
    <numFmt numFmtId="207" formatCode="[White]General"/>
    <numFmt numFmtId="208" formatCode="[White]0.0,"/>
    <numFmt numFmtId="209" formatCode="[White]0.0\ "/>
    <numFmt numFmtId="210" formatCode="[Red]General"/>
    <numFmt numFmtId="211" formatCode="[Green]General"/>
    <numFmt numFmtId="212" formatCode="0.00_ "/>
    <numFmt numFmtId="213" formatCode="0.000_ "/>
    <numFmt numFmtId="214" formatCode="0.00_);[Red]\(0.00\)"/>
    <numFmt numFmtId="215" formatCode="[&lt;=999]000;[&lt;=99999]000\-00;000\-0000"/>
    <numFmt numFmtId="216" formatCode="0_ 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6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</cellStyleXfs>
  <cellXfs count="313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86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0" borderId="2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186" fontId="0" fillId="0" borderId="2" xfId="0" applyNumberFormat="1" applyBorder="1" applyAlignment="1" applyProtection="1">
      <alignment/>
      <protection locked="0"/>
    </xf>
    <xf numFmtId="186" fontId="0" fillId="0" borderId="4" xfId="0" applyNumberFormat="1" applyBorder="1" applyAlignment="1" applyProtection="1">
      <alignment/>
      <protection locked="0"/>
    </xf>
    <xf numFmtId="0" fontId="0" fillId="0" borderId="5" xfId="0" applyNumberForma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0" fillId="0" borderId="4" xfId="0" applyNumberFormat="1" applyBorder="1" applyAlignment="1" applyProtection="1">
      <alignment/>
      <protection locked="0"/>
    </xf>
    <xf numFmtId="0" fontId="0" fillId="0" borderId="7" xfId="0" applyNumberFormat="1" applyBorder="1" applyAlignment="1" applyProtection="1">
      <alignment/>
      <protection locked="0"/>
    </xf>
    <xf numFmtId="0" fontId="0" fillId="0" borderId="8" xfId="0" applyNumberFormat="1" applyBorder="1" applyAlignment="1" applyProtection="1">
      <alignment/>
      <protection locked="0"/>
    </xf>
    <xf numFmtId="186" fontId="0" fillId="0" borderId="9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186" fontId="0" fillId="0" borderId="12" xfId="0" applyNumberFormat="1" applyBorder="1" applyAlignment="1" applyProtection="1">
      <alignment/>
      <protection locked="0"/>
    </xf>
    <xf numFmtId="186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186" fontId="0" fillId="0" borderId="15" xfId="0" applyNumberFormat="1" applyBorder="1" applyAlignment="1" applyProtection="1">
      <alignment/>
      <protection locked="0"/>
    </xf>
    <xf numFmtId="186" fontId="0" fillId="0" borderId="17" xfId="0" applyNumberFormat="1" applyBorder="1" applyAlignment="1" applyProtection="1">
      <alignment/>
      <protection locked="0"/>
    </xf>
    <xf numFmtId="186" fontId="0" fillId="0" borderId="18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186" fontId="0" fillId="0" borderId="20" xfId="0" applyNumberFormat="1" applyBorder="1" applyAlignment="1" applyProtection="1">
      <alignment/>
      <protection locked="0"/>
    </xf>
    <xf numFmtId="186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86" fontId="0" fillId="0" borderId="25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199" fontId="0" fillId="0" borderId="20" xfId="0" applyNumberFormat="1" applyBorder="1" applyAlignment="1" applyProtection="1">
      <alignment/>
      <protection/>
    </xf>
    <xf numFmtId="199" fontId="0" fillId="0" borderId="20" xfId="0" applyNumberFormat="1" applyBorder="1" applyAlignment="1">
      <alignment/>
    </xf>
    <xf numFmtId="19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99" fontId="0" fillId="0" borderId="21" xfId="0" applyNumberFormat="1" applyBorder="1" applyAlignment="1" applyProtection="1">
      <alignment/>
      <protection/>
    </xf>
    <xf numFmtId="0" fontId="0" fillId="0" borderId="25" xfId="0" applyBorder="1" applyAlignment="1">
      <alignment/>
    </xf>
    <xf numFmtId="204" fontId="0" fillId="0" borderId="21" xfId="0" applyNumberFormat="1" applyBorder="1" applyAlignment="1">
      <alignment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/>
      <protection locked="0"/>
    </xf>
    <xf numFmtId="195" fontId="0" fillId="0" borderId="2" xfId="0" applyNumberFormat="1" applyBorder="1" applyAlignment="1" applyProtection="1">
      <alignment/>
      <protection locked="0"/>
    </xf>
    <xf numFmtId="195" fontId="0" fillId="0" borderId="17" xfId="0" applyNumberFormat="1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195" fontId="0" fillId="0" borderId="20" xfId="0" applyNumberFormat="1" applyBorder="1" applyAlignment="1">
      <alignment/>
    </xf>
    <xf numFmtId="195" fontId="0" fillId="0" borderId="20" xfId="0" applyNumberFormat="1" applyBorder="1" applyAlignment="1" applyProtection="1">
      <alignment/>
      <protection locked="0"/>
    </xf>
    <xf numFmtId="195" fontId="0" fillId="0" borderId="26" xfId="0" applyNumberFormat="1" applyBorder="1" applyAlignment="1">
      <alignment/>
    </xf>
    <xf numFmtId="195" fontId="0" fillId="0" borderId="21" xfId="0" applyNumberFormat="1" applyBorder="1" applyAlignment="1">
      <alignment/>
    </xf>
    <xf numFmtId="195" fontId="0" fillId="0" borderId="21" xfId="0" applyNumberFormat="1" applyBorder="1" applyAlignment="1" applyProtection="1">
      <alignment/>
      <protection locked="0"/>
    </xf>
    <xf numFmtId="195" fontId="0" fillId="0" borderId="25" xfId="0" applyNumberFormat="1" applyBorder="1" applyAlignment="1">
      <alignment/>
    </xf>
    <xf numFmtId="195" fontId="0" fillId="0" borderId="29" xfId="0" applyNumberFormat="1" applyBorder="1" applyAlignment="1">
      <alignment/>
    </xf>
    <xf numFmtId="195" fontId="0" fillId="0" borderId="16" xfId="0" applyNumberFormat="1" applyBorder="1" applyAlignment="1">
      <alignment/>
    </xf>
    <xf numFmtId="195" fontId="0" fillId="0" borderId="5" xfId="0" applyNumberFormat="1" applyBorder="1" applyAlignment="1" applyProtection="1">
      <alignment/>
      <protection locked="0"/>
    </xf>
    <xf numFmtId="195" fontId="0" fillId="0" borderId="30" xfId="0" applyNumberFormat="1" applyBorder="1" applyAlignment="1">
      <alignment/>
    </xf>
    <xf numFmtId="195" fontId="0" fillId="0" borderId="16" xfId="0" applyNumberFormat="1" applyBorder="1" applyAlignment="1" applyProtection="1">
      <alignment/>
      <protection locked="0"/>
    </xf>
    <xf numFmtId="195" fontId="0" fillId="0" borderId="11" xfId="0" applyNumberFormat="1" applyBorder="1" applyAlignment="1" applyProtection="1">
      <alignment/>
      <protection locked="0"/>
    </xf>
    <xf numFmtId="195" fontId="0" fillId="0" borderId="25" xfId="0" applyNumberFormat="1" applyBorder="1" applyAlignment="1" applyProtection="1">
      <alignment/>
      <protection locked="0"/>
    </xf>
    <xf numFmtId="195" fontId="0" fillId="0" borderId="9" xfId="0" applyNumberFormat="1" applyBorder="1" applyAlignment="1" applyProtection="1">
      <alignment/>
      <protection locked="0"/>
    </xf>
    <xf numFmtId="195" fontId="0" fillId="0" borderId="18" xfId="0" applyNumberFormat="1" applyBorder="1" applyAlignment="1" applyProtection="1">
      <alignment/>
      <protection locked="0"/>
    </xf>
    <xf numFmtId="195" fontId="0" fillId="0" borderId="13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0" borderId="32" xfId="0" applyNumberForma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34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176" fontId="5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176" fontId="5" fillId="0" borderId="0" xfId="20" applyNumberFormat="1" applyFont="1" applyAlignment="1" applyProtection="1">
      <alignment horizontal="center"/>
      <protection locked="0"/>
    </xf>
    <xf numFmtId="176" fontId="5" fillId="0" borderId="3" xfId="20" applyNumberFormat="1" applyFont="1" applyBorder="1" applyProtection="1">
      <alignment/>
      <protection locked="0"/>
    </xf>
    <xf numFmtId="176" fontId="5" fillId="0" borderId="1" xfId="20" applyNumberFormat="1" applyFont="1" applyBorder="1" applyProtection="1">
      <alignment/>
      <protection locked="0"/>
    </xf>
    <xf numFmtId="176" fontId="5" fillId="0" borderId="4" xfId="20" applyNumberFormat="1" applyFont="1" applyBorder="1" applyProtection="1">
      <alignment/>
      <protection locked="0"/>
    </xf>
    <xf numFmtId="176" fontId="5" fillId="0" borderId="15" xfId="20" applyNumberFormat="1" applyFont="1" applyBorder="1" applyProtection="1">
      <alignment/>
      <protection locked="0"/>
    </xf>
    <xf numFmtId="176" fontId="5" fillId="0" borderId="10" xfId="20" applyNumberFormat="1" applyFont="1" applyBorder="1" applyProtection="1">
      <alignment/>
      <protection locked="0"/>
    </xf>
    <xf numFmtId="176" fontId="5" fillId="0" borderId="6" xfId="20" applyNumberFormat="1" applyFont="1" applyBorder="1" applyProtection="1">
      <alignment/>
      <protection locked="0"/>
    </xf>
    <xf numFmtId="176" fontId="5" fillId="0" borderId="2" xfId="20" applyNumberFormat="1" applyFont="1" applyBorder="1" applyProtection="1">
      <alignment/>
      <protection locked="0"/>
    </xf>
    <xf numFmtId="176" fontId="5" fillId="0" borderId="5" xfId="20" applyNumberFormat="1" applyFont="1" applyBorder="1" applyProtection="1">
      <alignment/>
      <protection locked="0"/>
    </xf>
    <xf numFmtId="176" fontId="5" fillId="0" borderId="16" xfId="20" applyNumberFormat="1" applyFont="1" applyBorder="1" applyProtection="1">
      <alignment/>
      <protection locked="0"/>
    </xf>
    <xf numFmtId="176" fontId="5" fillId="0" borderId="11" xfId="20" applyNumberFormat="1" applyFont="1" applyBorder="1" applyProtection="1">
      <alignment/>
      <protection locked="0"/>
    </xf>
    <xf numFmtId="176" fontId="5" fillId="0" borderId="5" xfId="20" applyNumberFormat="1" applyFont="1" applyBorder="1" applyAlignment="1" applyProtection="1">
      <alignment horizontal="center"/>
      <protection locked="0"/>
    </xf>
    <xf numFmtId="176" fontId="5" fillId="0" borderId="16" xfId="20" applyNumberFormat="1" applyFont="1" applyBorder="1" applyAlignment="1" applyProtection="1">
      <alignment horizontal="center"/>
      <protection locked="0"/>
    </xf>
    <xf numFmtId="176" fontId="5" fillId="0" borderId="11" xfId="20" applyNumberFormat="1" applyFont="1" applyBorder="1" applyAlignment="1" applyProtection="1">
      <alignment horizontal="center"/>
      <protection locked="0"/>
    </xf>
    <xf numFmtId="176" fontId="5" fillId="0" borderId="14" xfId="20" applyNumberFormat="1" applyFont="1" applyBorder="1" applyProtection="1">
      <alignment/>
      <protection locked="0"/>
    </xf>
    <xf numFmtId="176" fontId="5" fillId="0" borderId="22" xfId="20" applyNumberFormat="1" applyFont="1" applyBorder="1" applyProtection="1">
      <alignment/>
      <protection locked="0"/>
    </xf>
    <xf numFmtId="176" fontId="5" fillId="0" borderId="23" xfId="20" applyNumberFormat="1" applyFont="1" applyBorder="1" applyProtection="1">
      <alignment/>
      <protection locked="0"/>
    </xf>
    <xf numFmtId="176" fontId="5" fillId="0" borderId="24" xfId="20" applyNumberFormat="1" applyFont="1" applyBorder="1" applyProtection="1">
      <alignment/>
      <protection locked="0"/>
    </xf>
    <xf numFmtId="0" fontId="5" fillId="0" borderId="7" xfId="20" applyNumberFormat="1" applyFont="1" applyBorder="1" applyAlignment="1" applyProtection="1">
      <alignment horizontal="left" vertical="center"/>
      <protection locked="0"/>
    </xf>
    <xf numFmtId="186" fontId="5" fillId="0" borderId="7" xfId="20" applyNumberFormat="1" applyFont="1" applyBorder="1" applyAlignment="1" applyProtection="1">
      <alignment horizontal="right"/>
      <protection locked="0"/>
    </xf>
    <xf numFmtId="186" fontId="5" fillId="0" borderId="2" xfId="20" applyNumberFormat="1" applyFont="1" applyBorder="1" applyAlignment="1" applyProtection="1">
      <alignment horizontal="right"/>
      <protection locked="0"/>
    </xf>
    <xf numFmtId="186" fontId="5" fillId="0" borderId="17" xfId="20" applyNumberFormat="1" applyFont="1" applyBorder="1" applyAlignment="1" applyProtection="1">
      <alignment horizontal="right"/>
      <protection locked="0"/>
    </xf>
    <xf numFmtId="186" fontId="5" fillId="0" borderId="21" xfId="20" applyNumberFormat="1" applyFont="1" applyBorder="1" applyAlignment="1" applyProtection="1">
      <alignment horizontal="right"/>
      <protection locked="0"/>
    </xf>
    <xf numFmtId="0" fontId="5" fillId="0" borderId="36" xfId="20" applyNumberFormat="1" applyBorder="1" applyAlignment="1" applyProtection="1">
      <alignment horizontal="center" vertical="center"/>
      <protection locked="0"/>
    </xf>
    <xf numFmtId="186" fontId="5" fillId="0" borderId="17" xfId="20" applyNumberFormat="1" applyFont="1" applyFill="1" applyBorder="1" applyAlignment="1" applyProtection="1">
      <alignment horizontal="right"/>
      <protection locked="0"/>
    </xf>
    <xf numFmtId="0" fontId="5" fillId="0" borderId="37" xfId="20" applyNumberFormat="1" applyBorder="1" applyAlignment="1" applyProtection="1">
      <alignment horizontal="center" vertical="center"/>
      <protection locked="0"/>
    </xf>
    <xf numFmtId="186" fontId="5" fillId="0" borderId="38" xfId="20" applyNumberFormat="1" applyFont="1" applyBorder="1" applyAlignment="1" applyProtection="1">
      <alignment horizontal="right"/>
      <protection locked="0"/>
    </xf>
    <xf numFmtId="186" fontId="5" fillId="0" borderId="12" xfId="20" applyNumberFormat="1" applyFont="1" applyBorder="1" applyAlignment="1" applyProtection="1">
      <alignment horizontal="right"/>
      <protection locked="0"/>
    </xf>
    <xf numFmtId="0" fontId="5" fillId="0" borderId="39" xfId="20" applyNumberFormat="1" applyBorder="1" applyAlignment="1" applyProtection="1">
      <alignment horizontal="center" vertical="center"/>
      <protection locked="0"/>
    </xf>
    <xf numFmtId="49" fontId="5" fillId="0" borderId="40" xfId="20" applyNumberFormat="1" applyFont="1" applyBorder="1" applyAlignment="1" applyProtection="1">
      <alignment/>
      <protection locked="0"/>
    </xf>
    <xf numFmtId="186" fontId="5" fillId="0" borderId="41" xfId="20" applyNumberFormat="1" applyFont="1" applyBorder="1" applyAlignment="1" applyProtection="1">
      <alignment horizontal="right"/>
      <protection locked="0"/>
    </xf>
    <xf numFmtId="186" fontId="5" fillId="0" borderId="20" xfId="20" applyNumberFormat="1" applyFont="1" applyBorder="1" applyAlignment="1" applyProtection="1">
      <alignment horizontal="right"/>
      <protection locked="0"/>
    </xf>
    <xf numFmtId="186" fontId="5" fillId="0" borderId="26" xfId="20" applyNumberFormat="1" applyFont="1" applyBorder="1" applyAlignment="1" applyProtection="1">
      <alignment horizontal="right"/>
      <protection locked="0"/>
    </xf>
    <xf numFmtId="176" fontId="5" fillId="0" borderId="0" xfId="20" applyNumberFormat="1" applyFont="1" applyBorder="1" applyProtection="1">
      <alignment/>
      <protection locked="0"/>
    </xf>
    <xf numFmtId="0" fontId="5" fillId="0" borderId="1" xfId="20" applyFont="1" applyBorder="1">
      <alignment/>
      <protection/>
    </xf>
    <xf numFmtId="49" fontId="5" fillId="0" borderId="36" xfId="20" applyNumberFormat="1" applyFont="1" applyBorder="1" applyAlignment="1" applyProtection="1">
      <alignment/>
      <protection locked="0"/>
    </xf>
    <xf numFmtId="186" fontId="5" fillId="0" borderId="28" xfId="20" applyNumberFormat="1" applyFont="1" applyBorder="1" applyAlignment="1" applyProtection="1">
      <alignment horizontal="right"/>
      <protection locked="0"/>
    </xf>
    <xf numFmtId="186" fontId="5" fillId="0" borderId="25" xfId="20" applyNumberFormat="1" applyFont="1" applyBorder="1" applyAlignment="1" applyProtection="1">
      <alignment horizontal="right"/>
      <protection locked="0"/>
    </xf>
    <xf numFmtId="49" fontId="5" fillId="0" borderId="37" xfId="20" applyNumberFormat="1" applyFont="1" applyBorder="1" applyAlignment="1" applyProtection="1">
      <alignment/>
      <protection locked="0"/>
    </xf>
    <xf numFmtId="186" fontId="5" fillId="0" borderId="34" xfId="20" applyNumberFormat="1" applyFont="1" applyBorder="1" applyAlignment="1" applyProtection="1">
      <alignment horizontal="right"/>
      <protection locked="0"/>
    </xf>
    <xf numFmtId="0" fontId="5" fillId="0" borderId="39" xfId="20" applyFont="1" applyBorder="1">
      <alignment/>
      <protection/>
    </xf>
    <xf numFmtId="0" fontId="5" fillId="0" borderId="19" xfId="20" applyFont="1" applyBorder="1">
      <alignment/>
      <protection/>
    </xf>
    <xf numFmtId="0" fontId="5" fillId="0" borderId="18" xfId="20" applyFont="1" applyBorder="1">
      <alignment/>
      <protection/>
    </xf>
    <xf numFmtId="0" fontId="5" fillId="0" borderId="13" xfId="20" applyFont="1" applyBorder="1">
      <alignment/>
      <protection/>
    </xf>
    <xf numFmtId="0" fontId="5" fillId="0" borderId="0" xfId="20">
      <alignment/>
      <protection/>
    </xf>
    <xf numFmtId="176" fontId="5" fillId="0" borderId="0" xfId="20" applyNumberFormat="1" applyProtection="1">
      <alignment/>
      <protection locked="0"/>
    </xf>
    <xf numFmtId="0" fontId="5" fillId="0" borderId="0" xfId="20" applyBorder="1">
      <alignment/>
      <protection/>
    </xf>
    <xf numFmtId="176" fontId="5" fillId="0" borderId="0" xfId="20" applyNumberFormat="1" applyAlignment="1" applyProtection="1">
      <alignment horizontal="center"/>
      <protection locked="0"/>
    </xf>
    <xf numFmtId="176" fontId="5" fillId="0" borderId="42" xfId="20" applyNumberFormat="1" applyBorder="1" applyProtection="1">
      <alignment/>
      <protection locked="0"/>
    </xf>
    <xf numFmtId="176" fontId="5" fillId="0" borderId="3" xfId="20" applyNumberFormat="1" applyBorder="1" applyProtection="1">
      <alignment/>
      <protection locked="0"/>
    </xf>
    <xf numFmtId="176" fontId="5" fillId="0" borderId="1" xfId="20" applyNumberFormat="1" applyBorder="1" applyProtection="1">
      <alignment/>
      <protection locked="0"/>
    </xf>
    <xf numFmtId="176" fontId="5" fillId="0" borderId="4" xfId="20" applyNumberFormat="1" applyBorder="1" applyProtection="1">
      <alignment/>
      <protection locked="0"/>
    </xf>
    <xf numFmtId="176" fontId="5" fillId="0" borderId="15" xfId="20" applyNumberFormat="1" applyBorder="1" applyProtection="1">
      <alignment/>
      <protection locked="0"/>
    </xf>
    <xf numFmtId="176" fontId="5" fillId="0" borderId="16" xfId="20" applyNumberFormat="1" applyFill="1" applyBorder="1" applyProtection="1">
      <alignment/>
      <protection locked="0"/>
    </xf>
    <xf numFmtId="176" fontId="5" fillId="0" borderId="10" xfId="20" applyNumberFormat="1" applyBorder="1" applyProtection="1">
      <alignment/>
      <protection locked="0"/>
    </xf>
    <xf numFmtId="176" fontId="5" fillId="0" borderId="0" xfId="20" applyNumberFormat="1" applyBorder="1" applyProtection="1">
      <alignment/>
      <protection locked="0"/>
    </xf>
    <xf numFmtId="176" fontId="5" fillId="0" borderId="6" xfId="20" applyNumberFormat="1" applyBorder="1" applyProtection="1">
      <alignment/>
      <protection locked="0"/>
    </xf>
    <xf numFmtId="176" fontId="5" fillId="0" borderId="2" xfId="20" applyNumberFormat="1" applyBorder="1" applyProtection="1">
      <alignment/>
      <protection locked="0"/>
    </xf>
    <xf numFmtId="176" fontId="5" fillId="0" borderId="5" xfId="20" applyNumberFormat="1" applyBorder="1" applyProtection="1">
      <alignment/>
      <protection locked="0"/>
    </xf>
    <xf numFmtId="176" fontId="5" fillId="0" borderId="16" xfId="20" applyNumberFormat="1" applyBorder="1" applyProtection="1">
      <alignment/>
      <protection locked="0"/>
    </xf>
    <xf numFmtId="176" fontId="5" fillId="0" borderId="11" xfId="20" applyNumberFormat="1" applyBorder="1" applyProtection="1">
      <alignment/>
      <protection locked="0"/>
    </xf>
    <xf numFmtId="176" fontId="5" fillId="0" borderId="6" xfId="20" applyNumberFormat="1" applyBorder="1" applyAlignment="1" applyProtection="1">
      <alignment horizontal="center"/>
      <protection locked="0"/>
    </xf>
    <xf numFmtId="176" fontId="5" fillId="0" borderId="5" xfId="20" applyNumberFormat="1" applyBorder="1" applyAlignment="1" applyProtection="1">
      <alignment horizontal="center"/>
      <protection locked="0"/>
    </xf>
    <xf numFmtId="176" fontId="5" fillId="0" borderId="11" xfId="20" applyNumberFormat="1" applyBorder="1" applyAlignment="1" applyProtection="1">
      <alignment horizontal="center"/>
      <protection locked="0"/>
    </xf>
    <xf numFmtId="176" fontId="5" fillId="0" borderId="14" xfId="20" applyNumberFormat="1" applyBorder="1" applyAlignment="1" applyProtection="1">
      <alignment horizontal="center"/>
      <protection locked="0"/>
    </xf>
    <xf numFmtId="176" fontId="5" fillId="0" borderId="22" xfId="20" applyNumberFormat="1" applyBorder="1" applyProtection="1">
      <alignment/>
      <protection locked="0"/>
    </xf>
    <xf numFmtId="176" fontId="5" fillId="0" borderId="23" xfId="20" applyNumberFormat="1" applyBorder="1" applyProtection="1">
      <alignment/>
      <protection locked="0"/>
    </xf>
    <xf numFmtId="176" fontId="5" fillId="0" borderId="23" xfId="20" applyNumberFormat="1" applyFill="1" applyBorder="1" applyProtection="1">
      <alignment/>
      <protection locked="0"/>
    </xf>
    <xf numFmtId="176" fontId="5" fillId="0" borderId="24" xfId="20" applyNumberFormat="1" applyBorder="1" applyProtection="1">
      <alignment/>
      <protection locked="0"/>
    </xf>
    <xf numFmtId="176" fontId="5" fillId="0" borderId="3" xfId="20" applyNumberFormat="1" applyBorder="1" applyAlignment="1">
      <alignment horizontal="center"/>
      <protection/>
    </xf>
    <xf numFmtId="176" fontId="5" fillId="0" borderId="37" xfId="20" applyNumberFormat="1" applyBorder="1" applyAlignment="1" applyProtection="1">
      <alignment horizontal="left"/>
      <protection locked="0"/>
    </xf>
    <xf numFmtId="186" fontId="5" fillId="0" borderId="7" xfId="20" applyNumberFormat="1" applyBorder="1" applyAlignment="1" applyProtection="1">
      <alignment horizontal="right"/>
      <protection locked="0"/>
    </xf>
    <xf numFmtId="186" fontId="5" fillId="0" borderId="2" xfId="20" applyNumberFormat="1" applyBorder="1" applyAlignment="1" applyProtection="1">
      <alignment horizontal="right"/>
      <protection locked="0"/>
    </xf>
    <xf numFmtId="186" fontId="5" fillId="0" borderId="17" xfId="20" applyNumberFormat="1" applyBorder="1" applyAlignment="1" applyProtection="1">
      <alignment horizontal="right"/>
      <protection locked="0"/>
    </xf>
    <xf numFmtId="186" fontId="5" fillId="0" borderId="21" xfId="20" applyNumberFormat="1" applyBorder="1" applyAlignment="1" applyProtection="1">
      <alignment horizontal="right"/>
      <protection locked="0"/>
    </xf>
    <xf numFmtId="186" fontId="5" fillId="0" borderId="12" xfId="20" applyNumberFormat="1" applyBorder="1" applyAlignment="1" applyProtection="1">
      <alignment horizontal="right"/>
      <protection locked="0"/>
    </xf>
    <xf numFmtId="176" fontId="5" fillId="0" borderId="6" xfId="20" applyNumberFormat="1" applyBorder="1">
      <alignment/>
      <protection/>
    </xf>
    <xf numFmtId="176" fontId="5" fillId="0" borderId="37" xfId="20" applyNumberFormat="1" applyBorder="1" applyAlignment="1" applyProtection="1">
      <alignment/>
      <protection locked="0"/>
    </xf>
    <xf numFmtId="49" fontId="5" fillId="0" borderId="37" xfId="20" applyNumberFormat="1" applyBorder="1" applyAlignment="1" applyProtection="1">
      <alignment/>
      <protection locked="0"/>
    </xf>
    <xf numFmtId="49" fontId="5" fillId="0" borderId="39" xfId="20" applyNumberFormat="1" applyBorder="1" applyAlignment="1" applyProtection="1">
      <alignment/>
      <protection locked="0"/>
    </xf>
    <xf numFmtId="49" fontId="5" fillId="0" borderId="6" xfId="20" applyNumberFormat="1" applyBorder="1" applyAlignment="1" applyProtection="1">
      <alignment/>
      <protection locked="0"/>
    </xf>
    <xf numFmtId="186" fontId="5" fillId="0" borderId="3" xfId="20" applyNumberFormat="1" applyBorder="1" applyAlignment="1" applyProtection="1">
      <alignment horizontal="right"/>
      <protection locked="0"/>
    </xf>
    <xf numFmtId="186" fontId="5" fillId="0" borderId="4" xfId="20" applyNumberFormat="1" applyBorder="1" applyAlignment="1" applyProtection="1">
      <alignment horizontal="right"/>
      <protection locked="0"/>
    </xf>
    <xf numFmtId="186" fontId="5" fillId="0" borderId="15" xfId="20" applyNumberFormat="1" applyBorder="1" applyAlignment="1" applyProtection="1">
      <alignment horizontal="right"/>
      <protection locked="0"/>
    </xf>
    <xf numFmtId="186" fontId="5" fillId="0" borderId="20" xfId="20" applyNumberFormat="1" applyBorder="1" applyAlignment="1" applyProtection="1">
      <alignment horizontal="right"/>
      <protection locked="0"/>
    </xf>
    <xf numFmtId="186" fontId="5" fillId="0" borderId="10" xfId="20" applyNumberFormat="1" applyBorder="1" applyAlignment="1" applyProtection="1">
      <alignment horizontal="right"/>
      <protection locked="0"/>
    </xf>
    <xf numFmtId="0" fontId="5" fillId="0" borderId="1" xfId="20" applyBorder="1">
      <alignment/>
      <protection/>
    </xf>
    <xf numFmtId="49" fontId="5" fillId="0" borderId="7" xfId="20" applyNumberFormat="1" applyBorder="1" applyAlignment="1" applyProtection="1">
      <alignment/>
      <protection locked="0"/>
    </xf>
    <xf numFmtId="49" fontId="5" fillId="0" borderId="36" xfId="20" applyNumberFormat="1" applyBorder="1" applyAlignment="1" applyProtection="1">
      <alignment vertical="center"/>
      <protection locked="0"/>
    </xf>
    <xf numFmtId="176" fontId="5" fillId="0" borderId="39" xfId="20" applyNumberFormat="1" applyBorder="1" applyAlignment="1" applyProtection="1">
      <alignment horizontal="center"/>
      <protection locked="0"/>
    </xf>
    <xf numFmtId="186" fontId="5" fillId="0" borderId="18" xfId="20" applyNumberFormat="1" applyBorder="1" applyAlignment="1" applyProtection="1">
      <alignment horizontal="right"/>
      <protection locked="0"/>
    </xf>
    <xf numFmtId="186" fontId="5" fillId="0" borderId="29" xfId="20" applyNumberFormat="1" applyBorder="1" applyAlignment="1" applyProtection="1">
      <alignment horizontal="right"/>
      <protection locked="0"/>
    </xf>
    <xf numFmtId="176" fontId="5" fillId="0" borderId="6" xfId="20" applyNumberFormat="1" applyBorder="1" applyAlignment="1" applyProtection="1">
      <alignment/>
      <protection locked="0"/>
    </xf>
    <xf numFmtId="176" fontId="5" fillId="0" borderId="36" xfId="20" applyNumberFormat="1" applyBorder="1" applyAlignment="1" applyProtection="1">
      <alignment horizontal="center"/>
      <protection locked="0"/>
    </xf>
    <xf numFmtId="176" fontId="5" fillId="0" borderId="7" xfId="20" applyNumberFormat="1" applyBorder="1" applyProtection="1">
      <alignment/>
      <protection locked="0"/>
    </xf>
    <xf numFmtId="186" fontId="5" fillId="0" borderId="13" xfId="2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56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42" xfId="0" applyNumberFormat="1" applyBorder="1" applyAlignment="1" applyProtection="1">
      <alignment/>
      <protection locked="0"/>
    </xf>
    <xf numFmtId="0" fontId="0" fillId="0" borderId="9" xfId="0" applyNumberForma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186" fontId="0" fillId="0" borderId="0" xfId="0" applyNumberFormat="1" applyBorder="1" applyAlignment="1" applyProtection="1">
      <alignment/>
      <protection locked="0"/>
    </xf>
    <xf numFmtId="186" fontId="0" fillId="0" borderId="5" xfId="0" applyNumberFormat="1" applyBorder="1" applyAlignment="1" applyProtection="1">
      <alignment/>
      <protection locked="0"/>
    </xf>
    <xf numFmtId="197" fontId="0" fillId="0" borderId="4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0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197" fontId="0" fillId="0" borderId="20" xfId="0" applyNumberFormat="1" applyBorder="1" applyAlignment="1">
      <alignment/>
    </xf>
    <xf numFmtId="186" fontId="0" fillId="0" borderId="20" xfId="0" applyNumberFormat="1" applyBorder="1" applyAlignment="1">
      <alignment/>
    </xf>
    <xf numFmtId="3" fontId="0" fillId="0" borderId="5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0" fontId="0" fillId="2" borderId="7" xfId="0" applyNumberForma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186" fontId="0" fillId="2" borderId="52" xfId="0" applyNumberFormat="1" applyFill="1" applyBorder="1" applyAlignment="1" applyProtection="1">
      <alignment/>
      <protection locked="0"/>
    </xf>
    <xf numFmtId="186" fontId="0" fillId="2" borderId="2" xfId="0" applyNumberFormat="1" applyFill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0" fontId="0" fillId="0" borderId="55" xfId="0" applyNumberFormat="1" applyBorder="1" applyAlignment="1">
      <alignment horizontal="right"/>
    </xf>
    <xf numFmtId="186" fontId="0" fillId="0" borderId="52" xfId="0" applyNumberFormat="1" applyBorder="1" applyAlignment="1" applyProtection="1">
      <alignment/>
      <protection locked="0"/>
    </xf>
    <xf numFmtId="197" fontId="0" fillId="0" borderId="21" xfId="0" applyNumberFormat="1" applyBorder="1" applyAlignment="1">
      <alignment/>
    </xf>
    <xf numFmtId="186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NumberFormat="1" applyBorder="1" applyAlignment="1">
      <alignment/>
    </xf>
    <xf numFmtId="0" fontId="7" fillId="0" borderId="54" xfId="0" applyNumberFormat="1" applyFont="1" applyBorder="1" applyAlignment="1">
      <alignment horizontal="center" vertical="center"/>
    </xf>
    <xf numFmtId="0" fontId="0" fillId="0" borderId="54" xfId="0" applyNumberFormat="1" applyBorder="1" applyAlignment="1">
      <alignment vertical="center"/>
    </xf>
    <xf numFmtId="0" fontId="0" fillId="0" borderId="55" xfId="0" applyFont="1" applyBorder="1" applyAlignment="1">
      <alignment/>
    </xf>
    <xf numFmtId="0" fontId="0" fillId="2" borderId="53" xfId="0" applyNumberFormat="1" applyFill="1" applyBorder="1" applyAlignment="1">
      <alignment/>
    </xf>
    <xf numFmtId="0" fontId="6" fillId="0" borderId="54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6" xfId="0" applyNumberFormat="1" applyBorder="1" applyAlignment="1">
      <alignment vertical="center"/>
    </xf>
    <xf numFmtId="0" fontId="0" fillId="0" borderId="53" xfId="0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7" xfId="0" applyFill="1" applyBorder="1" applyAlignment="1">
      <alignment/>
    </xf>
    <xf numFmtId="197" fontId="0" fillId="0" borderId="17" xfId="0" applyNumberFormat="1" applyBorder="1" applyAlignment="1">
      <alignment/>
    </xf>
    <xf numFmtId="186" fontId="0" fillId="0" borderId="17" xfId="0" applyNumberFormat="1" applyBorder="1" applyAlignment="1">
      <alignment/>
    </xf>
    <xf numFmtId="0" fontId="0" fillId="2" borderId="58" xfId="0" applyNumberFormat="1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186" fontId="0" fillId="2" borderId="0" xfId="0" applyNumberFormat="1" applyFill="1" applyBorder="1" applyAlignment="1" applyProtection="1">
      <alignment/>
      <protection locked="0"/>
    </xf>
    <xf numFmtId="186" fontId="0" fillId="2" borderId="5" xfId="0" applyNumberFormat="1" applyFill="1" applyBorder="1" applyAlignment="1" applyProtection="1">
      <alignment/>
      <protection locked="0"/>
    </xf>
    <xf numFmtId="197" fontId="0" fillId="0" borderId="29" xfId="0" applyNumberFormat="1" applyBorder="1" applyAlignment="1">
      <alignment/>
    </xf>
    <xf numFmtId="186" fontId="0" fillId="0" borderId="61" xfId="0" applyNumberFormat="1" applyBorder="1" applyAlignment="1">
      <alignment/>
    </xf>
    <xf numFmtId="0" fontId="0" fillId="0" borderId="55" xfId="0" applyNumberFormat="1" applyBorder="1" applyAlignment="1" applyProtection="1">
      <alignment/>
      <protection locked="0"/>
    </xf>
    <xf numFmtId="197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45" xfId="0" applyNumberFormat="1" applyBorder="1" applyAlignment="1">
      <alignment/>
    </xf>
    <xf numFmtId="186" fontId="0" fillId="0" borderId="62" xfId="0" applyNumberFormat="1" applyBorder="1" applyAlignment="1" applyProtection="1">
      <alignment/>
      <protection locked="0"/>
    </xf>
    <xf numFmtId="197" fontId="0" fillId="0" borderId="9" xfId="0" applyNumberFormat="1" applyBorder="1" applyAlignment="1">
      <alignment/>
    </xf>
    <xf numFmtId="3" fontId="0" fillId="0" borderId="9" xfId="0" applyNumberForma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0" fillId="0" borderId="64" xfId="0" applyNumberFormat="1" applyBorder="1" applyAlignment="1" applyProtection="1">
      <alignment/>
      <protection locked="0"/>
    </xf>
    <xf numFmtId="186" fontId="0" fillId="0" borderId="63" xfId="0" applyNumberFormat="1" applyBorder="1" applyAlignment="1" applyProtection="1">
      <alignment/>
      <protection locked="0"/>
    </xf>
    <xf numFmtId="197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4" xfId="0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86" fontId="0" fillId="0" borderId="0" xfId="0" applyNumberFormat="1" applyBorder="1" applyAlignment="1">
      <alignment/>
    </xf>
    <xf numFmtId="197" fontId="0" fillId="0" borderId="2" xfId="0" applyNumberFormat="1" applyBorder="1" applyAlignment="1">
      <alignment/>
    </xf>
    <xf numFmtId="197" fontId="0" fillId="0" borderId="15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186" fontId="0" fillId="0" borderId="2" xfId="0" applyNumberFormat="1" applyBorder="1" applyAlignment="1">
      <alignment/>
    </xf>
    <xf numFmtId="0" fontId="0" fillId="2" borderId="53" xfId="0" applyNumberFormat="1" applyFill="1" applyBorder="1" applyAlignment="1">
      <alignment horizontal="center"/>
    </xf>
    <xf numFmtId="186" fontId="0" fillId="2" borderId="52" xfId="0" applyNumberFormat="1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0" fillId="0" borderId="55" xfId="0" applyNumberFormat="1" applyBorder="1" applyAlignment="1">
      <alignment horizontal="left"/>
    </xf>
    <xf numFmtId="186" fontId="0" fillId="0" borderId="52" xfId="0" applyNumberFormat="1" applyBorder="1" applyAlignment="1">
      <alignment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/>
    </xf>
    <xf numFmtId="186" fontId="0" fillId="0" borderId="52" xfId="0" applyNumberFormat="1" applyFill="1" applyBorder="1" applyAlignment="1">
      <alignment/>
    </xf>
    <xf numFmtId="186" fontId="0" fillId="2" borderId="52" xfId="0" applyNumberFormat="1" applyFont="1" applyFill="1" applyBorder="1" applyAlignment="1">
      <alignment/>
    </xf>
    <xf numFmtId="0" fontId="0" fillId="0" borderId="54" xfId="0" applyNumberFormat="1" applyFont="1" applyBorder="1" applyAlignment="1">
      <alignment/>
    </xf>
    <xf numFmtId="0" fontId="0" fillId="0" borderId="55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3" xfId="0" applyBorder="1" applyAlignment="1">
      <alignment/>
    </xf>
    <xf numFmtId="0" fontId="0" fillId="0" borderId="64" xfId="0" applyNumberFormat="1" applyBorder="1" applyAlignment="1">
      <alignment/>
    </xf>
    <xf numFmtId="186" fontId="0" fillId="0" borderId="63" xfId="0" applyNumberForma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消費者物価指数全国2004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40;&#36027;&#32773;&#29289;&#20385;&#25351;&#25968;\&#28040;&#36027;&#32773;&#29289;&#20385;&#25351;&#25968;&#65288;&#27798;&#32260;&#30476;&#65289;2004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8040;&#36027;&#32773;&#29289;&#20385;&#25351;&#25968;\&#28040;&#36027;&#32773;&#29289;&#20385;&#25351;&#25968;(&#37027;&#35207;&#24066;)20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分類 (2)"/>
      <sheetName val="使い方"/>
      <sheetName val="入力"/>
      <sheetName val="前年同月"/>
      <sheetName val="中分類"/>
      <sheetName val="Module1"/>
    </sheetNames>
    <sheetDataSet>
      <sheetData sheetId="0">
        <row r="2">
          <cell r="I2">
            <v>0.02761924257932841</v>
          </cell>
          <cell r="K2">
            <v>100</v>
          </cell>
        </row>
        <row r="3">
          <cell r="I3">
            <v>0</v>
          </cell>
          <cell r="K3">
            <v>0</v>
          </cell>
        </row>
        <row r="4">
          <cell r="I4">
            <v>-0.12094165813715198</v>
          </cell>
          <cell r="K4">
            <v>-437.88911947813733</v>
          </cell>
        </row>
        <row r="5">
          <cell r="I5">
            <v>0.00985670419652033</v>
          </cell>
          <cell r="K5">
            <v>35.687815001478604</v>
          </cell>
        </row>
        <row r="6">
          <cell r="I6">
            <v>0.04145342886386925</v>
          </cell>
          <cell r="K6">
            <v>150.08894159499877</v>
          </cell>
        </row>
        <row r="7">
          <cell r="I7">
            <v>0.04442169907881261</v>
          </cell>
          <cell r="K7">
            <v>160.83605099315784</v>
          </cell>
        </row>
        <row r="8">
          <cell r="I8">
            <v>-0.0736949846468782</v>
          </cell>
          <cell r="K8">
            <v>-266.8247850577739</v>
          </cell>
        </row>
        <row r="9">
          <cell r="I9">
            <v>0.016827021494370563</v>
          </cell>
          <cell r="K9">
            <v>60.92499258819185</v>
          </cell>
        </row>
        <row r="10">
          <cell r="I10">
            <v>0.003070624360286853</v>
          </cell>
          <cell r="K10">
            <v>11.117699377408192</v>
          </cell>
        </row>
        <row r="11">
          <cell r="I11">
            <v>-0.001995905834186171</v>
          </cell>
          <cell r="K11">
            <v>-7.2265045953142995</v>
          </cell>
        </row>
        <row r="12">
          <cell r="I12">
            <v>-0.04912998976458546</v>
          </cell>
          <cell r="K12">
            <v>-177.88319003851592</v>
          </cell>
        </row>
        <row r="13">
          <cell r="I13">
            <v>-0.04990788126919138</v>
          </cell>
          <cell r="K13">
            <v>-180.69967388079235</v>
          </cell>
        </row>
        <row r="14">
          <cell r="I14">
            <v>-0.027635619242579318</v>
          </cell>
          <cell r="K14">
            <v>-100.0592943966652</v>
          </cell>
        </row>
        <row r="15">
          <cell r="I15">
            <v>0.00859774820880258</v>
          </cell>
          <cell r="K15">
            <v>31.129558256740737</v>
          </cell>
        </row>
        <row r="16">
          <cell r="I16">
            <v>-0.018607983623336568</v>
          </cell>
          <cell r="K16">
            <v>-67.37325822708726</v>
          </cell>
        </row>
        <row r="17">
          <cell r="I17">
            <v>-0.027656090071648015</v>
          </cell>
          <cell r="K17">
            <v>-100.13341239251501</v>
          </cell>
        </row>
        <row r="18">
          <cell r="I18">
            <v>-0.004206755373592591</v>
          </cell>
          <cell r="K18">
            <v>-15.231248147047785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-0.007512794268167434</v>
          </cell>
          <cell r="K21">
            <v>-27.201304476721518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-0.005281473899692825</v>
          </cell>
          <cell r="K24">
            <v>-19.122442929140053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-0.00022517911975433725</v>
          </cell>
          <cell r="K29">
            <v>-0.8152979543431517</v>
          </cell>
        </row>
        <row r="30">
          <cell r="I30">
            <v>0</v>
          </cell>
          <cell r="K30">
            <v>0</v>
          </cell>
        </row>
        <row r="32">
          <cell r="I32">
            <v>-0.030133060388945643</v>
          </cell>
          <cell r="K32">
            <v>-109.10168989028936</v>
          </cell>
        </row>
        <row r="33">
          <cell r="I33">
            <v>-0.0058955987717501995</v>
          </cell>
          <cell r="K33">
            <v>-21.34598280462171</v>
          </cell>
        </row>
        <row r="35">
          <cell r="I35">
            <v>0</v>
          </cell>
          <cell r="K35">
            <v>0</v>
          </cell>
        </row>
        <row r="36">
          <cell r="I36">
            <v>0</v>
          </cell>
          <cell r="K36">
            <v>0</v>
          </cell>
        </row>
        <row r="37">
          <cell r="I37">
            <v>-0.007830092118730859</v>
          </cell>
          <cell r="K37">
            <v>-28.350133412388658</v>
          </cell>
        </row>
        <row r="38">
          <cell r="I38">
            <v>-0.012835209825997885</v>
          </cell>
          <cell r="K38">
            <v>-46.47198339756204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1">
          <cell r="I41">
            <v>0.013326509723643682</v>
          </cell>
          <cell r="K41">
            <v>48.25081529794699</v>
          </cell>
        </row>
        <row r="42">
          <cell r="I42">
            <v>0</v>
          </cell>
          <cell r="K42">
            <v>0</v>
          </cell>
        </row>
        <row r="43">
          <cell r="I43">
            <v>0.013899692937563747</v>
          </cell>
          <cell r="K43">
            <v>50.326119181729325</v>
          </cell>
        </row>
        <row r="44">
          <cell r="I44">
            <v>-0.014124872057318319</v>
          </cell>
          <cell r="K44">
            <v>-51.14141713607332</v>
          </cell>
        </row>
        <row r="45">
          <cell r="I45">
            <v>-0.011914022517912003</v>
          </cell>
          <cell r="K45">
            <v>-43.136673584340215</v>
          </cell>
        </row>
        <row r="46">
          <cell r="I46">
            <v>-0.0004094165813715804</v>
          </cell>
          <cell r="K46">
            <v>-1.4823599169877588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I49">
            <v>0</v>
          </cell>
          <cell r="K49">
            <v>0</v>
          </cell>
        </row>
        <row r="50">
          <cell r="I50">
            <v>0.0007778915046059475</v>
          </cell>
          <cell r="K50">
            <v>2.8164838422765417</v>
          </cell>
        </row>
        <row r="51">
          <cell r="I51">
            <v>0</v>
          </cell>
          <cell r="K51">
            <v>0</v>
          </cell>
        </row>
        <row r="52">
          <cell r="I52">
            <v>-0.004616171954963913</v>
          </cell>
          <cell r="K52">
            <v>-16.713608064034606</v>
          </cell>
        </row>
        <row r="53">
          <cell r="I53">
            <v>0</v>
          </cell>
          <cell r="K53">
            <v>0</v>
          </cell>
        </row>
        <row r="54">
          <cell r="I54">
            <v>-0.002988741044012325</v>
          </cell>
          <cell r="K54">
            <v>-10.821227394009874</v>
          </cell>
        </row>
        <row r="55">
          <cell r="I55">
            <v>0</v>
          </cell>
          <cell r="K55">
            <v>0</v>
          </cell>
        </row>
        <row r="56">
          <cell r="I56">
            <v>0.15940634595701092</v>
          </cell>
          <cell r="K56">
            <v>577.1568336791336</v>
          </cell>
        </row>
        <row r="57">
          <cell r="I57">
            <v>0.1473899692937564</v>
          </cell>
          <cell r="K57">
            <v>533.6495701155478</v>
          </cell>
        </row>
        <row r="58">
          <cell r="I58">
            <v>0.01784032753326493</v>
          </cell>
          <cell r="K58">
            <v>64.59383338273548</v>
          </cell>
        </row>
        <row r="59">
          <cell r="I59">
            <v>0</v>
          </cell>
          <cell r="K59">
            <v>0</v>
          </cell>
        </row>
        <row r="60">
          <cell r="I60">
            <v>-0.001449334698055326</v>
          </cell>
          <cell r="K60">
            <v>-5.247554106136419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3">
          <cell r="I63">
            <v>0</v>
          </cell>
          <cell r="K63">
            <v>0</v>
          </cell>
        </row>
        <row r="64">
          <cell r="I64">
            <v>0.029815762538383934</v>
          </cell>
          <cell r="K64">
            <v>107.95286095462843</v>
          </cell>
        </row>
        <row r="65">
          <cell r="I65">
            <v>-0.003224155578300891</v>
          </cell>
          <cell r="K65">
            <v>-11.673584346277499</v>
          </cell>
        </row>
        <row r="67">
          <cell r="I67">
            <v>0</v>
          </cell>
          <cell r="K67">
            <v>0</v>
          </cell>
        </row>
        <row r="68">
          <cell r="I68">
            <v>-0.0017502558853635063</v>
          </cell>
          <cell r="K68">
            <v>-6.33708864512267</v>
          </cell>
        </row>
        <row r="69">
          <cell r="I69">
            <v>0.029477993858751703</v>
          </cell>
          <cell r="K69">
            <v>106.72991402311109</v>
          </cell>
        </row>
        <row r="70">
          <cell r="I70">
            <v>-0.004462640736949592</v>
          </cell>
          <cell r="K70">
            <v>-16.157723095164275</v>
          </cell>
        </row>
        <row r="71">
          <cell r="I71">
            <v>0</v>
          </cell>
          <cell r="K71">
            <v>0</v>
          </cell>
        </row>
        <row r="72">
          <cell r="I72">
            <v>-0.005731832139201515</v>
          </cell>
          <cell r="K72">
            <v>-20.753038837826416</v>
          </cell>
        </row>
        <row r="73">
          <cell r="I73">
            <v>0.001330603889457542</v>
          </cell>
          <cell r="K73">
            <v>4.817669730209875</v>
          </cell>
        </row>
        <row r="74">
          <cell r="I74">
            <v>0</v>
          </cell>
          <cell r="K74">
            <v>0</v>
          </cell>
        </row>
        <row r="75">
          <cell r="I75">
            <v>0</v>
          </cell>
          <cell r="K75">
            <v>0</v>
          </cell>
        </row>
        <row r="78">
          <cell r="I78">
            <v>-0.008720573183214043</v>
          </cell>
          <cell r="K78">
            <v>-31.574266231837022</v>
          </cell>
        </row>
        <row r="79">
          <cell r="I79">
            <v>0</v>
          </cell>
          <cell r="K79">
            <v>0</v>
          </cell>
        </row>
        <row r="80">
          <cell r="I80">
            <v>0</v>
          </cell>
          <cell r="K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分類 (2)"/>
      <sheetName val="使い方"/>
      <sheetName val="入力"/>
      <sheetName val="前年同月"/>
      <sheetName val="中分類"/>
      <sheetName val="Module1"/>
    </sheetNames>
    <sheetDataSet>
      <sheetData sheetId="0">
        <row r="2">
          <cell r="I2">
            <v>0.10668036998972137</v>
          </cell>
          <cell r="K2">
            <v>100</v>
          </cell>
        </row>
        <row r="3">
          <cell r="I3">
            <v>0.09216855087358161</v>
          </cell>
          <cell r="K3">
            <v>86.39691714835826</v>
          </cell>
        </row>
        <row r="4">
          <cell r="I4">
            <v>0.02935251798560985</v>
          </cell>
          <cell r="K4">
            <v>27.514450867050762</v>
          </cell>
        </row>
        <row r="5">
          <cell r="I5">
            <v>0.026731757451181656</v>
          </cell>
          <cell r="K5">
            <v>25.057803468208117</v>
          </cell>
        </row>
        <row r="6">
          <cell r="I6">
            <v>0.05531346351490224</v>
          </cell>
          <cell r="K6">
            <v>51.84971098265939</v>
          </cell>
        </row>
        <row r="7">
          <cell r="I7">
            <v>0.052908530318602334</v>
          </cell>
          <cell r="K7">
            <v>49.59537572254395</v>
          </cell>
        </row>
        <row r="8">
          <cell r="I8">
            <v>-0.030935251798560957</v>
          </cell>
          <cell r="K8">
            <v>-28.99807321772652</v>
          </cell>
        </row>
        <row r="9">
          <cell r="I9">
            <v>0.009712230215827377</v>
          </cell>
          <cell r="K9">
            <v>9.1040462427747</v>
          </cell>
        </row>
        <row r="10">
          <cell r="I10">
            <v>0.08725590955806783</v>
          </cell>
          <cell r="K10">
            <v>81.79190751445175</v>
          </cell>
        </row>
        <row r="11">
          <cell r="I11">
            <v>0.08184994861253865</v>
          </cell>
          <cell r="K11">
            <v>76.72447013487567</v>
          </cell>
        </row>
        <row r="12">
          <cell r="I12">
            <v>-0.08247687564234327</v>
          </cell>
          <cell r="K12">
            <v>-77.31213872832453</v>
          </cell>
        </row>
        <row r="13">
          <cell r="I13">
            <v>-0.08256937307297016</v>
          </cell>
          <cell r="K13">
            <v>-77.39884393063663</v>
          </cell>
        </row>
        <row r="14">
          <cell r="I14">
            <v>-0.025775950668037034</v>
          </cell>
          <cell r="K14">
            <v>-24.16184971098295</v>
          </cell>
        </row>
        <row r="15">
          <cell r="I15">
            <v>0.010842754367934224</v>
          </cell>
          <cell r="K15">
            <v>10.163776493256371</v>
          </cell>
        </row>
        <row r="16">
          <cell r="I16">
            <v>-0.018992805755395956</v>
          </cell>
          <cell r="K16">
            <v>-17.80346820809293</v>
          </cell>
        </row>
        <row r="17">
          <cell r="I17">
            <v>-0.01921891058581706</v>
          </cell>
          <cell r="K17">
            <v>-18.015414258189015</v>
          </cell>
        </row>
        <row r="18">
          <cell r="I18">
            <v>-0.0035457348406988357</v>
          </cell>
          <cell r="K18">
            <v>-3.3236994219653218</v>
          </cell>
        </row>
        <row r="19">
          <cell r="I19">
            <v>0</v>
          </cell>
          <cell r="K19">
            <v>0</v>
          </cell>
        </row>
        <row r="20">
          <cell r="I20">
            <v>-0.019455292908529213</v>
          </cell>
          <cell r="K20">
            <v>-18.236994219652335</v>
          </cell>
        </row>
        <row r="21">
          <cell r="I21">
            <v>-0.008848920863308851</v>
          </cell>
          <cell r="K21">
            <v>-8.294797687860891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-0.006885919835560123</v>
          </cell>
          <cell r="K24">
            <v>-6.454720616570396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2">
          <cell r="I32">
            <v>-0.05510791366906497</v>
          </cell>
          <cell r="K32">
            <v>-51.65703275529941</v>
          </cell>
        </row>
        <row r="33">
          <cell r="I33">
            <v>-0.02507708119218911</v>
          </cell>
          <cell r="K33">
            <v>-23.506743737957862</v>
          </cell>
        </row>
        <row r="35">
          <cell r="I35">
            <v>0</v>
          </cell>
          <cell r="K35">
            <v>0</v>
          </cell>
        </row>
        <row r="36">
          <cell r="I36">
            <v>0</v>
          </cell>
          <cell r="K36">
            <v>0</v>
          </cell>
        </row>
        <row r="37">
          <cell r="I37">
            <v>-0.02080164439876673</v>
          </cell>
          <cell r="K37">
            <v>-19.49903660886343</v>
          </cell>
        </row>
        <row r="38">
          <cell r="I38">
            <v>-0.007338129496402908</v>
          </cell>
          <cell r="K38">
            <v>-6.878612716763108</v>
          </cell>
        </row>
        <row r="39">
          <cell r="I39">
            <v>0</v>
          </cell>
          <cell r="K39">
            <v>0</v>
          </cell>
        </row>
        <row r="40">
          <cell r="I40">
            <v>-0.010483042137718545</v>
          </cell>
          <cell r="K40">
            <v>-9.826589595375966</v>
          </cell>
        </row>
        <row r="41">
          <cell r="I41">
            <v>0.016043165467625964</v>
          </cell>
          <cell r="K41">
            <v>15.038535645472281</v>
          </cell>
        </row>
        <row r="42">
          <cell r="I42">
            <v>0</v>
          </cell>
          <cell r="K42">
            <v>0</v>
          </cell>
        </row>
        <row r="43">
          <cell r="I43">
            <v>0.01644398766700919</v>
          </cell>
          <cell r="K43">
            <v>15.414258188824773</v>
          </cell>
        </row>
        <row r="44">
          <cell r="I44">
            <v>-0.020041109969167477</v>
          </cell>
          <cell r="K44">
            <v>-18.786127167630216</v>
          </cell>
        </row>
        <row r="45">
          <cell r="I45">
            <v>-0.02266187050359706</v>
          </cell>
          <cell r="K45">
            <v>-21.242774566474157</v>
          </cell>
        </row>
        <row r="46">
          <cell r="I46">
            <v>0.001808838643370979</v>
          </cell>
          <cell r="K46">
            <v>1.6955684007706948</v>
          </cell>
        </row>
        <row r="47">
          <cell r="I47">
            <v>0</v>
          </cell>
          <cell r="K47">
            <v>0</v>
          </cell>
        </row>
        <row r="48">
          <cell r="I48">
            <v>-0.005251798561151101</v>
          </cell>
          <cell r="K48">
            <v>-4.92292870905595</v>
          </cell>
        </row>
        <row r="49">
          <cell r="I49">
            <v>0</v>
          </cell>
          <cell r="K49">
            <v>0</v>
          </cell>
        </row>
        <row r="50">
          <cell r="I50">
            <v>-0.005077081192189095</v>
          </cell>
          <cell r="K50">
            <v>-4.759152215799655</v>
          </cell>
        </row>
        <row r="51">
          <cell r="I51">
            <v>0</v>
          </cell>
          <cell r="K51">
            <v>0</v>
          </cell>
        </row>
        <row r="52">
          <cell r="I52">
            <v>-0.009496402877697976</v>
          </cell>
          <cell r="K52">
            <v>-8.901734104046463</v>
          </cell>
        </row>
        <row r="53">
          <cell r="I53">
            <v>0</v>
          </cell>
          <cell r="K53">
            <v>0</v>
          </cell>
        </row>
        <row r="54">
          <cell r="I54">
            <v>-0.00795477903391565</v>
          </cell>
          <cell r="K54">
            <v>-7.456647398843941</v>
          </cell>
        </row>
        <row r="55">
          <cell r="I55">
            <v>0</v>
          </cell>
          <cell r="K55">
            <v>0</v>
          </cell>
        </row>
        <row r="56">
          <cell r="I56">
            <v>0.15070914696813945</v>
          </cell>
          <cell r="K56">
            <v>141.27167630057923</v>
          </cell>
        </row>
        <row r="57">
          <cell r="I57">
            <v>0.14361767728674188</v>
          </cell>
          <cell r="K57">
            <v>134.62427745664868</v>
          </cell>
        </row>
        <row r="58">
          <cell r="I58">
            <v>0.005138746145940829</v>
          </cell>
          <cell r="K58">
            <v>4.816955684008169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3">
          <cell r="I63">
            <v>0</v>
          </cell>
          <cell r="K63">
            <v>0</v>
          </cell>
        </row>
        <row r="64">
          <cell r="I64">
            <v>0.03067831449126384</v>
          </cell>
          <cell r="K64">
            <v>28.757225433526045</v>
          </cell>
        </row>
        <row r="65">
          <cell r="I65">
            <v>-0.002620760534429637</v>
          </cell>
          <cell r="K65">
            <v>-2.4566473988439923</v>
          </cell>
        </row>
        <row r="67">
          <cell r="I67">
            <v>0</v>
          </cell>
          <cell r="K67">
            <v>0</v>
          </cell>
        </row>
        <row r="68">
          <cell r="I68">
            <v>-0.0016855087358683526</v>
          </cell>
          <cell r="K68">
            <v>-1.5799614643544555</v>
          </cell>
        </row>
        <row r="69">
          <cell r="I69">
            <v>0.03311408016443956</v>
          </cell>
          <cell r="K69">
            <v>31.0404624277457</v>
          </cell>
        </row>
        <row r="70">
          <cell r="I70">
            <v>-0.009516957862281064</v>
          </cell>
          <cell r="K70">
            <v>-8.921001926781862</v>
          </cell>
        </row>
        <row r="71">
          <cell r="I71">
            <v>0</v>
          </cell>
          <cell r="K71">
            <v>0</v>
          </cell>
        </row>
        <row r="72">
          <cell r="I72">
            <v>-0.013669064748201436</v>
          </cell>
          <cell r="K72">
            <v>-12.813102119460634</v>
          </cell>
        </row>
        <row r="73">
          <cell r="I73">
            <v>0.0037512846865364853</v>
          </cell>
          <cell r="K73">
            <v>3.5163776493256638</v>
          </cell>
        </row>
        <row r="74">
          <cell r="I74">
            <v>0</v>
          </cell>
          <cell r="K74">
            <v>0</v>
          </cell>
        </row>
        <row r="75">
          <cell r="I75">
            <v>0</v>
          </cell>
          <cell r="K75">
            <v>0</v>
          </cell>
        </row>
        <row r="78">
          <cell r="I78">
            <v>0.05130524152106898</v>
          </cell>
          <cell r="K78">
            <v>48.09248554913357</v>
          </cell>
        </row>
        <row r="79">
          <cell r="I79">
            <v>0</v>
          </cell>
          <cell r="K79">
            <v>0</v>
          </cell>
        </row>
        <row r="80">
          <cell r="I80">
            <v>0.08789311408015944</v>
          </cell>
          <cell r="K80">
            <v>82.38921001926401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5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12.59765625" style="0" customWidth="1"/>
    <col min="3" max="3" width="10.69921875" style="0" customWidth="1"/>
    <col min="6" max="6" width="10.5" style="0" customWidth="1"/>
    <col min="15" max="15" width="10.09765625" style="0" customWidth="1"/>
    <col min="16" max="16" width="9.8984375" style="0" customWidth="1"/>
  </cols>
  <sheetData>
    <row r="1" spans="1:16" ht="15.75">
      <c r="A1" s="1" t="s">
        <v>51</v>
      </c>
      <c r="B1" s="1"/>
      <c r="C1" s="1"/>
      <c r="D1" s="10" t="s">
        <v>105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</row>
    <row r="2" spans="1:16" ht="16.5" thickBot="1">
      <c r="A2" s="1" t="s">
        <v>49</v>
      </c>
      <c r="B2" s="1" t="s">
        <v>52</v>
      </c>
      <c r="C2" s="1"/>
      <c r="D2" s="1"/>
      <c r="E2" s="1"/>
      <c r="F2" s="1" t="s">
        <v>49</v>
      </c>
      <c r="G2" s="1"/>
      <c r="H2" s="1"/>
      <c r="I2" s="1"/>
      <c r="J2" s="1"/>
      <c r="K2" s="1"/>
      <c r="L2" s="1"/>
      <c r="M2" s="1"/>
      <c r="N2" s="1"/>
      <c r="O2" s="1" t="s">
        <v>112</v>
      </c>
      <c r="P2" s="1" t="s">
        <v>53</v>
      </c>
    </row>
    <row r="3" spans="1:16" ht="15.75">
      <c r="A3" s="5"/>
      <c r="B3" s="11"/>
      <c r="C3" s="3"/>
      <c r="D3" s="11"/>
      <c r="E3" s="11"/>
      <c r="F3" s="3"/>
      <c r="G3" s="11"/>
      <c r="H3" s="21"/>
      <c r="I3" s="11"/>
      <c r="J3" s="11"/>
      <c r="K3" s="11"/>
      <c r="L3" s="11"/>
      <c r="M3" s="11"/>
      <c r="N3" s="11"/>
      <c r="O3" s="11"/>
      <c r="P3" s="15"/>
    </row>
    <row r="4" spans="1:16" ht="15.75">
      <c r="A4" s="9"/>
      <c r="B4" s="8"/>
      <c r="C4" s="4" t="s">
        <v>54</v>
      </c>
      <c r="D4" s="8"/>
      <c r="E4" s="8" t="s">
        <v>49</v>
      </c>
      <c r="F4" s="4" t="s">
        <v>54</v>
      </c>
      <c r="G4" s="8" t="s">
        <v>55</v>
      </c>
      <c r="H4" s="22" t="s">
        <v>56</v>
      </c>
      <c r="I4" s="8" t="s">
        <v>57</v>
      </c>
      <c r="J4" s="8"/>
      <c r="K4" s="8"/>
      <c r="L4" s="8"/>
      <c r="M4" s="8"/>
      <c r="N4" s="8"/>
      <c r="O4" s="8" t="s">
        <v>58</v>
      </c>
      <c r="P4" s="16"/>
    </row>
    <row r="5" spans="1:16" ht="15.75">
      <c r="A5" s="9" t="s">
        <v>59</v>
      </c>
      <c r="B5" s="8" t="s">
        <v>60</v>
      </c>
      <c r="C5" s="8" t="s">
        <v>61</v>
      </c>
      <c r="D5" s="8" t="s">
        <v>62</v>
      </c>
      <c r="E5" s="8" t="s">
        <v>63</v>
      </c>
      <c r="F5" s="8" t="s">
        <v>61</v>
      </c>
      <c r="G5" s="8" t="s">
        <v>64</v>
      </c>
      <c r="H5" s="22" t="s">
        <v>65</v>
      </c>
      <c r="I5" s="8" t="s">
        <v>109</v>
      </c>
      <c r="J5" s="8" t="s">
        <v>66</v>
      </c>
      <c r="K5" s="8" t="s">
        <v>67</v>
      </c>
      <c r="L5" s="33" t="s">
        <v>68</v>
      </c>
      <c r="M5" s="8" t="s">
        <v>69</v>
      </c>
      <c r="N5" s="33" t="s">
        <v>70</v>
      </c>
      <c r="O5" s="8" t="s">
        <v>71</v>
      </c>
      <c r="P5" s="34" t="s">
        <v>72</v>
      </c>
    </row>
    <row r="6" spans="1:16" ht="16.5" thickBot="1">
      <c r="A6" s="20"/>
      <c r="B6" s="30"/>
      <c r="C6" s="30" t="s">
        <v>73</v>
      </c>
      <c r="D6" s="30"/>
      <c r="E6" s="30" t="s">
        <v>49</v>
      </c>
      <c r="F6" s="30" t="s">
        <v>74</v>
      </c>
      <c r="G6" s="30"/>
      <c r="H6" s="31"/>
      <c r="I6" s="30"/>
      <c r="J6" s="30"/>
      <c r="K6" s="30"/>
      <c r="L6" s="30"/>
      <c r="M6" s="30"/>
      <c r="N6" s="30"/>
      <c r="O6" s="30"/>
      <c r="P6" s="32"/>
    </row>
    <row r="7" spans="1:16" ht="15.75">
      <c r="A7" s="12" t="s">
        <v>164</v>
      </c>
      <c r="B7" s="6">
        <v>96</v>
      </c>
      <c r="C7" s="6">
        <v>96.1</v>
      </c>
      <c r="D7" s="6">
        <v>99.4</v>
      </c>
      <c r="E7" s="6">
        <v>95.2</v>
      </c>
      <c r="F7" s="6">
        <v>94.4</v>
      </c>
      <c r="G7" s="6">
        <v>88.9</v>
      </c>
      <c r="H7" s="24">
        <v>114.5</v>
      </c>
      <c r="I7" s="6">
        <v>98.5</v>
      </c>
      <c r="J7" s="6">
        <v>88.9</v>
      </c>
      <c r="K7" s="6">
        <v>101.4</v>
      </c>
      <c r="L7" s="6">
        <v>79.9</v>
      </c>
      <c r="M7" s="6">
        <v>92.5</v>
      </c>
      <c r="N7" s="6">
        <v>95.7</v>
      </c>
      <c r="O7" s="6">
        <v>95.2</v>
      </c>
      <c r="P7" s="18">
        <v>110.7</v>
      </c>
    </row>
    <row r="8" spans="1:16" ht="15.75">
      <c r="A8" s="26" t="s">
        <v>116</v>
      </c>
      <c r="B8" s="6">
        <v>97.4</v>
      </c>
      <c r="C8" s="6">
        <v>97.5</v>
      </c>
      <c r="D8" s="6">
        <v>100.2</v>
      </c>
      <c r="E8" s="6">
        <v>95.8</v>
      </c>
      <c r="F8" s="6">
        <v>95</v>
      </c>
      <c r="G8" s="6">
        <v>90.6</v>
      </c>
      <c r="H8" s="24">
        <v>115.4</v>
      </c>
      <c r="I8" s="6">
        <v>100.5</v>
      </c>
      <c r="J8" s="6">
        <v>91.7</v>
      </c>
      <c r="K8" s="6">
        <v>102.3</v>
      </c>
      <c r="L8" s="6">
        <v>82.8</v>
      </c>
      <c r="M8" s="6">
        <v>95</v>
      </c>
      <c r="N8" s="6">
        <v>97.5</v>
      </c>
      <c r="O8" s="6">
        <v>96.8</v>
      </c>
      <c r="P8" s="18">
        <v>108.1</v>
      </c>
    </row>
    <row r="9" spans="1:16" ht="15.75">
      <c r="A9" s="26" t="s">
        <v>117</v>
      </c>
      <c r="B9" s="6">
        <v>98.1</v>
      </c>
      <c r="C9" s="6">
        <v>98.2</v>
      </c>
      <c r="D9" s="6">
        <v>100.8</v>
      </c>
      <c r="E9" s="6">
        <v>96.2</v>
      </c>
      <c r="F9" s="6">
        <v>95.4</v>
      </c>
      <c r="G9" s="6">
        <v>91</v>
      </c>
      <c r="H9" s="24">
        <v>115.4</v>
      </c>
      <c r="I9" s="6">
        <v>101</v>
      </c>
      <c r="J9" s="6">
        <v>92.4</v>
      </c>
      <c r="K9" s="6">
        <v>102.3</v>
      </c>
      <c r="L9" s="6">
        <v>85.7</v>
      </c>
      <c r="M9" s="6">
        <v>96.9</v>
      </c>
      <c r="N9" s="6">
        <v>97.9</v>
      </c>
      <c r="O9" s="6">
        <v>97.6</v>
      </c>
      <c r="P9" s="18">
        <v>108.9</v>
      </c>
    </row>
    <row r="10" spans="1:16" ht="15.75">
      <c r="A10" s="26" t="s">
        <v>118</v>
      </c>
      <c r="B10" s="6">
        <v>98</v>
      </c>
      <c r="C10" s="6">
        <v>98.2</v>
      </c>
      <c r="D10" s="6">
        <v>99.6</v>
      </c>
      <c r="E10" s="6">
        <v>96.1</v>
      </c>
      <c r="F10" s="6">
        <v>95.4</v>
      </c>
      <c r="G10" s="6">
        <v>93.3</v>
      </c>
      <c r="H10" s="24">
        <v>113</v>
      </c>
      <c r="I10" s="6">
        <v>100.6</v>
      </c>
      <c r="J10" s="6">
        <v>92.8</v>
      </c>
      <c r="K10" s="6">
        <v>102.1</v>
      </c>
      <c r="L10" s="6">
        <v>88.4</v>
      </c>
      <c r="M10" s="6">
        <v>97.9</v>
      </c>
      <c r="N10" s="6">
        <v>98.5</v>
      </c>
      <c r="O10" s="6">
        <v>97.8</v>
      </c>
      <c r="P10" s="18">
        <v>103.4</v>
      </c>
    </row>
    <row r="11" spans="1:16" ht="15.75">
      <c r="A11" s="26" t="s">
        <v>119</v>
      </c>
      <c r="B11" s="6">
        <v>98</v>
      </c>
      <c r="C11" s="6">
        <v>98.2</v>
      </c>
      <c r="D11" s="6">
        <v>97.8</v>
      </c>
      <c r="E11" s="6">
        <v>96.3</v>
      </c>
      <c r="F11" s="6">
        <v>95.8</v>
      </c>
      <c r="G11" s="6">
        <v>94</v>
      </c>
      <c r="H11" s="24">
        <v>112.1</v>
      </c>
      <c r="I11" s="6">
        <v>99.3</v>
      </c>
      <c r="J11" s="6">
        <v>93.2</v>
      </c>
      <c r="K11" s="6">
        <v>103.4</v>
      </c>
      <c r="L11" s="6">
        <v>91.2</v>
      </c>
      <c r="M11" s="6">
        <v>100.3</v>
      </c>
      <c r="N11" s="6">
        <v>98.3</v>
      </c>
      <c r="O11" s="6">
        <v>98</v>
      </c>
      <c r="P11" s="18">
        <v>98.6</v>
      </c>
    </row>
    <row r="12" spans="1:16" ht="15.75">
      <c r="A12" s="26" t="s">
        <v>120</v>
      </c>
      <c r="B12" s="29">
        <v>98.2</v>
      </c>
      <c r="C12" s="6">
        <v>98.3</v>
      </c>
      <c r="D12" s="6">
        <v>97.8</v>
      </c>
      <c r="E12" s="6">
        <v>97.2</v>
      </c>
      <c r="F12" s="6">
        <v>96.9</v>
      </c>
      <c r="G12" s="6">
        <v>95.2</v>
      </c>
      <c r="H12" s="24">
        <v>110.7</v>
      </c>
      <c r="I12" s="6">
        <v>98.3</v>
      </c>
      <c r="J12" s="6">
        <v>93.7</v>
      </c>
      <c r="K12" s="6">
        <v>102.4</v>
      </c>
      <c r="L12" s="6">
        <v>94.6</v>
      </c>
      <c r="M12" s="6">
        <v>99.1</v>
      </c>
      <c r="N12" s="6">
        <v>98.4</v>
      </c>
      <c r="O12" s="6">
        <v>98.2</v>
      </c>
      <c r="P12" s="18">
        <v>99.7</v>
      </c>
    </row>
    <row r="13" spans="1:16" ht="15.75">
      <c r="A13" s="26" t="s">
        <v>121</v>
      </c>
      <c r="B13" s="6">
        <v>99.4</v>
      </c>
      <c r="C13" s="6">
        <v>99.7</v>
      </c>
      <c r="D13" s="6">
        <v>99.6</v>
      </c>
      <c r="E13" s="6">
        <v>97.3</v>
      </c>
      <c r="F13" s="6">
        <v>97.2</v>
      </c>
      <c r="G13" s="6">
        <v>99.9</v>
      </c>
      <c r="H13" s="24">
        <v>110</v>
      </c>
      <c r="I13" s="6">
        <v>100.4</v>
      </c>
      <c r="J13" s="6">
        <v>97.1</v>
      </c>
      <c r="K13" s="6">
        <v>101.3</v>
      </c>
      <c r="L13" s="6">
        <v>96.8</v>
      </c>
      <c r="M13" s="6">
        <v>99.5</v>
      </c>
      <c r="N13" s="6">
        <v>99.9</v>
      </c>
      <c r="O13" s="6">
        <v>99.4</v>
      </c>
      <c r="P13" s="18">
        <v>100.6</v>
      </c>
    </row>
    <row r="14" spans="1:16" ht="15.75">
      <c r="A14" s="26" t="s">
        <v>122</v>
      </c>
      <c r="B14" s="6">
        <v>100.2</v>
      </c>
      <c r="C14" s="6">
        <v>100.5</v>
      </c>
      <c r="D14" s="6">
        <v>101.3</v>
      </c>
      <c r="E14" s="6">
        <v>98.1</v>
      </c>
      <c r="F14" s="6">
        <v>98</v>
      </c>
      <c r="G14" s="6">
        <v>98.4</v>
      </c>
      <c r="H14" s="24">
        <v>107.6</v>
      </c>
      <c r="I14" s="6">
        <v>102.1</v>
      </c>
      <c r="J14" s="6">
        <v>102.4</v>
      </c>
      <c r="K14" s="6">
        <v>100.2</v>
      </c>
      <c r="L14" s="6">
        <v>98.1</v>
      </c>
      <c r="M14" s="6">
        <v>99.8</v>
      </c>
      <c r="N14" s="6">
        <v>100.5</v>
      </c>
      <c r="O14" s="6">
        <v>99.7</v>
      </c>
      <c r="P14" s="18">
        <v>111.5</v>
      </c>
    </row>
    <row r="15" spans="1:16" ht="15.75">
      <c r="A15" s="26" t="s">
        <v>123</v>
      </c>
      <c r="B15" s="6">
        <v>100.2</v>
      </c>
      <c r="C15" s="6">
        <v>100.3</v>
      </c>
      <c r="D15" s="6">
        <v>100.7</v>
      </c>
      <c r="E15" s="6">
        <v>99.7</v>
      </c>
      <c r="F15" s="6">
        <v>99.7</v>
      </c>
      <c r="G15" s="6">
        <v>98.2</v>
      </c>
      <c r="H15" s="24">
        <v>104.1</v>
      </c>
      <c r="I15" s="6">
        <v>101.5</v>
      </c>
      <c r="J15" s="6">
        <v>100.7</v>
      </c>
      <c r="K15" s="6">
        <v>99.7</v>
      </c>
      <c r="L15" s="6">
        <v>99.2</v>
      </c>
      <c r="M15" s="6">
        <v>100</v>
      </c>
      <c r="N15" s="6">
        <v>100.6</v>
      </c>
      <c r="O15" s="6">
        <v>100.1</v>
      </c>
      <c r="P15" s="18">
        <v>102.5</v>
      </c>
    </row>
    <row r="16" spans="1:16" ht="15.75">
      <c r="A16" s="26" t="s">
        <v>124</v>
      </c>
      <c r="B16" s="6">
        <v>100</v>
      </c>
      <c r="C16" s="6">
        <v>100</v>
      </c>
      <c r="D16" s="6">
        <v>100</v>
      </c>
      <c r="E16" s="6">
        <v>100</v>
      </c>
      <c r="F16" s="6">
        <v>100</v>
      </c>
      <c r="G16" s="6">
        <v>100</v>
      </c>
      <c r="H16" s="24">
        <v>100</v>
      </c>
      <c r="I16" s="6">
        <v>100</v>
      </c>
      <c r="J16" s="6">
        <v>100</v>
      </c>
      <c r="K16" s="6">
        <v>100</v>
      </c>
      <c r="L16" s="6">
        <v>100</v>
      </c>
      <c r="M16" s="6">
        <v>100</v>
      </c>
      <c r="N16" s="6">
        <v>100</v>
      </c>
      <c r="O16" s="6">
        <v>100</v>
      </c>
      <c r="P16" s="18">
        <v>100</v>
      </c>
    </row>
    <row r="17" spans="1:16" ht="15.75">
      <c r="A17" s="26" t="s">
        <v>125</v>
      </c>
      <c r="B17" s="6">
        <v>99</v>
      </c>
      <c r="C17" s="6">
        <v>98.9</v>
      </c>
      <c r="D17" s="6">
        <v>99.4</v>
      </c>
      <c r="E17" s="6">
        <v>99.9</v>
      </c>
      <c r="F17" s="6">
        <v>99.9</v>
      </c>
      <c r="G17" s="6">
        <v>101</v>
      </c>
      <c r="H17" s="24">
        <v>94</v>
      </c>
      <c r="I17" s="6">
        <v>95.3</v>
      </c>
      <c r="J17" s="6">
        <v>100.8</v>
      </c>
      <c r="K17" s="6">
        <v>98</v>
      </c>
      <c r="L17" s="6">
        <v>100.6</v>
      </c>
      <c r="M17" s="6">
        <v>97.8</v>
      </c>
      <c r="N17" s="6">
        <v>99.6</v>
      </c>
      <c r="O17" s="6">
        <v>98.9</v>
      </c>
      <c r="P17" s="18">
        <v>101.5</v>
      </c>
    </row>
    <row r="18" spans="1:16" ht="15.75">
      <c r="A18" s="76" t="s">
        <v>126</v>
      </c>
      <c r="B18" s="24">
        <v>97.9</v>
      </c>
      <c r="C18" s="24">
        <v>97.8</v>
      </c>
      <c r="D18" s="24">
        <v>98.1</v>
      </c>
      <c r="E18" s="24">
        <v>99.4</v>
      </c>
      <c r="F18" s="24">
        <v>99.5</v>
      </c>
      <c r="G18" s="24">
        <v>100.9</v>
      </c>
      <c r="H18" s="24">
        <v>90.8</v>
      </c>
      <c r="I18" s="24">
        <v>91.7</v>
      </c>
      <c r="J18" s="24">
        <v>99.3</v>
      </c>
      <c r="K18" s="24">
        <v>96.78</v>
      </c>
      <c r="L18" s="24">
        <v>102.3</v>
      </c>
      <c r="M18" s="24">
        <v>96.2</v>
      </c>
      <c r="N18" s="24">
        <v>99.1</v>
      </c>
      <c r="O18" s="24">
        <v>98</v>
      </c>
      <c r="P18" s="18">
        <v>96</v>
      </c>
    </row>
    <row r="19" spans="1:16" ht="16.5" thickBot="1">
      <c r="A19" s="52" t="s">
        <v>165</v>
      </c>
      <c r="B19" s="25">
        <v>97.6</v>
      </c>
      <c r="C19" s="25">
        <v>97.5</v>
      </c>
      <c r="D19" s="25">
        <v>97.3</v>
      </c>
      <c r="E19" s="25">
        <v>99.1</v>
      </c>
      <c r="F19" s="25">
        <v>99.4</v>
      </c>
      <c r="G19" s="25">
        <v>99.9</v>
      </c>
      <c r="H19" s="25">
        <v>90.3</v>
      </c>
      <c r="I19" s="25">
        <v>87.2</v>
      </c>
      <c r="J19" s="25">
        <v>102.8</v>
      </c>
      <c r="K19" s="25">
        <v>97.8</v>
      </c>
      <c r="L19" s="25">
        <v>104.2</v>
      </c>
      <c r="M19" s="25">
        <v>95.3</v>
      </c>
      <c r="N19" s="25">
        <v>99.3</v>
      </c>
      <c r="O19" s="25">
        <v>97.6</v>
      </c>
      <c r="P19" s="19">
        <v>98.4</v>
      </c>
    </row>
    <row r="20" spans="1:16" ht="15.75">
      <c r="A20" s="81" t="s">
        <v>173</v>
      </c>
      <c r="B20" s="43">
        <v>98.2</v>
      </c>
      <c r="C20" s="43">
        <v>98.1</v>
      </c>
      <c r="D20" s="40">
        <v>98.6</v>
      </c>
      <c r="E20" s="43">
        <v>99.6</v>
      </c>
      <c r="F20" s="43">
        <v>99.7</v>
      </c>
      <c r="G20" s="40">
        <v>100.9</v>
      </c>
      <c r="H20" s="40">
        <v>91.5</v>
      </c>
      <c r="I20" s="40">
        <v>92.3</v>
      </c>
      <c r="J20" s="40">
        <v>98.5</v>
      </c>
      <c r="K20" s="40">
        <v>97.3</v>
      </c>
      <c r="L20" s="40">
        <v>102.7</v>
      </c>
      <c r="M20" s="42">
        <v>95.8</v>
      </c>
      <c r="N20" s="40">
        <v>99.6</v>
      </c>
      <c r="O20" s="40">
        <v>98.2</v>
      </c>
      <c r="P20" s="41">
        <v>97.5</v>
      </c>
    </row>
    <row r="21" spans="1:16" ht="15.75">
      <c r="A21" s="49" t="s">
        <v>137</v>
      </c>
      <c r="B21" s="44">
        <v>98.1</v>
      </c>
      <c r="C21" s="44">
        <v>98</v>
      </c>
      <c r="D21" s="45">
        <v>98.6</v>
      </c>
      <c r="E21" s="44">
        <v>99.5</v>
      </c>
      <c r="F21" s="44">
        <v>99.6</v>
      </c>
      <c r="G21" s="45">
        <v>100.9</v>
      </c>
      <c r="H21" s="45">
        <v>90.7</v>
      </c>
      <c r="I21" s="45">
        <v>92.6</v>
      </c>
      <c r="J21" s="45">
        <v>98.4</v>
      </c>
      <c r="K21" s="45">
        <v>97.1</v>
      </c>
      <c r="L21" s="45">
        <v>102.8</v>
      </c>
      <c r="M21" s="46">
        <v>95.9</v>
      </c>
      <c r="N21" s="45">
        <v>99.2</v>
      </c>
      <c r="O21" s="45">
        <v>98.1</v>
      </c>
      <c r="P21" s="47">
        <v>97.6</v>
      </c>
    </row>
    <row r="22" spans="1:16" ht="15.75">
      <c r="A22" s="51" t="s">
        <v>138</v>
      </c>
      <c r="B22" s="44">
        <v>98.1</v>
      </c>
      <c r="C22" s="44">
        <v>98</v>
      </c>
      <c r="D22" s="44">
        <v>98.1</v>
      </c>
      <c r="E22" s="44">
        <v>99.4</v>
      </c>
      <c r="F22" s="44">
        <v>99.5</v>
      </c>
      <c r="G22" s="45">
        <v>101</v>
      </c>
      <c r="H22" s="48">
        <v>90.3</v>
      </c>
      <c r="I22" s="45">
        <v>91.7</v>
      </c>
      <c r="J22" s="45">
        <v>99.3</v>
      </c>
      <c r="K22" s="45">
        <v>97.8</v>
      </c>
      <c r="L22" s="45">
        <v>102.8</v>
      </c>
      <c r="M22" s="46">
        <v>96.6</v>
      </c>
      <c r="N22" s="45">
        <v>98.7</v>
      </c>
      <c r="O22" s="45">
        <v>98.2</v>
      </c>
      <c r="P22" s="47">
        <v>94.6</v>
      </c>
    </row>
    <row r="23" spans="1:16" ht="15.75">
      <c r="A23" s="51" t="s">
        <v>139</v>
      </c>
      <c r="B23" s="29">
        <v>98.4</v>
      </c>
      <c r="C23" s="29">
        <v>98.4</v>
      </c>
      <c r="D23" s="29">
        <v>98.5</v>
      </c>
      <c r="E23" s="29">
        <v>99.3</v>
      </c>
      <c r="F23" s="29">
        <v>99.4</v>
      </c>
      <c r="G23" s="29">
        <v>101</v>
      </c>
      <c r="H23" s="29">
        <v>89.8</v>
      </c>
      <c r="I23" s="29">
        <v>90.4</v>
      </c>
      <c r="J23" s="29">
        <v>98.3</v>
      </c>
      <c r="K23" s="29">
        <v>99.4</v>
      </c>
      <c r="L23" s="29">
        <v>102.8</v>
      </c>
      <c r="M23" s="29">
        <v>98.6</v>
      </c>
      <c r="N23" s="29">
        <v>98.7</v>
      </c>
      <c r="O23" s="29">
        <v>98.4</v>
      </c>
      <c r="P23" s="39">
        <v>99.9</v>
      </c>
    </row>
    <row r="24" spans="1:16" ht="15.75">
      <c r="A24" s="49" t="s">
        <v>140</v>
      </c>
      <c r="B24" s="6">
        <v>98</v>
      </c>
      <c r="C24" s="6">
        <v>97.9</v>
      </c>
      <c r="D24" s="6">
        <v>98.9</v>
      </c>
      <c r="E24" s="6">
        <v>99.2</v>
      </c>
      <c r="F24" s="6">
        <v>99.3</v>
      </c>
      <c r="G24" s="6">
        <v>101</v>
      </c>
      <c r="H24" s="24">
        <v>90.1</v>
      </c>
      <c r="I24" s="6">
        <v>89.7</v>
      </c>
      <c r="J24" s="6">
        <v>98.6</v>
      </c>
      <c r="K24" s="6">
        <v>96.5</v>
      </c>
      <c r="L24" s="6">
        <v>102.8</v>
      </c>
      <c r="M24" s="6">
        <v>96.7</v>
      </c>
      <c r="N24" s="6">
        <v>98.7</v>
      </c>
      <c r="O24" s="6">
        <v>97.8</v>
      </c>
      <c r="P24" s="18">
        <v>103.5</v>
      </c>
    </row>
    <row r="25" spans="1:16" ht="15.75">
      <c r="A25" s="51" t="s">
        <v>141</v>
      </c>
      <c r="B25" s="6">
        <v>97.6</v>
      </c>
      <c r="C25" s="6">
        <v>97.5</v>
      </c>
      <c r="D25" s="6">
        <v>98.4</v>
      </c>
      <c r="E25" s="6">
        <v>99.2</v>
      </c>
      <c r="F25" s="6">
        <v>99.3</v>
      </c>
      <c r="G25" s="6">
        <v>99.8</v>
      </c>
      <c r="H25" s="24">
        <v>91.5</v>
      </c>
      <c r="I25" s="6">
        <v>90</v>
      </c>
      <c r="J25" s="6">
        <v>99.9</v>
      </c>
      <c r="K25" s="6">
        <v>95.1</v>
      </c>
      <c r="L25" s="6">
        <v>102.8</v>
      </c>
      <c r="M25" s="6">
        <v>95.6</v>
      </c>
      <c r="N25" s="6">
        <v>98.5</v>
      </c>
      <c r="O25" s="6">
        <v>97.4</v>
      </c>
      <c r="P25" s="18">
        <v>102</v>
      </c>
    </row>
    <row r="26" spans="1:16" ht="15.75">
      <c r="A26" s="51" t="s">
        <v>142</v>
      </c>
      <c r="B26" s="6">
        <v>97.7</v>
      </c>
      <c r="C26" s="6">
        <v>97.5</v>
      </c>
      <c r="D26" s="6">
        <v>98.1</v>
      </c>
      <c r="E26" s="6">
        <v>99.3</v>
      </c>
      <c r="F26" s="6">
        <v>99.4</v>
      </c>
      <c r="G26" s="6">
        <v>99.8</v>
      </c>
      <c r="H26" s="24">
        <v>91.1</v>
      </c>
      <c r="I26" s="6">
        <v>90.3</v>
      </c>
      <c r="J26" s="6">
        <v>99.8</v>
      </c>
      <c r="K26" s="6">
        <v>96.5</v>
      </c>
      <c r="L26" s="6">
        <v>102.8</v>
      </c>
      <c r="M26" s="6">
        <v>95.3</v>
      </c>
      <c r="N26" s="6">
        <v>98.7</v>
      </c>
      <c r="O26" s="6">
        <v>97.5</v>
      </c>
      <c r="P26" s="18">
        <v>101.6</v>
      </c>
    </row>
    <row r="27" spans="1:16" ht="15.75">
      <c r="A27" s="49" t="s">
        <v>143</v>
      </c>
      <c r="B27" s="6">
        <v>97.6</v>
      </c>
      <c r="C27" s="6">
        <v>97.5</v>
      </c>
      <c r="D27" s="6">
        <v>97.7</v>
      </c>
      <c r="E27" s="6">
        <v>99.3</v>
      </c>
      <c r="F27" s="6">
        <v>99.4</v>
      </c>
      <c r="G27" s="6">
        <v>99.9</v>
      </c>
      <c r="H27" s="24">
        <v>90.4</v>
      </c>
      <c r="I27" s="6">
        <v>89.8</v>
      </c>
      <c r="J27" s="6">
        <v>99.9</v>
      </c>
      <c r="K27" s="6">
        <v>97</v>
      </c>
      <c r="L27" s="6">
        <v>102.8</v>
      </c>
      <c r="M27" s="6">
        <v>95.8</v>
      </c>
      <c r="N27" s="6">
        <v>99</v>
      </c>
      <c r="O27" s="6">
        <v>97.6</v>
      </c>
      <c r="P27" s="18">
        <v>97.9</v>
      </c>
    </row>
    <row r="28" spans="1:16" ht="15.75">
      <c r="A28" s="35" t="s">
        <v>158</v>
      </c>
      <c r="B28" s="6">
        <v>97.4</v>
      </c>
      <c r="C28" s="6">
        <v>97.2</v>
      </c>
      <c r="D28" s="6">
        <v>97.6</v>
      </c>
      <c r="E28" s="6">
        <v>99.3</v>
      </c>
      <c r="F28" s="6">
        <v>99.4</v>
      </c>
      <c r="G28" s="6">
        <v>99.4</v>
      </c>
      <c r="H28" s="24">
        <v>91</v>
      </c>
      <c r="I28" s="6">
        <v>87.4</v>
      </c>
      <c r="J28" s="6">
        <v>99.9</v>
      </c>
      <c r="K28" s="6">
        <v>97</v>
      </c>
      <c r="L28" s="6">
        <v>102.8</v>
      </c>
      <c r="M28" s="6">
        <v>95</v>
      </c>
      <c r="N28" s="6">
        <v>98.6</v>
      </c>
      <c r="O28" s="6">
        <v>97.3</v>
      </c>
      <c r="P28" s="18">
        <v>100.4</v>
      </c>
    </row>
    <row r="29" spans="1:16" ht="15.75">
      <c r="A29" s="51" t="s">
        <v>144</v>
      </c>
      <c r="B29" s="6">
        <v>97.2</v>
      </c>
      <c r="C29" s="6">
        <v>97</v>
      </c>
      <c r="D29" s="6">
        <v>97.2</v>
      </c>
      <c r="E29" s="6">
        <v>99.3</v>
      </c>
      <c r="F29" s="6">
        <v>99.4</v>
      </c>
      <c r="G29" s="6">
        <v>99.4</v>
      </c>
      <c r="H29" s="24">
        <v>91.2</v>
      </c>
      <c r="I29" s="6">
        <v>86.8</v>
      </c>
      <c r="J29" s="6">
        <v>99.9</v>
      </c>
      <c r="K29" s="6">
        <v>96.8</v>
      </c>
      <c r="L29" s="6">
        <v>102.8</v>
      </c>
      <c r="M29" s="6">
        <v>94.9</v>
      </c>
      <c r="N29" s="6">
        <v>98.6</v>
      </c>
      <c r="O29" s="6">
        <v>97.2</v>
      </c>
      <c r="P29" s="18">
        <v>96.8</v>
      </c>
    </row>
    <row r="30" spans="1:16" ht="15.75">
      <c r="A30" s="50" t="s">
        <v>145</v>
      </c>
      <c r="B30" s="6">
        <v>97.4</v>
      </c>
      <c r="C30" s="6">
        <v>97.2</v>
      </c>
      <c r="D30" s="6">
        <v>97.7</v>
      </c>
      <c r="E30" s="6">
        <v>99.3</v>
      </c>
      <c r="F30" s="6">
        <v>99.4</v>
      </c>
      <c r="G30" s="6">
        <v>99.4</v>
      </c>
      <c r="H30" s="24">
        <v>90.7</v>
      </c>
      <c r="I30" s="6">
        <v>87</v>
      </c>
      <c r="J30" s="6">
        <v>99.8</v>
      </c>
      <c r="K30" s="6">
        <v>97.2</v>
      </c>
      <c r="L30" s="6">
        <v>102.8</v>
      </c>
      <c r="M30" s="6">
        <v>95.4</v>
      </c>
      <c r="N30" s="6">
        <v>98.7</v>
      </c>
      <c r="O30" s="6">
        <v>97.5</v>
      </c>
      <c r="P30" s="18">
        <v>96.9</v>
      </c>
    </row>
    <row r="31" spans="1:16" ht="15.75">
      <c r="A31" s="51" t="s">
        <v>146</v>
      </c>
      <c r="B31" s="6">
        <v>97.5</v>
      </c>
      <c r="C31" s="6">
        <v>97.4</v>
      </c>
      <c r="D31" s="6">
        <v>96.6</v>
      </c>
      <c r="E31" s="6">
        <v>99.1</v>
      </c>
      <c r="F31" s="6">
        <v>99.2</v>
      </c>
      <c r="G31" s="6">
        <v>100.1</v>
      </c>
      <c r="H31" s="24">
        <v>91.5</v>
      </c>
      <c r="I31" s="6">
        <v>88.2</v>
      </c>
      <c r="J31" s="6">
        <v>104.1</v>
      </c>
      <c r="K31" s="6">
        <v>97.5</v>
      </c>
      <c r="L31" s="6">
        <v>104.7</v>
      </c>
      <c r="M31" s="6">
        <v>95</v>
      </c>
      <c r="N31" s="6">
        <v>98.7</v>
      </c>
      <c r="O31" s="6">
        <v>97.7</v>
      </c>
      <c r="P31" s="18">
        <v>94.7</v>
      </c>
    </row>
    <row r="32" spans="1:16" ht="15.75">
      <c r="A32" s="50" t="s">
        <v>147</v>
      </c>
      <c r="B32" s="6">
        <v>97.8</v>
      </c>
      <c r="C32" s="6">
        <v>97.7</v>
      </c>
      <c r="D32" s="6">
        <v>97.7</v>
      </c>
      <c r="E32" s="6">
        <v>99</v>
      </c>
      <c r="F32" s="6">
        <v>99.2</v>
      </c>
      <c r="G32" s="6">
        <v>100.1</v>
      </c>
      <c r="H32" s="24">
        <v>90.9</v>
      </c>
      <c r="I32" s="6">
        <v>88.6</v>
      </c>
      <c r="J32" s="6">
        <v>103.9</v>
      </c>
      <c r="K32" s="6">
        <v>98</v>
      </c>
      <c r="L32" s="6">
        <v>104.7</v>
      </c>
      <c r="M32" s="6">
        <v>95</v>
      </c>
      <c r="N32" s="6">
        <v>98.6</v>
      </c>
      <c r="O32" s="6">
        <v>97.7</v>
      </c>
      <c r="P32" s="18">
        <v>100.3</v>
      </c>
    </row>
    <row r="33" spans="1:16" ht="15.75">
      <c r="A33" s="49" t="s">
        <v>137</v>
      </c>
      <c r="B33" s="6">
        <v>97.6</v>
      </c>
      <c r="C33" s="6">
        <v>97.4</v>
      </c>
      <c r="D33" s="6">
        <v>97</v>
      </c>
      <c r="E33" s="6">
        <v>99.1</v>
      </c>
      <c r="F33" s="6">
        <v>99.3</v>
      </c>
      <c r="G33" s="6">
        <v>100.1</v>
      </c>
      <c r="H33" s="24">
        <v>90</v>
      </c>
      <c r="I33" s="6">
        <v>88.5</v>
      </c>
      <c r="J33" s="6">
        <v>103.8</v>
      </c>
      <c r="K33" s="6">
        <v>97.4</v>
      </c>
      <c r="L33" s="6">
        <v>104.7</v>
      </c>
      <c r="M33" s="6">
        <v>95</v>
      </c>
      <c r="N33" s="6">
        <v>98.3</v>
      </c>
      <c r="O33" s="6">
        <v>97.6</v>
      </c>
      <c r="P33" s="18">
        <v>97.2</v>
      </c>
    </row>
    <row r="34" spans="1:16" ht="15.75">
      <c r="A34" s="51" t="s">
        <v>138</v>
      </c>
      <c r="B34" s="6">
        <v>97.5</v>
      </c>
      <c r="C34" s="6">
        <v>97.4</v>
      </c>
      <c r="D34" s="6">
        <v>96.3</v>
      </c>
      <c r="E34" s="6">
        <v>99.1</v>
      </c>
      <c r="F34" s="6">
        <v>99.3</v>
      </c>
      <c r="G34" s="6">
        <v>100.1</v>
      </c>
      <c r="H34" s="24">
        <v>90.4</v>
      </c>
      <c r="I34" s="6">
        <v>85.7</v>
      </c>
      <c r="J34" s="6">
        <v>103.8</v>
      </c>
      <c r="K34" s="6">
        <v>98.6</v>
      </c>
      <c r="L34" s="6">
        <v>104.7</v>
      </c>
      <c r="M34" s="6">
        <v>96.1</v>
      </c>
      <c r="N34" s="6">
        <v>99.8</v>
      </c>
      <c r="O34" s="6">
        <v>97.7</v>
      </c>
      <c r="P34" s="18">
        <v>93.4</v>
      </c>
    </row>
    <row r="35" spans="1:16" ht="15.75">
      <c r="A35" s="51" t="s">
        <v>139</v>
      </c>
      <c r="B35" s="6">
        <v>98.5</v>
      </c>
      <c r="C35" s="6">
        <v>98.4</v>
      </c>
      <c r="D35" s="6">
        <v>97.9</v>
      </c>
      <c r="E35" s="6">
        <v>99.5</v>
      </c>
      <c r="F35" s="6">
        <v>99.6</v>
      </c>
      <c r="G35" s="6">
        <v>100.1</v>
      </c>
      <c r="H35" s="24">
        <v>90.6</v>
      </c>
      <c r="I35" s="6">
        <v>84.8</v>
      </c>
      <c r="J35" s="6">
        <v>103.9</v>
      </c>
      <c r="K35" s="6">
        <v>101</v>
      </c>
      <c r="L35" s="6">
        <v>104.7</v>
      </c>
      <c r="M35" s="6">
        <v>97.8</v>
      </c>
      <c r="N35" s="6">
        <v>99.8</v>
      </c>
      <c r="O35" s="6">
        <v>98.2</v>
      </c>
      <c r="P35" s="18">
        <v>104.1</v>
      </c>
    </row>
    <row r="36" spans="1:16" ht="15.75">
      <c r="A36" s="49" t="s">
        <v>140</v>
      </c>
      <c r="B36" s="6">
        <v>97.9</v>
      </c>
      <c r="C36" s="6">
        <v>97.8</v>
      </c>
      <c r="D36" s="6">
        <v>98</v>
      </c>
      <c r="E36" s="6">
        <v>99</v>
      </c>
      <c r="F36" s="6">
        <v>99.5</v>
      </c>
      <c r="G36" s="6">
        <v>100.1</v>
      </c>
      <c r="H36" s="24">
        <v>89.9</v>
      </c>
      <c r="I36" s="6">
        <v>86</v>
      </c>
      <c r="J36" s="6">
        <v>103.9</v>
      </c>
      <c r="K36" s="6">
        <v>97.6</v>
      </c>
      <c r="L36" s="6">
        <v>104.7</v>
      </c>
      <c r="M36" s="6">
        <v>96</v>
      </c>
      <c r="N36" s="6">
        <v>100.3</v>
      </c>
      <c r="O36" s="6">
        <v>97.6</v>
      </c>
      <c r="P36" s="18">
        <v>105.9</v>
      </c>
    </row>
    <row r="37" spans="1:16" ht="15.75">
      <c r="A37" s="51" t="s">
        <v>141</v>
      </c>
      <c r="B37" s="6">
        <v>97.8</v>
      </c>
      <c r="C37" s="6">
        <v>97.7</v>
      </c>
      <c r="D37" s="6">
        <v>97.7</v>
      </c>
      <c r="E37" s="6">
        <v>98.9</v>
      </c>
      <c r="F37" s="6">
        <v>99.4</v>
      </c>
      <c r="G37" s="6">
        <v>99.9</v>
      </c>
      <c r="H37" s="24">
        <v>89.3</v>
      </c>
      <c r="I37" s="6">
        <v>87.8</v>
      </c>
      <c r="J37" s="6">
        <v>103.5</v>
      </c>
      <c r="K37" s="6">
        <v>98.1</v>
      </c>
      <c r="L37" s="6">
        <v>104.7</v>
      </c>
      <c r="M37" s="6">
        <v>95.2</v>
      </c>
      <c r="N37" s="6">
        <v>100.2</v>
      </c>
      <c r="O37" s="6">
        <v>97.7</v>
      </c>
      <c r="P37" s="18">
        <v>99.6</v>
      </c>
    </row>
    <row r="38" spans="1:16" ht="15.75">
      <c r="A38" s="51" t="s">
        <v>142</v>
      </c>
      <c r="B38" s="6">
        <v>97.3</v>
      </c>
      <c r="C38" s="6">
        <v>97.2</v>
      </c>
      <c r="D38" s="6">
        <v>96.6</v>
      </c>
      <c r="E38" s="6">
        <v>98.9</v>
      </c>
      <c r="F38" s="6">
        <v>99.4</v>
      </c>
      <c r="G38" s="6">
        <v>99.9</v>
      </c>
      <c r="H38" s="24">
        <v>89.4</v>
      </c>
      <c r="I38" s="6">
        <v>87.7</v>
      </c>
      <c r="J38" s="6">
        <v>103.3</v>
      </c>
      <c r="K38" s="6">
        <v>97.7</v>
      </c>
      <c r="L38" s="6">
        <v>104.7</v>
      </c>
      <c r="M38" s="6">
        <v>93.8</v>
      </c>
      <c r="N38" s="6">
        <v>100.1</v>
      </c>
      <c r="O38" s="6">
        <v>97.4</v>
      </c>
      <c r="P38" s="18">
        <v>94.8</v>
      </c>
    </row>
    <row r="39" spans="1:16" ht="15.75">
      <c r="A39" s="49" t="s">
        <v>143</v>
      </c>
      <c r="B39" s="6">
        <v>97.3</v>
      </c>
      <c r="C39" s="6">
        <v>97.2</v>
      </c>
      <c r="D39" s="6">
        <v>97.6</v>
      </c>
      <c r="E39" s="6">
        <v>98.7</v>
      </c>
      <c r="F39" s="6">
        <v>99.2</v>
      </c>
      <c r="G39" s="6">
        <v>99.8</v>
      </c>
      <c r="H39" s="24">
        <v>88.2</v>
      </c>
      <c r="I39" s="6">
        <v>87.6</v>
      </c>
      <c r="J39" s="6">
        <v>103.2</v>
      </c>
      <c r="K39" s="6">
        <v>96.2</v>
      </c>
      <c r="L39" s="6">
        <v>104.7</v>
      </c>
      <c r="M39" s="6">
        <v>94</v>
      </c>
      <c r="N39" s="6">
        <v>100</v>
      </c>
      <c r="O39" s="6">
        <v>97.4</v>
      </c>
      <c r="P39" s="18">
        <v>96.2</v>
      </c>
    </row>
    <row r="40" spans="1:16" ht="15.75">
      <c r="A40" s="36" t="s">
        <v>170</v>
      </c>
      <c r="B40" s="6">
        <v>97.3</v>
      </c>
      <c r="C40" s="6">
        <v>97.2</v>
      </c>
      <c r="D40" s="6">
        <v>97.6</v>
      </c>
      <c r="E40" s="6">
        <v>98.7</v>
      </c>
      <c r="F40" s="6">
        <v>99.2</v>
      </c>
      <c r="G40" s="6">
        <v>100.1</v>
      </c>
      <c r="H40" s="24">
        <v>88.6</v>
      </c>
      <c r="I40" s="6">
        <v>85.1</v>
      </c>
      <c r="J40" s="6">
        <v>103.2</v>
      </c>
      <c r="K40" s="6">
        <v>97.5</v>
      </c>
      <c r="L40" s="6">
        <v>104.7</v>
      </c>
      <c r="M40" s="6">
        <v>93.2</v>
      </c>
      <c r="N40" s="6">
        <v>100.3</v>
      </c>
      <c r="O40" s="6">
        <v>97.4</v>
      </c>
      <c r="P40" s="18">
        <v>95.1</v>
      </c>
    </row>
    <row r="41" spans="1:16" ht="15.75">
      <c r="A41" s="51" t="s">
        <v>171</v>
      </c>
      <c r="B41" s="6">
        <v>97.3</v>
      </c>
      <c r="C41" s="6">
        <v>97.2</v>
      </c>
      <c r="D41" s="6">
        <v>98.2</v>
      </c>
      <c r="E41" s="6">
        <v>98.5</v>
      </c>
      <c r="F41" s="6">
        <v>99</v>
      </c>
      <c r="G41" s="6">
        <v>100.1</v>
      </c>
      <c r="H41" s="29">
        <v>88.9</v>
      </c>
      <c r="I41" s="6">
        <v>85.2</v>
      </c>
      <c r="J41" s="6">
        <v>103.2</v>
      </c>
      <c r="K41" s="6">
        <v>95.8</v>
      </c>
      <c r="L41" s="6">
        <v>104.7</v>
      </c>
      <c r="M41" s="6">
        <v>93.4</v>
      </c>
      <c r="N41" s="6">
        <v>100.1</v>
      </c>
      <c r="O41" s="6">
        <v>97.3</v>
      </c>
      <c r="P41" s="18">
        <v>97.3</v>
      </c>
    </row>
    <row r="42" spans="1:16" ht="15.75">
      <c r="A42" s="50" t="s">
        <v>172</v>
      </c>
      <c r="B42" s="6" t="e">
        <f>#REF!</f>
        <v>#REF!</v>
      </c>
      <c r="C42" s="6" t="e">
        <f>#REF!</f>
        <v>#REF!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29" t="e">
        <f>#REF!</f>
        <v>#REF!</v>
      </c>
      <c r="I42" s="6" t="e">
        <f>#REF!</f>
        <v>#REF!</v>
      </c>
      <c r="J42" s="6" t="e">
        <f>#REF!</f>
        <v>#REF!</v>
      </c>
      <c r="K42" s="6" t="e">
        <f>#REF!</f>
        <v>#REF!</v>
      </c>
      <c r="L42" s="6" t="e">
        <f>#REF!</f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18" t="e">
        <f>#REF!</f>
        <v>#REF!</v>
      </c>
    </row>
    <row r="43" spans="1:16" ht="15.75">
      <c r="A43" s="36"/>
      <c r="B43" s="6"/>
      <c r="C43" s="6"/>
      <c r="D43" s="6"/>
      <c r="E43" s="6"/>
      <c r="F43" s="6"/>
      <c r="G43" s="6"/>
      <c r="H43" s="24"/>
      <c r="I43" s="6"/>
      <c r="J43" s="6"/>
      <c r="K43" s="6"/>
      <c r="L43" s="6"/>
      <c r="M43" s="6"/>
      <c r="N43" s="6"/>
      <c r="O43" s="6"/>
      <c r="P43" s="18"/>
    </row>
    <row r="44" spans="1:16" ht="15.75">
      <c r="A44" s="35"/>
      <c r="B44" s="6"/>
      <c r="C44" s="6"/>
      <c r="D44" s="6"/>
      <c r="E44" s="6"/>
      <c r="F44" s="6"/>
      <c r="G44" s="6"/>
      <c r="H44" s="24"/>
      <c r="I44" s="6"/>
      <c r="J44" s="6"/>
      <c r="K44" s="6"/>
      <c r="L44" s="6"/>
      <c r="M44" s="6"/>
      <c r="N44" s="6"/>
      <c r="O44" s="6"/>
      <c r="P44" s="18"/>
    </row>
    <row r="45" spans="1:16" ht="16.5" thickBot="1">
      <c r="A45" s="13"/>
      <c r="B45" s="14"/>
      <c r="C45" s="14"/>
      <c r="D45" s="14"/>
      <c r="E45" s="14"/>
      <c r="F45" s="14"/>
      <c r="G45" s="14"/>
      <c r="H45" s="25"/>
      <c r="I45" s="14"/>
      <c r="J45" s="14"/>
      <c r="K45" s="14"/>
      <c r="L45" s="14"/>
      <c r="M45" s="14"/>
      <c r="N45" s="14"/>
      <c r="O45" s="14"/>
      <c r="P45" s="19"/>
    </row>
    <row r="53" spans="2:16" ht="15.75">
      <c r="B53">
        <v>1</v>
      </c>
      <c r="C53">
        <v>763</v>
      </c>
      <c r="D53">
        <v>2</v>
      </c>
      <c r="E53">
        <v>276</v>
      </c>
      <c r="F53">
        <v>764</v>
      </c>
      <c r="G53">
        <v>309</v>
      </c>
      <c r="H53">
        <v>321</v>
      </c>
      <c r="I53">
        <v>397</v>
      </c>
      <c r="J53">
        <v>495</v>
      </c>
      <c r="K53">
        <v>524</v>
      </c>
      <c r="L53">
        <v>579</v>
      </c>
      <c r="M53">
        <v>596</v>
      </c>
      <c r="N53">
        <v>700</v>
      </c>
      <c r="O53">
        <v>761</v>
      </c>
      <c r="P53">
        <v>757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4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4" style="0" customWidth="1"/>
    <col min="2" max="2" width="12.59765625" style="0" customWidth="1"/>
    <col min="4" max="4" width="10.5" style="0" customWidth="1"/>
    <col min="7" max="7" width="10.19921875" style="0" customWidth="1"/>
    <col min="16" max="16" width="11.09765625" style="0" customWidth="1"/>
    <col min="17" max="17" width="9.69921875" style="0" customWidth="1"/>
  </cols>
  <sheetData>
    <row r="1" spans="1:17" ht="15.75">
      <c r="A1" s="1"/>
      <c r="B1" s="1" t="s">
        <v>81</v>
      </c>
      <c r="C1" s="1"/>
      <c r="D1" s="1"/>
      <c r="E1" s="10" t="s">
        <v>148</v>
      </c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16.5" thickBot="1">
      <c r="A2" s="1"/>
      <c r="B2" s="1" t="s">
        <v>49</v>
      </c>
      <c r="C2" s="1" t="s">
        <v>52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113</v>
      </c>
      <c r="Q2" s="1" t="s">
        <v>53</v>
      </c>
    </row>
    <row r="3" spans="1:17" ht="15.75">
      <c r="A3" s="1"/>
      <c r="B3" s="5"/>
      <c r="C3" s="11"/>
      <c r="D3" s="3"/>
      <c r="E3" s="11"/>
      <c r="F3" s="11"/>
      <c r="G3" s="3"/>
      <c r="H3" s="11"/>
      <c r="I3" s="21"/>
      <c r="J3" s="11"/>
      <c r="K3" s="11"/>
      <c r="L3" s="11"/>
      <c r="M3" s="11"/>
      <c r="N3" s="11"/>
      <c r="O3" s="11"/>
      <c r="P3" s="11"/>
      <c r="Q3" s="15"/>
    </row>
    <row r="4" spans="1:17" ht="15.75">
      <c r="A4" s="1" t="s">
        <v>49</v>
      </c>
      <c r="B4" s="9"/>
      <c r="C4" s="8"/>
      <c r="D4" s="4" t="s">
        <v>54</v>
      </c>
      <c r="E4" s="8"/>
      <c r="F4" s="8" t="s">
        <v>49</v>
      </c>
      <c r="G4" s="4" t="s">
        <v>54</v>
      </c>
      <c r="H4" s="8" t="s">
        <v>55</v>
      </c>
      <c r="I4" s="22" t="s">
        <v>56</v>
      </c>
      <c r="J4" s="8" t="s">
        <v>57</v>
      </c>
      <c r="K4" s="8"/>
      <c r="L4" s="8"/>
      <c r="M4" s="8"/>
      <c r="N4" s="8"/>
      <c r="O4" s="8"/>
      <c r="P4" s="8" t="s">
        <v>58</v>
      </c>
      <c r="Q4" s="16"/>
    </row>
    <row r="5" spans="1:17" ht="15.75">
      <c r="A5" s="1"/>
      <c r="B5" s="9" t="s">
        <v>107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61</v>
      </c>
      <c r="H5" s="8" t="s">
        <v>64</v>
      </c>
      <c r="I5" s="22" t="s">
        <v>65</v>
      </c>
      <c r="J5" s="8" t="s">
        <v>109</v>
      </c>
      <c r="K5" s="8" t="s">
        <v>66</v>
      </c>
      <c r="L5" s="8" t="s">
        <v>67</v>
      </c>
      <c r="M5" s="33" t="s">
        <v>68</v>
      </c>
      <c r="N5" s="8" t="s">
        <v>69</v>
      </c>
      <c r="O5" s="8" t="s">
        <v>70</v>
      </c>
      <c r="P5" s="8" t="s">
        <v>71</v>
      </c>
      <c r="Q5" s="34" t="s">
        <v>72</v>
      </c>
    </row>
    <row r="6" spans="1:17" ht="16.5" thickBot="1">
      <c r="A6" s="1"/>
      <c r="B6" s="20"/>
      <c r="C6" s="30"/>
      <c r="D6" s="30" t="s">
        <v>73</v>
      </c>
      <c r="E6" s="30"/>
      <c r="F6" s="30" t="s">
        <v>49</v>
      </c>
      <c r="G6" s="30" t="s">
        <v>74</v>
      </c>
      <c r="H6" s="30"/>
      <c r="I6" s="31"/>
      <c r="J6" s="30"/>
      <c r="K6" s="30"/>
      <c r="L6" s="30"/>
      <c r="M6" s="30"/>
      <c r="N6" s="30"/>
      <c r="O6" s="30"/>
      <c r="P6" s="30"/>
      <c r="Q6" s="32"/>
    </row>
    <row r="7" spans="1:17" ht="15.75">
      <c r="A7" s="5"/>
      <c r="B7" s="12" t="s">
        <v>164</v>
      </c>
      <c r="C7" s="6">
        <v>2.3</v>
      </c>
      <c r="D7" s="6">
        <v>2.5</v>
      </c>
      <c r="E7" s="6">
        <v>3.8</v>
      </c>
      <c r="F7" s="6">
        <v>0.8</v>
      </c>
      <c r="G7" s="6">
        <v>0.9</v>
      </c>
      <c r="H7" s="6">
        <v>2.2</v>
      </c>
      <c r="I7" s="24">
        <v>0.5</v>
      </c>
      <c r="J7" s="6">
        <v>2.8</v>
      </c>
      <c r="K7" s="6">
        <v>0</v>
      </c>
      <c r="L7" s="6">
        <v>1.6</v>
      </c>
      <c r="M7" s="6">
        <v>4.1</v>
      </c>
      <c r="N7" s="6">
        <v>1.9</v>
      </c>
      <c r="O7" s="6">
        <v>0.7</v>
      </c>
      <c r="P7" s="6">
        <v>2</v>
      </c>
      <c r="Q7" s="18">
        <v>8</v>
      </c>
    </row>
    <row r="8" spans="1:17" ht="15.75">
      <c r="A8" s="9"/>
      <c r="B8" s="26" t="s">
        <v>116</v>
      </c>
      <c r="C8" s="6">
        <v>1.5</v>
      </c>
      <c r="D8" s="6">
        <v>1.5</v>
      </c>
      <c r="E8" s="6">
        <v>0.9</v>
      </c>
      <c r="F8" s="6">
        <v>0.6</v>
      </c>
      <c r="G8" s="6">
        <v>0.7</v>
      </c>
      <c r="H8" s="6">
        <v>1.9</v>
      </c>
      <c r="I8" s="24">
        <v>0.8</v>
      </c>
      <c r="J8" s="6">
        <v>1.9</v>
      </c>
      <c r="K8" s="6">
        <v>3.2</v>
      </c>
      <c r="L8" s="6">
        <v>0.9</v>
      </c>
      <c r="M8" s="6">
        <v>3.7</v>
      </c>
      <c r="N8" s="6">
        <v>2.7</v>
      </c>
      <c r="O8" s="6">
        <v>1.9</v>
      </c>
      <c r="P8" s="6">
        <v>1.7</v>
      </c>
      <c r="Q8" s="18">
        <v>-2.4</v>
      </c>
    </row>
    <row r="9" spans="1:17" ht="15.75" customHeight="1">
      <c r="A9" s="9" t="s">
        <v>82</v>
      </c>
      <c r="B9" s="26" t="s">
        <v>117</v>
      </c>
      <c r="C9" s="6">
        <v>0.8</v>
      </c>
      <c r="D9" s="6">
        <v>0.8</v>
      </c>
      <c r="E9" s="6">
        <v>0.6</v>
      </c>
      <c r="F9" s="6">
        <v>0.5</v>
      </c>
      <c r="G9" s="6">
        <v>0.4</v>
      </c>
      <c r="H9" s="6">
        <v>0.5</v>
      </c>
      <c r="I9" s="24">
        <v>0</v>
      </c>
      <c r="J9" s="6">
        <v>0.6</v>
      </c>
      <c r="K9" s="6">
        <v>0.8</v>
      </c>
      <c r="L9" s="6">
        <v>0</v>
      </c>
      <c r="M9" s="6">
        <v>3.5</v>
      </c>
      <c r="N9" s="6">
        <v>1.9</v>
      </c>
      <c r="O9" s="6">
        <v>0.4</v>
      </c>
      <c r="P9" s="6">
        <v>0.8</v>
      </c>
      <c r="Q9" s="18">
        <v>0.8</v>
      </c>
    </row>
    <row r="10" spans="1:17" ht="15.75">
      <c r="A10" s="9"/>
      <c r="B10" s="26" t="s">
        <v>118</v>
      </c>
      <c r="C10" s="6">
        <v>-0.1</v>
      </c>
      <c r="D10" s="6">
        <v>0</v>
      </c>
      <c r="E10" s="6">
        <v>-1.2</v>
      </c>
      <c r="F10" s="6">
        <v>-0.2</v>
      </c>
      <c r="G10" s="6">
        <v>0</v>
      </c>
      <c r="H10" s="6">
        <v>2.5</v>
      </c>
      <c r="I10" s="24">
        <v>-2.1</v>
      </c>
      <c r="J10" s="6">
        <v>-0.5</v>
      </c>
      <c r="K10" s="6">
        <v>0.4</v>
      </c>
      <c r="L10" s="6">
        <v>-0.2</v>
      </c>
      <c r="M10" s="6">
        <v>3.1</v>
      </c>
      <c r="N10" s="6">
        <v>1</v>
      </c>
      <c r="O10" s="6">
        <v>0.7</v>
      </c>
      <c r="P10" s="6">
        <v>0.2</v>
      </c>
      <c r="Q10" s="18">
        <v>-5</v>
      </c>
    </row>
    <row r="11" spans="1:17" ht="15.75">
      <c r="A11" s="9" t="s">
        <v>83</v>
      </c>
      <c r="B11" s="26" t="s">
        <v>119</v>
      </c>
      <c r="C11" s="6">
        <v>0</v>
      </c>
      <c r="D11" s="6">
        <v>0</v>
      </c>
      <c r="E11" s="6">
        <v>-1.8</v>
      </c>
      <c r="F11" s="6">
        <v>0.3</v>
      </c>
      <c r="G11" s="6">
        <v>0.4</v>
      </c>
      <c r="H11" s="6">
        <v>0.7</v>
      </c>
      <c r="I11" s="24">
        <v>-0.8</v>
      </c>
      <c r="J11" s="6">
        <v>-1.2</v>
      </c>
      <c r="K11" s="6">
        <v>0.5</v>
      </c>
      <c r="L11" s="6">
        <v>1.3</v>
      </c>
      <c r="M11" s="6">
        <v>3.1</v>
      </c>
      <c r="N11" s="6">
        <v>2.5</v>
      </c>
      <c r="O11" s="6">
        <v>-0.2</v>
      </c>
      <c r="P11" s="6">
        <v>0.3</v>
      </c>
      <c r="Q11" s="18">
        <v>-4.7</v>
      </c>
    </row>
    <row r="12" spans="1:17" ht="15.75">
      <c r="A12" s="9"/>
      <c r="B12" s="26" t="s">
        <v>120</v>
      </c>
      <c r="C12" s="6">
        <v>0.2</v>
      </c>
      <c r="D12" s="6">
        <v>0.1</v>
      </c>
      <c r="E12" s="6">
        <v>0.1</v>
      </c>
      <c r="F12" s="6">
        <v>0.9</v>
      </c>
      <c r="G12" s="6">
        <v>1.2</v>
      </c>
      <c r="H12" s="6">
        <v>1.3</v>
      </c>
      <c r="I12" s="24">
        <v>-1.3</v>
      </c>
      <c r="J12" s="6">
        <v>-1</v>
      </c>
      <c r="K12" s="6">
        <v>0.5</v>
      </c>
      <c r="L12" s="6">
        <v>-1</v>
      </c>
      <c r="M12" s="6">
        <v>3.8</v>
      </c>
      <c r="N12" s="6">
        <v>-1.2</v>
      </c>
      <c r="O12" s="6">
        <v>0.1</v>
      </c>
      <c r="P12" s="6">
        <v>0.2</v>
      </c>
      <c r="Q12" s="18">
        <v>1.1</v>
      </c>
    </row>
    <row r="13" spans="1:17" ht="15.75">
      <c r="A13" s="9" t="s">
        <v>84</v>
      </c>
      <c r="B13" s="26" t="s">
        <v>121</v>
      </c>
      <c r="C13" s="6">
        <v>1.2</v>
      </c>
      <c r="D13" s="6">
        <v>1.4</v>
      </c>
      <c r="E13" s="6">
        <v>1.8</v>
      </c>
      <c r="F13" s="6">
        <v>0.1</v>
      </c>
      <c r="G13" s="6">
        <v>0.3</v>
      </c>
      <c r="H13" s="6">
        <v>4.9</v>
      </c>
      <c r="I13" s="24">
        <v>-0.6</v>
      </c>
      <c r="J13" s="6">
        <v>2.1</v>
      </c>
      <c r="K13" s="6">
        <v>3.7</v>
      </c>
      <c r="L13" s="6">
        <v>-1</v>
      </c>
      <c r="M13" s="6">
        <v>2.3</v>
      </c>
      <c r="N13" s="6">
        <v>0.4</v>
      </c>
      <c r="O13" s="6">
        <v>1.5</v>
      </c>
      <c r="P13" s="6">
        <v>1.2</v>
      </c>
      <c r="Q13" s="18">
        <v>0.9</v>
      </c>
    </row>
    <row r="14" spans="1:17" ht="15.75">
      <c r="A14" s="9"/>
      <c r="B14" s="26" t="s">
        <v>122</v>
      </c>
      <c r="C14" s="6">
        <v>0.8</v>
      </c>
      <c r="D14" s="6">
        <v>0.8</v>
      </c>
      <c r="E14" s="6">
        <v>1.7</v>
      </c>
      <c r="F14" s="6">
        <v>0.8</v>
      </c>
      <c r="G14" s="6">
        <v>0.8</v>
      </c>
      <c r="H14" s="6">
        <v>-1.5</v>
      </c>
      <c r="I14" s="24">
        <v>-2.1</v>
      </c>
      <c r="J14" s="6">
        <v>1.7</v>
      </c>
      <c r="K14" s="6">
        <v>5.5</v>
      </c>
      <c r="L14" s="6">
        <v>-1.1</v>
      </c>
      <c r="M14" s="6">
        <v>1.3</v>
      </c>
      <c r="N14" s="6">
        <v>0.3</v>
      </c>
      <c r="O14" s="6">
        <v>0.6</v>
      </c>
      <c r="P14" s="6">
        <v>0.3</v>
      </c>
      <c r="Q14" s="18">
        <v>10.9</v>
      </c>
    </row>
    <row r="15" spans="1:17" ht="15.75">
      <c r="A15" s="9" t="s">
        <v>85</v>
      </c>
      <c r="B15" s="26" t="s">
        <v>123</v>
      </c>
      <c r="C15" s="6">
        <v>0</v>
      </c>
      <c r="D15" s="6">
        <v>-0.2</v>
      </c>
      <c r="E15" s="6">
        <v>-0.6</v>
      </c>
      <c r="F15" s="6">
        <v>1.7</v>
      </c>
      <c r="G15" s="6">
        <v>1.8</v>
      </c>
      <c r="H15" s="6">
        <v>-0.2</v>
      </c>
      <c r="I15" s="24">
        <v>-3.2</v>
      </c>
      <c r="J15" s="6">
        <v>-0.6</v>
      </c>
      <c r="K15" s="6">
        <v>-1.6</v>
      </c>
      <c r="L15" s="6">
        <v>-0.5</v>
      </c>
      <c r="M15" s="6">
        <v>1.1</v>
      </c>
      <c r="N15" s="6">
        <v>0.2</v>
      </c>
      <c r="O15" s="6">
        <v>0.1</v>
      </c>
      <c r="P15" s="6">
        <v>0.4</v>
      </c>
      <c r="Q15" s="18">
        <v>-8.1</v>
      </c>
    </row>
    <row r="16" spans="1:17" ht="15.75">
      <c r="A16" s="9"/>
      <c r="B16" s="26" t="s">
        <v>124</v>
      </c>
      <c r="C16" s="6">
        <v>-0.2</v>
      </c>
      <c r="D16" s="6">
        <v>-0.3</v>
      </c>
      <c r="E16" s="6">
        <v>-0.7</v>
      </c>
      <c r="F16" s="6">
        <v>0.3</v>
      </c>
      <c r="G16" s="6">
        <v>0.3</v>
      </c>
      <c r="H16" s="6">
        <v>1.8</v>
      </c>
      <c r="I16" s="24">
        <v>-4</v>
      </c>
      <c r="J16" s="6">
        <v>-1.5</v>
      </c>
      <c r="K16" s="6">
        <v>-0.7</v>
      </c>
      <c r="L16" s="6">
        <v>0.3</v>
      </c>
      <c r="M16" s="6">
        <v>0.8</v>
      </c>
      <c r="N16" s="6">
        <v>0</v>
      </c>
      <c r="O16" s="6">
        <v>-0.6</v>
      </c>
      <c r="P16" s="6">
        <v>-0.1</v>
      </c>
      <c r="Q16" s="18">
        <v>-2.4</v>
      </c>
    </row>
    <row r="17" spans="1:17" ht="15.75">
      <c r="A17" s="9" t="s">
        <v>86</v>
      </c>
      <c r="B17" s="26" t="s">
        <v>125</v>
      </c>
      <c r="C17" s="6">
        <v>-1</v>
      </c>
      <c r="D17" s="6">
        <v>-1.1</v>
      </c>
      <c r="E17" s="6">
        <v>-0.6</v>
      </c>
      <c r="F17" s="6">
        <v>-0.1</v>
      </c>
      <c r="G17" s="6">
        <v>-0.1</v>
      </c>
      <c r="H17" s="6">
        <v>1</v>
      </c>
      <c r="I17" s="24">
        <v>-6</v>
      </c>
      <c r="J17" s="6">
        <v>-4.7</v>
      </c>
      <c r="K17" s="6">
        <v>0.8</v>
      </c>
      <c r="L17" s="6">
        <v>-2</v>
      </c>
      <c r="M17" s="6">
        <v>0.6</v>
      </c>
      <c r="N17" s="6">
        <v>-2.2</v>
      </c>
      <c r="O17" s="6">
        <v>-0.4</v>
      </c>
      <c r="P17" s="6">
        <v>1.5</v>
      </c>
      <c r="Q17" s="18">
        <v>-1.1</v>
      </c>
    </row>
    <row r="18" spans="1:17" ht="15.75">
      <c r="A18" s="9"/>
      <c r="B18" s="26" t="s">
        <v>126</v>
      </c>
      <c r="C18" s="6">
        <v>-1.1</v>
      </c>
      <c r="D18" s="6">
        <v>-1.1</v>
      </c>
      <c r="E18" s="6">
        <v>-1.3</v>
      </c>
      <c r="F18" s="6">
        <v>-0.5</v>
      </c>
      <c r="G18" s="6">
        <v>-0.4</v>
      </c>
      <c r="H18" s="6">
        <v>-0.1</v>
      </c>
      <c r="I18" s="24">
        <v>-3.4</v>
      </c>
      <c r="J18" s="6">
        <v>-3.8</v>
      </c>
      <c r="K18" s="6">
        <v>-1.5</v>
      </c>
      <c r="L18" s="6">
        <v>-1.2</v>
      </c>
      <c r="M18" s="6">
        <v>1.7</v>
      </c>
      <c r="N18" s="6">
        <v>-1.6</v>
      </c>
      <c r="O18" s="6">
        <v>-0.5</v>
      </c>
      <c r="P18" s="6">
        <v>-0.9</v>
      </c>
      <c r="Q18" s="18">
        <v>-5.4</v>
      </c>
    </row>
    <row r="19" spans="1:17" ht="16.5" thickBot="1">
      <c r="A19" s="9"/>
      <c r="B19" s="26" t="s">
        <v>165</v>
      </c>
      <c r="C19" s="6">
        <v>-0.3</v>
      </c>
      <c r="D19" s="6">
        <v>-0.3</v>
      </c>
      <c r="E19" s="6">
        <v>-0.8</v>
      </c>
      <c r="F19" s="6">
        <v>-0.3</v>
      </c>
      <c r="G19" s="6">
        <v>-0.1</v>
      </c>
      <c r="H19" s="6">
        <v>-1</v>
      </c>
      <c r="I19" s="24">
        <v>-0.6</v>
      </c>
      <c r="J19" s="6">
        <v>-4.9</v>
      </c>
      <c r="K19" s="6">
        <v>3.5</v>
      </c>
      <c r="L19" s="6">
        <v>1</v>
      </c>
      <c r="M19" s="6">
        <v>1.9</v>
      </c>
      <c r="N19" s="6">
        <v>-0.9</v>
      </c>
      <c r="O19" s="6">
        <v>0.2</v>
      </c>
      <c r="P19" s="6">
        <v>-0.4</v>
      </c>
      <c r="Q19" s="18">
        <v>2.5</v>
      </c>
    </row>
    <row r="20" spans="1:17" ht="15.75">
      <c r="A20" s="5"/>
      <c r="B20" s="79" t="s">
        <v>175</v>
      </c>
      <c r="C20" s="7">
        <v>0.2</v>
      </c>
      <c r="D20" s="7">
        <v>0.2</v>
      </c>
      <c r="E20" s="7">
        <v>0.5</v>
      </c>
      <c r="F20" s="7">
        <v>0</v>
      </c>
      <c r="G20" s="7">
        <v>0</v>
      </c>
      <c r="H20" s="7">
        <v>0</v>
      </c>
      <c r="I20" s="23">
        <v>-0.5</v>
      </c>
      <c r="J20" s="7">
        <v>0.2</v>
      </c>
      <c r="K20" s="7">
        <v>-0.1</v>
      </c>
      <c r="L20" s="7">
        <v>0.4</v>
      </c>
      <c r="M20" s="7">
        <v>0</v>
      </c>
      <c r="N20" s="7">
        <v>0.5</v>
      </c>
      <c r="O20" s="7">
        <v>0.1</v>
      </c>
      <c r="P20" s="7">
        <v>0.3</v>
      </c>
      <c r="Q20" s="17">
        <v>0.1</v>
      </c>
    </row>
    <row r="21" spans="1:17" ht="15.75">
      <c r="A21" s="9"/>
      <c r="B21" s="51" t="s">
        <v>146</v>
      </c>
      <c r="C21" s="6">
        <v>0.1</v>
      </c>
      <c r="D21" s="6">
        <v>0.2</v>
      </c>
      <c r="E21" s="6">
        <v>-1.1</v>
      </c>
      <c r="F21" s="6">
        <v>-0.2</v>
      </c>
      <c r="G21" s="6">
        <v>-0.2</v>
      </c>
      <c r="H21" s="6">
        <v>0.7</v>
      </c>
      <c r="I21" s="24">
        <v>0.9</v>
      </c>
      <c r="J21" s="6">
        <v>1.4</v>
      </c>
      <c r="K21" s="6">
        <v>4.3</v>
      </c>
      <c r="L21" s="6">
        <v>0.3</v>
      </c>
      <c r="M21" s="6">
        <v>1.8</v>
      </c>
      <c r="N21" s="6">
        <v>-0.4</v>
      </c>
      <c r="O21" s="6">
        <v>0</v>
      </c>
      <c r="P21" s="6">
        <v>0.2</v>
      </c>
      <c r="Q21" s="18">
        <v>-2.3</v>
      </c>
    </row>
    <row r="22" spans="1:17" ht="15.75">
      <c r="A22" s="9" t="s">
        <v>82</v>
      </c>
      <c r="B22" s="50" t="s">
        <v>147</v>
      </c>
      <c r="C22" s="6">
        <v>0.3</v>
      </c>
      <c r="D22" s="6">
        <v>0.3</v>
      </c>
      <c r="E22" s="6">
        <v>1.1</v>
      </c>
      <c r="F22" s="6">
        <v>-0.1</v>
      </c>
      <c r="G22" s="6">
        <v>0</v>
      </c>
      <c r="H22" s="6">
        <v>0</v>
      </c>
      <c r="I22" s="24">
        <v>-0.7</v>
      </c>
      <c r="J22" s="6">
        <v>0.5</v>
      </c>
      <c r="K22" s="6">
        <v>-0.2</v>
      </c>
      <c r="L22" s="6">
        <v>0.5</v>
      </c>
      <c r="M22" s="6">
        <v>0</v>
      </c>
      <c r="N22" s="6">
        <v>0</v>
      </c>
      <c r="O22" s="6">
        <v>-0.1</v>
      </c>
      <c r="P22" s="6">
        <v>0</v>
      </c>
      <c r="Q22" s="18">
        <v>5.9</v>
      </c>
    </row>
    <row r="23" spans="1:17" ht="15.75">
      <c r="A23" s="9"/>
      <c r="B23" s="49" t="s">
        <v>137</v>
      </c>
      <c r="C23" s="6">
        <v>-0.2</v>
      </c>
      <c r="D23" s="6">
        <v>-0.3</v>
      </c>
      <c r="E23" s="6">
        <v>-0.7</v>
      </c>
      <c r="F23" s="6">
        <v>0.1</v>
      </c>
      <c r="G23" s="6">
        <v>0.1</v>
      </c>
      <c r="H23" s="6">
        <v>0</v>
      </c>
      <c r="I23" s="24">
        <v>-1</v>
      </c>
      <c r="J23" s="6">
        <v>-0.1</v>
      </c>
      <c r="K23" s="6">
        <v>-0.1</v>
      </c>
      <c r="L23" s="6">
        <v>-0.6</v>
      </c>
      <c r="M23" s="6">
        <v>0</v>
      </c>
      <c r="N23" s="6">
        <v>0</v>
      </c>
      <c r="O23" s="6">
        <v>-0.3</v>
      </c>
      <c r="P23" s="6">
        <v>-0.1</v>
      </c>
      <c r="Q23" s="18">
        <v>-3.1</v>
      </c>
    </row>
    <row r="24" spans="1:17" ht="15.75">
      <c r="A24" s="9" t="s">
        <v>83</v>
      </c>
      <c r="B24" s="51" t="s">
        <v>138</v>
      </c>
      <c r="C24" s="6">
        <v>-0.1</v>
      </c>
      <c r="D24" s="6">
        <v>0</v>
      </c>
      <c r="E24" s="6">
        <v>-0.7</v>
      </c>
      <c r="F24" s="6">
        <v>0</v>
      </c>
      <c r="G24" s="6">
        <v>0</v>
      </c>
      <c r="H24" s="6">
        <v>0</v>
      </c>
      <c r="I24" s="24">
        <v>0.4</v>
      </c>
      <c r="J24" s="6">
        <v>-3.2</v>
      </c>
      <c r="K24" s="6">
        <v>0</v>
      </c>
      <c r="L24" s="6">
        <v>1.2</v>
      </c>
      <c r="M24" s="6">
        <v>0</v>
      </c>
      <c r="N24" s="6">
        <v>1.2</v>
      </c>
      <c r="O24" s="6">
        <v>1.5</v>
      </c>
      <c r="P24" s="6">
        <v>0.1</v>
      </c>
      <c r="Q24" s="18">
        <v>-3.9</v>
      </c>
    </row>
    <row r="25" spans="1:17" ht="15.75">
      <c r="A25" s="9"/>
      <c r="B25" s="51" t="s">
        <v>139</v>
      </c>
      <c r="C25" s="6">
        <v>1</v>
      </c>
      <c r="D25" s="6">
        <v>1</v>
      </c>
      <c r="E25" s="6">
        <v>1.7</v>
      </c>
      <c r="F25" s="6">
        <v>0.4</v>
      </c>
      <c r="G25" s="6">
        <v>0.3</v>
      </c>
      <c r="H25" s="6">
        <v>0</v>
      </c>
      <c r="I25" s="24">
        <v>0.2</v>
      </c>
      <c r="J25" s="6">
        <v>-1.1</v>
      </c>
      <c r="K25" s="6">
        <v>0.1</v>
      </c>
      <c r="L25" s="6">
        <v>2.4</v>
      </c>
      <c r="M25" s="6">
        <v>0</v>
      </c>
      <c r="N25" s="6">
        <v>1.8</v>
      </c>
      <c r="O25" s="6">
        <v>0</v>
      </c>
      <c r="P25" s="6">
        <v>0.5</v>
      </c>
      <c r="Q25" s="18">
        <v>11.5</v>
      </c>
    </row>
    <row r="26" spans="1:17" ht="15.75">
      <c r="A26" s="9" t="s">
        <v>87</v>
      </c>
      <c r="B26" s="49" t="s">
        <v>140</v>
      </c>
      <c r="C26" s="6">
        <v>-0.6</v>
      </c>
      <c r="D26" s="6">
        <v>-0.6</v>
      </c>
      <c r="E26" s="6">
        <v>0.1</v>
      </c>
      <c r="F26" s="6">
        <v>-0.5</v>
      </c>
      <c r="G26" s="6">
        <v>-0.1</v>
      </c>
      <c r="H26" s="6">
        <v>0</v>
      </c>
      <c r="I26" s="24">
        <v>-0.8</v>
      </c>
      <c r="J26" s="6">
        <v>1.4</v>
      </c>
      <c r="K26" s="6">
        <v>0</v>
      </c>
      <c r="L26" s="6">
        <v>-3.4</v>
      </c>
      <c r="M26" s="6">
        <v>0</v>
      </c>
      <c r="N26" s="6">
        <v>-1.8</v>
      </c>
      <c r="O26" s="6">
        <v>0.5</v>
      </c>
      <c r="P26" s="6">
        <v>-0.6</v>
      </c>
      <c r="Q26" s="18">
        <v>1.7</v>
      </c>
    </row>
    <row r="27" spans="1:17" ht="15.75">
      <c r="A27" s="9"/>
      <c r="B27" s="51" t="s">
        <v>141</v>
      </c>
      <c r="C27" s="6">
        <v>-0.1</v>
      </c>
      <c r="D27" s="6">
        <v>-0.1</v>
      </c>
      <c r="E27" s="6">
        <v>-0.3</v>
      </c>
      <c r="F27" s="6">
        <v>-0.1</v>
      </c>
      <c r="G27" s="6">
        <v>-0.1</v>
      </c>
      <c r="H27" s="6">
        <v>-0.2</v>
      </c>
      <c r="I27" s="24">
        <v>-0.7</v>
      </c>
      <c r="J27" s="6">
        <v>2.1</v>
      </c>
      <c r="K27" s="6">
        <v>-0.4</v>
      </c>
      <c r="L27" s="6">
        <v>0.5</v>
      </c>
      <c r="M27" s="6">
        <v>0</v>
      </c>
      <c r="N27" s="6">
        <v>-0.8</v>
      </c>
      <c r="O27" s="6">
        <v>-0.1</v>
      </c>
      <c r="P27" s="6">
        <v>0.1</v>
      </c>
      <c r="Q27" s="18">
        <v>-5.9</v>
      </c>
    </row>
    <row r="28" spans="1:17" ht="15.75">
      <c r="A28" s="9" t="s">
        <v>85</v>
      </c>
      <c r="B28" s="51" t="s">
        <v>142</v>
      </c>
      <c r="C28" s="6">
        <v>-0.5</v>
      </c>
      <c r="D28" s="6">
        <v>-0.5</v>
      </c>
      <c r="E28" s="6">
        <v>-1.1</v>
      </c>
      <c r="F28" s="6">
        <v>0</v>
      </c>
      <c r="G28" s="6">
        <v>0</v>
      </c>
      <c r="H28" s="6">
        <v>0</v>
      </c>
      <c r="I28" s="24">
        <v>0.1</v>
      </c>
      <c r="J28" s="6">
        <v>-0.1</v>
      </c>
      <c r="K28" s="6">
        <v>-0.2</v>
      </c>
      <c r="L28" s="6">
        <v>-0.4</v>
      </c>
      <c r="M28" s="6">
        <v>0</v>
      </c>
      <c r="N28" s="6">
        <v>-1.5</v>
      </c>
      <c r="O28" s="6">
        <v>-0.1</v>
      </c>
      <c r="P28" s="6">
        <v>-0.3</v>
      </c>
      <c r="Q28" s="18">
        <v>-4.8</v>
      </c>
    </row>
    <row r="29" spans="1:17" ht="15.75">
      <c r="A29" s="9"/>
      <c r="B29" s="49" t="s">
        <v>143</v>
      </c>
      <c r="C29" s="6">
        <v>0</v>
      </c>
      <c r="D29" s="6">
        <v>0</v>
      </c>
      <c r="E29" s="6">
        <v>1</v>
      </c>
      <c r="F29" s="6">
        <v>-0.2</v>
      </c>
      <c r="G29" s="6">
        <v>-0.2</v>
      </c>
      <c r="H29" s="6">
        <v>-0.1</v>
      </c>
      <c r="I29" s="24">
        <v>-1.3</v>
      </c>
      <c r="J29" s="6">
        <v>-0.1</v>
      </c>
      <c r="K29" s="6">
        <v>-0.1</v>
      </c>
      <c r="L29" s="6">
        <v>-1.5</v>
      </c>
      <c r="M29" s="6">
        <v>0</v>
      </c>
      <c r="N29" s="6">
        <v>0.2</v>
      </c>
      <c r="O29" s="6">
        <v>-0.1</v>
      </c>
      <c r="P29" s="6">
        <v>0</v>
      </c>
      <c r="Q29" s="18">
        <v>1.5</v>
      </c>
    </row>
    <row r="30" spans="1:17" ht="15.75">
      <c r="A30" s="9" t="s">
        <v>86</v>
      </c>
      <c r="B30" s="36" t="s">
        <v>170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0.3</v>
      </c>
      <c r="I30" s="24">
        <v>0.5</v>
      </c>
      <c r="J30" s="6">
        <v>-2.9</v>
      </c>
      <c r="K30" s="6">
        <v>0</v>
      </c>
      <c r="L30" s="6">
        <v>1.4</v>
      </c>
      <c r="M30" s="6">
        <v>0</v>
      </c>
      <c r="N30" s="6">
        <v>-0.9</v>
      </c>
      <c r="O30" s="6">
        <v>0.3</v>
      </c>
      <c r="P30" s="6">
        <v>0</v>
      </c>
      <c r="Q30" s="18">
        <v>-1.1</v>
      </c>
    </row>
    <row r="31" spans="1:17" ht="15.75">
      <c r="A31" s="9"/>
      <c r="B31" s="80" t="s">
        <v>171</v>
      </c>
      <c r="C31" s="6">
        <v>0</v>
      </c>
      <c r="D31" s="6">
        <v>0</v>
      </c>
      <c r="E31" s="6">
        <v>0.6</v>
      </c>
      <c r="F31" s="6">
        <v>-0.2</v>
      </c>
      <c r="G31" s="6">
        <v>-0.2</v>
      </c>
      <c r="H31" s="6">
        <v>0</v>
      </c>
      <c r="I31" s="24">
        <v>0.3</v>
      </c>
      <c r="J31" s="6">
        <v>0.1</v>
      </c>
      <c r="K31" s="6">
        <v>0</v>
      </c>
      <c r="L31" s="6">
        <v>-1.7</v>
      </c>
      <c r="M31" s="6">
        <v>0</v>
      </c>
      <c r="N31" s="6">
        <v>0.2</v>
      </c>
      <c r="O31" s="6">
        <v>-0.2</v>
      </c>
      <c r="P31" s="6">
        <v>-0.1</v>
      </c>
      <c r="Q31" s="18">
        <v>2.3</v>
      </c>
    </row>
    <row r="32" spans="1:17" ht="15.75">
      <c r="A32" s="9"/>
      <c r="B32" s="51" t="s">
        <v>174</v>
      </c>
      <c r="C32" s="6" t="e">
        <f>#REF!</f>
        <v>#REF!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29" t="e">
        <f>#REF!</f>
        <v>#REF!</v>
      </c>
      <c r="J32" s="6" t="e">
        <f>#REF!</f>
        <v>#REF!</v>
      </c>
      <c r="K32" s="6" t="e">
        <f>#REF!</f>
        <v>#REF!</v>
      </c>
      <c r="L32" s="6" t="e">
        <f>#REF!</f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18" t="e">
        <f>#REF!</f>
        <v>#REF!</v>
      </c>
    </row>
    <row r="33" spans="1:17" ht="16.5" thickBot="1">
      <c r="A33" s="9"/>
      <c r="B33" s="27"/>
      <c r="C33" s="14"/>
      <c r="D33" s="14"/>
      <c r="E33" s="14"/>
      <c r="F33" s="14"/>
      <c r="G33" s="14"/>
      <c r="H33" s="14"/>
      <c r="I33" s="25"/>
      <c r="J33" s="14"/>
      <c r="K33" s="14"/>
      <c r="L33" s="14"/>
      <c r="M33" s="14"/>
      <c r="N33" s="14"/>
      <c r="O33" s="14"/>
      <c r="P33" s="14"/>
      <c r="Q33" s="19"/>
    </row>
    <row r="34" spans="1:17" ht="15.75">
      <c r="A34" s="5"/>
      <c r="B34" s="36" t="s">
        <v>175</v>
      </c>
      <c r="C34" s="28">
        <v>-0.5</v>
      </c>
      <c r="D34" s="7">
        <v>-0.5</v>
      </c>
      <c r="E34" s="7">
        <v>0.2</v>
      </c>
      <c r="F34" s="7">
        <v>-0.1</v>
      </c>
      <c r="G34" s="7">
        <v>-0.2</v>
      </c>
      <c r="H34" s="7">
        <v>-2.3</v>
      </c>
      <c r="I34" s="23">
        <v>0</v>
      </c>
      <c r="J34" s="7">
        <v>-6.7</v>
      </c>
      <c r="K34" s="7">
        <v>-0.1</v>
      </c>
      <c r="L34" s="7">
        <v>0.3</v>
      </c>
      <c r="M34" s="7">
        <v>2</v>
      </c>
      <c r="N34" s="7">
        <v>-0.8</v>
      </c>
      <c r="O34" s="7">
        <v>-0.6</v>
      </c>
      <c r="P34" s="7">
        <v>-0.8</v>
      </c>
      <c r="Q34" s="17">
        <v>10</v>
      </c>
    </row>
    <row r="35" spans="1:17" ht="15.75">
      <c r="A35" s="9" t="s">
        <v>82</v>
      </c>
      <c r="B35" s="51" t="s">
        <v>146</v>
      </c>
      <c r="C35" s="6">
        <v>-0.1</v>
      </c>
      <c r="D35" s="6">
        <v>0</v>
      </c>
      <c r="E35" s="6">
        <v>-0.6</v>
      </c>
      <c r="F35" s="6">
        <v>-0.3</v>
      </c>
      <c r="G35" s="6">
        <v>-0.3</v>
      </c>
      <c r="H35" s="6">
        <v>-0.8</v>
      </c>
      <c r="I35" s="24">
        <v>0.8</v>
      </c>
      <c r="J35" s="6">
        <v>-5</v>
      </c>
      <c r="K35" s="6">
        <v>5.6</v>
      </c>
      <c r="L35" s="6">
        <v>1.6</v>
      </c>
      <c r="M35" s="6">
        <v>1.9</v>
      </c>
      <c r="N35" s="6">
        <v>-0.7</v>
      </c>
      <c r="O35" s="6">
        <v>-0.8</v>
      </c>
      <c r="P35" s="6">
        <v>-0.2</v>
      </c>
      <c r="Q35" s="18">
        <v>5.6</v>
      </c>
    </row>
    <row r="36" spans="1:17" ht="15.75">
      <c r="A36" s="9"/>
      <c r="B36" s="50" t="s">
        <v>147</v>
      </c>
      <c r="C36" s="6">
        <v>-0.4</v>
      </c>
      <c r="D36" s="6">
        <v>-0.4</v>
      </c>
      <c r="E36" s="6">
        <v>-0.9</v>
      </c>
      <c r="F36" s="6">
        <v>-0.6</v>
      </c>
      <c r="G36" s="6">
        <v>-0.5</v>
      </c>
      <c r="H36" s="6">
        <v>-0.8</v>
      </c>
      <c r="I36" s="24">
        <v>-0.7</v>
      </c>
      <c r="J36" s="6">
        <v>-4</v>
      </c>
      <c r="K36" s="6">
        <v>5.5</v>
      </c>
      <c r="L36" s="6">
        <v>0.7</v>
      </c>
      <c r="M36" s="6">
        <v>1.9</v>
      </c>
      <c r="N36" s="6">
        <v>-0.8</v>
      </c>
      <c r="O36" s="6">
        <v>-1</v>
      </c>
      <c r="P36" s="6">
        <v>-0.5</v>
      </c>
      <c r="Q36" s="18">
        <v>2.9</v>
      </c>
    </row>
    <row r="37" spans="1:17" ht="15.75">
      <c r="A37" s="9" t="s">
        <v>83</v>
      </c>
      <c r="B37" s="49" t="s">
        <v>137</v>
      </c>
      <c r="C37" s="6">
        <v>-0.5</v>
      </c>
      <c r="D37" s="6">
        <v>-0.6</v>
      </c>
      <c r="E37" s="6">
        <v>-1.6</v>
      </c>
      <c r="F37" s="6">
        <v>-0.4</v>
      </c>
      <c r="G37" s="6">
        <v>-0.3</v>
      </c>
      <c r="H37" s="6">
        <v>-0.8</v>
      </c>
      <c r="I37" s="24">
        <v>-0.8</v>
      </c>
      <c r="J37" s="6">
        <v>-4.4</v>
      </c>
      <c r="K37" s="6">
        <v>5.5</v>
      </c>
      <c r="L37" s="6">
        <v>0.3</v>
      </c>
      <c r="M37" s="6">
        <v>1.8</v>
      </c>
      <c r="N37" s="6">
        <v>-0.9</v>
      </c>
      <c r="O37" s="6">
        <v>-0.9</v>
      </c>
      <c r="P37" s="6">
        <v>-0.5</v>
      </c>
      <c r="Q37" s="18">
        <v>-0.4</v>
      </c>
    </row>
    <row r="38" spans="1:17" ht="15.75">
      <c r="A38" s="9"/>
      <c r="B38" s="51" t="s">
        <v>138</v>
      </c>
      <c r="C38" s="6">
        <v>-0.6</v>
      </c>
      <c r="D38" s="6">
        <v>-0.6</v>
      </c>
      <c r="E38" s="6">
        <v>-1.8</v>
      </c>
      <c r="F38" s="6">
        <v>-0.3</v>
      </c>
      <c r="G38" s="6">
        <v>-0.2</v>
      </c>
      <c r="H38" s="6">
        <v>-0.9</v>
      </c>
      <c r="I38" s="24">
        <v>0.1</v>
      </c>
      <c r="J38" s="6">
        <v>-6.5</v>
      </c>
      <c r="K38" s="6">
        <v>4.5</v>
      </c>
      <c r="L38" s="6">
        <v>0.8</v>
      </c>
      <c r="M38" s="6">
        <v>1.8</v>
      </c>
      <c r="N38" s="6">
        <v>-0.5</v>
      </c>
      <c r="O38" s="6">
        <v>1.1</v>
      </c>
      <c r="P38" s="6">
        <v>-0.5</v>
      </c>
      <c r="Q38" s="18">
        <v>-1.3</v>
      </c>
    </row>
    <row r="39" spans="1:17" ht="15.75">
      <c r="A39" s="9" t="s">
        <v>84</v>
      </c>
      <c r="B39" s="51" t="s">
        <v>139</v>
      </c>
      <c r="C39" s="6">
        <v>0.1</v>
      </c>
      <c r="D39" s="6">
        <v>0</v>
      </c>
      <c r="E39" s="6">
        <v>-0.6</v>
      </c>
      <c r="F39" s="6">
        <v>0.2</v>
      </c>
      <c r="G39" s="6">
        <v>0.2</v>
      </c>
      <c r="H39" s="6">
        <v>-0.9</v>
      </c>
      <c r="I39" s="24">
        <v>0.9</v>
      </c>
      <c r="J39" s="6">
        <v>-6.2</v>
      </c>
      <c r="K39" s="6">
        <v>5.7</v>
      </c>
      <c r="L39" s="6">
        <v>1.6</v>
      </c>
      <c r="M39" s="6">
        <v>1.8</v>
      </c>
      <c r="N39" s="6">
        <v>-0.8</v>
      </c>
      <c r="O39" s="6">
        <v>1.1</v>
      </c>
      <c r="P39" s="6">
        <v>-0.2</v>
      </c>
      <c r="Q39" s="18">
        <v>4.2</v>
      </c>
    </row>
    <row r="40" spans="1:17" ht="15.75">
      <c r="A40" s="9"/>
      <c r="B40" s="49" t="s">
        <v>140</v>
      </c>
      <c r="C40" s="6">
        <v>-0.1</v>
      </c>
      <c r="D40" s="6">
        <v>-0.1</v>
      </c>
      <c r="E40" s="6">
        <v>-0.9</v>
      </c>
      <c r="F40" s="6">
        <v>-0.2</v>
      </c>
      <c r="G40" s="6">
        <v>0.2</v>
      </c>
      <c r="H40" s="6">
        <v>-0.9</v>
      </c>
      <c r="I40" s="24">
        <v>-0.2</v>
      </c>
      <c r="J40" s="6">
        <v>-4.1</v>
      </c>
      <c r="K40" s="6">
        <v>5.4</v>
      </c>
      <c r="L40" s="6">
        <v>1.1</v>
      </c>
      <c r="M40" s="6">
        <v>1.8</v>
      </c>
      <c r="N40" s="6">
        <v>-0.7</v>
      </c>
      <c r="O40" s="6">
        <v>1.6</v>
      </c>
      <c r="P40" s="6">
        <v>-0.2</v>
      </c>
      <c r="Q40" s="18">
        <v>2.3</v>
      </c>
    </row>
    <row r="41" spans="1:17" ht="15.75">
      <c r="A41" s="9" t="s">
        <v>88</v>
      </c>
      <c r="B41" s="51" t="s">
        <v>141</v>
      </c>
      <c r="C41" s="6">
        <v>0.2</v>
      </c>
      <c r="D41" s="6">
        <v>0.2</v>
      </c>
      <c r="E41" s="6">
        <v>-0.7</v>
      </c>
      <c r="F41" s="6">
        <v>-0.3</v>
      </c>
      <c r="G41" s="6">
        <v>0.1</v>
      </c>
      <c r="H41" s="6">
        <v>0.1</v>
      </c>
      <c r="I41" s="24">
        <v>-2.4</v>
      </c>
      <c r="J41" s="6">
        <v>-2.4</v>
      </c>
      <c r="K41" s="6">
        <v>3.6</v>
      </c>
      <c r="L41" s="6">
        <v>3.2</v>
      </c>
      <c r="M41" s="6">
        <v>1.8</v>
      </c>
      <c r="N41" s="6">
        <v>-0.4</v>
      </c>
      <c r="O41" s="6">
        <v>1.7</v>
      </c>
      <c r="P41" s="6">
        <v>0.3</v>
      </c>
      <c r="Q41" s="18">
        <v>-2.4</v>
      </c>
    </row>
    <row r="42" spans="1:17" ht="15.75">
      <c r="A42" s="9"/>
      <c r="B42" s="51" t="s">
        <v>142</v>
      </c>
      <c r="C42" s="6">
        <v>-0.4</v>
      </c>
      <c r="D42" s="6">
        <v>-0.3</v>
      </c>
      <c r="E42" s="6">
        <v>-1.5</v>
      </c>
      <c r="F42" s="6">
        <v>-0.4</v>
      </c>
      <c r="G42" s="6">
        <v>0</v>
      </c>
      <c r="H42" s="6">
        <v>0.1</v>
      </c>
      <c r="I42" s="24">
        <v>-1.9</v>
      </c>
      <c r="J42" s="6">
        <v>-2.9</v>
      </c>
      <c r="K42" s="6">
        <v>3.5</v>
      </c>
      <c r="L42" s="6">
        <v>1.2</v>
      </c>
      <c r="M42" s="6">
        <v>1.8</v>
      </c>
      <c r="N42" s="6">
        <v>-1.6</v>
      </c>
      <c r="O42" s="6">
        <v>1.4</v>
      </c>
      <c r="P42" s="6">
        <v>-0.1</v>
      </c>
      <c r="Q42" s="18">
        <v>-6.7</v>
      </c>
    </row>
    <row r="43" spans="1:17" ht="15.75">
      <c r="A43" s="9" t="s">
        <v>87</v>
      </c>
      <c r="B43" s="49" t="s">
        <v>143</v>
      </c>
      <c r="C43" s="6">
        <v>-0.3</v>
      </c>
      <c r="D43" s="6">
        <v>-0.3</v>
      </c>
      <c r="E43" s="6">
        <v>-0.1</v>
      </c>
      <c r="F43" s="6">
        <v>-0.6</v>
      </c>
      <c r="G43" s="6">
        <v>-0.2</v>
      </c>
      <c r="H43" s="6">
        <v>-0.1</v>
      </c>
      <c r="I43" s="24">
        <v>-2.4</v>
      </c>
      <c r="J43" s="6">
        <v>-2.4</v>
      </c>
      <c r="K43" s="6">
        <v>3.3</v>
      </c>
      <c r="L43" s="6">
        <v>-0.8</v>
      </c>
      <c r="M43" s="6">
        <v>1.8</v>
      </c>
      <c r="N43" s="6">
        <v>-1.9</v>
      </c>
      <c r="O43" s="6">
        <v>1</v>
      </c>
      <c r="P43" s="6">
        <v>-0.2</v>
      </c>
      <c r="Q43" s="18">
        <v>-1.7</v>
      </c>
    </row>
    <row r="44" spans="1:17" ht="15.75">
      <c r="A44" s="9"/>
      <c r="B44" s="36" t="s">
        <v>170</v>
      </c>
      <c r="C44" s="6">
        <v>-0.1</v>
      </c>
      <c r="D44" s="6">
        <v>0</v>
      </c>
      <c r="E44" s="6">
        <v>0</v>
      </c>
      <c r="F44" s="6">
        <v>-0.6</v>
      </c>
      <c r="G44" s="6">
        <v>-0.2</v>
      </c>
      <c r="H44" s="6">
        <v>0.7</v>
      </c>
      <c r="I44" s="24">
        <v>-2.6</v>
      </c>
      <c r="J44" s="6">
        <v>-2.6</v>
      </c>
      <c r="K44" s="6">
        <v>3.3</v>
      </c>
      <c r="L44" s="6">
        <v>0.5</v>
      </c>
      <c r="M44" s="6">
        <v>1.8</v>
      </c>
      <c r="N44" s="6">
        <v>-1.9</v>
      </c>
      <c r="O44" s="6">
        <v>1.7</v>
      </c>
      <c r="P44" s="6">
        <v>0.1</v>
      </c>
      <c r="Q44" s="18">
        <v>-5.3</v>
      </c>
    </row>
    <row r="45" spans="1:17" ht="15.75">
      <c r="A45" s="9" t="s">
        <v>85</v>
      </c>
      <c r="B45" s="80" t="s">
        <v>171</v>
      </c>
      <c r="C45" s="6">
        <v>0.1</v>
      </c>
      <c r="D45" s="6">
        <v>0.2</v>
      </c>
      <c r="E45" s="6">
        <v>1</v>
      </c>
      <c r="F45" s="6">
        <v>-0.8</v>
      </c>
      <c r="G45" s="6">
        <v>-0.4</v>
      </c>
      <c r="H45" s="6">
        <v>0.7</v>
      </c>
      <c r="I45" s="24">
        <v>-2.5</v>
      </c>
      <c r="J45" s="6">
        <v>-1.8</v>
      </c>
      <c r="K45" s="6">
        <v>3.3</v>
      </c>
      <c r="L45" s="6">
        <v>-1</v>
      </c>
      <c r="M45" s="6">
        <v>1.8</v>
      </c>
      <c r="N45" s="6">
        <v>-1.6</v>
      </c>
      <c r="O45" s="6">
        <v>1.5</v>
      </c>
      <c r="P45" s="6">
        <v>0.1</v>
      </c>
      <c r="Q45" s="18">
        <v>0.5</v>
      </c>
    </row>
    <row r="46" spans="1:17" ht="15.75">
      <c r="A46" s="9"/>
      <c r="B46" s="51" t="s">
        <v>174</v>
      </c>
      <c r="C46" s="6" t="e">
        <f>#REF!</f>
        <v>#REF!</v>
      </c>
      <c r="D46" s="6" t="e">
        <f>#REF!</f>
        <v>#REF!</v>
      </c>
      <c r="E46" s="6" t="e">
        <f>#REF!</f>
        <v>#REF!</v>
      </c>
      <c r="F46" s="6" t="e">
        <f>#REF!</f>
        <v>#REF!</v>
      </c>
      <c r="G46" s="6" t="e">
        <f>#REF!</f>
        <v>#REF!</v>
      </c>
      <c r="H46" s="6" t="e">
        <f>#REF!</f>
        <v>#REF!</v>
      </c>
      <c r="I46" s="29" t="e">
        <f>#REF!</f>
        <v>#REF!</v>
      </c>
      <c r="J46" s="6" t="e">
        <f>#REF!</f>
        <v>#REF!</v>
      </c>
      <c r="K46" s="6" t="e">
        <f>#REF!</f>
        <v>#REF!</v>
      </c>
      <c r="L46" s="6" t="e">
        <f>#REF!</f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18" t="e">
        <f>#REF!</f>
        <v>#REF!</v>
      </c>
    </row>
    <row r="47" spans="1:17" ht="16.5" thickBot="1">
      <c r="A47" s="20" t="s">
        <v>86</v>
      </c>
      <c r="B47" s="27"/>
      <c r="C47" s="14"/>
      <c r="D47" s="14"/>
      <c r="E47" s="14"/>
      <c r="F47" s="14"/>
      <c r="G47" s="14"/>
      <c r="H47" s="14"/>
      <c r="I47" s="25"/>
      <c r="J47" s="14"/>
      <c r="K47" s="14"/>
      <c r="L47" s="14"/>
      <c r="M47" s="14"/>
      <c r="N47" s="14"/>
      <c r="O47" s="14"/>
      <c r="P47" s="14"/>
      <c r="Q47" s="19"/>
    </row>
  </sheetData>
  <printOptions/>
  <pageMargins left="0.75" right="0.4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46"/>
  <sheetViews>
    <sheetView workbookViewId="0" topLeftCell="A1">
      <selection activeCell="A1" sqref="A1"/>
    </sheetView>
  </sheetViews>
  <sheetFormatPr defaultColWidth="8.796875" defaultRowHeight="15"/>
  <cols>
    <col min="1" max="1" width="12.59765625" style="0" customWidth="1"/>
    <col min="3" max="3" width="10.8984375" style="0" customWidth="1"/>
    <col min="6" max="6" width="10.5" style="0" customWidth="1"/>
    <col min="15" max="15" width="10.3984375" style="0" customWidth="1"/>
    <col min="16" max="16" width="9.09765625" style="0" customWidth="1"/>
    <col min="17" max="17" width="7.59765625" style="0" customWidth="1"/>
  </cols>
  <sheetData>
    <row r="1" spans="1:16" ht="15.75">
      <c r="A1" s="1" t="s">
        <v>89</v>
      </c>
      <c r="B1" s="1"/>
      <c r="C1" s="1"/>
      <c r="D1" s="10" t="s">
        <v>105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</row>
    <row r="2" spans="1:16" ht="16.5" thickBot="1">
      <c r="A2" s="1" t="s">
        <v>49</v>
      </c>
      <c r="B2" s="1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113</v>
      </c>
      <c r="P2" s="1" t="s">
        <v>53</v>
      </c>
    </row>
    <row r="3" spans="1:17" ht="15.75">
      <c r="A3" s="72"/>
      <c r="B3" s="11"/>
      <c r="C3" s="3"/>
      <c r="D3" s="11"/>
      <c r="E3" s="11"/>
      <c r="F3" s="3"/>
      <c r="G3" s="11"/>
      <c r="H3" s="21"/>
      <c r="I3" s="11"/>
      <c r="J3" s="11"/>
      <c r="K3" s="11"/>
      <c r="L3" s="11"/>
      <c r="M3" s="11"/>
      <c r="N3" s="11"/>
      <c r="O3" s="11"/>
      <c r="P3" s="11"/>
      <c r="Q3" s="9"/>
    </row>
    <row r="4" spans="1:17" ht="15.75">
      <c r="A4" s="73"/>
      <c r="B4" s="8"/>
      <c r="C4" s="4" t="s">
        <v>54</v>
      </c>
      <c r="D4" s="8"/>
      <c r="E4" s="8" t="s">
        <v>49</v>
      </c>
      <c r="F4" s="4" t="s">
        <v>54</v>
      </c>
      <c r="G4" s="8" t="s">
        <v>91</v>
      </c>
      <c r="H4" s="22" t="s">
        <v>56</v>
      </c>
      <c r="I4" s="8" t="s">
        <v>57</v>
      </c>
      <c r="J4" s="8"/>
      <c r="K4" s="8"/>
      <c r="L4" s="8"/>
      <c r="M4" s="8"/>
      <c r="N4" s="8"/>
      <c r="O4" s="8" t="s">
        <v>58</v>
      </c>
      <c r="P4" s="8"/>
      <c r="Q4" s="9"/>
    </row>
    <row r="5" spans="1:17" ht="15.75">
      <c r="A5" s="73" t="s">
        <v>59</v>
      </c>
      <c r="B5" s="8" t="s">
        <v>60</v>
      </c>
      <c r="C5" s="8" t="s">
        <v>61</v>
      </c>
      <c r="D5" s="8" t="s">
        <v>62</v>
      </c>
      <c r="E5" s="8" t="s">
        <v>63</v>
      </c>
      <c r="F5" s="8" t="s">
        <v>61</v>
      </c>
      <c r="G5" s="8" t="s">
        <v>92</v>
      </c>
      <c r="H5" s="22" t="s">
        <v>65</v>
      </c>
      <c r="I5" s="8" t="s">
        <v>110</v>
      </c>
      <c r="J5" s="8" t="s">
        <v>66</v>
      </c>
      <c r="K5" s="8" t="s">
        <v>50</v>
      </c>
      <c r="L5" s="33" t="s">
        <v>93</v>
      </c>
      <c r="M5" s="33" t="s">
        <v>94</v>
      </c>
      <c r="N5" s="8" t="s">
        <v>70</v>
      </c>
      <c r="O5" s="8" t="s">
        <v>71</v>
      </c>
      <c r="P5" s="33" t="s">
        <v>72</v>
      </c>
      <c r="Q5" s="9"/>
    </row>
    <row r="6" spans="1:17" ht="16.5" thickBot="1">
      <c r="A6" s="74"/>
      <c r="B6" s="30"/>
      <c r="C6" s="30" t="s">
        <v>73</v>
      </c>
      <c r="D6" s="30"/>
      <c r="E6" s="30" t="s">
        <v>49</v>
      </c>
      <c r="F6" s="30" t="s">
        <v>74</v>
      </c>
      <c r="G6" s="30"/>
      <c r="H6" s="31"/>
      <c r="I6" s="30"/>
      <c r="J6" s="30"/>
      <c r="K6" s="30"/>
      <c r="L6" s="30"/>
      <c r="M6" s="30"/>
      <c r="N6" s="30"/>
      <c r="O6" s="30"/>
      <c r="P6" s="32"/>
      <c r="Q6" s="9"/>
    </row>
    <row r="7" spans="1:17" ht="15.75">
      <c r="A7" s="75" t="s">
        <v>166</v>
      </c>
      <c r="B7" s="53">
        <v>97</v>
      </c>
      <c r="C7" s="53">
        <v>97.5</v>
      </c>
      <c r="D7" s="53">
        <v>101.3</v>
      </c>
      <c r="E7" s="53">
        <v>93.7</v>
      </c>
      <c r="F7" s="53">
        <v>93.9</v>
      </c>
      <c r="G7" s="53">
        <v>92</v>
      </c>
      <c r="H7" s="54">
        <v>115.3</v>
      </c>
      <c r="I7" s="53">
        <v>98.1</v>
      </c>
      <c r="J7" s="53">
        <v>89.6</v>
      </c>
      <c r="K7" s="53">
        <v>103.5</v>
      </c>
      <c r="L7" s="53">
        <v>79.5</v>
      </c>
      <c r="M7" s="53">
        <v>94.3</v>
      </c>
      <c r="N7" s="53">
        <v>96.3</v>
      </c>
      <c r="O7" s="53">
        <v>96</v>
      </c>
      <c r="P7" s="55">
        <v>115.7</v>
      </c>
      <c r="Q7" s="37"/>
    </row>
    <row r="8" spans="1:17" ht="15.75">
      <c r="A8" s="76" t="s">
        <v>150</v>
      </c>
      <c r="B8" s="53">
        <v>98.2</v>
      </c>
      <c r="C8" s="53">
        <v>98.7</v>
      </c>
      <c r="D8" s="53">
        <v>101.7</v>
      </c>
      <c r="E8" s="53">
        <v>94.2</v>
      </c>
      <c r="F8" s="53">
        <v>94.7</v>
      </c>
      <c r="G8" s="53">
        <v>93</v>
      </c>
      <c r="H8" s="54">
        <v>115.6</v>
      </c>
      <c r="I8" s="53">
        <v>100.5</v>
      </c>
      <c r="J8" s="53">
        <v>92.2</v>
      </c>
      <c r="K8" s="53">
        <v>104.3</v>
      </c>
      <c r="L8" s="53">
        <v>82.4</v>
      </c>
      <c r="M8" s="53">
        <v>96.6</v>
      </c>
      <c r="N8" s="53">
        <v>98.5</v>
      </c>
      <c r="O8" s="53">
        <v>97.5</v>
      </c>
      <c r="P8" s="55">
        <v>111.2</v>
      </c>
      <c r="Q8" s="37"/>
    </row>
    <row r="9" spans="1:17" ht="15.75">
      <c r="A9" s="76" t="s">
        <v>151</v>
      </c>
      <c r="B9" s="53">
        <v>99</v>
      </c>
      <c r="C9" s="53">
        <v>99.7</v>
      </c>
      <c r="D9" s="53">
        <v>102.5</v>
      </c>
      <c r="E9" s="53">
        <v>94.6</v>
      </c>
      <c r="F9" s="53">
        <v>95.3</v>
      </c>
      <c r="G9" s="53">
        <v>93.7</v>
      </c>
      <c r="H9" s="54">
        <v>115.2</v>
      </c>
      <c r="I9" s="53">
        <v>100.9</v>
      </c>
      <c r="J9" s="53">
        <v>92.9</v>
      </c>
      <c r="K9" s="53">
        <v>104.1</v>
      </c>
      <c r="L9" s="53">
        <v>85.6</v>
      </c>
      <c r="M9" s="53">
        <v>98.3</v>
      </c>
      <c r="N9" s="53">
        <v>99.5</v>
      </c>
      <c r="O9" s="53">
        <v>98.3</v>
      </c>
      <c r="P9" s="55">
        <v>112</v>
      </c>
      <c r="Q9" s="37"/>
    </row>
    <row r="10" spans="1:17" ht="15.75">
      <c r="A10" s="76" t="s">
        <v>152</v>
      </c>
      <c r="B10" s="53">
        <v>99.1</v>
      </c>
      <c r="C10" s="53">
        <v>99.7</v>
      </c>
      <c r="D10" s="53">
        <v>102</v>
      </c>
      <c r="E10" s="53">
        <v>95</v>
      </c>
      <c r="F10" s="53">
        <v>95.6</v>
      </c>
      <c r="G10" s="53">
        <v>95.3</v>
      </c>
      <c r="H10" s="54">
        <v>112.7</v>
      </c>
      <c r="I10" s="53">
        <v>100.5</v>
      </c>
      <c r="J10" s="53">
        <v>93</v>
      </c>
      <c r="K10" s="53">
        <v>103.4</v>
      </c>
      <c r="L10" s="53">
        <v>88.3</v>
      </c>
      <c r="M10" s="53">
        <v>99.3</v>
      </c>
      <c r="N10" s="53">
        <v>100</v>
      </c>
      <c r="O10" s="53">
        <v>98.6</v>
      </c>
      <c r="P10" s="55">
        <v>107.4</v>
      </c>
      <c r="Q10" s="37"/>
    </row>
    <row r="11" spans="1:17" ht="15.75">
      <c r="A11" s="76" t="s">
        <v>153</v>
      </c>
      <c r="B11" s="53">
        <v>99</v>
      </c>
      <c r="C11" s="53">
        <v>99.6</v>
      </c>
      <c r="D11" s="53">
        <v>100.2</v>
      </c>
      <c r="E11" s="53">
        <v>95.1</v>
      </c>
      <c r="F11" s="53">
        <v>95.7</v>
      </c>
      <c r="G11" s="53">
        <v>96.2</v>
      </c>
      <c r="H11" s="54">
        <v>111.9</v>
      </c>
      <c r="I11" s="53">
        <v>99.4</v>
      </c>
      <c r="J11" s="53">
        <v>93.3</v>
      </c>
      <c r="K11" s="53">
        <v>104.8</v>
      </c>
      <c r="L11" s="53">
        <v>90.6</v>
      </c>
      <c r="M11" s="53">
        <v>101.2</v>
      </c>
      <c r="N11" s="53">
        <v>99.7</v>
      </c>
      <c r="O11" s="53">
        <v>98.8</v>
      </c>
      <c r="P11" s="55">
        <v>103.1</v>
      </c>
      <c r="Q11" s="37"/>
    </row>
    <row r="12" spans="1:17" ht="15.75">
      <c r="A12" s="76" t="s">
        <v>154</v>
      </c>
      <c r="B12" s="53">
        <v>99.1</v>
      </c>
      <c r="C12" s="53">
        <v>99.6</v>
      </c>
      <c r="D12" s="53">
        <v>100.2</v>
      </c>
      <c r="E12" s="53">
        <v>96</v>
      </c>
      <c r="F12" s="53">
        <v>96.7</v>
      </c>
      <c r="G12" s="53">
        <v>96.8</v>
      </c>
      <c r="H12" s="54">
        <v>109.3</v>
      </c>
      <c r="I12" s="53">
        <v>98.6</v>
      </c>
      <c r="J12" s="53">
        <v>93.8</v>
      </c>
      <c r="K12" s="53">
        <v>104.1</v>
      </c>
      <c r="L12" s="53">
        <v>94.1</v>
      </c>
      <c r="M12" s="53">
        <v>99.8</v>
      </c>
      <c r="N12" s="53">
        <v>99.8</v>
      </c>
      <c r="O12" s="53">
        <v>98.8</v>
      </c>
      <c r="P12" s="55">
        <v>105.8</v>
      </c>
      <c r="Q12" s="37"/>
    </row>
    <row r="13" spans="1:17" ht="15.75">
      <c r="A13" s="76" t="s">
        <v>155</v>
      </c>
      <c r="B13" s="53">
        <v>100.2</v>
      </c>
      <c r="C13" s="53">
        <v>100.7</v>
      </c>
      <c r="D13" s="53">
        <v>101.5</v>
      </c>
      <c r="E13" s="53">
        <v>97.1</v>
      </c>
      <c r="F13" s="53">
        <v>97.7</v>
      </c>
      <c r="G13" s="53">
        <v>100.6</v>
      </c>
      <c r="H13" s="54">
        <v>108.5</v>
      </c>
      <c r="I13" s="53">
        <v>100.2</v>
      </c>
      <c r="J13" s="53">
        <v>97.1</v>
      </c>
      <c r="K13" s="53">
        <v>102.2</v>
      </c>
      <c r="L13" s="53">
        <v>96.5</v>
      </c>
      <c r="M13" s="53">
        <v>99.8</v>
      </c>
      <c r="N13" s="53">
        <v>100.8</v>
      </c>
      <c r="O13" s="53">
        <v>100</v>
      </c>
      <c r="P13" s="55">
        <v>105.8</v>
      </c>
      <c r="Q13" s="37"/>
    </row>
    <row r="14" spans="1:17" ht="15.75">
      <c r="A14" s="76" t="s">
        <v>122</v>
      </c>
      <c r="B14" s="53">
        <v>100.9</v>
      </c>
      <c r="C14" s="53">
        <v>101.3</v>
      </c>
      <c r="D14" s="53">
        <v>103.2</v>
      </c>
      <c r="E14" s="53">
        <v>98.2</v>
      </c>
      <c r="F14" s="53">
        <v>98.5</v>
      </c>
      <c r="G14" s="53">
        <v>99.1</v>
      </c>
      <c r="H14" s="54">
        <v>105</v>
      </c>
      <c r="I14" s="53">
        <v>101.8</v>
      </c>
      <c r="J14" s="53">
        <v>102.3</v>
      </c>
      <c r="K14" s="53">
        <v>100.4</v>
      </c>
      <c r="L14" s="53">
        <v>97.8</v>
      </c>
      <c r="M14" s="53">
        <v>100</v>
      </c>
      <c r="N14" s="53">
        <v>101.1</v>
      </c>
      <c r="O14" s="53">
        <v>100.2</v>
      </c>
      <c r="P14" s="55">
        <v>115.1</v>
      </c>
      <c r="Q14" s="37"/>
    </row>
    <row r="15" spans="1:17" ht="15.75">
      <c r="A15" s="76" t="s">
        <v>123</v>
      </c>
      <c r="B15" s="53">
        <v>100.5</v>
      </c>
      <c r="C15" s="53">
        <v>100.6</v>
      </c>
      <c r="D15" s="53">
        <v>101.8</v>
      </c>
      <c r="E15" s="53">
        <v>99.2</v>
      </c>
      <c r="F15" s="53">
        <v>99.5</v>
      </c>
      <c r="G15" s="53">
        <v>98.5</v>
      </c>
      <c r="H15" s="54">
        <v>102.6</v>
      </c>
      <c r="I15" s="53">
        <v>101.3</v>
      </c>
      <c r="J15" s="53">
        <v>100.7</v>
      </c>
      <c r="K15" s="53">
        <v>99.8</v>
      </c>
      <c r="L15" s="53">
        <v>99.1</v>
      </c>
      <c r="M15" s="53">
        <v>100.3</v>
      </c>
      <c r="N15" s="53">
        <v>100.5</v>
      </c>
      <c r="O15" s="53">
        <v>100.2</v>
      </c>
      <c r="P15" s="55">
        <v>105.4</v>
      </c>
      <c r="Q15" s="37"/>
    </row>
    <row r="16" spans="1:17" ht="15.75">
      <c r="A16" s="76" t="s">
        <v>124</v>
      </c>
      <c r="B16" s="53">
        <v>100</v>
      </c>
      <c r="C16" s="53">
        <v>100</v>
      </c>
      <c r="D16" s="53">
        <v>100</v>
      </c>
      <c r="E16" s="53">
        <v>100</v>
      </c>
      <c r="F16" s="53">
        <v>100</v>
      </c>
      <c r="G16" s="53">
        <v>100</v>
      </c>
      <c r="H16" s="54">
        <v>100</v>
      </c>
      <c r="I16" s="53">
        <v>100</v>
      </c>
      <c r="J16" s="53">
        <v>100</v>
      </c>
      <c r="K16" s="53">
        <v>100</v>
      </c>
      <c r="L16" s="53">
        <v>100</v>
      </c>
      <c r="M16" s="53">
        <v>100</v>
      </c>
      <c r="N16" s="53">
        <v>100</v>
      </c>
      <c r="O16" s="53">
        <v>100</v>
      </c>
      <c r="P16" s="55">
        <v>100</v>
      </c>
      <c r="Q16" s="37"/>
    </row>
    <row r="17" spans="1:17" ht="15.75">
      <c r="A17" s="76" t="s">
        <v>125</v>
      </c>
      <c r="B17" s="54">
        <v>99.1</v>
      </c>
      <c r="C17" s="54">
        <v>99.1</v>
      </c>
      <c r="D17" s="54">
        <v>99.5</v>
      </c>
      <c r="E17" s="54">
        <v>99.4</v>
      </c>
      <c r="F17" s="54">
        <v>99.6</v>
      </c>
      <c r="G17" s="54">
        <v>100.5</v>
      </c>
      <c r="H17" s="54">
        <v>95.8</v>
      </c>
      <c r="I17" s="54">
        <v>95.7</v>
      </c>
      <c r="J17" s="54">
        <v>100.5</v>
      </c>
      <c r="K17" s="54">
        <v>98.6</v>
      </c>
      <c r="L17" s="54">
        <v>100.6</v>
      </c>
      <c r="M17" s="54">
        <v>97.5</v>
      </c>
      <c r="N17" s="54">
        <v>100.3</v>
      </c>
      <c r="O17" s="54">
        <v>99</v>
      </c>
      <c r="P17" s="55">
        <v>101.2</v>
      </c>
      <c r="Q17" s="37"/>
    </row>
    <row r="18" spans="1:17" ht="15.75">
      <c r="A18" s="76" t="s">
        <v>156</v>
      </c>
      <c r="B18" s="54">
        <v>98.2</v>
      </c>
      <c r="C18" s="54">
        <v>98.1</v>
      </c>
      <c r="D18" s="54">
        <v>98.8</v>
      </c>
      <c r="E18" s="54">
        <v>99.2</v>
      </c>
      <c r="F18" s="54">
        <v>99.3</v>
      </c>
      <c r="G18" s="54">
        <v>100.4</v>
      </c>
      <c r="H18" s="54">
        <v>93.3</v>
      </c>
      <c r="I18" s="54">
        <v>92.4</v>
      </c>
      <c r="J18" s="54">
        <v>99.1</v>
      </c>
      <c r="K18" s="54">
        <v>97.7</v>
      </c>
      <c r="L18" s="54">
        <v>102</v>
      </c>
      <c r="M18" s="54">
        <v>95.6</v>
      </c>
      <c r="N18" s="54">
        <v>99.6</v>
      </c>
      <c r="O18" s="54">
        <v>98.2</v>
      </c>
      <c r="P18" s="55">
        <v>99.2</v>
      </c>
      <c r="Q18" s="37"/>
    </row>
    <row r="19" spans="1:17" ht="16.5" thickBot="1">
      <c r="A19" s="52" t="s">
        <v>167</v>
      </c>
      <c r="B19" s="54">
        <v>98</v>
      </c>
      <c r="C19" s="54">
        <v>97.8</v>
      </c>
      <c r="D19" s="54">
        <v>98.5</v>
      </c>
      <c r="E19" s="54">
        <v>99.1</v>
      </c>
      <c r="F19" s="54">
        <v>99.1</v>
      </c>
      <c r="G19" s="54">
        <v>99.2</v>
      </c>
      <c r="H19" s="54">
        <v>91.9</v>
      </c>
      <c r="I19" s="54">
        <v>88.7</v>
      </c>
      <c r="J19" s="54">
        <v>101.9</v>
      </c>
      <c r="K19" s="54">
        <v>97.6</v>
      </c>
      <c r="L19" s="54">
        <v>103.8</v>
      </c>
      <c r="M19" s="54">
        <v>94.8</v>
      </c>
      <c r="N19" s="54">
        <v>100.2</v>
      </c>
      <c r="O19" s="54">
        <v>97.8</v>
      </c>
      <c r="P19" s="55">
        <v>102.6</v>
      </c>
      <c r="Q19" s="37"/>
    </row>
    <row r="20" spans="1:16" ht="15.75">
      <c r="A20" s="51" t="s">
        <v>176</v>
      </c>
      <c r="B20" s="56">
        <v>98.4</v>
      </c>
      <c r="C20" s="56">
        <v>98.2</v>
      </c>
      <c r="D20" s="56">
        <v>98.9</v>
      </c>
      <c r="E20" s="57">
        <v>99.4</v>
      </c>
      <c r="F20" s="57">
        <v>99.5</v>
      </c>
      <c r="G20" s="56">
        <v>100.5</v>
      </c>
      <c r="H20" s="56">
        <v>93.8</v>
      </c>
      <c r="I20" s="56">
        <v>92.6</v>
      </c>
      <c r="J20" s="56">
        <v>98.4</v>
      </c>
      <c r="K20" s="57">
        <v>97.9</v>
      </c>
      <c r="L20" s="56">
        <v>102.4</v>
      </c>
      <c r="M20" s="56">
        <v>95.2</v>
      </c>
      <c r="N20" s="56">
        <v>100</v>
      </c>
      <c r="O20" s="56">
        <v>98.4</v>
      </c>
      <c r="P20" s="58">
        <v>98.3</v>
      </c>
    </row>
    <row r="21" spans="1:17" ht="15.75">
      <c r="A21" s="77" t="s">
        <v>127</v>
      </c>
      <c r="B21" s="59">
        <v>98.3</v>
      </c>
      <c r="C21" s="59">
        <v>98.2</v>
      </c>
      <c r="D21" s="59">
        <v>99</v>
      </c>
      <c r="E21" s="60">
        <v>99.3</v>
      </c>
      <c r="F21" s="60">
        <v>99.4</v>
      </c>
      <c r="G21" s="59">
        <v>100.5</v>
      </c>
      <c r="H21" s="59">
        <v>93.4</v>
      </c>
      <c r="I21" s="59">
        <v>93</v>
      </c>
      <c r="J21" s="59">
        <v>98.4</v>
      </c>
      <c r="K21" s="60">
        <v>97.8</v>
      </c>
      <c r="L21" s="59">
        <v>102.4</v>
      </c>
      <c r="M21" s="59">
        <v>95.3</v>
      </c>
      <c r="N21" s="59">
        <v>99.6</v>
      </c>
      <c r="O21" s="59">
        <v>98.4</v>
      </c>
      <c r="P21" s="61">
        <v>97.5</v>
      </c>
      <c r="Q21" s="37"/>
    </row>
    <row r="22" spans="1:17" ht="15.75">
      <c r="A22" s="51" t="s">
        <v>128</v>
      </c>
      <c r="B22" s="62">
        <v>98.2</v>
      </c>
      <c r="C22" s="63">
        <v>98.1</v>
      </c>
      <c r="D22" s="63">
        <v>98.4</v>
      </c>
      <c r="E22" s="64">
        <v>99.3</v>
      </c>
      <c r="F22" s="64">
        <v>99.4</v>
      </c>
      <c r="G22" s="62">
        <v>100.5</v>
      </c>
      <c r="H22" s="62">
        <v>93.4</v>
      </c>
      <c r="I22" s="62">
        <v>92.1</v>
      </c>
      <c r="J22" s="62">
        <v>99</v>
      </c>
      <c r="K22" s="64">
        <v>98</v>
      </c>
      <c r="L22" s="62">
        <v>102.4</v>
      </c>
      <c r="M22" s="62">
        <v>96</v>
      </c>
      <c r="N22" s="62">
        <v>99.4</v>
      </c>
      <c r="O22" s="62">
        <v>98.4</v>
      </c>
      <c r="P22" s="65">
        <v>94.8</v>
      </c>
      <c r="Q22" s="37"/>
    </row>
    <row r="23" spans="1:17" ht="15.75">
      <c r="A23" s="51" t="s">
        <v>129</v>
      </c>
      <c r="B23" s="64">
        <v>98.7</v>
      </c>
      <c r="C23" s="60">
        <v>98.6</v>
      </c>
      <c r="D23" s="60">
        <v>98.8</v>
      </c>
      <c r="E23" s="60">
        <v>99.2</v>
      </c>
      <c r="F23" s="60">
        <v>99.3</v>
      </c>
      <c r="G23" s="64">
        <v>100.5</v>
      </c>
      <c r="H23" s="66">
        <v>92.8</v>
      </c>
      <c r="I23" s="64">
        <v>90.9</v>
      </c>
      <c r="J23" s="64">
        <v>98.5</v>
      </c>
      <c r="K23" s="60">
        <v>100.1</v>
      </c>
      <c r="L23" s="64">
        <v>102.4</v>
      </c>
      <c r="M23" s="64">
        <v>97.8</v>
      </c>
      <c r="N23" s="64">
        <v>99.5</v>
      </c>
      <c r="O23" s="64">
        <v>98.5</v>
      </c>
      <c r="P23" s="67">
        <v>102.3</v>
      </c>
      <c r="Q23" s="37"/>
    </row>
    <row r="24" spans="1:17" ht="15.75">
      <c r="A24" s="77" t="s">
        <v>130</v>
      </c>
      <c r="B24" s="53">
        <v>98.6</v>
      </c>
      <c r="C24" s="53">
        <v>98.5</v>
      </c>
      <c r="D24" s="53">
        <v>100.3</v>
      </c>
      <c r="E24" s="53">
        <v>99.2</v>
      </c>
      <c r="F24" s="53">
        <v>99.2</v>
      </c>
      <c r="G24" s="53">
        <v>100.5</v>
      </c>
      <c r="H24" s="54">
        <v>92.6</v>
      </c>
      <c r="I24" s="53">
        <v>90.7</v>
      </c>
      <c r="J24" s="53">
        <v>98.6</v>
      </c>
      <c r="K24" s="53">
        <v>97.1</v>
      </c>
      <c r="L24" s="53">
        <v>102.4</v>
      </c>
      <c r="M24" s="53">
        <v>96.1</v>
      </c>
      <c r="N24" s="53">
        <v>99.5</v>
      </c>
      <c r="O24" s="53">
        <v>98</v>
      </c>
      <c r="P24" s="55">
        <v>111.7</v>
      </c>
      <c r="Q24" s="37"/>
    </row>
    <row r="25" spans="1:17" ht="15.75">
      <c r="A25" s="51" t="s">
        <v>131</v>
      </c>
      <c r="B25" s="53">
        <v>97.9</v>
      </c>
      <c r="C25" s="53">
        <v>97.8</v>
      </c>
      <c r="D25" s="53">
        <v>99</v>
      </c>
      <c r="E25" s="53">
        <v>99.1</v>
      </c>
      <c r="F25" s="53">
        <v>99.1</v>
      </c>
      <c r="G25" s="53">
        <v>99.3</v>
      </c>
      <c r="H25" s="54">
        <v>93.2</v>
      </c>
      <c r="I25" s="53">
        <v>90.9</v>
      </c>
      <c r="J25" s="53">
        <v>99.7</v>
      </c>
      <c r="K25" s="53">
        <v>96.3</v>
      </c>
      <c r="L25" s="53">
        <v>102.4</v>
      </c>
      <c r="M25" s="53">
        <v>95.1</v>
      </c>
      <c r="N25" s="53">
        <v>99.3</v>
      </c>
      <c r="O25" s="53">
        <v>97.6</v>
      </c>
      <c r="P25" s="55">
        <v>105.1</v>
      </c>
      <c r="Q25" s="37"/>
    </row>
    <row r="26" spans="1:17" ht="15.75">
      <c r="A26" s="51" t="s">
        <v>132</v>
      </c>
      <c r="B26" s="53">
        <v>97.9</v>
      </c>
      <c r="C26" s="53">
        <v>97.8</v>
      </c>
      <c r="D26" s="53">
        <v>98.9</v>
      </c>
      <c r="E26" s="53">
        <v>99.1</v>
      </c>
      <c r="F26" s="53">
        <v>99.1</v>
      </c>
      <c r="G26" s="53">
        <v>99.3</v>
      </c>
      <c r="H26" s="54">
        <v>92.8</v>
      </c>
      <c r="I26" s="53">
        <v>91</v>
      </c>
      <c r="J26" s="53">
        <v>99.7</v>
      </c>
      <c r="K26" s="53">
        <v>96.7</v>
      </c>
      <c r="L26" s="53">
        <v>102.4</v>
      </c>
      <c r="M26" s="53">
        <v>94.9</v>
      </c>
      <c r="N26" s="53">
        <v>99.4</v>
      </c>
      <c r="O26" s="53">
        <v>97.7</v>
      </c>
      <c r="P26" s="55">
        <v>103.7</v>
      </c>
      <c r="Q26" s="37"/>
    </row>
    <row r="27" spans="1:17" ht="15.75">
      <c r="A27" s="51" t="s">
        <v>133</v>
      </c>
      <c r="B27" s="53">
        <v>97.9</v>
      </c>
      <c r="C27" s="53">
        <v>97.7</v>
      </c>
      <c r="D27" s="53">
        <v>98.4</v>
      </c>
      <c r="E27" s="53">
        <v>99.1</v>
      </c>
      <c r="F27" s="53">
        <v>99.1</v>
      </c>
      <c r="G27" s="53">
        <v>99.3</v>
      </c>
      <c r="H27" s="54">
        <v>92.7</v>
      </c>
      <c r="I27" s="53">
        <v>90.7</v>
      </c>
      <c r="J27" s="53">
        <v>99.7</v>
      </c>
      <c r="K27" s="53">
        <v>97.3</v>
      </c>
      <c r="L27" s="53">
        <v>102.4</v>
      </c>
      <c r="M27" s="53">
        <v>95.4</v>
      </c>
      <c r="N27" s="53">
        <v>99.6</v>
      </c>
      <c r="O27" s="53">
        <v>97.7</v>
      </c>
      <c r="P27" s="55">
        <v>101.6</v>
      </c>
      <c r="Q27" s="37"/>
    </row>
    <row r="28" spans="1:17" ht="15.75">
      <c r="A28" s="51" t="s">
        <v>157</v>
      </c>
      <c r="B28" s="53">
        <v>97.8</v>
      </c>
      <c r="C28" s="53">
        <v>97.6</v>
      </c>
      <c r="D28" s="53">
        <v>98.9</v>
      </c>
      <c r="E28" s="53">
        <v>99.1</v>
      </c>
      <c r="F28" s="53">
        <v>99.1</v>
      </c>
      <c r="G28" s="53">
        <v>98.8</v>
      </c>
      <c r="H28" s="54">
        <v>92.9</v>
      </c>
      <c r="I28" s="53">
        <v>88.9</v>
      </c>
      <c r="J28" s="53">
        <v>99.7</v>
      </c>
      <c r="K28" s="53">
        <v>96.8</v>
      </c>
      <c r="L28" s="53">
        <v>102.4</v>
      </c>
      <c r="M28" s="53">
        <v>94.7</v>
      </c>
      <c r="N28" s="53">
        <v>99.3</v>
      </c>
      <c r="O28" s="53">
        <v>97.4</v>
      </c>
      <c r="P28" s="55">
        <v>105.8</v>
      </c>
      <c r="Q28" s="37"/>
    </row>
    <row r="29" spans="1:17" ht="15.75">
      <c r="A29" s="51" t="s">
        <v>160</v>
      </c>
      <c r="B29" s="53">
        <v>97.7</v>
      </c>
      <c r="C29" s="53">
        <v>97.5</v>
      </c>
      <c r="D29" s="53">
        <v>98.8</v>
      </c>
      <c r="E29" s="53">
        <v>99.1</v>
      </c>
      <c r="F29" s="53">
        <v>99.1</v>
      </c>
      <c r="G29" s="53">
        <v>98.8</v>
      </c>
      <c r="H29" s="54">
        <v>92.2</v>
      </c>
      <c r="I29" s="53">
        <v>88.4</v>
      </c>
      <c r="J29" s="53">
        <v>99.6</v>
      </c>
      <c r="K29" s="53">
        <v>96.9</v>
      </c>
      <c r="L29" s="53">
        <v>102.4</v>
      </c>
      <c r="M29" s="53">
        <v>94.6</v>
      </c>
      <c r="N29" s="53">
        <v>99.3</v>
      </c>
      <c r="O29" s="53">
        <v>97.4</v>
      </c>
      <c r="P29" s="55">
        <v>104.8</v>
      </c>
      <c r="Q29" s="37"/>
    </row>
    <row r="30" spans="1:17" ht="15.75">
      <c r="A30" s="51" t="s">
        <v>134</v>
      </c>
      <c r="B30" s="53">
        <v>98</v>
      </c>
      <c r="C30" s="53">
        <v>97.8</v>
      </c>
      <c r="D30" s="53">
        <v>99.3</v>
      </c>
      <c r="E30" s="53">
        <v>99.1</v>
      </c>
      <c r="F30" s="53">
        <v>99.1</v>
      </c>
      <c r="G30" s="53">
        <v>98.8</v>
      </c>
      <c r="H30" s="54">
        <v>92</v>
      </c>
      <c r="I30" s="53">
        <v>88.4</v>
      </c>
      <c r="J30" s="53">
        <v>99.5</v>
      </c>
      <c r="K30" s="53">
        <v>97.6</v>
      </c>
      <c r="L30" s="53">
        <v>102.4</v>
      </c>
      <c r="M30" s="53">
        <v>95.1</v>
      </c>
      <c r="N30" s="53">
        <v>99.7</v>
      </c>
      <c r="O30" s="53">
        <v>97.7</v>
      </c>
      <c r="P30" s="55">
        <v>103.3</v>
      </c>
      <c r="Q30" s="37"/>
    </row>
    <row r="31" spans="1:17" ht="15.75">
      <c r="A31" s="51" t="s">
        <v>135</v>
      </c>
      <c r="B31" s="53">
        <v>98</v>
      </c>
      <c r="C31" s="53">
        <v>97.9</v>
      </c>
      <c r="D31" s="53">
        <v>98.4</v>
      </c>
      <c r="E31" s="53">
        <v>99.1</v>
      </c>
      <c r="F31" s="53">
        <v>99</v>
      </c>
      <c r="G31" s="53">
        <v>99.4</v>
      </c>
      <c r="H31" s="54">
        <v>92.5</v>
      </c>
      <c r="I31" s="53">
        <v>89.5</v>
      </c>
      <c r="J31" s="53">
        <v>103</v>
      </c>
      <c r="K31" s="53">
        <v>97.4</v>
      </c>
      <c r="L31" s="53">
        <v>104.3</v>
      </c>
      <c r="M31" s="53">
        <v>94.7</v>
      </c>
      <c r="N31" s="53">
        <v>99.6</v>
      </c>
      <c r="O31" s="53">
        <v>97.9</v>
      </c>
      <c r="P31" s="55">
        <v>100.8</v>
      </c>
      <c r="Q31" s="37"/>
    </row>
    <row r="32" spans="1:17" ht="15.75">
      <c r="A32" s="50" t="s">
        <v>136</v>
      </c>
      <c r="B32" s="53">
        <v>98</v>
      </c>
      <c r="C32" s="53">
        <v>97.9</v>
      </c>
      <c r="D32" s="53">
        <v>98.5</v>
      </c>
      <c r="E32" s="53">
        <v>99.1</v>
      </c>
      <c r="F32" s="53">
        <v>99.1</v>
      </c>
      <c r="G32" s="53">
        <v>99.4</v>
      </c>
      <c r="H32" s="54">
        <v>92</v>
      </c>
      <c r="I32" s="53">
        <v>89.9</v>
      </c>
      <c r="J32" s="53">
        <v>102.9</v>
      </c>
      <c r="K32" s="53">
        <v>97.5</v>
      </c>
      <c r="L32" s="53">
        <v>104.3</v>
      </c>
      <c r="M32" s="53">
        <v>94.5</v>
      </c>
      <c r="N32" s="53">
        <v>99.6</v>
      </c>
      <c r="O32" s="53">
        <v>97.9</v>
      </c>
      <c r="P32" s="55">
        <v>101.7</v>
      </c>
      <c r="Q32" s="37"/>
    </row>
    <row r="33" spans="1:17" ht="15.75">
      <c r="A33" s="50" t="s">
        <v>127</v>
      </c>
      <c r="B33" s="53">
        <v>97.8</v>
      </c>
      <c r="C33" s="53">
        <v>97.7</v>
      </c>
      <c r="D33" s="53">
        <v>98.1</v>
      </c>
      <c r="E33" s="53">
        <v>99.1</v>
      </c>
      <c r="F33" s="53">
        <v>99.1</v>
      </c>
      <c r="G33" s="53">
        <v>99.4</v>
      </c>
      <c r="H33" s="54">
        <v>91.7</v>
      </c>
      <c r="I33" s="53">
        <v>89.7</v>
      </c>
      <c r="J33" s="53">
        <v>102.8</v>
      </c>
      <c r="K33" s="53">
        <v>97.3</v>
      </c>
      <c r="L33" s="53">
        <v>104.3</v>
      </c>
      <c r="M33" s="53">
        <v>94.5</v>
      </c>
      <c r="N33" s="53">
        <v>99.2</v>
      </c>
      <c r="O33" s="53">
        <v>97.8</v>
      </c>
      <c r="P33" s="55">
        <v>98.7</v>
      </c>
      <c r="Q33" s="37"/>
    </row>
    <row r="34" spans="1:17" ht="15.75">
      <c r="A34" s="50" t="s">
        <v>128</v>
      </c>
      <c r="B34" s="53">
        <v>97.8</v>
      </c>
      <c r="C34" s="53">
        <v>97.6</v>
      </c>
      <c r="D34" s="53">
        <v>97.1</v>
      </c>
      <c r="E34" s="53">
        <v>99.1</v>
      </c>
      <c r="F34" s="53">
        <v>99.1</v>
      </c>
      <c r="G34" s="53">
        <v>99.4</v>
      </c>
      <c r="H34" s="54">
        <v>92.2</v>
      </c>
      <c r="I34" s="53">
        <v>87.8</v>
      </c>
      <c r="J34" s="53">
        <v>102.7</v>
      </c>
      <c r="K34" s="53">
        <v>98.1</v>
      </c>
      <c r="L34" s="53">
        <v>104.3</v>
      </c>
      <c r="M34" s="53">
        <v>95.5</v>
      </c>
      <c r="N34" s="53">
        <v>101.1</v>
      </c>
      <c r="O34" s="53">
        <v>97.8</v>
      </c>
      <c r="P34" s="55">
        <v>95.9</v>
      </c>
      <c r="Q34" s="37"/>
    </row>
    <row r="35" spans="1:17" ht="15.75">
      <c r="A35" s="50" t="s">
        <v>129</v>
      </c>
      <c r="B35" s="53">
        <v>98.7</v>
      </c>
      <c r="C35" s="53">
        <v>98.6</v>
      </c>
      <c r="D35" s="53">
        <v>98.8</v>
      </c>
      <c r="E35" s="53">
        <v>99.3</v>
      </c>
      <c r="F35" s="53">
        <v>99.2</v>
      </c>
      <c r="G35" s="53">
        <v>99.4</v>
      </c>
      <c r="H35" s="54">
        <v>92.5</v>
      </c>
      <c r="I35" s="53">
        <v>86.7</v>
      </c>
      <c r="J35" s="53">
        <v>102.8</v>
      </c>
      <c r="K35" s="53">
        <v>100.4</v>
      </c>
      <c r="L35" s="53">
        <v>104.3</v>
      </c>
      <c r="M35" s="53">
        <v>97.1</v>
      </c>
      <c r="N35" s="53">
        <v>101</v>
      </c>
      <c r="O35" s="53">
        <v>98.3</v>
      </c>
      <c r="P35" s="55">
        <v>106.6</v>
      </c>
      <c r="Q35" s="37"/>
    </row>
    <row r="36" spans="1:17" ht="15.75">
      <c r="A36" s="50" t="s">
        <v>130</v>
      </c>
      <c r="B36" s="53">
        <v>98.1</v>
      </c>
      <c r="C36" s="53">
        <v>98</v>
      </c>
      <c r="D36" s="53">
        <v>98.7</v>
      </c>
      <c r="E36" s="53">
        <v>99.1</v>
      </c>
      <c r="F36" s="53">
        <v>99.2</v>
      </c>
      <c r="G36" s="53">
        <v>99.4</v>
      </c>
      <c r="H36" s="54">
        <v>92</v>
      </c>
      <c r="I36" s="53">
        <v>88</v>
      </c>
      <c r="J36" s="53">
        <v>102.8</v>
      </c>
      <c r="K36" s="53">
        <v>97</v>
      </c>
      <c r="L36" s="53">
        <v>104.3</v>
      </c>
      <c r="M36" s="53">
        <v>95.4</v>
      </c>
      <c r="N36" s="53">
        <v>101.2</v>
      </c>
      <c r="O36" s="53">
        <v>97.6</v>
      </c>
      <c r="P36" s="55">
        <v>109.2</v>
      </c>
      <c r="Q36" s="37"/>
    </row>
    <row r="37" spans="1:17" ht="15.75">
      <c r="A37" s="50" t="s">
        <v>131</v>
      </c>
      <c r="B37" s="53">
        <v>98.1</v>
      </c>
      <c r="C37" s="53">
        <v>98</v>
      </c>
      <c r="D37" s="53">
        <v>98.9</v>
      </c>
      <c r="E37" s="53">
        <v>99.1</v>
      </c>
      <c r="F37" s="53">
        <v>99.2</v>
      </c>
      <c r="G37" s="53">
        <v>99</v>
      </c>
      <c r="H37" s="54">
        <v>91.5</v>
      </c>
      <c r="I37" s="53">
        <v>89.3</v>
      </c>
      <c r="J37" s="53">
        <v>102.6</v>
      </c>
      <c r="K37" s="53">
        <v>97.6</v>
      </c>
      <c r="L37" s="53">
        <v>104.3</v>
      </c>
      <c r="M37" s="53">
        <v>94.6</v>
      </c>
      <c r="N37" s="53">
        <v>100.8</v>
      </c>
      <c r="O37" s="53">
        <v>97.8</v>
      </c>
      <c r="P37" s="55">
        <v>106.2</v>
      </c>
      <c r="Q37" s="37"/>
    </row>
    <row r="38" spans="1:17" ht="15.75">
      <c r="A38" s="50" t="s">
        <v>163</v>
      </c>
      <c r="B38" s="53">
        <v>97.8</v>
      </c>
      <c r="C38" s="53">
        <v>97.6</v>
      </c>
      <c r="D38" s="53">
        <v>98.3</v>
      </c>
      <c r="E38" s="53">
        <v>99</v>
      </c>
      <c r="F38" s="53">
        <v>99</v>
      </c>
      <c r="G38" s="53">
        <v>99</v>
      </c>
      <c r="H38" s="54">
        <v>90.9</v>
      </c>
      <c r="I38" s="53">
        <v>89.1</v>
      </c>
      <c r="J38" s="53">
        <v>102.5</v>
      </c>
      <c r="K38" s="53">
        <v>97.5</v>
      </c>
      <c r="L38" s="53">
        <v>104.3</v>
      </c>
      <c r="M38" s="53">
        <v>93.2</v>
      </c>
      <c r="N38" s="53">
        <v>100.7</v>
      </c>
      <c r="O38" s="53">
        <v>97.7</v>
      </c>
      <c r="P38" s="55">
        <v>99.6</v>
      </c>
      <c r="Q38" s="37"/>
    </row>
    <row r="39" spans="1:17" ht="15.75">
      <c r="A39" s="50" t="s">
        <v>133</v>
      </c>
      <c r="B39" s="53">
        <v>97.7</v>
      </c>
      <c r="C39" s="53">
        <v>97.6</v>
      </c>
      <c r="D39" s="53">
        <v>98.5</v>
      </c>
      <c r="E39" s="53">
        <v>99</v>
      </c>
      <c r="F39" s="53">
        <v>99</v>
      </c>
      <c r="G39" s="53">
        <v>99</v>
      </c>
      <c r="H39" s="54">
        <v>90.4</v>
      </c>
      <c r="I39" s="53">
        <v>89</v>
      </c>
      <c r="J39" s="53">
        <v>102.3</v>
      </c>
      <c r="K39" s="53">
        <v>97.3</v>
      </c>
      <c r="L39" s="53">
        <v>104.3</v>
      </c>
      <c r="M39" s="53">
        <v>93.3</v>
      </c>
      <c r="N39" s="53">
        <v>100.6</v>
      </c>
      <c r="O39" s="53">
        <v>97.7</v>
      </c>
      <c r="P39" s="55">
        <v>98</v>
      </c>
      <c r="Q39" s="37"/>
    </row>
    <row r="40" spans="1:17" ht="15.75">
      <c r="A40" s="51" t="s">
        <v>168</v>
      </c>
      <c r="B40" s="53">
        <v>97.6</v>
      </c>
      <c r="C40" s="53">
        <v>97.5</v>
      </c>
      <c r="D40" s="53">
        <v>98.5</v>
      </c>
      <c r="E40" s="53">
        <v>99</v>
      </c>
      <c r="F40" s="53">
        <v>99</v>
      </c>
      <c r="G40" s="53">
        <v>99.1</v>
      </c>
      <c r="H40" s="54">
        <v>90</v>
      </c>
      <c r="I40" s="53">
        <v>87.4</v>
      </c>
      <c r="J40" s="53">
        <v>102.2</v>
      </c>
      <c r="K40" s="53">
        <v>97.5</v>
      </c>
      <c r="L40" s="53">
        <v>104.3</v>
      </c>
      <c r="M40" s="53">
        <v>92.8</v>
      </c>
      <c r="N40" s="53">
        <v>100.7</v>
      </c>
      <c r="O40" s="53">
        <v>97.6</v>
      </c>
      <c r="P40" s="55">
        <v>99</v>
      </c>
      <c r="Q40" s="37"/>
    </row>
    <row r="41" spans="1:17" ht="15.75">
      <c r="A41" s="51" t="s">
        <v>160</v>
      </c>
      <c r="B41" s="60">
        <v>97.7</v>
      </c>
      <c r="C41" s="60">
        <v>97.6</v>
      </c>
      <c r="D41" s="60">
        <v>99.1</v>
      </c>
      <c r="E41" s="60">
        <v>99</v>
      </c>
      <c r="F41" s="60">
        <v>99</v>
      </c>
      <c r="G41" s="60">
        <v>99.1</v>
      </c>
      <c r="H41" s="60">
        <v>90</v>
      </c>
      <c r="I41" s="60">
        <v>87.3</v>
      </c>
      <c r="J41" s="60">
        <v>102</v>
      </c>
      <c r="K41" s="60">
        <v>96.5</v>
      </c>
      <c r="L41" s="60">
        <v>104.3</v>
      </c>
      <c r="M41" s="60">
        <v>93.1</v>
      </c>
      <c r="N41" s="60">
        <v>100.6</v>
      </c>
      <c r="O41" s="60">
        <v>97.6</v>
      </c>
      <c r="P41" s="68">
        <v>101</v>
      </c>
      <c r="Q41" s="37"/>
    </row>
    <row r="42" spans="1:17" ht="15.75">
      <c r="A42" s="51" t="s">
        <v>177</v>
      </c>
      <c r="B42" s="53" t="e">
        <f>#REF!</f>
        <v>#REF!</v>
      </c>
      <c r="C42" s="53" t="e">
        <f>#REF!</f>
        <v>#REF!</v>
      </c>
      <c r="D42" s="53" t="e">
        <f>#REF!</f>
        <v>#REF!</v>
      </c>
      <c r="E42" s="53" t="e">
        <f>#REF!</f>
        <v>#REF!</v>
      </c>
      <c r="F42" s="53" t="e">
        <f>#REF!</f>
        <v>#REF!</v>
      </c>
      <c r="G42" s="53" t="e">
        <f>#REF!</f>
        <v>#REF!</v>
      </c>
      <c r="H42" s="60" t="e">
        <f>#REF!</f>
        <v>#REF!</v>
      </c>
      <c r="I42" s="53" t="e">
        <f>#REF!</f>
        <v>#REF!</v>
      </c>
      <c r="J42" s="53" t="e">
        <f>#REF!</f>
        <v>#REF!</v>
      </c>
      <c r="K42" s="53" t="e">
        <f>#REF!</f>
        <v>#REF!</v>
      </c>
      <c r="L42" s="53" t="e">
        <f>#REF!</f>
        <v>#REF!</v>
      </c>
      <c r="M42" s="53" t="e">
        <f>#REF!</f>
        <v>#REF!</v>
      </c>
      <c r="N42" s="53" t="e">
        <f>#REF!</f>
        <v>#REF!</v>
      </c>
      <c r="O42" s="53" t="e">
        <f>#REF!</f>
        <v>#REF!</v>
      </c>
      <c r="P42" s="55" t="e">
        <f>#REF!</f>
        <v>#REF!</v>
      </c>
      <c r="Q42" s="37"/>
    </row>
    <row r="43" spans="1:17" ht="15.75">
      <c r="A43" s="50" t="s">
        <v>159</v>
      </c>
      <c r="B43" s="53"/>
      <c r="C43" s="53"/>
      <c r="D43" s="53"/>
      <c r="E43" s="53"/>
      <c r="F43" s="53"/>
      <c r="G43" s="53"/>
      <c r="H43" s="54"/>
      <c r="I43" s="53"/>
      <c r="J43" s="53"/>
      <c r="K43" s="53"/>
      <c r="L43" s="53"/>
      <c r="M43" s="53"/>
      <c r="N43" s="53"/>
      <c r="O43" s="53"/>
      <c r="P43" s="55"/>
      <c r="Q43" s="37"/>
    </row>
    <row r="44" spans="1:17" ht="15.75">
      <c r="A44" s="78"/>
      <c r="B44" s="53"/>
      <c r="C44" s="53"/>
      <c r="D44" s="53"/>
      <c r="E44" s="53"/>
      <c r="F44" s="53"/>
      <c r="G44" s="53"/>
      <c r="H44" s="54"/>
      <c r="I44" s="53"/>
      <c r="J44" s="53"/>
      <c r="K44" s="53"/>
      <c r="L44" s="53"/>
      <c r="M44" s="53"/>
      <c r="N44" s="53"/>
      <c r="O44" s="53"/>
      <c r="P44" s="55"/>
      <c r="Q44" s="37"/>
    </row>
    <row r="45" spans="1:17" ht="16.5" thickBot="1">
      <c r="A45" s="27"/>
      <c r="B45" s="69"/>
      <c r="C45" s="69"/>
      <c r="D45" s="69"/>
      <c r="E45" s="69"/>
      <c r="F45" s="69"/>
      <c r="G45" s="69"/>
      <c r="H45" s="70"/>
      <c r="I45" s="69"/>
      <c r="J45" s="69"/>
      <c r="K45" s="69"/>
      <c r="L45" s="69"/>
      <c r="M45" s="69"/>
      <c r="N45" s="69"/>
      <c r="O45" s="69"/>
      <c r="P45" s="71"/>
      <c r="Q45" s="37"/>
    </row>
    <row r="46" spans="1:16" ht="15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printOptions/>
  <pageMargins left="0.75" right="0.5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4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4.3984375" style="0" customWidth="1"/>
    <col min="2" max="2" width="12.59765625" style="0" customWidth="1"/>
    <col min="4" max="4" width="10.59765625" style="0" customWidth="1"/>
    <col min="7" max="7" width="10.8984375" style="0" customWidth="1"/>
    <col min="16" max="16" width="11.09765625" style="0" customWidth="1"/>
    <col min="17" max="17" width="10.19921875" style="0" customWidth="1"/>
  </cols>
  <sheetData>
    <row r="1" spans="1:17" ht="15.75">
      <c r="A1" s="1"/>
      <c r="B1" s="1" t="s">
        <v>95</v>
      </c>
      <c r="C1" s="1"/>
      <c r="D1" s="1"/>
      <c r="E1" s="10" t="s">
        <v>149</v>
      </c>
      <c r="G1" s="10"/>
      <c r="H1" s="10"/>
      <c r="I1" s="10"/>
      <c r="J1" s="10"/>
      <c r="K1" s="10"/>
      <c r="L1" s="10"/>
      <c r="M1" s="10"/>
      <c r="N1" s="1"/>
      <c r="O1" s="1"/>
      <c r="P1" s="1"/>
      <c r="Q1" s="1"/>
    </row>
    <row r="2" spans="1:17" ht="16.5" thickBot="1">
      <c r="A2" s="1"/>
      <c r="B2" s="1" t="s">
        <v>49</v>
      </c>
      <c r="C2" s="1" t="s">
        <v>90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113</v>
      </c>
      <c r="Q2" s="1" t="s">
        <v>53</v>
      </c>
    </row>
    <row r="3" spans="1:17" ht="15.75">
      <c r="A3" s="1"/>
      <c r="B3" s="5"/>
      <c r="C3" s="11"/>
      <c r="D3" s="3"/>
      <c r="E3" s="11"/>
      <c r="F3" s="11"/>
      <c r="G3" s="3"/>
      <c r="H3" s="11"/>
      <c r="I3" s="21"/>
      <c r="J3" s="11"/>
      <c r="K3" s="11"/>
      <c r="L3" s="11"/>
      <c r="M3" s="11"/>
      <c r="N3" s="11"/>
      <c r="O3" s="11"/>
      <c r="P3" s="11"/>
      <c r="Q3" s="15"/>
    </row>
    <row r="4" spans="1:17" ht="15.75">
      <c r="A4" s="1"/>
      <c r="B4" s="9"/>
      <c r="C4" s="8"/>
      <c r="D4" s="4" t="s">
        <v>54</v>
      </c>
      <c r="E4" s="8"/>
      <c r="F4" s="8" t="s">
        <v>49</v>
      </c>
      <c r="G4" s="4" t="s">
        <v>54</v>
      </c>
      <c r="H4" s="8" t="s">
        <v>55</v>
      </c>
      <c r="I4" s="22" t="s">
        <v>56</v>
      </c>
      <c r="J4" s="8" t="s">
        <v>57</v>
      </c>
      <c r="K4" s="8"/>
      <c r="L4" s="8"/>
      <c r="M4" s="8"/>
      <c r="N4" s="8"/>
      <c r="O4" s="8"/>
      <c r="P4" s="8" t="s">
        <v>58</v>
      </c>
      <c r="Q4" s="16"/>
    </row>
    <row r="5" spans="1:17" ht="15.75">
      <c r="A5" s="1"/>
      <c r="B5" s="9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61</v>
      </c>
      <c r="H5" s="8" t="s">
        <v>64</v>
      </c>
      <c r="I5" s="22" t="s">
        <v>65</v>
      </c>
      <c r="J5" s="8" t="s">
        <v>109</v>
      </c>
      <c r="K5" s="8" t="s">
        <v>66</v>
      </c>
      <c r="L5" s="8" t="s">
        <v>67</v>
      </c>
      <c r="M5" s="33" t="s">
        <v>93</v>
      </c>
      <c r="N5" s="8" t="s">
        <v>69</v>
      </c>
      <c r="O5" s="8" t="s">
        <v>70</v>
      </c>
      <c r="P5" s="8" t="s">
        <v>71</v>
      </c>
      <c r="Q5" s="34" t="s">
        <v>72</v>
      </c>
    </row>
    <row r="6" spans="1:17" ht="16.5" thickBot="1">
      <c r="A6" s="1"/>
      <c r="B6" s="20"/>
      <c r="C6" s="30"/>
      <c r="D6" s="30" t="s">
        <v>73</v>
      </c>
      <c r="E6" s="30"/>
      <c r="F6" s="30" t="s">
        <v>49</v>
      </c>
      <c r="G6" s="30" t="s">
        <v>74</v>
      </c>
      <c r="H6" s="30"/>
      <c r="I6" s="31" t="s">
        <v>49</v>
      </c>
      <c r="J6" s="30"/>
      <c r="K6" s="30"/>
      <c r="L6" s="30"/>
      <c r="M6" s="30"/>
      <c r="N6" s="30"/>
      <c r="O6" s="30"/>
      <c r="P6" s="30"/>
      <c r="Q6" s="32"/>
    </row>
    <row r="7" spans="1:17" ht="15.75">
      <c r="A7" s="5"/>
      <c r="B7" s="12" t="s">
        <v>166</v>
      </c>
      <c r="C7" s="6">
        <v>2.3</v>
      </c>
      <c r="D7" s="6">
        <v>2.4</v>
      </c>
      <c r="E7" s="6">
        <v>3.6</v>
      </c>
      <c r="F7" s="6">
        <v>0.9</v>
      </c>
      <c r="G7" s="6">
        <v>1</v>
      </c>
      <c r="H7" s="6">
        <v>2</v>
      </c>
      <c r="I7" s="24">
        <v>0.7</v>
      </c>
      <c r="J7" s="6">
        <v>2.7</v>
      </c>
      <c r="K7" s="6">
        <v>-0.2</v>
      </c>
      <c r="L7" s="6">
        <v>1.7</v>
      </c>
      <c r="M7" s="6">
        <v>3.6</v>
      </c>
      <c r="N7" s="6">
        <v>1.9</v>
      </c>
      <c r="O7" s="6">
        <v>1</v>
      </c>
      <c r="P7" s="6">
        <v>1.9</v>
      </c>
      <c r="Q7" s="18">
        <v>8.2</v>
      </c>
    </row>
    <row r="8" spans="1:17" ht="15.75">
      <c r="A8" s="9"/>
      <c r="B8" s="12" t="s">
        <v>75</v>
      </c>
      <c r="C8" s="6">
        <v>1.2</v>
      </c>
      <c r="D8" s="6">
        <v>1.3</v>
      </c>
      <c r="E8" s="6">
        <v>0.4</v>
      </c>
      <c r="F8" s="6">
        <v>0.6</v>
      </c>
      <c r="G8" s="6">
        <v>0.8</v>
      </c>
      <c r="H8" s="6">
        <v>1.1</v>
      </c>
      <c r="I8" s="24">
        <v>0.3</v>
      </c>
      <c r="J8" s="6">
        <v>2.4</v>
      </c>
      <c r="K8" s="6">
        <v>2.9</v>
      </c>
      <c r="L8" s="6">
        <v>0.8</v>
      </c>
      <c r="M8" s="6">
        <v>3.7</v>
      </c>
      <c r="N8" s="6">
        <v>2.5</v>
      </c>
      <c r="O8" s="6">
        <v>2.3</v>
      </c>
      <c r="P8" s="6">
        <v>1.6</v>
      </c>
      <c r="Q8" s="18">
        <v>-3.9</v>
      </c>
    </row>
    <row r="9" spans="1:17" ht="15.75">
      <c r="A9" s="9" t="s">
        <v>82</v>
      </c>
      <c r="B9" s="12" t="s">
        <v>76</v>
      </c>
      <c r="C9" s="6">
        <v>0.9</v>
      </c>
      <c r="D9" s="6">
        <v>1</v>
      </c>
      <c r="E9" s="6">
        <v>0.9</v>
      </c>
      <c r="F9" s="6">
        <v>0.4</v>
      </c>
      <c r="G9" s="6">
        <v>0.7</v>
      </c>
      <c r="H9" s="6">
        <v>0.8</v>
      </c>
      <c r="I9" s="24">
        <v>-0.4</v>
      </c>
      <c r="J9" s="6">
        <v>0.5</v>
      </c>
      <c r="K9" s="6">
        <v>0.8</v>
      </c>
      <c r="L9" s="6">
        <v>-0.2</v>
      </c>
      <c r="M9" s="6">
        <v>3.8</v>
      </c>
      <c r="N9" s="6">
        <v>1.7</v>
      </c>
      <c r="O9" s="6">
        <v>1.1</v>
      </c>
      <c r="P9" s="6">
        <v>0.9</v>
      </c>
      <c r="Q9" s="18">
        <v>0.7</v>
      </c>
    </row>
    <row r="10" spans="1:17" ht="15.75">
      <c r="A10" s="9"/>
      <c r="B10" s="12" t="s">
        <v>77</v>
      </c>
      <c r="C10" s="6">
        <v>0.1</v>
      </c>
      <c r="D10" s="6">
        <v>0</v>
      </c>
      <c r="E10" s="6">
        <v>-0.6</v>
      </c>
      <c r="F10" s="6">
        <v>0.4</v>
      </c>
      <c r="G10" s="6">
        <v>0.3</v>
      </c>
      <c r="H10" s="6">
        <v>1.6</v>
      </c>
      <c r="I10" s="24">
        <v>-2.2</v>
      </c>
      <c r="J10" s="6">
        <v>-0.5</v>
      </c>
      <c r="K10" s="6">
        <v>0.1</v>
      </c>
      <c r="L10" s="6">
        <v>-0.7</v>
      </c>
      <c r="M10" s="6">
        <v>3.1</v>
      </c>
      <c r="N10" s="6">
        <v>1</v>
      </c>
      <c r="O10" s="6">
        <v>0.5</v>
      </c>
      <c r="P10" s="6">
        <v>0.3</v>
      </c>
      <c r="Q10" s="18">
        <v>-4.1</v>
      </c>
    </row>
    <row r="11" spans="1:17" ht="15.75">
      <c r="A11" s="9" t="s">
        <v>83</v>
      </c>
      <c r="B11" s="12" t="s">
        <v>78</v>
      </c>
      <c r="C11" s="6">
        <v>-0.1</v>
      </c>
      <c r="D11" s="6">
        <v>-0.1</v>
      </c>
      <c r="E11" s="6">
        <v>-1.7</v>
      </c>
      <c r="F11" s="6">
        <v>0.1</v>
      </c>
      <c r="G11" s="6">
        <v>0.1</v>
      </c>
      <c r="H11" s="6">
        <v>1</v>
      </c>
      <c r="I11" s="24">
        <v>-0.7</v>
      </c>
      <c r="J11" s="6">
        <v>-1</v>
      </c>
      <c r="K11" s="6">
        <v>0.3</v>
      </c>
      <c r="L11" s="6">
        <v>1.4</v>
      </c>
      <c r="M11" s="6">
        <v>2.6</v>
      </c>
      <c r="N11" s="6">
        <v>2</v>
      </c>
      <c r="O11" s="6">
        <v>-0.3</v>
      </c>
      <c r="P11" s="6">
        <v>0.2</v>
      </c>
      <c r="Q11" s="18">
        <v>-4</v>
      </c>
    </row>
    <row r="12" spans="1:17" ht="15.75">
      <c r="A12" s="9"/>
      <c r="B12" s="12" t="s">
        <v>79</v>
      </c>
      <c r="C12" s="6">
        <v>0.1</v>
      </c>
      <c r="D12" s="6">
        <v>0</v>
      </c>
      <c r="E12" s="6">
        <v>0</v>
      </c>
      <c r="F12" s="6">
        <v>1</v>
      </c>
      <c r="G12" s="6">
        <v>1.1</v>
      </c>
      <c r="H12" s="6">
        <v>0.6</v>
      </c>
      <c r="I12" s="24">
        <v>-2.3</v>
      </c>
      <c r="J12" s="6">
        <v>-0.8</v>
      </c>
      <c r="K12" s="6">
        <v>0.5</v>
      </c>
      <c r="L12" s="6">
        <v>-0.7</v>
      </c>
      <c r="M12" s="6">
        <v>3.9</v>
      </c>
      <c r="N12" s="6">
        <v>-1.4</v>
      </c>
      <c r="O12" s="6">
        <v>0.1</v>
      </c>
      <c r="P12" s="6">
        <v>0</v>
      </c>
      <c r="Q12" s="18">
        <v>2.6</v>
      </c>
    </row>
    <row r="13" spans="1:17" ht="15.75">
      <c r="A13" s="9" t="s">
        <v>84</v>
      </c>
      <c r="B13" s="12" t="s">
        <v>80</v>
      </c>
      <c r="C13" s="6">
        <v>1.1</v>
      </c>
      <c r="D13" s="6">
        <v>1.1</v>
      </c>
      <c r="E13" s="6">
        <v>1.3</v>
      </c>
      <c r="F13" s="6">
        <v>1.2</v>
      </c>
      <c r="G13" s="6">
        <v>1</v>
      </c>
      <c r="H13" s="6">
        <v>3.9</v>
      </c>
      <c r="I13" s="24">
        <v>-0.7</v>
      </c>
      <c r="J13" s="6">
        <v>1.6</v>
      </c>
      <c r="K13" s="6">
        <v>3.6</v>
      </c>
      <c r="L13" s="6">
        <v>-1.8</v>
      </c>
      <c r="M13" s="6">
        <v>2.5</v>
      </c>
      <c r="N13" s="6">
        <v>0</v>
      </c>
      <c r="O13" s="6">
        <v>1</v>
      </c>
      <c r="P13" s="6">
        <v>1.2</v>
      </c>
      <c r="Q13" s="18">
        <v>0</v>
      </c>
    </row>
    <row r="14" spans="1:17" ht="15.75">
      <c r="A14" s="9"/>
      <c r="B14" s="26" t="s">
        <v>106</v>
      </c>
      <c r="C14" s="6">
        <v>0.7</v>
      </c>
      <c r="D14" s="6">
        <v>0.6</v>
      </c>
      <c r="E14" s="6">
        <v>1.7</v>
      </c>
      <c r="F14" s="6">
        <v>1.1</v>
      </c>
      <c r="G14" s="6">
        <v>0.8</v>
      </c>
      <c r="H14" s="6">
        <v>-1.4</v>
      </c>
      <c r="I14" s="24">
        <v>-3.2</v>
      </c>
      <c r="J14" s="6">
        <v>1.6</v>
      </c>
      <c r="K14" s="6">
        <v>5.4</v>
      </c>
      <c r="L14" s="6">
        <v>-1.7</v>
      </c>
      <c r="M14" s="6">
        <v>1.4</v>
      </c>
      <c r="N14" s="6">
        <v>0.2</v>
      </c>
      <c r="O14" s="6">
        <v>0.3</v>
      </c>
      <c r="P14" s="6">
        <v>0.2</v>
      </c>
      <c r="Q14" s="18">
        <v>8.8</v>
      </c>
    </row>
    <row r="15" spans="1:17" ht="15.75">
      <c r="A15" s="9" t="s">
        <v>85</v>
      </c>
      <c r="B15" s="26" t="s">
        <v>108</v>
      </c>
      <c r="C15" s="6">
        <v>-0.4</v>
      </c>
      <c r="D15" s="6">
        <v>-0.7</v>
      </c>
      <c r="E15" s="6">
        <v>-1.4</v>
      </c>
      <c r="F15" s="6">
        <v>1.1</v>
      </c>
      <c r="G15" s="6">
        <v>1.1</v>
      </c>
      <c r="H15" s="6">
        <v>-0.7</v>
      </c>
      <c r="I15" s="24">
        <v>-2.3</v>
      </c>
      <c r="J15" s="6">
        <v>-0.5</v>
      </c>
      <c r="K15" s="6">
        <v>-1.6</v>
      </c>
      <c r="L15" s="6">
        <v>-0.6</v>
      </c>
      <c r="M15" s="6">
        <v>1.3</v>
      </c>
      <c r="N15" s="6">
        <v>0.3</v>
      </c>
      <c r="O15" s="6">
        <v>-0.6</v>
      </c>
      <c r="P15" s="6">
        <v>0</v>
      </c>
      <c r="Q15" s="18">
        <v>-8.4</v>
      </c>
    </row>
    <row r="16" spans="1:17" ht="15.75">
      <c r="A16" s="9"/>
      <c r="B16" s="26" t="s">
        <v>111</v>
      </c>
      <c r="C16" s="6">
        <v>-0.5</v>
      </c>
      <c r="D16" s="6">
        <v>-0.6</v>
      </c>
      <c r="E16" s="6">
        <v>-1.8</v>
      </c>
      <c r="F16" s="6">
        <v>0.8</v>
      </c>
      <c r="G16" s="6">
        <v>0.5</v>
      </c>
      <c r="H16" s="6">
        <v>1.6</v>
      </c>
      <c r="I16" s="24">
        <v>-2.5</v>
      </c>
      <c r="J16" s="6">
        <v>-1.3</v>
      </c>
      <c r="K16" s="6">
        <v>-0.6</v>
      </c>
      <c r="L16" s="6">
        <v>0.2</v>
      </c>
      <c r="M16" s="6">
        <v>0.9</v>
      </c>
      <c r="N16" s="6">
        <v>-0.3</v>
      </c>
      <c r="O16" s="6">
        <v>-0.5</v>
      </c>
      <c r="P16" s="6">
        <v>-0.2</v>
      </c>
      <c r="Q16" s="18">
        <v>-5.1</v>
      </c>
    </row>
    <row r="17" spans="1:17" ht="15.75">
      <c r="A17" s="9" t="s">
        <v>86</v>
      </c>
      <c r="B17" s="26" t="s">
        <v>114</v>
      </c>
      <c r="C17" s="6">
        <v>-0.9</v>
      </c>
      <c r="D17" s="6">
        <v>-0.9</v>
      </c>
      <c r="E17" s="6">
        <v>-0.5</v>
      </c>
      <c r="F17" s="6">
        <v>-0.6</v>
      </c>
      <c r="G17" s="6">
        <v>-0.4</v>
      </c>
      <c r="H17" s="6">
        <v>0.5</v>
      </c>
      <c r="I17" s="24">
        <v>-4.2</v>
      </c>
      <c r="J17" s="6">
        <v>-4.3</v>
      </c>
      <c r="K17" s="6">
        <v>0.5</v>
      </c>
      <c r="L17" s="6">
        <v>-1.4</v>
      </c>
      <c r="M17" s="6">
        <v>0.6</v>
      </c>
      <c r="N17" s="6">
        <v>-2.5</v>
      </c>
      <c r="O17" s="6">
        <v>0.3</v>
      </c>
      <c r="P17" s="6">
        <v>-1</v>
      </c>
      <c r="Q17" s="18">
        <v>1.2</v>
      </c>
    </row>
    <row r="18" spans="1:17" ht="15.75">
      <c r="A18" s="9"/>
      <c r="B18" s="76" t="s">
        <v>115</v>
      </c>
      <c r="C18" s="6">
        <v>-0.9</v>
      </c>
      <c r="D18" s="6">
        <v>-1</v>
      </c>
      <c r="E18" s="6">
        <v>-0.7</v>
      </c>
      <c r="F18" s="6">
        <v>-0.2</v>
      </c>
      <c r="G18" s="6">
        <v>-0.3</v>
      </c>
      <c r="H18" s="6">
        <v>-0.1</v>
      </c>
      <c r="I18" s="24">
        <v>-2.6</v>
      </c>
      <c r="J18" s="6">
        <v>-3.4</v>
      </c>
      <c r="K18" s="6">
        <v>-1.4</v>
      </c>
      <c r="L18" s="6">
        <v>-0.9</v>
      </c>
      <c r="M18" s="6">
        <v>1.4</v>
      </c>
      <c r="N18" s="6">
        <v>-1.9</v>
      </c>
      <c r="O18" s="6">
        <v>-0.7</v>
      </c>
      <c r="P18" s="6">
        <v>-0.8</v>
      </c>
      <c r="Q18" s="18">
        <v>-2</v>
      </c>
    </row>
    <row r="19" spans="1:17" ht="16.5" thickBot="1">
      <c r="A19" s="9"/>
      <c r="B19" s="52" t="s">
        <v>169</v>
      </c>
      <c r="C19" s="6">
        <v>-0.2</v>
      </c>
      <c r="D19" s="6">
        <v>-0.3</v>
      </c>
      <c r="E19" s="6">
        <v>-0.3</v>
      </c>
      <c r="F19" s="6">
        <v>-0.1</v>
      </c>
      <c r="G19" s="6">
        <v>-0.2</v>
      </c>
      <c r="H19" s="6">
        <v>-1.2</v>
      </c>
      <c r="I19" s="24">
        <v>-1.5</v>
      </c>
      <c r="J19" s="6">
        <v>-4</v>
      </c>
      <c r="K19" s="6">
        <v>2.8</v>
      </c>
      <c r="L19" s="6">
        <v>-0.1</v>
      </c>
      <c r="M19" s="6">
        <v>1.8</v>
      </c>
      <c r="N19" s="6">
        <v>-0.8</v>
      </c>
      <c r="O19" s="6">
        <v>0.6</v>
      </c>
      <c r="P19" s="6">
        <v>-0.4</v>
      </c>
      <c r="Q19" s="18">
        <v>3.4</v>
      </c>
    </row>
    <row r="20" spans="1:17" ht="15.75">
      <c r="A20" s="5"/>
      <c r="B20" s="51" t="s">
        <v>178</v>
      </c>
      <c r="C20" s="7">
        <v>0.3</v>
      </c>
      <c r="D20" s="7">
        <v>0.3</v>
      </c>
      <c r="E20" s="7">
        <v>0.5</v>
      </c>
      <c r="F20" s="7">
        <v>0</v>
      </c>
      <c r="G20" s="7">
        <v>0</v>
      </c>
      <c r="H20" s="7">
        <v>0</v>
      </c>
      <c r="I20" s="23">
        <v>-0.2</v>
      </c>
      <c r="J20" s="7">
        <v>0</v>
      </c>
      <c r="K20" s="7">
        <v>-0.1</v>
      </c>
      <c r="L20" s="7">
        <v>0.7</v>
      </c>
      <c r="M20" s="7">
        <v>0</v>
      </c>
      <c r="N20" s="7">
        <v>0.5</v>
      </c>
      <c r="O20" s="7">
        <v>0.4</v>
      </c>
      <c r="P20" s="7">
        <v>0.3</v>
      </c>
      <c r="Q20" s="17">
        <v>-1.4</v>
      </c>
    </row>
    <row r="21" spans="1:17" ht="15.75">
      <c r="A21" s="9"/>
      <c r="B21" s="49" t="s">
        <v>161</v>
      </c>
      <c r="C21" s="6">
        <v>0</v>
      </c>
      <c r="D21" s="6">
        <v>0.1</v>
      </c>
      <c r="E21" s="6">
        <v>-0.9</v>
      </c>
      <c r="F21" s="6">
        <v>0</v>
      </c>
      <c r="G21" s="6">
        <v>-0.1</v>
      </c>
      <c r="H21" s="6">
        <v>0.6</v>
      </c>
      <c r="I21" s="24">
        <v>0.5</v>
      </c>
      <c r="J21" s="6">
        <v>1.2</v>
      </c>
      <c r="K21" s="6">
        <v>3.5</v>
      </c>
      <c r="L21" s="6">
        <v>-0.2</v>
      </c>
      <c r="M21" s="6">
        <v>1.9</v>
      </c>
      <c r="N21" s="6">
        <v>-0.4</v>
      </c>
      <c r="O21" s="6">
        <v>-0.1</v>
      </c>
      <c r="P21" s="6">
        <v>0.2</v>
      </c>
      <c r="Q21" s="18">
        <v>-2.4</v>
      </c>
    </row>
    <row r="22" spans="1:17" ht="15.75">
      <c r="A22" s="9" t="s">
        <v>82</v>
      </c>
      <c r="B22" s="51" t="s">
        <v>162</v>
      </c>
      <c r="C22" s="6">
        <v>0</v>
      </c>
      <c r="D22" s="6">
        <v>0</v>
      </c>
      <c r="E22" s="6">
        <v>0.1</v>
      </c>
      <c r="F22" s="6">
        <v>0</v>
      </c>
      <c r="G22" s="6">
        <v>0.1</v>
      </c>
      <c r="H22" s="6">
        <v>0</v>
      </c>
      <c r="I22" s="24">
        <v>-0.5</v>
      </c>
      <c r="J22" s="6">
        <v>0.4</v>
      </c>
      <c r="K22" s="6">
        <v>-0.1</v>
      </c>
      <c r="L22" s="6">
        <v>0.1</v>
      </c>
      <c r="M22" s="6">
        <v>0</v>
      </c>
      <c r="N22" s="6">
        <v>-0.2</v>
      </c>
      <c r="O22" s="6">
        <v>0</v>
      </c>
      <c r="P22" s="6">
        <v>0</v>
      </c>
      <c r="Q22" s="18">
        <v>0.9</v>
      </c>
    </row>
    <row r="23" spans="1:17" ht="15.75">
      <c r="A23" s="9"/>
      <c r="B23" s="51" t="s">
        <v>127</v>
      </c>
      <c r="C23" s="6">
        <v>-0.2</v>
      </c>
      <c r="D23" s="6">
        <v>-0.2</v>
      </c>
      <c r="E23" s="6">
        <v>-0.4</v>
      </c>
      <c r="F23" s="6">
        <v>0</v>
      </c>
      <c r="G23" s="6">
        <v>0</v>
      </c>
      <c r="H23" s="6">
        <v>0</v>
      </c>
      <c r="I23" s="24">
        <v>-0.3</v>
      </c>
      <c r="J23" s="6">
        <v>-0.2</v>
      </c>
      <c r="K23" s="6">
        <v>-0.1</v>
      </c>
      <c r="L23" s="6">
        <v>-0.2</v>
      </c>
      <c r="M23" s="6">
        <v>0</v>
      </c>
      <c r="N23" s="6">
        <v>0</v>
      </c>
      <c r="O23" s="6">
        <v>-0.4</v>
      </c>
      <c r="P23" s="6">
        <v>-0.1</v>
      </c>
      <c r="Q23" s="18">
        <v>-2.9</v>
      </c>
    </row>
    <row r="24" spans="1:17" ht="15.75">
      <c r="A24" s="9" t="s">
        <v>83</v>
      </c>
      <c r="B24" s="51" t="s">
        <v>128</v>
      </c>
      <c r="C24" s="6">
        <v>0</v>
      </c>
      <c r="D24" s="6">
        <v>-0.1</v>
      </c>
      <c r="E24" s="6">
        <v>-1</v>
      </c>
      <c r="F24" s="6">
        <v>0</v>
      </c>
      <c r="G24" s="6">
        <v>0</v>
      </c>
      <c r="H24" s="6">
        <v>0</v>
      </c>
      <c r="I24" s="24">
        <v>0.5</v>
      </c>
      <c r="J24" s="6">
        <v>-2.1</v>
      </c>
      <c r="K24" s="6">
        <v>-0.1</v>
      </c>
      <c r="L24" s="6">
        <v>0.8</v>
      </c>
      <c r="M24" s="6">
        <v>0</v>
      </c>
      <c r="N24" s="6">
        <v>1.1</v>
      </c>
      <c r="O24" s="6">
        <v>1.9</v>
      </c>
      <c r="P24" s="6">
        <v>0</v>
      </c>
      <c r="Q24" s="18">
        <v>-2.8</v>
      </c>
    </row>
    <row r="25" spans="1:17" ht="15.75">
      <c r="A25" s="9"/>
      <c r="B25" s="51" t="s">
        <v>129</v>
      </c>
      <c r="C25" s="6">
        <v>0.9</v>
      </c>
      <c r="D25" s="6">
        <v>1</v>
      </c>
      <c r="E25" s="6">
        <v>1.8</v>
      </c>
      <c r="F25" s="6">
        <v>0.2</v>
      </c>
      <c r="G25" s="6">
        <v>0.1</v>
      </c>
      <c r="H25" s="6">
        <v>0</v>
      </c>
      <c r="I25" s="24">
        <v>0.3</v>
      </c>
      <c r="J25" s="6">
        <v>-1.3</v>
      </c>
      <c r="K25" s="6">
        <v>0.1</v>
      </c>
      <c r="L25" s="6">
        <v>2.3</v>
      </c>
      <c r="M25" s="6">
        <v>0</v>
      </c>
      <c r="N25" s="6">
        <v>1.7</v>
      </c>
      <c r="O25" s="6">
        <v>-0.1</v>
      </c>
      <c r="P25" s="6">
        <v>0.5</v>
      </c>
      <c r="Q25" s="18">
        <v>11.2</v>
      </c>
    </row>
    <row r="26" spans="1:17" ht="15.75">
      <c r="A26" s="9" t="s">
        <v>87</v>
      </c>
      <c r="B26" s="51" t="s">
        <v>130</v>
      </c>
      <c r="C26" s="6">
        <v>-0.6</v>
      </c>
      <c r="D26" s="6">
        <v>-0.6</v>
      </c>
      <c r="E26" s="6">
        <v>-0.1</v>
      </c>
      <c r="F26" s="6">
        <v>-0.2</v>
      </c>
      <c r="G26" s="6">
        <v>0</v>
      </c>
      <c r="H26" s="6">
        <v>0</v>
      </c>
      <c r="I26" s="24">
        <v>-0.5</v>
      </c>
      <c r="J26" s="6">
        <v>1.5</v>
      </c>
      <c r="K26" s="6">
        <v>0</v>
      </c>
      <c r="L26" s="6">
        <v>-3.4</v>
      </c>
      <c r="M26" s="6">
        <v>0</v>
      </c>
      <c r="N26" s="6">
        <v>-1.8</v>
      </c>
      <c r="O26" s="6">
        <v>0.2</v>
      </c>
      <c r="P26" s="6">
        <v>-0.7</v>
      </c>
      <c r="Q26" s="18">
        <v>2.4</v>
      </c>
    </row>
    <row r="27" spans="1:17" ht="15.75">
      <c r="A27" s="9"/>
      <c r="B27" s="51" t="s">
        <v>131</v>
      </c>
      <c r="C27" s="6">
        <v>0</v>
      </c>
      <c r="D27" s="6">
        <v>0</v>
      </c>
      <c r="E27" s="6">
        <v>0.2</v>
      </c>
      <c r="F27" s="6">
        <v>0</v>
      </c>
      <c r="G27" s="6">
        <v>0</v>
      </c>
      <c r="H27" s="6">
        <v>-0.4</v>
      </c>
      <c r="I27" s="24">
        <v>-0.5</v>
      </c>
      <c r="J27" s="6">
        <v>1.5</v>
      </c>
      <c r="K27" s="6">
        <v>-0.2</v>
      </c>
      <c r="L27" s="6">
        <v>0.6</v>
      </c>
      <c r="M27" s="6">
        <v>0</v>
      </c>
      <c r="N27" s="6">
        <v>-0.8</v>
      </c>
      <c r="O27" s="6">
        <v>-0.4</v>
      </c>
      <c r="P27" s="6">
        <v>0.2</v>
      </c>
      <c r="Q27" s="18">
        <v>-2.7</v>
      </c>
    </row>
    <row r="28" spans="1:17" ht="15.75">
      <c r="A28" s="9" t="s">
        <v>85</v>
      </c>
      <c r="B28" s="51" t="s">
        <v>163</v>
      </c>
      <c r="C28" s="6">
        <v>-0.3</v>
      </c>
      <c r="D28" s="6">
        <v>-0.4</v>
      </c>
      <c r="E28" s="6">
        <v>-0.6</v>
      </c>
      <c r="F28" s="6">
        <v>-0.1</v>
      </c>
      <c r="G28" s="6">
        <v>-0.2</v>
      </c>
      <c r="H28" s="6">
        <v>0</v>
      </c>
      <c r="I28" s="24">
        <v>-0.7</v>
      </c>
      <c r="J28" s="6">
        <v>-0.2</v>
      </c>
      <c r="K28" s="6">
        <v>-0.1</v>
      </c>
      <c r="L28" s="6">
        <v>-0.1</v>
      </c>
      <c r="M28" s="6">
        <v>0</v>
      </c>
      <c r="N28" s="6">
        <v>-1.5</v>
      </c>
      <c r="O28" s="6">
        <v>-0.1</v>
      </c>
      <c r="P28" s="6">
        <v>-0.1</v>
      </c>
      <c r="Q28" s="18">
        <v>-6.2</v>
      </c>
    </row>
    <row r="29" spans="1:17" ht="15.75">
      <c r="A29" s="9"/>
      <c r="B29" s="51" t="s">
        <v>133</v>
      </c>
      <c r="C29" s="6">
        <v>-0.1</v>
      </c>
      <c r="D29" s="6">
        <v>0</v>
      </c>
      <c r="E29" s="6">
        <v>0.2</v>
      </c>
      <c r="F29" s="6">
        <v>0</v>
      </c>
      <c r="G29" s="6">
        <v>0</v>
      </c>
      <c r="H29" s="6">
        <v>0</v>
      </c>
      <c r="I29" s="24">
        <v>-0.6</v>
      </c>
      <c r="J29" s="6">
        <v>-0.1</v>
      </c>
      <c r="K29" s="6">
        <v>-0.2</v>
      </c>
      <c r="L29" s="6">
        <v>-0.2</v>
      </c>
      <c r="M29" s="6">
        <v>0</v>
      </c>
      <c r="N29" s="6">
        <v>0.1</v>
      </c>
      <c r="O29" s="6">
        <v>-0.1</v>
      </c>
      <c r="P29" s="6">
        <v>0</v>
      </c>
      <c r="Q29" s="18">
        <v>-1.6</v>
      </c>
    </row>
    <row r="30" spans="1:17" ht="15.75">
      <c r="A30" s="9" t="s">
        <v>86</v>
      </c>
      <c r="B30" s="51" t="s">
        <v>168</v>
      </c>
      <c r="C30" s="6">
        <v>-0.1</v>
      </c>
      <c r="D30" s="6">
        <v>-0.1</v>
      </c>
      <c r="E30" s="6">
        <v>0</v>
      </c>
      <c r="F30" s="6">
        <v>0</v>
      </c>
      <c r="G30" s="6">
        <v>0</v>
      </c>
      <c r="H30" s="6">
        <v>0.1</v>
      </c>
      <c r="I30" s="24">
        <v>-0.4</v>
      </c>
      <c r="J30" s="6">
        <v>-1.8</v>
      </c>
      <c r="K30" s="6">
        <v>-0.1</v>
      </c>
      <c r="L30" s="6">
        <v>0.2</v>
      </c>
      <c r="M30" s="6">
        <v>0</v>
      </c>
      <c r="N30" s="6">
        <v>-0.5</v>
      </c>
      <c r="O30" s="6">
        <v>0.1</v>
      </c>
      <c r="P30" s="6">
        <v>-0.1</v>
      </c>
      <c r="Q30" s="18">
        <v>1</v>
      </c>
    </row>
    <row r="31" spans="1:17" ht="15.75">
      <c r="A31" s="9"/>
      <c r="B31" s="51" t="s">
        <v>160</v>
      </c>
      <c r="C31" s="6">
        <v>0.1</v>
      </c>
      <c r="D31" s="6">
        <v>0.1</v>
      </c>
      <c r="E31" s="6">
        <v>0.6</v>
      </c>
      <c r="F31" s="6">
        <v>0</v>
      </c>
      <c r="G31" s="6">
        <v>0</v>
      </c>
      <c r="H31" s="6">
        <v>0</v>
      </c>
      <c r="I31" s="24">
        <v>0</v>
      </c>
      <c r="J31" s="6">
        <v>-0.1</v>
      </c>
      <c r="K31" s="6">
        <v>-0.2</v>
      </c>
      <c r="L31" s="6">
        <v>-1</v>
      </c>
      <c r="M31" s="6">
        <v>0</v>
      </c>
      <c r="N31" s="6">
        <v>0.3</v>
      </c>
      <c r="O31" s="6">
        <v>-0.1</v>
      </c>
      <c r="P31" s="6">
        <v>0</v>
      </c>
      <c r="Q31" s="18">
        <v>2</v>
      </c>
    </row>
    <row r="32" spans="1:17" ht="15.75">
      <c r="A32" s="9"/>
      <c r="B32" s="51" t="s">
        <v>177</v>
      </c>
      <c r="C32" s="6" t="e">
        <f>#REF!</f>
        <v>#REF!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29" t="e">
        <f>#REF!</f>
        <v>#REF!</v>
      </c>
      <c r="J32" s="6" t="e">
        <f>#REF!</f>
        <v>#REF!</v>
      </c>
      <c r="K32" s="6" t="e">
        <f>#REF!</f>
        <v>#REF!</v>
      </c>
      <c r="L32" s="6" t="e">
        <f>#REF!</f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18" t="e">
        <f>#REF!</f>
        <v>#REF!</v>
      </c>
    </row>
    <row r="33" spans="1:17" ht="16.5" thickBot="1">
      <c r="A33" s="9"/>
      <c r="B33" s="36"/>
      <c r="C33" s="6"/>
      <c r="D33" s="6"/>
      <c r="E33" s="6"/>
      <c r="F33" s="6"/>
      <c r="G33" s="6"/>
      <c r="H33" s="6"/>
      <c r="I33" s="24"/>
      <c r="J33" s="6"/>
      <c r="K33" s="6"/>
      <c r="L33" s="6"/>
      <c r="M33" s="6"/>
      <c r="N33" s="6"/>
      <c r="O33" s="6"/>
      <c r="P33" s="6"/>
      <c r="Q33" s="18"/>
    </row>
    <row r="34" spans="1:17" ht="15.75">
      <c r="A34" s="5"/>
      <c r="B34" s="79" t="str">
        <f>'表4'!B34</f>
        <v>平成15年3月</v>
      </c>
      <c r="C34" s="7">
        <v>-0.4</v>
      </c>
      <c r="D34" s="7">
        <v>-0.6</v>
      </c>
      <c r="E34" s="7">
        <v>0.5</v>
      </c>
      <c r="F34" s="7">
        <v>-0.1</v>
      </c>
      <c r="G34" s="7">
        <v>-0.2</v>
      </c>
      <c r="H34" s="7">
        <v>-2.4</v>
      </c>
      <c r="I34" s="23">
        <v>-2</v>
      </c>
      <c r="J34" s="7">
        <v>-6.4</v>
      </c>
      <c r="K34" s="7">
        <v>0.1</v>
      </c>
      <c r="L34" s="7">
        <v>-0.8</v>
      </c>
      <c r="M34" s="7">
        <v>1.7</v>
      </c>
      <c r="N34" s="7">
        <v>-0.4</v>
      </c>
      <c r="O34" s="7">
        <v>-0.1</v>
      </c>
      <c r="P34" s="7">
        <v>-0.9</v>
      </c>
      <c r="Q34" s="17">
        <v>8.7</v>
      </c>
    </row>
    <row r="35" spans="1:17" ht="15.75">
      <c r="A35" s="9" t="s">
        <v>82</v>
      </c>
      <c r="B35" s="35" t="str">
        <f>'表4'!B35</f>
        <v>          4</v>
      </c>
      <c r="C35" s="6">
        <v>0</v>
      </c>
      <c r="D35" s="6">
        <v>0.1</v>
      </c>
      <c r="E35" s="6">
        <v>0.3</v>
      </c>
      <c r="F35" s="6">
        <v>-0.1</v>
      </c>
      <c r="G35" s="6">
        <v>-0.3</v>
      </c>
      <c r="H35" s="6">
        <v>-1.1</v>
      </c>
      <c r="I35" s="24">
        <v>-0.9</v>
      </c>
      <c r="J35" s="6">
        <v>-4.3</v>
      </c>
      <c r="K35" s="6">
        <v>4</v>
      </c>
      <c r="L35" s="6">
        <v>0.5</v>
      </c>
      <c r="M35" s="6">
        <v>1.9</v>
      </c>
      <c r="N35" s="6">
        <v>-0.4</v>
      </c>
      <c r="O35" s="6">
        <v>-0.3</v>
      </c>
      <c r="P35" s="6">
        <v>-0.3</v>
      </c>
      <c r="Q35" s="18">
        <v>7.9</v>
      </c>
    </row>
    <row r="36" spans="1:17" ht="15.75">
      <c r="A36" s="9"/>
      <c r="B36" s="35" t="str">
        <f>'表4'!B36</f>
        <v>          5</v>
      </c>
      <c r="C36" s="6">
        <v>-0.4</v>
      </c>
      <c r="D36" s="6">
        <v>-0.3</v>
      </c>
      <c r="E36" s="6">
        <v>-0.4</v>
      </c>
      <c r="F36" s="6">
        <v>-0.3</v>
      </c>
      <c r="G36" s="6">
        <v>-0.4</v>
      </c>
      <c r="H36" s="6">
        <v>-1.1</v>
      </c>
      <c r="I36" s="24">
        <v>-1.9</v>
      </c>
      <c r="J36" s="6">
        <v>-2.9</v>
      </c>
      <c r="K36" s="6">
        <v>4.6</v>
      </c>
      <c r="L36" s="6">
        <v>-0.4</v>
      </c>
      <c r="M36" s="6">
        <v>1.9</v>
      </c>
      <c r="N36" s="6">
        <v>-0.7</v>
      </c>
      <c r="O36" s="6">
        <v>-0.4</v>
      </c>
      <c r="P36" s="6">
        <v>-0.5</v>
      </c>
      <c r="Q36" s="18">
        <v>3.5</v>
      </c>
    </row>
    <row r="37" spans="1:17" ht="15.75">
      <c r="A37" s="9" t="s">
        <v>83</v>
      </c>
      <c r="B37" s="35" t="str">
        <f>'表4'!B37</f>
        <v>          6</v>
      </c>
      <c r="C37" s="6">
        <v>-0.5</v>
      </c>
      <c r="D37" s="6">
        <v>-0.5</v>
      </c>
      <c r="E37" s="6">
        <v>-0.9</v>
      </c>
      <c r="F37" s="6">
        <v>-0.2</v>
      </c>
      <c r="G37" s="6">
        <v>-0.3</v>
      </c>
      <c r="H37" s="6">
        <v>-1.1</v>
      </c>
      <c r="I37" s="24">
        <v>-1.8</v>
      </c>
      <c r="J37" s="6">
        <v>-3.5</v>
      </c>
      <c r="K37" s="6">
        <v>4.5</v>
      </c>
      <c r="L37" s="6">
        <v>-0.5</v>
      </c>
      <c r="M37" s="6">
        <v>1.9</v>
      </c>
      <c r="N37" s="6">
        <v>-0.8</v>
      </c>
      <c r="O37" s="6">
        <v>-0.4</v>
      </c>
      <c r="P37" s="6">
        <v>-0.6</v>
      </c>
      <c r="Q37" s="18">
        <v>1.2</v>
      </c>
    </row>
    <row r="38" spans="1:17" ht="15.75">
      <c r="A38" s="9"/>
      <c r="B38" s="35" t="str">
        <f>'表4'!B38</f>
        <v>          7</v>
      </c>
      <c r="C38" s="6">
        <v>-0.4</v>
      </c>
      <c r="D38" s="6">
        <v>-0.5</v>
      </c>
      <c r="E38" s="6">
        <v>-1.3</v>
      </c>
      <c r="F38" s="6">
        <v>-0.2</v>
      </c>
      <c r="G38" s="6">
        <v>-0.3</v>
      </c>
      <c r="H38" s="6">
        <v>-1.1</v>
      </c>
      <c r="I38" s="24">
        <v>-1.3</v>
      </c>
      <c r="J38" s="6">
        <v>-4.7</v>
      </c>
      <c r="K38" s="6">
        <v>3.7</v>
      </c>
      <c r="L38" s="6">
        <v>0.1</v>
      </c>
      <c r="M38" s="6">
        <v>1.9</v>
      </c>
      <c r="N38" s="6">
        <v>-0.5</v>
      </c>
      <c r="O38" s="6">
        <v>1.7</v>
      </c>
      <c r="P38" s="6">
        <v>-0.6</v>
      </c>
      <c r="Q38" s="18">
        <v>1.2</v>
      </c>
    </row>
    <row r="39" spans="1:17" ht="15.75">
      <c r="A39" s="9" t="s">
        <v>84</v>
      </c>
      <c r="B39" s="35" t="str">
        <f>'表4'!B39</f>
        <v>          8</v>
      </c>
      <c r="C39" s="6">
        <v>0</v>
      </c>
      <c r="D39" s="6">
        <v>0</v>
      </c>
      <c r="E39" s="6">
        <v>0</v>
      </c>
      <c r="F39" s="6">
        <v>0.1</v>
      </c>
      <c r="G39" s="6">
        <v>-0.1</v>
      </c>
      <c r="H39" s="6">
        <v>-1.1</v>
      </c>
      <c r="I39" s="24">
        <v>-0.3</v>
      </c>
      <c r="J39" s="6">
        <v>-4.6</v>
      </c>
      <c r="K39" s="6">
        <v>4.4</v>
      </c>
      <c r="L39" s="6">
        <v>0.3</v>
      </c>
      <c r="M39" s="6">
        <v>1.9</v>
      </c>
      <c r="N39" s="6">
        <v>-0.7</v>
      </c>
      <c r="O39" s="6">
        <v>1.5</v>
      </c>
      <c r="P39" s="6">
        <v>-0.2</v>
      </c>
      <c r="Q39" s="18">
        <v>4.2</v>
      </c>
    </row>
    <row r="40" spans="1:17" ht="15.75">
      <c r="A40" s="9"/>
      <c r="B40" s="35" t="str">
        <f>'表4'!B40</f>
        <v>          9</v>
      </c>
      <c r="C40" s="6">
        <v>-0.5</v>
      </c>
      <c r="D40" s="6">
        <v>-0.5</v>
      </c>
      <c r="E40" s="6">
        <v>-1.6</v>
      </c>
      <c r="F40" s="6">
        <v>-0.1</v>
      </c>
      <c r="G40" s="6">
        <v>0</v>
      </c>
      <c r="H40" s="6">
        <v>-1.1</v>
      </c>
      <c r="I40" s="24">
        <v>-0.6</v>
      </c>
      <c r="J40" s="6">
        <v>-3</v>
      </c>
      <c r="K40" s="6">
        <v>4.3</v>
      </c>
      <c r="L40" s="6">
        <v>-0.1</v>
      </c>
      <c r="M40" s="6">
        <v>1.9</v>
      </c>
      <c r="N40" s="6">
        <v>-0.7</v>
      </c>
      <c r="O40" s="6">
        <v>1.7</v>
      </c>
      <c r="P40" s="6">
        <v>-0.4</v>
      </c>
      <c r="Q40" s="18">
        <v>-2.2</v>
      </c>
    </row>
    <row r="41" spans="1:17" ht="15.75">
      <c r="A41" s="9" t="s">
        <v>88</v>
      </c>
      <c r="B41" s="35" t="str">
        <f>'表4'!B41</f>
        <v>          10</v>
      </c>
      <c r="C41" s="6">
        <v>0.2</v>
      </c>
      <c r="D41" s="6">
        <v>0.2</v>
      </c>
      <c r="E41" s="6">
        <v>-0.1</v>
      </c>
      <c r="F41" s="6">
        <v>0</v>
      </c>
      <c r="G41" s="6">
        <v>0.1</v>
      </c>
      <c r="H41" s="6">
        <v>-0.3</v>
      </c>
      <c r="I41" s="24">
        <v>-1.8</v>
      </c>
      <c r="J41" s="6">
        <v>-1.8</v>
      </c>
      <c r="K41" s="6">
        <v>2.9</v>
      </c>
      <c r="L41" s="6">
        <v>1.3</v>
      </c>
      <c r="M41" s="6">
        <v>1.9</v>
      </c>
      <c r="N41" s="6">
        <v>-0.5</v>
      </c>
      <c r="O41" s="6">
        <v>1.5</v>
      </c>
      <c r="P41" s="6">
        <v>0.2</v>
      </c>
      <c r="Q41" s="18">
        <v>1</v>
      </c>
    </row>
    <row r="42" spans="1:17" ht="15.75">
      <c r="A42" s="9"/>
      <c r="B42" s="35" t="str">
        <f>'表4'!B42</f>
        <v>          11</v>
      </c>
      <c r="C42" s="6">
        <v>-0.1</v>
      </c>
      <c r="D42" s="6">
        <v>-0.2</v>
      </c>
      <c r="E42" s="6">
        <v>-0.6</v>
      </c>
      <c r="F42" s="6">
        <v>-0.1</v>
      </c>
      <c r="G42" s="6">
        <v>-0.1</v>
      </c>
      <c r="H42" s="6">
        <v>-0.3</v>
      </c>
      <c r="I42" s="24">
        <v>-2</v>
      </c>
      <c r="J42" s="6">
        <v>-2.1</v>
      </c>
      <c r="K42" s="6">
        <v>2.8</v>
      </c>
      <c r="L42" s="6">
        <v>0.8</v>
      </c>
      <c r="M42" s="6">
        <v>1.9</v>
      </c>
      <c r="N42" s="6">
        <v>-1.8</v>
      </c>
      <c r="O42" s="6">
        <v>1.3</v>
      </c>
      <c r="P42" s="6">
        <v>0</v>
      </c>
      <c r="Q42" s="18">
        <v>-4</v>
      </c>
    </row>
    <row r="43" spans="1:17" ht="15.75">
      <c r="A43" s="9" t="s">
        <v>87</v>
      </c>
      <c r="B43" s="36" t="str">
        <f>'表4'!B43</f>
        <v>          12</v>
      </c>
      <c r="C43" s="6">
        <v>-0.2</v>
      </c>
      <c r="D43" s="6">
        <v>-0.1</v>
      </c>
      <c r="E43" s="6">
        <v>0.1</v>
      </c>
      <c r="F43" s="6">
        <v>-0.1</v>
      </c>
      <c r="G43" s="6">
        <v>-0.1</v>
      </c>
      <c r="H43" s="6">
        <v>-0.3</v>
      </c>
      <c r="I43" s="24">
        <v>-2.5</v>
      </c>
      <c r="J43" s="6">
        <v>-1.9</v>
      </c>
      <c r="K43" s="6">
        <v>2.6</v>
      </c>
      <c r="L43" s="6">
        <v>0</v>
      </c>
      <c r="M43" s="6">
        <v>1.9</v>
      </c>
      <c r="N43" s="6">
        <v>-2.2</v>
      </c>
      <c r="O43" s="6">
        <v>1</v>
      </c>
      <c r="P43" s="6">
        <v>0</v>
      </c>
      <c r="Q43" s="18">
        <v>-3.5</v>
      </c>
    </row>
    <row r="44" spans="1:17" ht="15.75">
      <c r="A44" s="9"/>
      <c r="B44" s="36" t="str">
        <f>'表4'!B44</f>
        <v>平成16年1月</v>
      </c>
      <c r="C44" s="6">
        <v>-0.2</v>
      </c>
      <c r="D44" s="6">
        <v>-0.1</v>
      </c>
      <c r="E44" s="6">
        <v>-0.4</v>
      </c>
      <c r="F44" s="6">
        <v>-0.1</v>
      </c>
      <c r="G44" s="6">
        <v>-0.1</v>
      </c>
      <c r="H44" s="6">
        <v>0.3</v>
      </c>
      <c r="I44" s="24">
        <v>-3.1</v>
      </c>
      <c r="J44" s="6">
        <v>-1.7</v>
      </c>
      <c r="K44" s="6">
        <v>2.5</v>
      </c>
      <c r="L44" s="6">
        <v>0.7</v>
      </c>
      <c r="M44" s="6">
        <v>1.9</v>
      </c>
      <c r="N44" s="6">
        <v>-2</v>
      </c>
      <c r="O44" s="6">
        <v>1.4</v>
      </c>
      <c r="P44" s="6">
        <v>0.2</v>
      </c>
      <c r="Q44" s="18">
        <v>-6.4</v>
      </c>
    </row>
    <row r="45" spans="1:17" ht="15.75">
      <c r="A45" s="9" t="s">
        <v>85</v>
      </c>
      <c r="B45" s="36" t="str">
        <f>'表4'!B45</f>
        <v>           2</v>
      </c>
      <c r="C45" s="6">
        <v>0</v>
      </c>
      <c r="D45" s="6">
        <v>0.1</v>
      </c>
      <c r="E45" s="6">
        <v>0.3</v>
      </c>
      <c r="F45" s="6">
        <v>-0.1</v>
      </c>
      <c r="G45" s="6">
        <v>-0.1</v>
      </c>
      <c r="H45" s="6">
        <v>0.3</v>
      </c>
      <c r="I45" s="24">
        <v>-2.4</v>
      </c>
      <c r="J45" s="6">
        <v>-1.2</v>
      </c>
      <c r="K45" s="6">
        <v>2.4</v>
      </c>
      <c r="L45" s="6">
        <v>-0.4</v>
      </c>
      <c r="M45" s="6">
        <v>1.9</v>
      </c>
      <c r="N45" s="6">
        <v>-1.6</v>
      </c>
      <c r="O45" s="6">
        <v>1.3</v>
      </c>
      <c r="P45" s="6">
        <v>0.2</v>
      </c>
      <c r="Q45" s="18">
        <v>-3.6</v>
      </c>
    </row>
    <row r="46" spans="1:17" ht="15.75">
      <c r="A46" s="9"/>
      <c r="B46" s="36" t="str">
        <f>'表4'!B46</f>
        <v>           3</v>
      </c>
      <c r="C46" s="6" t="e">
        <f>#REF!</f>
        <v>#REF!</v>
      </c>
      <c r="D46" s="6" t="e">
        <f>#REF!</f>
        <v>#REF!</v>
      </c>
      <c r="E46" s="6" t="e">
        <f>#REF!</f>
        <v>#REF!</v>
      </c>
      <c r="F46" s="6" t="e">
        <f>#REF!</f>
        <v>#REF!</v>
      </c>
      <c r="G46" s="6" t="e">
        <f>#REF!</f>
        <v>#REF!</v>
      </c>
      <c r="H46" s="6" t="e">
        <f>#REF!</f>
        <v>#REF!</v>
      </c>
      <c r="I46" s="29" t="e">
        <f>#REF!</f>
        <v>#REF!</v>
      </c>
      <c r="J46" s="6" t="e">
        <f>#REF!</f>
        <v>#REF!</v>
      </c>
      <c r="K46" s="6" t="e">
        <f>#REF!</f>
        <v>#REF!</v>
      </c>
      <c r="L46" s="6" t="e">
        <f>#REF!</f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18" t="e">
        <f>#REF!</f>
        <v>#REF!</v>
      </c>
    </row>
    <row r="47" spans="1:17" ht="16.5" thickBot="1">
      <c r="A47" s="20" t="s">
        <v>86</v>
      </c>
      <c r="B47" s="13" t="s">
        <v>49</v>
      </c>
      <c r="C47" s="14"/>
      <c r="D47" s="14"/>
      <c r="E47" s="14"/>
      <c r="F47" s="14"/>
      <c r="G47" s="14"/>
      <c r="H47" s="14"/>
      <c r="I47" s="25"/>
      <c r="J47" s="14"/>
      <c r="K47" s="14"/>
      <c r="L47" s="14"/>
      <c r="M47" s="14"/>
      <c r="N47" s="14"/>
      <c r="O47" s="14"/>
      <c r="P47" s="14"/>
      <c r="Q47" s="19"/>
    </row>
  </sheetData>
  <printOptions/>
  <pageMargins left="0.75" right="0.4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X4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12.5" style="83" customWidth="1"/>
    <col min="2" max="2" width="9.09765625" style="83" customWidth="1"/>
    <col min="3" max="3" width="10.09765625" style="83" bestFit="1" customWidth="1"/>
    <col min="4" max="5" width="9.09765625" style="83" customWidth="1"/>
    <col min="6" max="6" width="10.09765625" style="83" customWidth="1"/>
    <col min="7" max="16" width="9.09765625" style="83" customWidth="1"/>
    <col min="17" max="24" width="9" style="84" customWidth="1"/>
    <col min="25" max="16384" width="9" style="83" customWidth="1"/>
  </cols>
  <sheetData>
    <row r="1" spans="1:14" ht="13.5">
      <c r="A1" s="82" t="s">
        <v>179</v>
      </c>
      <c r="E1" s="82" t="s">
        <v>222</v>
      </c>
      <c r="G1" s="82"/>
      <c r="H1" s="82"/>
      <c r="I1" s="82"/>
      <c r="J1" s="82"/>
      <c r="K1" s="82"/>
      <c r="L1" s="82"/>
      <c r="M1" s="82"/>
      <c r="N1" s="82"/>
    </row>
    <row r="3" spans="1:16" ht="14.25" thickBot="1">
      <c r="A3" s="85" t="s">
        <v>49</v>
      </c>
      <c r="B3" s="82" t="s">
        <v>180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 t="s">
        <v>223</v>
      </c>
      <c r="P3" s="82"/>
    </row>
    <row r="4" spans="1:17" ht="13.5">
      <c r="A4" s="86"/>
      <c r="B4" s="86"/>
      <c r="C4" s="87"/>
      <c r="D4" s="88"/>
      <c r="E4" s="88"/>
      <c r="F4" s="87"/>
      <c r="G4" s="88"/>
      <c r="H4" s="89"/>
      <c r="I4" s="89"/>
      <c r="J4" s="89"/>
      <c r="K4" s="88"/>
      <c r="L4" s="88"/>
      <c r="M4" s="88"/>
      <c r="N4" s="88"/>
      <c r="O4" s="88"/>
      <c r="P4" s="90"/>
      <c r="Q4" s="91"/>
    </row>
    <row r="5" spans="1:17" ht="13.5">
      <c r="A5" s="91"/>
      <c r="B5" s="91"/>
      <c r="C5" s="92" t="s">
        <v>182</v>
      </c>
      <c r="D5" s="93"/>
      <c r="E5" s="93"/>
      <c r="F5" s="92" t="s">
        <v>182</v>
      </c>
      <c r="G5" s="93" t="s">
        <v>183</v>
      </c>
      <c r="H5" s="94" t="s">
        <v>224</v>
      </c>
      <c r="I5" s="94" t="s">
        <v>184</v>
      </c>
      <c r="J5" s="94"/>
      <c r="K5" s="93"/>
      <c r="L5" s="93"/>
      <c r="M5" s="93"/>
      <c r="N5" s="93"/>
      <c r="O5" s="93" t="s">
        <v>185</v>
      </c>
      <c r="P5" s="95"/>
      <c r="Q5" s="91"/>
    </row>
    <row r="6" spans="1:17" ht="13.5">
      <c r="A6" s="91" t="s">
        <v>225</v>
      </c>
      <c r="B6" s="91" t="s">
        <v>226</v>
      </c>
      <c r="C6" s="93" t="s">
        <v>61</v>
      </c>
      <c r="D6" s="93" t="s">
        <v>227</v>
      </c>
      <c r="E6" s="96" t="s">
        <v>228</v>
      </c>
      <c r="F6" s="93" t="s">
        <v>61</v>
      </c>
      <c r="G6" s="93" t="s">
        <v>186</v>
      </c>
      <c r="H6" s="94" t="s">
        <v>187</v>
      </c>
      <c r="I6" s="94" t="s">
        <v>188</v>
      </c>
      <c r="J6" s="97" t="s">
        <v>229</v>
      </c>
      <c r="K6" s="96" t="s">
        <v>230</v>
      </c>
      <c r="L6" s="96" t="s">
        <v>231</v>
      </c>
      <c r="M6" s="96" t="s">
        <v>232</v>
      </c>
      <c r="N6" s="96" t="s">
        <v>233</v>
      </c>
      <c r="O6" s="93" t="s">
        <v>71</v>
      </c>
      <c r="P6" s="98" t="s">
        <v>234</v>
      </c>
      <c r="Q6" s="91"/>
    </row>
    <row r="7" spans="1:17" ht="14.25" thickBot="1">
      <c r="A7" s="99"/>
      <c r="B7" s="99"/>
      <c r="C7" s="100" t="s">
        <v>189</v>
      </c>
      <c r="D7" s="100"/>
      <c r="E7" s="100"/>
      <c r="F7" s="100" t="s">
        <v>235</v>
      </c>
      <c r="G7" s="100"/>
      <c r="H7" s="101"/>
      <c r="I7" s="101"/>
      <c r="J7" s="101"/>
      <c r="K7" s="100"/>
      <c r="L7" s="100"/>
      <c r="M7" s="100"/>
      <c r="N7" s="100"/>
      <c r="O7" s="100"/>
      <c r="P7" s="102"/>
      <c r="Q7" s="91"/>
    </row>
    <row r="8" spans="1:17" ht="13.5">
      <c r="A8" s="103" t="s">
        <v>190</v>
      </c>
      <c r="B8" s="104">
        <v>95.1</v>
      </c>
      <c r="C8" s="105">
        <v>96.1</v>
      </c>
      <c r="D8" s="105">
        <v>98.2</v>
      </c>
      <c r="E8" s="105">
        <v>87.4</v>
      </c>
      <c r="F8" s="105">
        <v>87.6</v>
      </c>
      <c r="G8" s="105">
        <v>96.5</v>
      </c>
      <c r="H8" s="106">
        <v>112.4</v>
      </c>
      <c r="I8" s="106">
        <v>95.3</v>
      </c>
      <c r="J8" s="107">
        <v>86.6</v>
      </c>
      <c r="K8" s="105">
        <v>101.9</v>
      </c>
      <c r="L8" s="105">
        <v>79.2</v>
      </c>
      <c r="M8" s="105">
        <v>96.1</v>
      </c>
      <c r="N8" s="105">
        <v>93</v>
      </c>
      <c r="O8" s="105">
        <v>94.1</v>
      </c>
      <c r="P8" s="105">
        <v>112.8</v>
      </c>
      <c r="Q8" s="91"/>
    </row>
    <row r="9" spans="1:17" ht="13.5">
      <c r="A9" s="108" t="s">
        <v>191</v>
      </c>
      <c r="B9" s="104">
        <v>96.7</v>
      </c>
      <c r="C9" s="105">
        <v>97.7</v>
      </c>
      <c r="D9" s="105">
        <v>98.7</v>
      </c>
      <c r="E9" s="105">
        <v>90.1</v>
      </c>
      <c r="F9" s="105">
        <v>90.9</v>
      </c>
      <c r="G9" s="105">
        <v>96.6</v>
      </c>
      <c r="H9" s="106">
        <v>113.7</v>
      </c>
      <c r="I9" s="106">
        <v>98.3</v>
      </c>
      <c r="J9" s="107">
        <v>89.3</v>
      </c>
      <c r="K9" s="105">
        <v>102.5</v>
      </c>
      <c r="L9" s="105">
        <v>82.7</v>
      </c>
      <c r="M9" s="105">
        <v>99.2</v>
      </c>
      <c r="N9" s="105">
        <v>94.5</v>
      </c>
      <c r="O9" s="105">
        <v>96.2</v>
      </c>
      <c r="P9" s="105">
        <v>105.5</v>
      </c>
      <c r="Q9" s="91"/>
    </row>
    <row r="10" spans="1:17" ht="13.5">
      <c r="A10" s="108" t="s">
        <v>192</v>
      </c>
      <c r="B10" s="104">
        <v>98</v>
      </c>
      <c r="C10" s="105">
        <v>98.8</v>
      </c>
      <c r="D10" s="105">
        <v>99.8</v>
      </c>
      <c r="E10" s="105">
        <v>92.4</v>
      </c>
      <c r="F10" s="105">
        <v>93.7</v>
      </c>
      <c r="G10" s="105">
        <v>97.3</v>
      </c>
      <c r="H10" s="106">
        <v>113.4</v>
      </c>
      <c r="I10" s="106">
        <v>98.3</v>
      </c>
      <c r="J10" s="107">
        <v>89.7</v>
      </c>
      <c r="K10" s="105">
        <v>102.8</v>
      </c>
      <c r="L10" s="105">
        <v>86.1</v>
      </c>
      <c r="M10" s="105">
        <v>100.7</v>
      </c>
      <c r="N10" s="105">
        <v>95.8</v>
      </c>
      <c r="O10" s="105">
        <v>97.5</v>
      </c>
      <c r="P10" s="105">
        <v>105.9</v>
      </c>
      <c r="Q10" s="91"/>
    </row>
    <row r="11" spans="1:17" ht="13.5">
      <c r="A11" s="108" t="s">
        <v>193</v>
      </c>
      <c r="B11" s="104">
        <v>98.6</v>
      </c>
      <c r="C11" s="105">
        <v>99.3</v>
      </c>
      <c r="D11" s="105">
        <v>100.6</v>
      </c>
      <c r="E11" s="105">
        <v>94.6</v>
      </c>
      <c r="F11" s="105">
        <v>95.8</v>
      </c>
      <c r="G11" s="105">
        <v>97</v>
      </c>
      <c r="H11" s="106">
        <v>111.1</v>
      </c>
      <c r="I11" s="106">
        <v>97.1</v>
      </c>
      <c r="J11" s="107">
        <v>89.9</v>
      </c>
      <c r="K11" s="105">
        <v>102.1</v>
      </c>
      <c r="L11" s="105">
        <v>88.9</v>
      </c>
      <c r="M11" s="105">
        <v>102</v>
      </c>
      <c r="N11" s="105">
        <v>96.5</v>
      </c>
      <c r="O11" s="105">
        <v>98.2</v>
      </c>
      <c r="P11" s="105">
        <v>106</v>
      </c>
      <c r="Q11" s="91"/>
    </row>
    <row r="12" spans="1:17" ht="13.5">
      <c r="A12" s="108" t="s">
        <v>194</v>
      </c>
      <c r="B12" s="104">
        <v>98.5</v>
      </c>
      <c r="C12" s="105">
        <v>99</v>
      </c>
      <c r="D12" s="105">
        <v>99.4</v>
      </c>
      <c r="E12" s="105">
        <v>96.4</v>
      </c>
      <c r="F12" s="105">
        <v>98</v>
      </c>
      <c r="G12" s="105">
        <v>97.2</v>
      </c>
      <c r="H12" s="106">
        <v>109.1</v>
      </c>
      <c r="I12" s="106">
        <v>96.6</v>
      </c>
      <c r="J12" s="107">
        <v>90</v>
      </c>
      <c r="K12" s="105">
        <v>102.2</v>
      </c>
      <c r="L12" s="105">
        <v>91.5</v>
      </c>
      <c r="M12" s="105">
        <v>101.2</v>
      </c>
      <c r="N12" s="105">
        <v>96.8</v>
      </c>
      <c r="O12" s="105">
        <v>98.2</v>
      </c>
      <c r="P12" s="105">
        <v>104.2</v>
      </c>
      <c r="Q12" s="91"/>
    </row>
    <row r="13" spans="1:17" ht="13.5">
      <c r="A13" s="108" t="s">
        <v>195</v>
      </c>
      <c r="B13" s="104">
        <v>98.6</v>
      </c>
      <c r="C13" s="105">
        <v>99</v>
      </c>
      <c r="D13" s="105">
        <v>99.3</v>
      </c>
      <c r="E13" s="105">
        <v>97.8</v>
      </c>
      <c r="F13" s="105">
        <v>99.4</v>
      </c>
      <c r="G13" s="105">
        <v>97</v>
      </c>
      <c r="H13" s="106">
        <v>106.9</v>
      </c>
      <c r="I13" s="106">
        <v>97.7</v>
      </c>
      <c r="J13" s="107">
        <v>90.6</v>
      </c>
      <c r="K13" s="105">
        <v>101.5</v>
      </c>
      <c r="L13" s="105">
        <v>93.7</v>
      </c>
      <c r="M13" s="105">
        <v>100.1</v>
      </c>
      <c r="N13" s="105">
        <v>97.2</v>
      </c>
      <c r="O13" s="105">
        <v>98.4</v>
      </c>
      <c r="P13" s="105">
        <v>104.6</v>
      </c>
      <c r="Q13" s="91"/>
    </row>
    <row r="14" spans="1:17" ht="13.5">
      <c r="A14" s="108" t="s">
        <v>196</v>
      </c>
      <c r="B14" s="104">
        <v>100.4</v>
      </c>
      <c r="C14" s="105">
        <v>100.6</v>
      </c>
      <c r="D14" s="105">
        <v>101.1</v>
      </c>
      <c r="E14" s="105">
        <v>99.3</v>
      </c>
      <c r="F14" s="105">
        <v>100.8</v>
      </c>
      <c r="G14" s="105">
        <v>101.6</v>
      </c>
      <c r="H14" s="106">
        <v>105.9</v>
      </c>
      <c r="I14" s="106">
        <v>99.9</v>
      </c>
      <c r="J14" s="107">
        <v>94.8</v>
      </c>
      <c r="K14" s="105">
        <v>101.5</v>
      </c>
      <c r="L14" s="105">
        <v>95.7</v>
      </c>
      <c r="M14" s="105">
        <v>101.6</v>
      </c>
      <c r="N14" s="105">
        <v>98.7</v>
      </c>
      <c r="O14" s="105">
        <v>100.1</v>
      </c>
      <c r="P14" s="105">
        <v>105</v>
      </c>
      <c r="Q14" s="91"/>
    </row>
    <row r="15" spans="1:17" ht="13.5">
      <c r="A15" s="108" t="s">
        <v>197</v>
      </c>
      <c r="B15" s="104">
        <v>101</v>
      </c>
      <c r="C15" s="105">
        <v>101.3</v>
      </c>
      <c r="D15" s="105">
        <v>102.5</v>
      </c>
      <c r="E15" s="105">
        <v>99.9</v>
      </c>
      <c r="F15" s="105">
        <v>100.9</v>
      </c>
      <c r="G15" s="105">
        <v>100</v>
      </c>
      <c r="H15" s="106">
        <v>104.3</v>
      </c>
      <c r="I15" s="106">
        <v>101.3</v>
      </c>
      <c r="J15" s="107">
        <v>101.5</v>
      </c>
      <c r="K15" s="105">
        <v>99.9</v>
      </c>
      <c r="L15" s="105">
        <v>97.5</v>
      </c>
      <c r="M15" s="105">
        <v>101.7</v>
      </c>
      <c r="N15" s="105">
        <v>99.4</v>
      </c>
      <c r="O15" s="105">
        <v>100.4</v>
      </c>
      <c r="P15" s="105">
        <v>112.3</v>
      </c>
      <c r="Q15" s="91"/>
    </row>
    <row r="16" spans="1:17" ht="13.5">
      <c r="A16" s="108" t="s">
        <v>198</v>
      </c>
      <c r="B16" s="104">
        <v>100.7</v>
      </c>
      <c r="C16" s="105">
        <v>100.9</v>
      </c>
      <c r="D16" s="105">
        <v>102</v>
      </c>
      <c r="E16" s="105">
        <v>99.8</v>
      </c>
      <c r="F16" s="105">
        <v>100.4</v>
      </c>
      <c r="G16" s="105">
        <v>98.4</v>
      </c>
      <c r="H16" s="106">
        <v>103.1</v>
      </c>
      <c r="I16" s="106">
        <v>101.1</v>
      </c>
      <c r="J16" s="107">
        <v>100.8</v>
      </c>
      <c r="K16" s="105">
        <v>99.7</v>
      </c>
      <c r="L16" s="105">
        <v>98.9</v>
      </c>
      <c r="M16" s="105">
        <v>100.9</v>
      </c>
      <c r="N16" s="105">
        <v>100.4</v>
      </c>
      <c r="O16" s="105">
        <v>100.4</v>
      </c>
      <c r="P16" s="105">
        <v>107</v>
      </c>
      <c r="Q16" s="91"/>
    </row>
    <row r="17" spans="1:17" ht="13.5">
      <c r="A17" s="108" t="s">
        <v>199</v>
      </c>
      <c r="B17" s="104">
        <v>100</v>
      </c>
      <c r="C17" s="105">
        <v>100</v>
      </c>
      <c r="D17" s="105">
        <v>100</v>
      </c>
      <c r="E17" s="105">
        <v>100</v>
      </c>
      <c r="F17" s="105">
        <v>100</v>
      </c>
      <c r="G17" s="105">
        <v>100</v>
      </c>
      <c r="H17" s="106">
        <v>100</v>
      </c>
      <c r="I17" s="106">
        <v>100</v>
      </c>
      <c r="J17" s="107">
        <v>100</v>
      </c>
      <c r="K17" s="105">
        <v>100</v>
      </c>
      <c r="L17" s="105">
        <v>100</v>
      </c>
      <c r="M17" s="105">
        <v>100</v>
      </c>
      <c r="N17" s="105">
        <v>100</v>
      </c>
      <c r="O17" s="105">
        <v>100</v>
      </c>
      <c r="P17" s="105">
        <v>100</v>
      </c>
      <c r="Q17" s="91"/>
    </row>
    <row r="18" spans="1:17" ht="13.5">
      <c r="A18" s="108" t="s">
        <v>200</v>
      </c>
      <c r="B18" s="104">
        <v>99.3</v>
      </c>
      <c r="C18" s="105">
        <v>99.1</v>
      </c>
      <c r="D18" s="105">
        <v>99.4</v>
      </c>
      <c r="E18" s="105">
        <v>100.2</v>
      </c>
      <c r="F18" s="105">
        <v>99.5</v>
      </c>
      <c r="G18" s="105">
        <v>100.6</v>
      </c>
      <c r="H18" s="106">
        <v>96.4</v>
      </c>
      <c r="I18" s="106">
        <v>97.8</v>
      </c>
      <c r="J18" s="109">
        <v>100.7</v>
      </c>
      <c r="K18" s="106">
        <v>99.1</v>
      </c>
      <c r="L18" s="105">
        <v>101.1</v>
      </c>
      <c r="M18" s="105">
        <v>97</v>
      </c>
      <c r="N18" s="105">
        <v>99.8</v>
      </c>
      <c r="O18" s="105">
        <v>99.2</v>
      </c>
      <c r="P18" s="105">
        <v>100.8</v>
      </c>
      <c r="Q18" s="91"/>
    </row>
    <row r="19" spans="1:17" ht="13.5">
      <c r="A19" s="110" t="s">
        <v>201</v>
      </c>
      <c r="B19" s="111">
        <v>98.4</v>
      </c>
      <c r="C19" s="106">
        <v>98</v>
      </c>
      <c r="D19" s="106">
        <v>98.6</v>
      </c>
      <c r="E19" s="106">
        <v>100.1</v>
      </c>
      <c r="F19" s="106">
        <v>99</v>
      </c>
      <c r="G19" s="106">
        <v>99.4</v>
      </c>
      <c r="H19" s="106">
        <v>92.9</v>
      </c>
      <c r="I19" s="106">
        <v>95.6</v>
      </c>
      <c r="J19" s="109">
        <v>99.5</v>
      </c>
      <c r="K19" s="106">
        <v>98.5</v>
      </c>
      <c r="L19" s="106">
        <v>102.1</v>
      </c>
      <c r="M19" s="106">
        <v>94.9</v>
      </c>
      <c r="N19" s="106">
        <v>100</v>
      </c>
      <c r="O19" s="106">
        <v>98.3</v>
      </c>
      <c r="P19" s="112">
        <v>99</v>
      </c>
      <c r="Q19" s="91"/>
    </row>
    <row r="20" spans="1:17" ht="14.25" thickBot="1">
      <c r="A20" s="113">
        <v>15</v>
      </c>
      <c r="B20" s="111">
        <v>98.1</v>
      </c>
      <c r="C20" s="106">
        <v>97.7</v>
      </c>
      <c r="D20" s="106">
        <v>98.4</v>
      </c>
      <c r="E20" s="106">
        <v>100</v>
      </c>
      <c r="F20" s="106">
        <v>98.4</v>
      </c>
      <c r="G20" s="106">
        <v>98.9</v>
      </c>
      <c r="H20" s="106">
        <v>90.1</v>
      </c>
      <c r="I20" s="106">
        <v>93.8</v>
      </c>
      <c r="J20" s="109">
        <v>102.9</v>
      </c>
      <c r="K20" s="106">
        <v>98.6</v>
      </c>
      <c r="L20" s="106">
        <v>102.7</v>
      </c>
      <c r="M20" s="106">
        <v>93.5</v>
      </c>
      <c r="N20" s="106">
        <v>100.9</v>
      </c>
      <c r="O20" s="106">
        <v>98</v>
      </c>
      <c r="P20" s="112">
        <v>99.7</v>
      </c>
      <c r="Q20" s="91"/>
    </row>
    <row r="21" spans="1:24" s="119" customFormat="1" ht="13.5">
      <c r="A21" s="114" t="s">
        <v>236</v>
      </c>
      <c r="B21" s="115">
        <v>98.7</v>
      </c>
      <c r="C21" s="116">
        <v>98.4</v>
      </c>
      <c r="D21" s="116">
        <v>99.2</v>
      </c>
      <c r="E21" s="116">
        <v>100</v>
      </c>
      <c r="F21" s="116">
        <v>99</v>
      </c>
      <c r="G21" s="116">
        <v>99.5</v>
      </c>
      <c r="H21" s="116">
        <v>93.3</v>
      </c>
      <c r="I21" s="116">
        <v>98</v>
      </c>
      <c r="J21" s="116">
        <v>98.9</v>
      </c>
      <c r="K21" s="116">
        <v>98.8</v>
      </c>
      <c r="L21" s="116">
        <v>102.4</v>
      </c>
      <c r="M21" s="116">
        <v>94.8</v>
      </c>
      <c r="N21" s="116">
        <v>100.1</v>
      </c>
      <c r="O21" s="116">
        <v>98.6</v>
      </c>
      <c r="P21" s="117">
        <v>101.6</v>
      </c>
      <c r="Q21" s="118"/>
      <c r="R21" s="84"/>
      <c r="S21" s="84"/>
      <c r="T21" s="84"/>
      <c r="U21" s="84"/>
      <c r="V21" s="84"/>
      <c r="W21" s="84"/>
      <c r="X21" s="84"/>
    </row>
    <row r="22" spans="1:17" ht="13.5">
      <c r="A22" s="120" t="s">
        <v>202</v>
      </c>
      <c r="B22" s="121">
        <v>98.6</v>
      </c>
      <c r="C22" s="107">
        <v>98.3</v>
      </c>
      <c r="D22" s="107">
        <v>98.9</v>
      </c>
      <c r="E22" s="107">
        <v>100</v>
      </c>
      <c r="F22" s="107">
        <v>98.9</v>
      </c>
      <c r="G22" s="107">
        <v>99.5</v>
      </c>
      <c r="H22" s="107">
        <v>93</v>
      </c>
      <c r="I22" s="107">
        <v>97.7</v>
      </c>
      <c r="J22" s="107">
        <v>98.9</v>
      </c>
      <c r="K22" s="107">
        <v>98.7</v>
      </c>
      <c r="L22" s="107">
        <v>102.4</v>
      </c>
      <c r="M22" s="107">
        <v>94.9</v>
      </c>
      <c r="N22" s="107">
        <v>100</v>
      </c>
      <c r="O22" s="107">
        <v>98.5</v>
      </c>
      <c r="P22" s="122">
        <v>100.8</v>
      </c>
      <c r="Q22" s="118"/>
    </row>
    <row r="23" spans="1:17" ht="13.5">
      <c r="A23" s="120" t="s">
        <v>203</v>
      </c>
      <c r="B23" s="121">
        <v>98.2</v>
      </c>
      <c r="C23" s="107">
        <v>97.9</v>
      </c>
      <c r="D23" s="107">
        <v>98.3</v>
      </c>
      <c r="E23" s="107">
        <v>100.1</v>
      </c>
      <c r="F23" s="107">
        <v>98.9</v>
      </c>
      <c r="G23" s="107">
        <v>99.3</v>
      </c>
      <c r="H23" s="107">
        <v>92.6</v>
      </c>
      <c r="I23" s="107">
        <v>94.2</v>
      </c>
      <c r="J23" s="107">
        <v>98.7</v>
      </c>
      <c r="K23" s="107">
        <v>98.6</v>
      </c>
      <c r="L23" s="107">
        <v>102.4</v>
      </c>
      <c r="M23" s="107">
        <v>95.4</v>
      </c>
      <c r="N23" s="107">
        <v>100</v>
      </c>
      <c r="O23" s="107">
        <v>98.3</v>
      </c>
      <c r="P23" s="122">
        <v>97.6</v>
      </c>
      <c r="Q23" s="118"/>
    </row>
    <row r="24" spans="1:17" ht="13.5">
      <c r="A24" s="120" t="s">
        <v>204</v>
      </c>
      <c r="B24" s="121">
        <v>98.5</v>
      </c>
      <c r="C24" s="107">
        <v>98.2</v>
      </c>
      <c r="D24" s="107">
        <v>99</v>
      </c>
      <c r="E24" s="107">
        <v>100</v>
      </c>
      <c r="F24" s="107">
        <v>98.9</v>
      </c>
      <c r="G24" s="107">
        <v>99.2</v>
      </c>
      <c r="H24" s="107">
        <v>92.3</v>
      </c>
      <c r="I24" s="107">
        <v>91.9</v>
      </c>
      <c r="J24" s="107">
        <v>98.7</v>
      </c>
      <c r="K24" s="107">
        <v>99</v>
      </c>
      <c r="L24" s="107">
        <v>102.4</v>
      </c>
      <c r="M24" s="107">
        <v>97.4</v>
      </c>
      <c r="N24" s="107">
        <v>100</v>
      </c>
      <c r="O24" s="107">
        <v>98.3</v>
      </c>
      <c r="P24" s="122">
        <v>102.8</v>
      </c>
      <c r="Q24" s="118"/>
    </row>
    <row r="25" spans="1:17" ht="13.5">
      <c r="A25" s="120" t="s">
        <v>205</v>
      </c>
      <c r="B25" s="104">
        <v>98.5</v>
      </c>
      <c r="C25" s="105">
        <v>98.1</v>
      </c>
      <c r="D25" s="105">
        <v>98.9</v>
      </c>
      <c r="E25" s="105">
        <v>100</v>
      </c>
      <c r="F25" s="105">
        <v>98.8</v>
      </c>
      <c r="G25" s="105">
        <v>99</v>
      </c>
      <c r="H25" s="106">
        <v>92.2</v>
      </c>
      <c r="I25" s="106">
        <v>97.1</v>
      </c>
      <c r="J25" s="107">
        <v>98.6</v>
      </c>
      <c r="K25" s="105">
        <v>98.3</v>
      </c>
      <c r="L25" s="105">
        <v>102.4</v>
      </c>
      <c r="M25" s="105">
        <v>95.3</v>
      </c>
      <c r="N25" s="105">
        <v>100</v>
      </c>
      <c r="O25" s="105">
        <v>98.3</v>
      </c>
      <c r="P25" s="112">
        <v>101.7</v>
      </c>
      <c r="Q25" s="118"/>
    </row>
    <row r="26" spans="1:17" ht="13.5">
      <c r="A26" s="120" t="s">
        <v>206</v>
      </c>
      <c r="B26" s="104">
        <v>98.3</v>
      </c>
      <c r="C26" s="105">
        <v>98</v>
      </c>
      <c r="D26" s="105">
        <v>98.7</v>
      </c>
      <c r="E26" s="105">
        <v>100</v>
      </c>
      <c r="F26" s="105">
        <v>98.7</v>
      </c>
      <c r="G26" s="105">
        <v>98.2</v>
      </c>
      <c r="H26" s="106">
        <v>92.1</v>
      </c>
      <c r="I26" s="106">
        <v>97.9</v>
      </c>
      <c r="J26" s="107">
        <v>100.2</v>
      </c>
      <c r="K26" s="105">
        <v>98.4</v>
      </c>
      <c r="L26" s="105">
        <v>102.4</v>
      </c>
      <c r="M26" s="105">
        <v>94.2</v>
      </c>
      <c r="N26" s="105">
        <v>100</v>
      </c>
      <c r="O26" s="105">
        <v>98.2</v>
      </c>
      <c r="P26" s="112">
        <v>100.3</v>
      </c>
      <c r="Q26" s="118"/>
    </row>
    <row r="27" spans="1:17" ht="13.5">
      <c r="A27" s="120" t="s">
        <v>207</v>
      </c>
      <c r="B27" s="104">
        <v>98.3</v>
      </c>
      <c r="C27" s="105">
        <v>98</v>
      </c>
      <c r="D27" s="105">
        <v>98.8</v>
      </c>
      <c r="E27" s="105">
        <v>99.9</v>
      </c>
      <c r="F27" s="105">
        <v>98.7</v>
      </c>
      <c r="G27" s="105">
        <v>98.3</v>
      </c>
      <c r="H27" s="106">
        <v>91.9</v>
      </c>
      <c r="I27" s="106">
        <v>97.9</v>
      </c>
      <c r="J27" s="107">
        <v>100.1</v>
      </c>
      <c r="K27" s="105">
        <v>98.4</v>
      </c>
      <c r="L27" s="105">
        <v>102.4</v>
      </c>
      <c r="M27" s="105">
        <v>93.8</v>
      </c>
      <c r="N27" s="105">
        <v>99.9</v>
      </c>
      <c r="O27" s="105">
        <v>98.2</v>
      </c>
      <c r="P27" s="112">
        <v>101</v>
      </c>
      <c r="Q27" s="118"/>
    </row>
    <row r="28" spans="1:17" ht="13.5">
      <c r="A28" s="123" t="s">
        <v>208</v>
      </c>
      <c r="B28" s="104">
        <v>98.3</v>
      </c>
      <c r="C28" s="105">
        <v>97.9</v>
      </c>
      <c r="D28" s="105">
        <v>98.6</v>
      </c>
      <c r="E28" s="105">
        <v>100</v>
      </c>
      <c r="F28" s="105">
        <v>98.7</v>
      </c>
      <c r="G28" s="105">
        <v>98.3</v>
      </c>
      <c r="H28" s="106">
        <v>91.5</v>
      </c>
      <c r="I28" s="106">
        <v>97.4</v>
      </c>
      <c r="J28" s="107">
        <v>100</v>
      </c>
      <c r="K28" s="105">
        <v>98.5</v>
      </c>
      <c r="L28" s="105">
        <v>102.4</v>
      </c>
      <c r="M28" s="105">
        <v>94.3</v>
      </c>
      <c r="N28" s="105">
        <v>100</v>
      </c>
      <c r="O28" s="105">
        <v>98.2</v>
      </c>
      <c r="P28" s="112">
        <v>100.1</v>
      </c>
      <c r="Q28" s="118"/>
    </row>
    <row r="29" spans="1:17" ht="13.5">
      <c r="A29" s="123" t="s">
        <v>209</v>
      </c>
      <c r="B29" s="104">
        <v>98</v>
      </c>
      <c r="C29" s="105">
        <v>97.5</v>
      </c>
      <c r="D29" s="105">
        <v>99.2</v>
      </c>
      <c r="E29" s="105">
        <v>100</v>
      </c>
      <c r="F29" s="105">
        <v>98.6</v>
      </c>
      <c r="G29" s="105">
        <v>98.4</v>
      </c>
      <c r="H29" s="106">
        <v>91.1</v>
      </c>
      <c r="I29" s="106">
        <v>91.1</v>
      </c>
      <c r="J29" s="107">
        <v>99.9</v>
      </c>
      <c r="K29" s="105">
        <v>98.5</v>
      </c>
      <c r="L29" s="105">
        <v>102.4</v>
      </c>
      <c r="M29" s="105">
        <v>93.1</v>
      </c>
      <c r="N29" s="105">
        <v>100.1</v>
      </c>
      <c r="O29" s="105">
        <v>97.6</v>
      </c>
      <c r="P29" s="112">
        <v>104.4</v>
      </c>
      <c r="Q29" s="118"/>
    </row>
    <row r="30" spans="1:17" ht="13.5">
      <c r="A30" s="120" t="s">
        <v>210</v>
      </c>
      <c r="B30" s="104">
        <v>97.7</v>
      </c>
      <c r="C30" s="105">
        <v>97.2</v>
      </c>
      <c r="D30" s="105">
        <v>98.8</v>
      </c>
      <c r="E30" s="105">
        <v>100</v>
      </c>
      <c r="F30" s="105">
        <v>98.5</v>
      </c>
      <c r="G30" s="105">
        <v>98.5</v>
      </c>
      <c r="H30" s="106">
        <v>90.9</v>
      </c>
      <c r="I30" s="106">
        <v>89.1</v>
      </c>
      <c r="J30" s="107">
        <v>99.9</v>
      </c>
      <c r="K30" s="105">
        <v>98.5</v>
      </c>
      <c r="L30" s="105">
        <v>102.4</v>
      </c>
      <c r="M30" s="105">
        <v>92.9</v>
      </c>
      <c r="N30" s="105">
        <v>100.1</v>
      </c>
      <c r="O30" s="105">
        <v>97.5</v>
      </c>
      <c r="P30" s="112">
        <v>102.1</v>
      </c>
      <c r="Q30" s="118"/>
    </row>
    <row r="31" spans="1:17" ht="13.5">
      <c r="A31" s="120" t="s">
        <v>211</v>
      </c>
      <c r="B31" s="104">
        <v>98</v>
      </c>
      <c r="C31" s="105">
        <v>97.5</v>
      </c>
      <c r="D31" s="105">
        <v>98.7</v>
      </c>
      <c r="E31" s="105">
        <v>100</v>
      </c>
      <c r="F31" s="105">
        <v>98.5</v>
      </c>
      <c r="G31" s="105">
        <v>98.5</v>
      </c>
      <c r="H31" s="106">
        <v>90.6</v>
      </c>
      <c r="I31" s="106">
        <v>91.7</v>
      </c>
      <c r="J31" s="107">
        <v>99.9</v>
      </c>
      <c r="K31" s="105">
        <v>99</v>
      </c>
      <c r="L31" s="105">
        <v>102.4</v>
      </c>
      <c r="M31" s="105">
        <v>93.5</v>
      </c>
      <c r="N31" s="105">
        <v>100.3</v>
      </c>
      <c r="O31" s="105">
        <v>97.8</v>
      </c>
      <c r="P31" s="112">
        <v>101.8</v>
      </c>
      <c r="Q31" s="118"/>
    </row>
    <row r="32" spans="1:17" ht="13.5">
      <c r="A32" s="120" t="s">
        <v>212</v>
      </c>
      <c r="B32" s="104">
        <v>98.3</v>
      </c>
      <c r="C32" s="105">
        <v>98</v>
      </c>
      <c r="D32" s="105">
        <v>98.8</v>
      </c>
      <c r="E32" s="105">
        <v>100</v>
      </c>
      <c r="F32" s="105">
        <v>98.5</v>
      </c>
      <c r="G32" s="105">
        <v>99.1</v>
      </c>
      <c r="H32" s="106">
        <v>90.8</v>
      </c>
      <c r="I32" s="106">
        <v>95.2</v>
      </c>
      <c r="J32" s="107">
        <v>104.1</v>
      </c>
      <c r="K32" s="105">
        <v>98.9</v>
      </c>
      <c r="L32" s="105">
        <v>102.8</v>
      </c>
      <c r="M32" s="105">
        <v>93</v>
      </c>
      <c r="N32" s="105">
        <v>100.3</v>
      </c>
      <c r="O32" s="105">
        <v>98.1</v>
      </c>
      <c r="P32" s="112">
        <v>102.8</v>
      </c>
      <c r="Q32" s="118"/>
    </row>
    <row r="33" spans="1:17" ht="13.5">
      <c r="A33" s="120" t="s">
        <v>213</v>
      </c>
      <c r="B33" s="104">
        <v>98.5</v>
      </c>
      <c r="C33" s="105">
        <v>98.1</v>
      </c>
      <c r="D33" s="105">
        <v>99</v>
      </c>
      <c r="E33" s="105">
        <v>100</v>
      </c>
      <c r="F33" s="105">
        <v>98.5</v>
      </c>
      <c r="G33" s="105">
        <v>99.1</v>
      </c>
      <c r="H33" s="106">
        <v>90.6</v>
      </c>
      <c r="I33" s="106">
        <v>96.2</v>
      </c>
      <c r="J33" s="107">
        <v>104.1</v>
      </c>
      <c r="K33" s="105">
        <v>98.8</v>
      </c>
      <c r="L33" s="105">
        <v>102.8</v>
      </c>
      <c r="M33" s="105">
        <v>93.3</v>
      </c>
      <c r="N33" s="105">
        <v>100.3</v>
      </c>
      <c r="O33" s="105">
        <v>98.2</v>
      </c>
      <c r="P33" s="112">
        <v>104.5</v>
      </c>
      <c r="Q33" s="118"/>
    </row>
    <row r="34" spans="1:17" ht="13.5">
      <c r="A34" s="120" t="s">
        <v>202</v>
      </c>
      <c r="B34" s="104">
        <v>98.2</v>
      </c>
      <c r="C34" s="105">
        <v>97.8</v>
      </c>
      <c r="D34" s="105">
        <v>98.4</v>
      </c>
      <c r="E34" s="105">
        <v>100.1</v>
      </c>
      <c r="F34" s="105">
        <v>98.5</v>
      </c>
      <c r="G34" s="105">
        <v>99</v>
      </c>
      <c r="H34" s="106">
        <v>90.3</v>
      </c>
      <c r="I34" s="106">
        <v>95.9</v>
      </c>
      <c r="J34" s="107">
        <v>104</v>
      </c>
      <c r="K34" s="105">
        <v>98.5</v>
      </c>
      <c r="L34" s="105">
        <v>102.8</v>
      </c>
      <c r="M34" s="105">
        <v>93.3</v>
      </c>
      <c r="N34" s="105">
        <v>100.2</v>
      </c>
      <c r="O34" s="105">
        <v>98.1</v>
      </c>
      <c r="P34" s="112">
        <v>101.2</v>
      </c>
      <c r="Q34" s="118"/>
    </row>
    <row r="35" spans="1:17" ht="13.5">
      <c r="A35" s="120" t="s">
        <v>214</v>
      </c>
      <c r="B35" s="104">
        <v>98</v>
      </c>
      <c r="C35" s="105">
        <v>97.6</v>
      </c>
      <c r="D35" s="105">
        <v>97.7</v>
      </c>
      <c r="E35" s="105">
        <v>100.1</v>
      </c>
      <c r="F35" s="105">
        <v>98.5</v>
      </c>
      <c r="G35" s="105">
        <v>99.1</v>
      </c>
      <c r="H35" s="106">
        <v>90.3</v>
      </c>
      <c r="I35" s="106">
        <v>92.3</v>
      </c>
      <c r="J35" s="107">
        <v>104</v>
      </c>
      <c r="K35" s="105">
        <v>98.7</v>
      </c>
      <c r="L35" s="105">
        <v>102.8</v>
      </c>
      <c r="M35" s="105">
        <v>94.3</v>
      </c>
      <c r="N35" s="105">
        <v>101.4</v>
      </c>
      <c r="O35" s="105">
        <v>98.1</v>
      </c>
      <c r="P35" s="112">
        <v>96.7</v>
      </c>
      <c r="Q35" s="118"/>
    </row>
    <row r="36" spans="1:17" ht="13.5">
      <c r="A36" s="120" t="s">
        <v>215</v>
      </c>
      <c r="B36" s="104">
        <v>98.2</v>
      </c>
      <c r="C36" s="105">
        <v>97.8</v>
      </c>
      <c r="D36" s="105">
        <v>98</v>
      </c>
      <c r="E36" s="105">
        <v>100.1</v>
      </c>
      <c r="F36" s="105">
        <v>98.3</v>
      </c>
      <c r="G36" s="105">
        <v>99.1</v>
      </c>
      <c r="H36" s="106">
        <v>89.9</v>
      </c>
      <c r="I36" s="106">
        <v>89.9</v>
      </c>
      <c r="J36" s="107">
        <v>103.9</v>
      </c>
      <c r="K36" s="105">
        <v>99</v>
      </c>
      <c r="L36" s="105">
        <v>102.8</v>
      </c>
      <c r="M36" s="105">
        <v>96.1</v>
      </c>
      <c r="N36" s="105">
        <v>101.6</v>
      </c>
      <c r="O36" s="105">
        <v>98.2</v>
      </c>
      <c r="P36" s="112">
        <v>99.1</v>
      </c>
      <c r="Q36" s="118"/>
    </row>
    <row r="37" spans="1:17" ht="13.5">
      <c r="A37" s="120" t="s">
        <v>216</v>
      </c>
      <c r="B37" s="104">
        <v>98.3</v>
      </c>
      <c r="C37" s="105">
        <v>97.9</v>
      </c>
      <c r="D37" s="105">
        <v>98.4</v>
      </c>
      <c r="E37" s="105">
        <v>100</v>
      </c>
      <c r="F37" s="105">
        <v>98.3</v>
      </c>
      <c r="G37" s="105">
        <v>99.1</v>
      </c>
      <c r="H37" s="106">
        <v>89.8</v>
      </c>
      <c r="I37" s="106">
        <v>95.7</v>
      </c>
      <c r="J37" s="107">
        <v>103.9</v>
      </c>
      <c r="K37" s="105">
        <v>98.3</v>
      </c>
      <c r="L37" s="105">
        <v>102.8</v>
      </c>
      <c r="M37" s="105">
        <v>94.1</v>
      </c>
      <c r="N37" s="105">
        <v>101.8</v>
      </c>
      <c r="O37" s="105">
        <v>98.2</v>
      </c>
      <c r="P37" s="112">
        <v>100.5</v>
      </c>
      <c r="Q37" s="118"/>
    </row>
    <row r="38" spans="1:17" ht="13.5">
      <c r="A38" s="120" t="s">
        <v>217</v>
      </c>
      <c r="B38" s="104">
        <v>98.3</v>
      </c>
      <c r="C38" s="105">
        <v>97.9</v>
      </c>
      <c r="D38" s="105">
        <v>98.4</v>
      </c>
      <c r="E38" s="105">
        <v>99.9</v>
      </c>
      <c r="F38" s="105">
        <v>98.3</v>
      </c>
      <c r="G38" s="105">
        <v>99</v>
      </c>
      <c r="H38" s="106">
        <v>89.4</v>
      </c>
      <c r="I38" s="106">
        <v>96.3</v>
      </c>
      <c r="J38" s="107">
        <v>103.8</v>
      </c>
      <c r="K38" s="105">
        <v>98.3</v>
      </c>
      <c r="L38" s="105">
        <v>102.8</v>
      </c>
      <c r="M38" s="105">
        <v>93.6</v>
      </c>
      <c r="N38" s="105">
        <v>101.7</v>
      </c>
      <c r="O38" s="105">
        <v>98.3</v>
      </c>
      <c r="P38" s="112">
        <v>98.5</v>
      </c>
      <c r="Q38" s="118"/>
    </row>
    <row r="39" spans="1:17" ht="13.5">
      <c r="A39" s="120" t="s">
        <v>218</v>
      </c>
      <c r="B39" s="104">
        <v>97.8</v>
      </c>
      <c r="C39" s="105">
        <v>97.4</v>
      </c>
      <c r="D39" s="105">
        <v>97.4</v>
      </c>
      <c r="E39" s="105">
        <v>99.9</v>
      </c>
      <c r="F39" s="105">
        <v>98.2</v>
      </c>
      <c r="G39" s="105">
        <v>99</v>
      </c>
      <c r="H39" s="106">
        <v>89.2</v>
      </c>
      <c r="I39" s="106">
        <v>96.4</v>
      </c>
      <c r="J39" s="107">
        <v>103.7</v>
      </c>
      <c r="K39" s="105">
        <v>98.2</v>
      </c>
      <c r="L39" s="105">
        <v>102.8</v>
      </c>
      <c r="M39" s="105">
        <v>92.2</v>
      </c>
      <c r="N39" s="105">
        <v>101.7</v>
      </c>
      <c r="O39" s="105">
        <v>98.1</v>
      </c>
      <c r="P39" s="112">
        <v>91.3</v>
      </c>
      <c r="Q39" s="118"/>
    </row>
    <row r="40" spans="1:17" ht="13.5">
      <c r="A40" s="123" t="s">
        <v>219</v>
      </c>
      <c r="B40" s="104">
        <v>97.9</v>
      </c>
      <c r="C40" s="105">
        <v>97.5</v>
      </c>
      <c r="D40" s="105">
        <v>97.8</v>
      </c>
      <c r="E40" s="105">
        <v>99.9</v>
      </c>
      <c r="F40" s="105">
        <v>98.2</v>
      </c>
      <c r="G40" s="105">
        <v>99</v>
      </c>
      <c r="H40" s="106">
        <v>88.8</v>
      </c>
      <c r="I40" s="106">
        <v>96.1</v>
      </c>
      <c r="J40" s="107">
        <v>103.6</v>
      </c>
      <c r="K40" s="105">
        <v>98.2</v>
      </c>
      <c r="L40" s="105">
        <v>102.8</v>
      </c>
      <c r="M40" s="105">
        <v>92.7</v>
      </c>
      <c r="N40" s="105">
        <v>101.7</v>
      </c>
      <c r="O40" s="105">
        <v>98.2</v>
      </c>
      <c r="P40" s="112">
        <v>93.5</v>
      </c>
      <c r="Q40" s="118"/>
    </row>
    <row r="41" spans="1:17" ht="13.5">
      <c r="A41" s="123" t="s">
        <v>220</v>
      </c>
      <c r="B41" s="104">
        <v>97.7</v>
      </c>
      <c r="C41" s="105">
        <v>97.2</v>
      </c>
      <c r="D41" s="105">
        <v>99.1</v>
      </c>
      <c r="E41" s="105">
        <v>99.8</v>
      </c>
      <c r="F41" s="105">
        <v>98.1</v>
      </c>
      <c r="G41" s="105">
        <v>98.8</v>
      </c>
      <c r="H41" s="106">
        <v>88.3</v>
      </c>
      <c r="I41" s="106">
        <v>89.7</v>
      </c>
      <c r="J41" s="107">
        <v>103.5</v>
      </c>
      <c r="K41" s="105">
        <v>97.9</v>
      </c>
      <c r="L41" s="105">
        <v>102.8</v>
      </c>
      <c r="M41" s="105">
        <v>91.4</v>
      </c>
      <c r="N41" s="105">
        <v>101.6</v>
      </c>
      <c r="O41" s="105">
        <v>97.5</v>
      </c>
      <c r="P41" s="112">
        <v>101.1</v>
      </c>
      <c r="Q41" s="118"/>
    </row>
    <row r="42" spans="1:17" ht="13.5">
      <c r="A42" s="120" t="s">
        <v>221</v>
      </c>
      <c r="B42" s="104">
        <v>97.7</v>
      </c>
      <c r="C42" s="105">
        <v>97.2</v>
      </c>
      <c r="D42" s="105">
        <v>99.6</v>
      </c>
      <c r="E42" s="105">
        <v>99.9</v>
      </c>
      <c r="F42" s="105">
        <v>98.1</v>
      </c>
      <c r="G42" s="105">
        <v>98.8</v>
      </c>
      <c r="H42" s="106">
        <v>87.9</v>
      </c>
      <c r="I42" s="106">
        <v>88.1</v>
      </c>
      <c r="J42" s="107">
        <v>103.6</v>
      </c>
      <c r="K42" s="105">
        <v>97.6</v>
      </c>
      <c r="L42" s="105">
        <v>102.8</v>
      </c>
      <c r="M42" s="105">
        <v>91.3</v>
      </c>
      <c r="N42" s="105">
        <v>101.7</v>
      </c>
      <c r="O42" s="105">
        <v>97.5</v>
      </c>
      <c r="P42" s="112">
        <v>102.5</v>
      </c>
      <c r="Q42" s="118"/>
    </row>
    <row r="43" spans="1:17" ht="13.5">
      <c r="A43" s="120" t="s">
        <v>237</v>
      </c>
      <c r="B43" s="124">
        <v>97.9</v>
      </c>
      <c r="C43" s="106">
        <v>97.4</v>
      </c>
      <c r="D43" s="106">
        <v>99.4</v>
      </c>
      <c r="E43" s="106">
        <v>99.9</v>
      </c>
      <c r="F43" s="106">
        <v>98</v>
      </c>
      <c r="G43" s="106">
        <v>98.8</v>
      </c>
      <c r="H43" s="106">
        <v>87.8</v>
      </c>
      <c r="I43" s="106">
        <v>91</v>
      </c>
      <c r="J43" s="106">
        <v>103.5</v>
      </c>
      <c r="K43" s="106">
        <v>97.8</v>
      </c>
      <c r="L43" s="106">
        <v>102.8</v>
      </c>
      <c r="M43" s="106">
        <v>91.9</v>
      </c>
      <c r="N43" s="106">
        <v>101.6</v>
      </c>
      <c r="O43" s="106">
        <v>97.7</v>
      </c>
      <c r="P43" s="112">
        <v>101</v>
      </c>
      <c r="Q43" s="118"/>
    </row>
    <row r="44" spans="1:16" ht="14.25" thickBot="1">
      <c r="A44" s="125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R5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5.5" style="129" customWidth="1"/>
    <col min="2" max="2" width="12.19921875" style="129" bestFit="1" customWidth="1"/>
    <col min="3" max="3" width="9.09765625" style="129" customWidth="1"/>
    <col min="4" max="4" width="10.3984375" style="129" customWidth="1"/>
    <col min="5" max="6" width="9.09765625" style="129" customWidth="1"/>
    <col min="7" max="7" width="10.3984375" style="129" customWidth="1"/>
    <col min="8" max="17" width="9.09765625" style="129" customWidth="1"/>
    <col min="18" max="18" width="9" style="131" customWidth="1"/>
    <col min="19" max="16384" width="9" style="129" customWidth="1"/>
  </cols>
  <sheetData>
    <row r="1" spans="2:12" ht="13.5">
      <c r="B1" s="130" t="s">
        <v>238</v>
      </c>
      <c r="F1" s="130" t="s">
        <v>239</v>
      </c>
      <c r="I1" s="130"/>
      <c r="J1" s="130"/>
      <c r="K1" s="130"/>
      <c r="L1" s="130"/>
    </row>
    <row r="2" spans="2:17" ht="14.25" thickBot="1">
      <c r="B2" s="132" t="s">
        <v>49</v>
      </c>
      <c r="C2" s="130" t="s">
        <v>180</v>
      </c>
      <c r="D2" s="130"/>
      <c r="E2" s="130"/>
      <c r="F2" s="130" t="s">
        <v>240</v>
      </c>
      <c r="G2" s="130"/>
      <c r="H2" s="130"/>
      <c r="I2" s="130"/>
      <c r="J2" s="133"/>
      <c r="K2" s="130"/>
      <c r="L2" s="130"/>
      <c r="M2" s="130"/>
      <c r="N2" s="130"/>
      <c r="O2" s="130"/>
      <c r="P2" s="130" t="s">
        <v>181</v>
      </c>
      <c r="Q2" s="130"/>
    </row>
    <row r="3" spans="1:18" ht="13.5">
      <c r="A3" s="130"/>
      <c r="B3" s="134"/>
      <c r="C3" s="134"/>
      <c r="D3" s="135"/>
      <c r="E3" s="136"/>
      <c r="F3" s="136"/>
      <c r="G3" s="135"/>
      <c r="H3" s="136"/>
      <c r="I3" s="137"/>
      <c r="J3" s="138"/>
      <c r="K3" s="136"/>
      <c r="L3" s="136"/>
      <c r="M3" s="136"/>
      <c r="N3" s="136"/>
      <c r="O3" s="136"/>
      <c r="P3" s="136"/>
      <c r="Q3" s="139"/>
      <c r="R3" s="140"/>
    </row>
    <row r="4" spans="1:18" ht="13.5">
      <c r="A4" s="130"/>
      <c r="B4" s="141"/>
      <c r="C4" s="141"/>
      <c r="D4" s="142" t="s">
        <v>182</v>
      </c>
      <c r="E4" s="143"/>
      <c r="F4" s="143"/>
      <c r="G4" s="142" t="s">
        <v>182</v>
      </c>
      <c r="H4" s="143" t="s">
        <v>241</v>
      </c>
      <c r="I4" s="144" t="s">
        <v>242</v>
      </c>
      <c r="J4" s="138" t="s">
        <v>184</v>
      </c>
      <c r="K4" s="143"/>
      <c r="L4" s="143"/>
      <c r="M4" s="143"/>
      <c r="N4" s="143"/>
      <c r="O4" s="143"/>
      <c r="P4" s="143" t="s">
        <v>185</v>
      </c>
      <c r="Q4" s="145"/>
      <c r="R4" s="140"/>
    </row>
    <row r="5" spans="1:18" ht="13.5">
      <c r="A5" s="130"/>
      <c r="B5" s="141" t="s">
        <v>243</v>
      </c>
      <c r="C5" s="146" t="s">
        <v>244</v>
      </c>
      <c r="D5" s="143" t="s">
        <v>61</v>
      </c>
      <c r="E5" s="147" t="s">
        <v>245</v>
      </c>
      <c r="F5" s="147" t="s">
        <v>246</v>
      </c>
      <c r="G5" s="143" t="s">
        <v>61</v>
      </c>
      <c r="H5" s="143" t="s">
        <v>247</v>
      </c>
      <c r="I5" s="144" t="s">
        <v>187</v>
      </c>
      <c r="J5" s="138" t="s">
        <v>188</v>
      </c>
      <c r="K5" s="147" t="s">
        <v>229</v>
      </c>
      <c r="L5" s="147" t="s">
        <v>230</v>
      </c>
      <c r="M5" s="147" t="s">
        <v>265</v>
      </c>
      <c r="N5" s="147" t="s">
        <v>232</v>
      </c>
      <c r="O5" s="147" t="s">
        <v>233</v>
      </c>
      <c r="P5" s="143" t="s">
        <v>71</v>
      </c>
      <c r="Q5" s="148" t="s">
        <v>234</v>
      </c>
      <c r="R5" s="140"/>
    </row>
    <row r="6" spans="1:18" ht="14.25" thickBot="1">
      <c r="A6" s="130"/>
      <c r="B6" s="149"/>
      <c r="C6" s="149"/>
      <c r="D6" s="150" t="s">
        <v>189</v>
      </c>
      <c r="E6" s="150"/>
      <c r="F6" s="150"/>
      <c r="G6" s="150" t="s">
        <v>235</v>
      </c>
      <c r="H6" s="150"/>
      <c r="I6" s="151"/>
      <c r="J6" s="152"/>
      <c r="K6" s="150"/>
      <c r="L6" s="150"/>
      <c r="M6" s="150"/>
      <c r="N6" s="150"/>
      <c r="O6" s="150"/>
      <c r="P6" s="150"/>
      <c r="Q6" s="153"/>
      <c r="R6" s="140"/>
    </row>
    <row r="7" spans="1:18" ht="13.5">
      <c r="A7" s="154" t="s">
        <v>248</v>
      </c>
      <c r="B7" s="155" t="s">
        <v>249</v>
      </c>
      <c r="C7" s="156">
        <v>3.3</v>
      </c>
      <c r="D7" s="157">
        <v>3.3</v>
      </c>
      <c r="E7" s="157">
        <v>4.8</v>
      </c>
      <c r="F7" s="157">
        <v>3.1</v>
      </c>
      <c r="G7" s="157">
        <v>3.6</v>
      </c>
      <c r="H7" s="157">
        <v>2.3</v>
      </c>
      <c r="I7" s="158">
        <v>0.8</v>
      </c>
      <c r="J7" s="159">
        <v>4.7</v>
      </c>
      <c r="K7" s="157">
        <v>0.3</v>
      </c>
      <c r="L7" s="157">
        <v>0.7</v>
      </c>
      <c r="M7" s="157">
        <v>4.8</v>
      </c>
      <c r="N7" s="157">
        <v>2.9</v>
      </c>
      <c r="O7" s="157">
        <v>1.9</v>
      </c>
      <c r="P7" s="157">
        <v>2.9</v>
      </c>
      <c r="Q7" s="160">
        <v>9.8</v>
      </c>
      <c r="R7" s="140"/>
    </row>
    <row r="8" spans="1:18" ht="13.5">
      <c r="A8" s="161"/>
      <c r="B8" s="162" t="s">
        <v>250</v>
      </c>
      <c r="C8" s="156">
        <v>1.6</v>
      </c>
      <c r="D8" s="157">
        <v>1.6</v>
      </c>
      <c r="E8" s="157">
        <v>0.6</v>
      </c>
      <c r="F8" s="157">
        <v>3.1</v>
      </c>
      <c r="G8" s="157">
        <v>3.8</v>
      </c>
      <c r="H8" s="157">
        <v>0.1</v>
      </c>
      <c r="I8" s="158">
        <v>1.2</v>
      </c>
      <c r="J8" s="159">
        <v>3.1</v>
      </c>
      <c r="K8" s="157">
        <v>3.1</v>
      </c>
      <c r="L8" s="157">
        <v>0.5</v>
      </c>
      <c r="M8" s="157">
        <v>4.4</v>
      </c>
      <c r="N8" s="157">
        <v>3.2</v>
      </c>
      <c r="O8" s="157">
        <v>1.7</v>
      </c>
      <c r="P8" s="157">
        <v>2.2</v>
      </c>
      <c r="Q8" s="160">
        <v>-6.5</v>
      </c>
      <c r="R8" s="140"/>
    </row>
    <row r="9" spans="1:18" ht="13.5">
      <c r="A9" s="161"/>
      <c r="B9" s="162" t="s">
        <v>251</v>
      </c>
      <c r="C9" s="156">
        <v>1.3</v>
      </c>
      <c r="D9" s="157">
        <v>1.1</v>
      </c>
      <c r="E9" s="157">
        <v>1</v>
      </c>
      <c r="F9" s="157">
        <v>2.6</v>
      </c>
      <c r="G9" s="157">
        <v>3.2</v>
      </c>
      <c r="H9" s="157">
        <v>0.7</v>
      </c>
      <c r="I9" s="158">
        <v>-0.3</v>
      </c>
      <c r="J9" s="159">
        <v>0</v>
      </c>
      <c r="K9" s="157">
        <v>0.4</v>
      </c>
      <c r="L9" s="157">
        <v>0.3</v>
      </c>
      <c r="M9" s="157">
        <v>4.2</v>
      </c>
      <c r="N9" s="157">
        <v>1.6</v>
      </c>
      <c r="O9" s="157">
        <v>1.4</v>
      </c>
      <c r="P9" s="157">
        <v>1.3</v>
      </c>
      <c r="Q9" s="160">
        <v>0.4</v>
      </c>
      <c r="R9" s="140"/>
    </row>
    <row r="10" spans="1:18" ht="13.5">
      <c r="A10" s="161" t="s">
        <v>83</v>
      </c>
      <c r="B10" s="162" t="s">
        <v>252</v>
      </c>
      <c r="C10" s="156">
        <v>0.7</v>
      </c>
      <c r="D10" s="157">
        <v>0.5</v>
      </c>
      <c r="E10" s="157">
        <v>0.8</v>
      </c>
      <c r="F10" s="157">
        <v>2.3</v>
      </c>
      <c r="G10" s="157">
        <v>2.3</v>
      </c>
      <c r="H10" s="157">
        <v>-0.3</v>
      </c>
      <c r="I10" s="158">
        <v>-2.1</v>
      </c>
      <c r="J10" s="159">
        <v>-1.2</v>
      </c>
      <c r="K10" s="157">
        <v>0.3</v>
      </c>
      <c r="L10" s="157">
        <v>-0.6</v>
      </c>
      <c r="M10" s="157">
        <v>3.2</v>
      </c>
      <c r="N10" s="157">
        <v>1.2</v>
      </c>
      <c r="O10" s="157">
        <v>0.8</v>
      </c>
      <c r="P10" s="157">
        <v>0.8</v>
      </c>
      <c r="Q10" s="160">
        <v>0.1</v>
      </c>
      <c r="R10" s="140"/>
    </row>
    <row r="11" spans="1:18" ht="13.5">
      <c r="A11" s="161"/>
      <c r="B11" s="162" t="s">
        <v>253</v>
      </c>
      <c r="C11" s="156">
        <v>-0.1</v>
      </c>
      <c r="D11" s="157">
        <v>-0.3</v>
      </c>
      <c r="E11" s="157">
        <v>-1.2</v>
      </c>
      <c r="F11" s="157">
        <v>2</v>
      </c>
      <c r="G11" s="157">
        <v>2.3</v>
      </c>
      <c r="H11" s="157">
        <v>0.2</v>
      </c>
      <c r="I11" s="158">
        <v>-1.8</v>
      </c>
      <c r="J11" s="159">
        <v>-0.5</v>
      </c>
      <c r="K11" s="157">
        <v>0.1</v>
      </c>
      <c r="L11" s="157">
        <v>0.1</v>
      </c>
      <c r="M11" s="157">
        <v>2.9</v>
      </c>
      <c r="N11" s="157">
        <v>-0.7</v>
      </c>
      <c r="O11" s="157">
        <v>0.3</v>
      </c>
      <c r="P11" s="157">
        <v>0</v>
      </c>
      <c r="Q11" s="160">
        <v>-1.7</v>
      </c>
      <c r="R11" s="140"/>
    </row>
    <row r="12" spans="1:18" ht="13.5">
      <c r="A12" s="161" t="s">
        <v>84</v>
      </c>
      <c r="B12" s="162" t="s">
        <v>254</v>
      </c>
      <c r="C12" s="156">
        <v>0.1</v>
      </c>
      <c r="D12" s="157">
        <v>0</v>
      </c>
      <c r="E12" s="157">
        <v>-0.1</v>
      </c>
      <c r="F12" s="157">
        <v>1.4</v>
      </c>
      <c r="G12" s="157">
        <v>1.4</v>
      </c>
      <c r="H12" s="157">
        <v>-0.2</v>
      </c>
      <c r="I12" s="158">
        <v>-2</v>
      </c>
      <c r="J12" s="159">
        <v>1.1</v>
      </c>
      <c r="K12" s="157">
        <v>0.7</v>
      </c>
      <c r="L12" s="157">
        <v>-0.7</v>
      </c>
      <c r="M12" s="157">
        <v>2.4</v>
      </c>
      <c r="N12" s="157">
        <v>-1.1</v>
      </c>
      <c r="O12" s="157">
        <v>0.4</v>
      </c>
      <c r="P12" s="157">
        <v>0.2</v>
      </c>
      <c r="Q12" s="160">
        <v>0.4</v>
      </c>
      <c r="R12" s="140"/>
    </row>
    <row r="13" spans="1:18" ht="13.5">
      <c r="A13" s="161"/>
      <c r="B13" s="162" t="s">
        <v>255</v>
      </c>
      <c r="C13" s="156">
        <v>1.8</v>
      </c>
      <c r="D13" s="157">
        <v>1.6</v>
      </c>
      <c r="E13" s="157">
        <v>1.8</v>
      </c>
      <c r="F13" s="157">
        <v>1.6</v>
      </c>
      <c r="G13" s="157">
        <v>1.4</v>
      </c>
      <c r="H13" s="157">
        <v>4.7</v>
      </c>
      <c r="I13" s="158">
        <v>-0.9</v>
      </c>
      <c r="J13" s="159">
        <v>2.3</v>
      </c>
      <c r="K13" s="157">
        <v>4.6</v>
      </c>
      <c r="L13" s="157">
        <v>0</v>
      </c>
      <c r="M13" s="157">
        <v>2.1</v>
      </c>
      <c r="N13" s="157">
        <v>1.5</v>
      </c>
      <c r="O13" s="157">
        <v>1.6</v>
      </c>
      <c r="P13" s="157">
        <v>1.7</v>
      </c>
      <c r="Q13" s="160">
        <v>0.4</v>
      </c>
      <c r="R13" s="140"/>
    </row>
    <row r="14" spans="1:18" ht="13.5">
      <c r="A14" s="161" t="s">
        <v>85</v>
      </c>
      <c r="B14" s="163" t="s">
        <v>266</v>
      </c>
      <c r="C14" s="156">
        <v>0.6</v>
      </c>
      <c r="D14" s="157">
        <v>0.7</v>
      </c>
      <c r="E14" s="157">
        <v>1.4</v>
      </c>
      <c r="F14" s="157">
        <v>0.6</v>
      </c>
      <c r="G14" s="157">
        <v>0.1</v>
      </c>
      <c r="H14" s="157">
        <v>-1.5</v>
      </c>
      <c r="I14" s="158">
        <v>-1.5</v>
      </c>
      <c r="J14" s="159">
        <v>1.4</v>
      </c>
      <c r="K14" s="157">
        <v>7.1</v>
      </c>
      <c r="L14" s="157">
        <v>-1.6</v>
      </c>
      <c r="M14" s="157">
        <v>1.9</v>
      </c>
      <c r="N14" s="157">
        <v>0.1</v>
      </c>
      <c r="O14" s="157">
        <v>0.7</v>
      </c>
      <c r="P14" s="157">
        <v>0.3</v>
      </c>
      <c r="Q14" s="160">
        <v>6.9</v>
      </c>
      <c r="R14" s="140"/>
    </row>
    <row r="15" spans="1:18" ht="13.5">
      <c r="A15" s="161"/>
      <c r="B15" s="163" t="s">
        <v>267</v>
      </c>
      <c r="C15" s="156">
        <v>-0.3</v>
      </c>
      <c r="D15" s="157">
        <v>-0.4</v>
      </c>
      <c r="E15" s="157">
        <v>-0.5</v>
      </c>
      <c r="F15" s="157">
        <v>-0.1</v>
      </c>
      <c r="G15" s="157">
        <v>-0.5</v>
      </c>
      <c r="H15" s="157">
        <v>-1.6</v>
      </c>
      <c r="I15" s="158">
        <v>-1.2</v>
      </c>
      <c r="J15" s="159">
        <v>-0.2</v>
      </c>
      <c r="K15" s="157">
        <v>-0.7</v>
      </c>
      <c r="L15" s="157">
        <v>-0.2</v>
      </c>
      <c r="M15" s="157">
        <v>1.4</v>
      </c>
      <c r="N15" s="157">
        <v>-0.8</v>
      </c>
      <c r="O15" s="157">
        <v>1</v>
      </c>
      <c r="P15" s="157">
        <v>0</v>
      </c>
      <c r="Q15" s="160">
        <v>-4.7</v>
      </c>
      <c r="R15" s="140"/>
    </row>
    <row r="16" spans="1:18" ht="13.5">
      <c r="A16" s="161" t="s">
        <v>86</v>
      </c>
      <c r="B16" s="163" t="s">
        <v>268</v>
      </c>
      <c r="C16" s="156">
        <v>-0.7</v>
      </c>
      <c r="D16" s="157">
        <v>-0.9</v>
      </c>
      <c r="E16" s="157">
        <v>-1.9</v>
      </c>
      <c r="F16" s="157">
        <v>0.2</v>
      </c>
      <c r="G16" s="157">
        <v>-0.4</v>
      </c>
      <c r="H16" s="157">
        <v>1.6</v>
      </c>
      <c r="I16" s="158">
        <v>-3</v>
      </c>
      <c r="J16" s="159">
        <v>-1.1</v>
      </c>
      <c r="K16" s="157">
        <v>-0.8</v>
      </c>
      <c r="L16" s="157">
        <v>0.3</v>
      </c>
      <c r="M16" s="157">
        <v>1.1</v>
      </c>
      <c r="N16" s="157">
        <v>-0.9</v>
      </c>
      <c r="O16" s="157">
        <v>-0.4</v>
      </c>
      <c r="P16" s="157">
        <v>-0.4</v>
      </c>
      <c r="Q16" s="160">
        <v>-6.5</v>
      </c>
      <c r="R16" s="140"/>
    </row>
    <row r="17" spans="1:18" ht="13.5">
      <c r="A17" s="161"/>
      <c r="B17" s="163" t="s">
        <v>269</v>
      </c>
      <c r="C17" s="156">
        <v>-0.7</v>
      </c>
      <c r="D17" s="157">
        <v>-0.9</v>
      </c>
      <c r="E17" s="157">
        <v>-0.6</v>
      </c>
      <c r="F17" s="157">
        <v>0.2</v>
      </c>
      <c r="G17" s="157">
        <v>-0.5</v>
      </c>
      <c r="H17" s="157">
        <v>0.6</v>
      </c>
      <c r="I17" s="158">
        <v>-3.6</v>
      </c>
      <c r="J17" s="158">
        <v>-2.2</v>
      </c>
      <c r="K17" s="157">
        <v>0.7</v>
      </c>
      <c r="L17" s="157">
        <v>-0.9</v>
      </c>
      <c r="M17" s="157">
        <v>1.1</v>
      </c>
      <c r="N17" s="157">
        <v>-3</v>
      </c>
      <c r="O17" s="157">
        <v>-0.2</v>
      </c>
      <c r="P17" s="157">
        <v>-0.8</v>
      </c>
      <c r="Q17" s="160">
        <v>0.8</v>
      </c>
      <c r="R17" s="140"/>
    </row>
    <row r="18" spans="1:18" ht="13.5">
      <c r="A18" s="161"/>
      <c r="B18" s="163" t="s">
        <v>270</v>
      </c>
      <c r="C18" s="156">
        <v>-0.9</v>
      </c>
      <c r="D18" s="157">
        <v>-1.1</v>
      </c>
      <c r="E18" s="157">
        <v>-0.8</v>
      </c>
      <c r="F18" s="157">
        <v>-0.1</v>
      </c>
      <c r="G18" s="157">
        <v>-0.5</v>
      </c>
      <c r="H18" s="157">
        <v>-1.2</v>
      </c>
      <c r="I18" s="158">
        <v>-3.6</v>
      </c>
      <c r="J18" s="159">
        <v>-2.2</v>
      </c>
      <c r="K18" s="157">
        <v>-1.2</v>
      </c>
      <c r="L18" s="157">
        <v>-0.6</v>
      </c>
      <c r="M18" s="157">
        <v>1</v>
      </c>
      <c r="N18" s="157">
        <v>-2.2</v>
      </c>
      <c r="O18" s="157">
        <v>0.2</v>
      </c>
      <c r="P18" s="157">
        <v>-0.9</v>
      </c>
      <c r="Q18" s="160">
        <v>-1.8</v>
      </c>
      <c r="R18" s="140"/>
    </row>
    <row r="19" spans="1:18" ht="14.25" thickBot="1">
      <c r="A19" s="141"/>
      <c r="B19" s="164" t="s">
        <v>271</v>
      </c>
      <c r="C19" s="156">
        <v>-0.3</v>
      </c>
      <c r="D19" s="157">
        <v>-0.3</v>
      </c>
      <c r="E19" s="157">
        <v>-0.2</v>
      </c>
      <c r="F19" s="157">
        <v>-0.1</v>
      </c>
      <c r="G19" s="157">
        <v>-0.6</v>
      </c>
      <c r="H19" s="157">
        <v>-0.5</v>
      </c>
      <c r="I19" s="158">
        <v>-3</v>
      </c>
      <c r="J19" s="158">
        <v>-1.9</v>
      </c>
      <c r="K19" s="157">
        <v>3.4</v>
      </c>
      <c r="L19" s="157">
        <v>0.1</v>
      </c>
      <c r="M19" s="157">
        <v>0.6</v>
      </c>
      <c r="N19" s="157">
        <v>-1.5</v>
      </c>
      <c r="O19" s="157">
        <v>0.9</v>
      </c>
      <c r="P19" s="157">
        <v>-0.3</v>
      </c>
      <c r="Q19" s="160">
        <v>0.7</v>
      </c>
      <c r="R19" s="140"/>
    </row>
    <row r="20" spans="1:18" s="171" customFormat="1" ht="13.5">
      <c r="A20" s="134" t="s">
        <v>49</v>
      </c>
      <c r="B20" s="165" t="s">
        <v>272</v>
      </c>
      <c r="C20" s="166">
        <v>0.3</v>
      </c>
      <c r="D20" s="167">
        <v>0.3</v>
      </c>
      <c r="E20" s="167">
        <v>-0.1</v>
      </c>
      <c r="F20" s="167">
        <v>0</v>
      </c>
      <c r="G20" s="167">
        <v>0</v>
      </c>
      <c r="H20" s="167">
        <v>0</v>
      </c>
      <c r="I20" s="168">
        <v>-0.3</v>
      </c>
      <c r="J20" s="169">
        <v>2.9</v>
      </c>
      <c r="K20" s="167">
        <v>0</v>
      </c>
      <c r="L20" s="167">
        <v>0.5</v>
      </c>
      <c r="M20" s="167">
        <v>0</v>
      </c>
      <c r="N20" s="167">
        <v>0.6</v>
      </c>
      <c r="O20" s="167">
        <v>0.2</v>
      </c>
      <c r="P20" s="167">
        <v>0.3</v>
      </c>
      <c r="Q20" s="170">
        <v>-0.3</v>
      </c>
      <c r="R20" s="140"/>
    </row>
    <row r="21" spans="1:18" ht="13.5">
      <c r="A21" s="141" t="s">
        <v>82</v>
      </c>
      <c r="B21" s="172" t="s">
        <v>256</v>
      </c>
      <c r="C21" s="156">
        <v>0.3</v>
      </c>
      <c r="D21" s="157">
        <v>0.5</v>
      </c>
      <c r="E21" s="157">
        <v>0.1</v>
      </c>
      <c r="F21" s="157">
        <v>0</v>
      </c>
      <c r="G21" s="157">
        <v>0</v>
      </c>
      <c r="H21" s="157">
        <v>0.6</v>
      </c>
      <c r="I21" s="158">
        <v>0.2</v>
      </c>
      <c r="J21" s="159">
        <v>3.8</v>
      </c>
      <c r="K21" s="157">
        <v>4.2</v>
      </c>
      <c r="L21" s="157">
        <v>-0.1</v>
      </c>
      <c r="M21" s="157">
        <v>0.4</v>
      </c>
      <c r="N21" s="157">
        <v>-0.5</v>
      </c>
      <c r="O21" s="157">
        <v>0</v>
      </c>
      <c r="P21" s="157">
        <v>0.3</v>
      </c>
      <c r="Q21" s="160">
        <v>1</v>
      </c>
      <c r="R21" s="140"/>
    </row>
    <row r="22" spans="1:18" ht="13.5">
      <c r="A22" s="141"/>
      <c r="B22" s="172" t="s">
        <v>257</v>
      </c>
      <c r="C22" s="156">
        <v>0.2</v>
      </c>
      <c r="D22" s="157">
        <v>0.1</v>
      </c>
      <c r="E22" s="157">
        <v>0.2</v>
      </c>
      <c r="F22" s="157">
        <v>0</v>
      </c>
      <c r="G22" s="157">
        <v>0</v>
      </c>
      <c r="H22" s="157">
        <v>0</v>
      </c>
      <c r="I22" s="158">
        <v>-0.2</v>
      </c>
      <c r="J22" s="159">
        <v>1.1</v>
      </c>
      <c r="K22" s="157">
        <v>0</v>
      </c>
      <c r="L22" s="157">
        <v>-0.1</v>
      </c>
      <c r="M22" s="157">
        <v>0</v>
      </c>
      <c r="N22" s="157">
        <v>0.3</v>
      </c>
      <c r="O22" s="157">
        <v>0</v>
      </c>
      <c r="P22" s="157">
        <v>0.1</v>
      </c>
      <c r="Q22" s="160">
        <v>1.7</v>
      </c>
      <c r="R22" s="140"/>
    </row>
    <row r="23" spans="1:18" ht="13.5">
      <c r="A23" s="141" t="s">
        <v>83</v>
      </c>
      <c r="B23" s="172" t="s">
        <v>258</v>
      </c>
      <c r="C23" s="156">
        <v>-0.3</v>
      </c>
      <c r="D23" s="157">
        <v>-0.3</v>
      </c>
      <c r="E23" s="157">
        <v>-0.6</v>
      </c>
      <c r="F23" s="157">
        <v>0.1</v>
      </c>
      <c r="G23" s="157">
        <v>0</v>
      </c>
      <c r="H23" s="157">
        <v>-0.1</v>
      </c>
      <c r="I23" s="158">
        <v>-0.3</v>
      </c>
      <c r="J23" s="159">
        <v>-0.3</v>
      </c>
      <c r="K23" s="157">
        <v>-0.1</v>
      </c>
      <c r="L23" s="157">
        <v>-0.3</v>
      </c>
      <c r="M23" s="157">
        <v>0</v>
      </c>
      <c r="N23" s="157">
        <v>0</v>
      </c>
      <c r="O23" s="157">
        <v>-0.1</v>
      </c>
      <c r="P23" s="157">
        <v>-0.1</v>
      </c>
      <c r="Q23" s="160">
        <v>-3.2</v>
      </c>
      <c r="R23" s="140"/>
    </row>
    <row r="24" spans="1:18" ht="13.5">
      <c r="A24" s="141"/>
      <c r="B24" s="172" t="s">
        <v>259</v>
      </c>
      <c r="C24" s="156">
        <v>-0.2</v>
      </c>
      <c r="D24" s="157">
        <v>-0.2</v>
      </c>
      <c r="E24" s="157">
        <v>-0.7</v>
      </c>
      <c r="F24" s="157">
        <v>0</v>
      </c>
      <c r="G24" s="157">
        <v>0</v>
      </c>
      <c r="H24" s="157">
        <v>0.1</v>
      </c>
      <c r="I24" s="158">
        <v>0</v>
      </c>
      <c r="J24" s="159">
        <v>-3.8</v>
      </c>
      <c r="K24" s="157">
        <v>0</v>
      </c>
      <c r="L24" s="157">
        <v>0.2</v>
      </c>
      <c r="M24" s="157">
        <v>0</v>
      </c>
      <c r="N24" s="157">
        <v>1.1</v>
      </c>
      <c r="O24" s="157">
        <v>1.2</v>
      </c>
      <c r="P24" s="157">
        <v>0</v>
      </c>
      <c r="Q24" s="160">
        <v>-4.4</v>
      </c>
      <c r="R24" s="140"/>
    </row>
    <row r="25" spans="1:18" ht="13.5">
      <c r="A25" s="141" t="s">
        <v>87</v>
      </c>
      <c r="B25" s="172" t="s">
        <v>260</v>
      </c>
      <c r="C25" s="156">
        <v>0.2</v>
      </c>
      <c r="D25" s="157">
        <v>0.2</v>
      </c>
      <c r="E25" s="157">
        <v>0.3</v>
      </c>
      <c r="F25" s="157">
        <v>0</v>
      </c>
      <c r="G25" s="157">
        <v>-0.2</v>
      </c>
      <c r="H25" s="157">
        <v>0</v>
      </c>
      <c r="I25" s="158">
        <v>-0.4</v>
      </c>
      <c r="J25" s="159">
        <v>-2.6</v>
      </c>
      <c r="K25" s="157">
        <v>-0.1</v>
      </c>
      <c r="L25" s="157">
        <v>0.3</v>
      </c>
      <c r="M25" s="157">
        <v>0</v>
      </c>
      <c r="N25" s="157">
        <v>1.9</v>
      </c>
      <c r="O25" s="157">
        <v>0.2</v>
      </c>
      <c r="P25" s="157">
        <v>0.1</v>
      </c>
      <c r="Q25" s="160">
        <v>2.5</v>
      </c>
      <c r="R25" s="140"/>
    </row>
    <row r="26" spans="1:18" ht="13.5">
      <c r="A26" s="141"/>
      <c r="B26" s="172" t="s">
        <v>261</v>
      </c>
      <c r="C26" s="156">
        <v>0.1</v>
      </c>
      <c r="D26" s="157">
        <v>0.1</v>
      </c>
      <c r="E26" s="157">
        <v>0.4</v>
      </c>
      <c r="F26" s="157">
        <v>-0.1</v>
      </c>
      <c r="G26" s="157">
        <v>0</v>
      </c>
      <c r="H26" s="157">
        <v>0</v>
      </c>
      <c r="I26" s="158">
        <v>-0.1</v>
      </c>
      <c r="J26" s="159">
        <v>6.5</v>
      </c>
      <c r="K26" s="157">
        <v>0</v>
      </c>
      <c r="L26" s="157">
        <v>-0.7</v>
      </c>
      <c r="M26" s="157">
        <v>0</v>
      </c>
      <c r="N26" s="157">
        <v>-2.1</v>
      </c>
      <c r="O26" s="157">
        <v>0.2</v>
      </c>
      <c r="P26" s="157">
        <v>0</v>
      </c>
      <c r="Q26" s="160">
        <v>1.4</v>
      </c>
      <c r="R26" s="140"/>
    </row>
    <row r="27" spans="1:18" ht="13.5">
      <c r="A27" s="141" t="s">
        <v>85</v>
      </c>
      <c r="B27" s="172" t="s">
        <v>262</v>
      </c>
      <c r="C27" s="156">
        <v>0</v>
      </c>
      <c r="D27" s="157">
        <v>0</v>
      </c>
      <c r="E27" s="157">
        <v>0</v>
      </c>
      <c r="F27" s="157">
        <v>-0.1</v>
      </c>
      <c r="G27" s="157">
        <v>0</v>
      </c>
      <c r="H27" s="157">
        <v>-0.1</v>
      </c>
      <c r="I27" s="158">
        <v>-0.4</v>
      </c>
      <c r="J27" s="159">
        <v>0.6</v>
      </c>
      <c r="K27" s="157">
        <v>-0.1</v>
      </c>
      <c r="L27" s="157">
        <v>0</v>
      </c>
      <c r="M27" s="157">
        <v>0</v>
      </c>
      <c r="N27" s="157">
        <v>-0.5</v>
      </c>
      <c r="O27" s="157">
        <v>-0.1</v>
      </c>
      <c r="P27" s="157">
        <v>0.1</v>
      </c>
      <c r="Q27" s="160">
        <v>-2</v>
      </c>
      <c r="R27" s="140"/>
    </row>
    <row r="28" spans="1:18" ht="13.5">
      <c r="A28" s="141"/>
      <c r="B28" s="172" t="s">
        <v>263</v>
      </c>
      <c r="C28" s="156">
        <v>-0.5</v>
      </c>
      <c r="D28" s="157">
        <v>-0.5</v>
      </c>
      <c r="E28" s="157">
        <v>-1</v>
      </c>
      <c r="F28" s="157">
        <v>0</v>
      </c>
      <c r="G28" s="157">
        <v>-0.1</v>
      </c>
      <c r="H28" s="157">
        <v>0</v>
      </c>
      <c r="I28" s="158">
        <v>-0.2</v>
      </c>
      <c r="J28" s="159">
        <v>0.1</v>
      </c>
      <c r="K28" s="157">
        <v>-0.1</v>
      </c>
      <c r="L28" s="157">
        <v>-0.1</v>
      </c>
      <c r="M28" s="157">
        <v>0</v>
      </c>
      <c r="N28" s="157">
        <v>-1.5</v>
      </c>
      <c r="O28" s="157">
        <v>0</v>
      </c>
      <c r="P28" s="157">
        <v>-0.2</v>
      </c>
      <c r="Q28" s="160">
        <v>-7.3</v>
      </c>
      <c r="R28" s="140"/>
    </row>
    <row r="29" spans="1:18" ht="13.5">
      <c r="A29" s="141" t="s">
        <v>86</v>
      </c>
      <c r="B29" s="172" t="s">
        <v>264</v>
      </c>
      <c r="C29" s="156">
        <v>0.1</v>
      </c>
      <c r="D29" s="157">
        <v>0.1</v>
      </c>
      <c r="E29" s="157">
        <v>0.4</v>
      </c>
      <c r="F29" s="157">
        <v>0</v>
      </c>
      <c r="G29" s="157">
        <v>0</v>
      </c>
      <c r="H29" s="157">
        <v>0</v>
      </c>
      <c r="I29" s="158">
        <v>-0.4</v>
      </c>
      <c r="J29" s="159">
        <v>-0.3</v>
      </c>
      <c r="K29" s="157">
        <v>-0.1</v>
      </c>
      <c r="L29" s="157">
        <v>0</v>
      </c>
      <c r="M29" s="157">
        <v>0</v>
      </c>
      <c r="N29" s="157">
        <v>0.5</v>
      </c>
      <c r="O29" s="157">
        <v>0</v>
      </c>
      <c r="P29" s="157">
        <v>0.1</v>
      </c>
      <c r="Q29" s="160">
        <v>2.4</v>
      </c>
      <c r="R29" s="140"/>
    </row>
    <row r="30" spans="1:18" ht="13.5">
      <c r="A30" s="141"/>
      <c r="B30" s="172" t="s">
        <v>220</v>
      </c>
      <c r="C30" s="156">
        <v>-0.2</v>
      </c>
      <c r="D30" s="157">
        <v>-0.3</v>
      </c>
      <c r="E30" s="157">
        <v>1.3</v>
      </c>
      <c r="F30" s="157">
        <v>-0.1</v>
      </c>
      <c r="G30" s="157">
        <v>-0.1</v>
      </c>
      <c r="H30" s="157">
        <v>-0.2</v>
      </c>
      <c r="I30" s="158">
        <v>-0.6</v>
      </c>
      <c r="J30" s="159">
        <v>-6.7</v>
      </c>
      <c r="K30" s="157">
        <v>-0.1</v>
      </c>
      <c r="L30" s="157">
        <v>-0.3</v>
      </c>
      <c r="M30" s="157">
        <v>0</v>
      </c>
      <c r="N30" s="157">
        <v>-1.4</v>
      </c>
      <c r="O30" s="157">
        <v>-0.1</v>
      </c>
      <c r="P30" s="157">
        <v>-0.7</v>
      </c>
      <c r="Q30" s="160">
        <v>8.1</v>
      </c>
      <c r="R30" s="140"/>
    </row>
    <row r="31" spans="1:18" ht="13.5">
      <c r="A31" s="141"/>
      <c r="B31" s="172" t="s">
        <v>221</v>
      </c>
      <c r="C31" s="156">
        <v>0</v>
      </c>
      <c r="D31" s="157">
        <v>0</v>
      </c>
      <c r="E31" s="157">
        <v>0.5</v>
      </c>
      <c r="F31" s="157">
        <v>0.1</v>
      </c>
      <c r="G31" s="157">
        <v>0</v>
      </c>
      <c r="H31" s="157">
        <v>0</v>
      </c>
      <c r="I31" s="158">
        <v>-0.5</v>
      </c>
      <c r="J31" s="159">
        <v>-1.8</v>
      </c>
      <c r="K31" s="157">
        <v>0.1</v>
      </c>
      <c r="L31" s="157">
        <v>-0.3</v>
      </c>
      <c r="M31" s="157">
        <v>0</v>
      </c>
      <c r="N31" s="157">
        <v>-0.1</v>
      </c>
      <c r="O31" s="157">
        <v>0.1</v>
      </c>
      <c r="P31" s="157">
        <v>0</v>
      </c>
      <c r="Q31" s="160">
        <v>1.4</v>
      </c>
      <c r="R31" s="140"/>
    </row>
    <row r="32" spans="1:18" ht="13.5">
      <c r="A32" s="141"/>
      <c r="B32" s="173" t="s">
        <v>273</v>
      </c>
      <c r="C32" s="156">
        <v>0.2</v>
      </c>
      <c r="D32" s="157">
        <v>0.2</v>
      </c>
      <c r="E32" s="157">
        <v>-0.2</v>
      </c>
      <c r="F32" s="157">
        <v>0</v>
      </c>
      <c r="G32" s="157">
        <v>-0.1</v>
      </c>
      <c r="H32" s="157">
        <v>0</v>
      </c>
      <c r="I32" s="158">
        <v>-0.1</v>
      </c>
      <c r="J32" s="159">
        <v>3.3</v>
      </c>
      <c r="K32" s="157">
        <v>-0.1</v>
      </c>
      <c r="L32" s="157">
        <v>0.2</v>
      </c>
      <c r="M32" s="157">
        <v>0</v>
      </c>
      <c r="N32" s="157">
        <v>0.7</v>
      </c>
      <c r="O32" s="157">
        <v>-0.1</v>
      </c>
      <c r="P32" s="157">
        <v>0.2</v>
      </c>
      <c r="Q32" s="160">
        <v>-1.5</v>
      </c>
      <c r="R32" s="140"/>
    </row>
    <row r="33" spans="1:18" ht="14.25" thickBot="1">
      <c r="A33" s="141" t="s">
        <v>49</v>
      </c>
      <c r="B33" s="174"/>
      <c r="C33" s="156"/>
      <c r="D33" s="157"/>
      <c r="E33" s="157"/>
      <c r="F33" s="157"/>
      <c r="G33" s="157"/>
      <c r="H33" s="157"/>
      <c r="I33" s="158"/>
      <c r="J33" s="175"/>
      <c r="K33" s="157"/>
      <c r="L33" s="157"/>
      <c r="M33" s="157"/>
      <c r="N33" s="157"/>
      <c r="O33" s="157"/>
      <c r="P33" s="157"/>
      <c r="Q33" s="160"/>
      <c r="R33" s="140"/>
    </row>
    <row r="34" spans="1:18" ht="13.5">
      <c r="A34" s="134" t="s">
        <v>49</v>
      </c>
      <c r="B34" s="172" t="s">
        <v>272</v>
      </c>
      <c r="C34" s="166">
        <v>-0.1</v>
      </c>
      <c r="D34" s="167">
        <v>-0.2</v>
      </c>
      <c r="E34" s="167">
        <v>0.9</v>
      </c>
      <c r="F34" s="167">
        <v>-0.3</v>
      </c>
      <c r="G34" s="167">
        <v>-0.7</v>
      </c>
      <c r="H34" s="167">
        <v>-2</v>
      </c>
      <c r="I34" s="168">
        <v>-3.1</v>
      </c>
      <c r="J34" s="176">
        <v>-1.8</v>
      </c>
      <c r="K34" s="167">
        <v>-0.3</v>
      </c>
      <c r="L34" s="167">
        <v>0.5</v>
      </c>
      <c r="M34" s="167">
        <v>1.1</v>
      </c>
      <c r="N34" s="167">
        <v>-1.2</v>
      </c>
      <c r="O34" s="167">
        <v>0.3</v>
      </c>
      <c r="P34" s="167">
        <v>-0.6</v>
      </c>
      <c r="Q34" s="170">
        <v>9.8</v>
      </c>
      <c r="R34" s="140"/>
    </row>
    <row r="35" spans="1:18" ht="13.5">
      <c r="A35" s="141" t="s">
        <v>82</v>
      </c>
      <c r="B35" s="172" t="s">
        <v>256</v>
      </c>
      <c r="C35" s="156">
        <v>-0.1</v>
      </c>
      <c r="D35" s="157">
        <v>0</v>
      </c>
      <c r="E35" s="157">
        <v>0.6</v>
      </c>
      <c r="F35" s="157">
        <v>-0.2</v>
      </c>
      <c r="G35" s="157">
        <v>-0.6</v>
      </c>
      <c r="H35" s="157">
        <v>-0.4</v>
      </c>
      <c r="I35" s="158">
        <v>-2.9</v>
      </c>
      <c r="J35" s="159">
        <v>-2.1</v>
      </c>
      <c r="K35" s="157">
        <v>5.2</v>
      </c>
      <c r="L35" s="157">
        <v>0.5</v>
      </c>
      <c r="M35" s="157">
        <v>0.4</v>
      </c>
      <c r="N35" s="157">
        <v>-1.9</v>
      </c>
      <c r="O35" s="157">
        <v>0.2</v>
      </c>
      <c r="P35" s="157">
        <v>-0.4</v>
      </c>
      <c r="Q35" s="160">
        <v>6.4</v>
      </c>
      <c r="R35" s="140"/>
    </row>
    <row r="36" spans="1:18" ht="13.5">
      <c r="A36" s="141"/>
      <c r="B36" s="172" t="s">
        <v>257</v>
      </c>
      <c r="C36" s="156">
        <v>-0.2</v>
      </c>
      <c r="D36" s="157">
        <v>-0.3</v>
      </c>
      <c r="E36" s="157">
        <v>-0.2</v>
      </c>
      <c r="F36" s="157">
        <v>0</v>
      </c>
      <c r="G36" s="157">
        <v>-0.5</v>
      </c>
      <c r="H36" s="157">
        <v>-0.4</v>
      </c>
      <c r="I36" s="158">
        <v>-2.9</v>
      </c>
      <c r="J36" s="159">
        <v>-1.8</v>
      </c>
      <c r="K36" s="157">
        <v>5.3</v>
      </c>
      <c r="L36" s="157">
        <v>0</v>
      </c>
      <c r="M36" s="157">
        <v>0.4</v>
      </c>
      <c r="N36" s="157">
        <v>-1.6</v>
      </c>
      <c r="O36" s="157">
        <v>0.2</v>
      </c>
      <c r="P36" s="157">
        <v>-0.4</v>
      </c>
      <c r="Q36" s="160">
        <v>2.9</v>
      </c>
      <c r="R36" s="140"/>
    </row>
    <row r="37" spans="1:18" ht="13.5">
      <c r="A37" s="177" t="s">
        <v>83</v>
      </c>
      <c r="B37" s="172" t="s">
        <v>258</v>
      </c>
      <c r="C37" s="156">
        <v>-0.4</v>
      </c>
      <c r="D37" s="157">
        <v>-0.5</v>
      </c>
      <c r="E37" s="157">
        <v>-0.5</v>
      </c>
      <c r="F37" s="157">
        <v>0.1</v>
      </c>
      <c r="G37" s="157">
        <v>-0.4</v>
      </c>
      <c r="H37" s="157">
        <v>-0.5</v>
      </c>
      <c r="I37" s="158">
        <v>-2.9</v>
      </c>
      <c r="J37" s="159">
        <v>-1.8</v>
      </c>
      <c r="K37" s="157">
        <v>5.2</v>
      </c>
      <c r="L37" s="157">
        <v>-0.2</v>
      </c>
      <c r="M37" s="157">
        <v>0.4</v>
      </c>
      <c r="N37" s="157">
        <v>-1.7</v>
      </c>
      <c r="O37" s="157">
        <v>0.2</v>
      </c>
      <c r="P37" s="157">
        <v>-0.4</v>
      </c>
      <c r="Q37" s="160">
        <v>0.4</v>
      </c>
      <c r="R37" s="140"/>
    </row>
    <row r="38" spans="1:18" ht="13.5">
      <c r="A38" s="141"/>
      <c r="B38" s="172" t="s">
        <v>259</v>
      </c>
      <c r="C38" s="156">
        <v>-0.2</v>
      </c>
      <c r="D38" s="157">
        <v>-0.3</v>
      </c>
      <c r="E38" s="157">
        <v>-0.6</v>
      </c>
      <c r="F38" s="157">
        <v>0</v>
      </c>
      <c r="G38" s="157">
        <v>-0.4</v>
      </c>
      <c r="H38" s="157">
        <v>-0.2</v>
      </c>
      <c r="I38" s="158">
        <v>-2.5</v>
      </c>
      <c r="J38" s="159">
        <v>-2</v>
      </c>
      <c r="K38" s="157">
        <v>5.4</v>
      </c>
      <c r="L38" s="157">
        <v>0.1</v>
      </c>
      <c r="M38" s="157">
        <v>0.4</v>
      </c>
      <c r="N38" s="157">
        <v>-1.2</v>
      </c>
      <c r="O38" s="157">
        <v>1.4</v>
      </c>
      <c r="P38" s="157">
        <v>-0.2</v>
      </c>
      <c r="Q38" s="160">
        <v>-0.9</v>
      </c>
      <c r="R38" s="140"/>
    </row>
    <row r="39" spans="1:18" ht="13.5">
      <c r="A39" s="141" t="s">
        <v>84</v>
      </c>
      <c r="B39" s="172" t="s">
        <v>260</v>
      </c>
      <c r="C39" s="156">
        <v>-0.3</v>
      </c>
      <c r="D39" s="157">
        <v>-0.4</v>
      </c>
      <c r="E39" s="157">
        <v>-1</v>
      </c>
      <c r="F39" s="157">
        <v>0.1</v>
      </c>
      <c r="G39" s="157">
        <v>-0.6</v>
      </c>
      <c r="H39" s="157">
        <v>-0.1</v>
      </c>
      <c r="I39" s="158">
        <v>-2.6</v>
      </c>
      <c r="J39" s="159">
        <v>-2.2</v>
      </c>
      <c r="K39" s="157">
        <v>5.3</v>
      </c>
      <c r="L39" s="157">
        <v>0</v>
      </c>
      <c r="M39" s="157">
        <v>0.4</v>
      </c>
      <c r="N39" s="157">
        <v>-1.3</v>
      </c>
      <c r="O39" s="157">
        <v>1.6</v>
      </c>
      <c r="P39" s="157">
        <v>-0.1</v>
      </c>
      <c r="Q39" s="160">
        <v>-3.6</v>
      </c>
      <c r="R39" s="140"/>
    </row>
    <row r="40" spans="1:18" ht="13.5">
      <c r="A40" s="141"/>
      <c r="B40" s="172" t="s">
        <v>261</v>
      </c>
      <c r="C40" s="156">
        <v>-0.2</v>
      </c>
      <c r="D40" s="157">
        <v>-0.2</v>
      </c>
      <c r="E40" s="157">
        <v>-0.5</v>
      </c>
      <c r="F40" s="157">
        <v>0</v>
      </c>
      <c r="G40" s="157">
        <v>-0.5</v>
      </c>
      <c r="H40" s="157">
        <v>0.1</v>
      </c>
      <c r="I40" s="158">
        <v>-2.6</v>
      </c>
      <c r="J40" s="159">
        <v>-1.4</v>
      </c>
      <c r="K40" s="157">
        <v>5.4</v>
      </c>
      <c r="L40" s="157">
        <v>0</v>
      </c>
      <c r="M40" s="157">
        <v>0.4</v>
      </c>
      <c r="N40" s="157">
        <v>-1.3</v>
      </c>
      <c r="O40" s="157">
        <v>1.8</v>
      </c>
      <c r="P40" s="157">
        <v>-0.1</v>
      </c>
      <c r="Q40" s="160">
        <v>-1.2</v>
      </c>
      <c r="R40" s="140"/>
    </row>
    <row r="41" spans="1:18" ht="13.5">
      <c r="A41" s="141" t="s">
        <v>88</v>
      </c>
      <c r="B41" s="172" t="s">
        <v>262</v>
      </c>
      <c r="C41" s="156">
        <v>0</v>
      </c>
      <c r="D41" s="157">
        <v>-0.1</v>
      </c>
      <c r="E41" s="157">
        <v>-0.3</v>
      </c>
      <c r="F41" s="157">
        <v>-0.1</v>
      </c>
      <c r="G41" s="157">
        <v>-0.4</v>
      </c>
      <c r="H41" s="157">
        <v>0.8</v>
      </c>
      <c r="I41" s="158">
        <v>-2.9</v>
      </c>
      <c r="J41" s="159">
        <v>-1.6</v>
      </c>
      <c r="K41" s="157">
        <v>3.6</v>
      </c>
      <c r="L41" s="157">
        <v>-0.1</v>
      </c>
      <c r="M41" s="157">
        <v>0.4</v>
      </c>
      <c r="N41" s="157">
        <v>-0.6</v>
      </c>
      <c r="O41" s="157">
        <v>1.7</v>
      </c>
      <c r="P41" s="157">
        <v>0.1</v>
      </c>
      <c r="Q41" s="160">
        <v>-1.8</v>
      </c>
      <c r="R41" s="140"/>
    </row>
    <row r="42" spans="1:18" ht="13.5">
      <c r="A42" s="141"/>
      <c r="B42" s="172" t="s">
        <v>263</v>
      </c>
      <c r="C42" s="156">
        <v>-0.5</v>
      </c>
      <c r="D42" s="157">
        <v>-0.6</v>
      </c>
      <c r="E42" s="157">
        <v>-1.4</v>
      </c>
      <c r="F42" s="157">
        <v>0</v>
      </c>
      <c r="G42" s="157">
        <v>-0.5</v>
      </c>
      <c r="H42" s="157">
        <v>0.7</v>
      </c>
      <c r="I42" s="158">
        <v>-2.9</v>
      </c>
      <c r="J42" s="159">
        <v>-1.5</v>
      </c>
      <c r="K42" s="157">
        <v>3.6</v>
      </c>
      <c r="L42" s="157">
        <v>-0.2</v>
      </c>
      <c r="M42" s="157">
        <v>0.4</v>
      </c>
      <c r="N42" s="157">
        <v>-1.7</v>
      </c>
      <c r="O42" s="157">
        <v>1.8</v>
      </c>
      <c r="P42" s="157">
        <v>-0.1</v>
      </c>
      <c r="Q42" s="160">
        <v>-9.6</v>
      </c>
      <c r="R42" s="140"/>
    </row>
    <row r="43" spans="1:18" ht="13.5">
      <c r="A43" s="141" t="s">
        <v>87</v>
      </c>
      <c r="B43" s="172" t="s">
        <v>264</v>
      </c>
      <c r="C43" s="156">
        <v>-0.4</v>
      </c>
      <c r="D43" s="157">
        <v>-0.4</v>
      </c>
      <c r="E43" s="157">
        <v>-0.8</v>
      </c>
      <c r="F43" s="157">
        <v>-0.1</v>
      </c>
      <c r="G43" s="157">
        <v>-0.5</v>
      </c>
      <c r="H43" s="157">
        <v>0.7</v>
      </c>
      <c r="I43" s="158">
        <v>-3</v>
      </c>
      <c r="J43" s="159">
        <v>-1.3</v>
      </c>
      <c r="K43" s="157">
        <v>3.6</v>
      </c>
      <c r="L43" s="157">
        <v>-0.3</v>
      </c>
      <c r="M43" s="157">
        <v>0.4</v>
      </c>
      <c r="N43" s="157">
        <v>-1.7</v>
      </c>
      <c r="O43" s="157">
        <v>1.7</v>
      </c>
      <c r="P43" s="157">
        <v>0</v>
      </c>
      <c r="Q43" s="160">
        <v>-6.6</v>
      </c>
      <c r="R43" s="140"/>
    </row>
    <row r="44" spans="1:18" ht="13.5">
      <c r="A44" s="141"/>
      <c r="B44" s="172" t="s">
        <v>220</v>
      </c>
      <c r="C44" s="156">
        <v>-0.3</v>
      </c>
      <c r="D44" s="157">
        <v>-0.3</v>
      </c>
      <c r="E44" s="157">
        <v>-0.1</v>
      </c>
      <c r="F44" s="157">
        <v>-0.2</v>
      </c>
      <c r="G44" s="157">
        <v>-0.5</v>
      </c>
      <c r="H44" s="157">
        <v>0.4</v>
      </c>
      <c r="I44" s="158">
        <v>-3.1</v>
      </c>
      <c r="J44" s="159">
        <v>-1.5</v>
      </c>
      <c r="K44" s="157">
        <v>3.6</v>
      </c>
      <c r="L44" s="157">
        <v>-0.6</v>
      </c>
      <c r="M44" s="157">
        <v>0.4</v>
      </c>
      <c r="N44" s="157">
        <v>-1.8</v>
      </c>
      <c r="O44" s="157">
        <v>1.5</v>
      </c>
      <c r="P44" s="157">
        <v>-0.1</v>
      </c>
      <c r="Q44" s="160">
        <v>-3.2</v>
      </c>
      <c r="R44" s="140"/>
    </row>
    <row r="45" spans="1:18" ht="13.5">
      <c r="A45" s="141" t="s">
        <v>85</v>
      </c>
      <c r="B45" s="172" t="s">
        <v>221</v>
      </c>
      <c r="C45" s="156">
        <v>0</v>
      </c>
      <c r="D45" s="157">
        <v>0</v>
      </c>
      <c r="E45" s="157">
        <v>0.8</v>
      </c>
      <c r="F45" s="157">
        <v>-0.1</v>
      </c>
      <c r="G45" s="157">
        <v>-0.4</v>
      </c>
      <c r="H45" s="157">
        <v>0.3</v>
      </c>
      <c r="I45" s="158">
        <v>-3.3</v>
      </c>
      <c r="J45" s="159">
        <v>-1.1</v>
      </c>
      <c r="K45" s="157">
        <v>3.7</v>
      </c>
      <c r="L45" s="157">
        <v>-0.9</v>
      </c>
      <c r="M45" s="157">
        <v>0.4</v>
      </c>
      <c r="N45" s="157">
        <v>-1.7</v>
      </c>
      <c r="O45" s="157">
        <v>1.6</v>
      </c>
      <c r="P45" s="157">
        <v>0</v>
      </c>
      <c r="Q45" s="160">
        <v>0.4</v>
      </c>
      <c r="R45" s="140"/>
    </row>
    <row r="46" spans="1:18" ht="13.5">
      <c r="A46" s="141"/>
      <c r="B46" s="173" t="s">
        <v>273</v>
      </c>
      <c r="C46" s="156">
        <v>-0.1</v>
      </c>
      <c r="D46" s="157">
        <v>-0.1</v>
      </c>
      <c r="E46" s="157">
        <v>0.7</v>
      </c>
      <c r="F46" s="157">
        <v>-0.1</v>
      </c>
      <c r="G46" s="157">
        <v>-0.5</v>
      </c>
      <c r="H46" s="157">
        <v>0.3</v>
      </c>
      <c r="I46" s="158">
        <v>-3.1</v>
      </c>
      <c r="J46" s="159">
        <v>-0.8</v>
      </c>
      <c r="K46" s="157">
        <v>3.6</v>
      </c>
      <c r="L46" s="157">
        <v>-1.2</v>
      </c>
      <c r="M46" s="157">
        <v>0.4</v>
      </c>
      <c r="N46" s="157">
        <v>-1.7</v>
      </c>
      <c r="O46" s="157">
        <v>1.3</v>
      </c>
      <c r="P46" s="157">
        <v>-0.1</v>
      </c>
      <c r="Q46" s="160">
        <v>-0.8</v>
      </c>
      <c r="R46" s="140"/>
    </row>
    <row r="47" spans="1:18" ht="13.5">
      <c r="A47" s="141" t="s">
        <v>86</v>
      </c>
      <c r="B47" s="178"/>
      <c r="C47" s="156"/>
      <c r="D47" s="157" t="s">
        <v>274</v>
      </c>
      <c r="E47" s="157"/>
      <c r="F47" s="157"/>
      <c r="G47" s="157"/>
      <c r="H47" s="157"/>
      <c r="I47" s="158"/>
      <c r="J47" s="159"/>
      <c r="K47" s="157"/>
      <c r="L47" s="157"/>
      <c r="M47" s="157"/>
      <c r="N47" s="157"/>
      <c r="O47" s="157"/>
      <c r="P47" s="157"/>
      <c r="Q47" s="160"/>
      <c r="R47" s="140"/>
    </row>
    <row r="48" spans="1:18" ht="13.5">
      <c r="A48" s="141"/>
      <c r="B48" s="146"/>
      <c r="C48" s="156"/>
      <c r="D48" s="157"/>
      <c r="E48" s="157"/>
      <c r="F48" s="157"/>
      <c r="G48" s="157"/>
      <c r="H48" s="157"/>
      <c r="I48" s="158"/>
      <c r="J48" s="159"/>
      <c r="K48" s="157"/>
      <c r="L48" s="157"/>
      <c r="M48" s="157"/>
      <c r="N48" s="157"/>
      <c r="O48" s="157"/>
      <c r="P48" s="157"/>
      <c r="Q48" s="160"/>
      <c r="R48" s="140"/>
    </row>
    <row r="49" spans="1:18" ht="14.25" thickBot="1">
      <c r="A49" s="141"/>
      <c r="B49" s="179"/>
      <c r="C49" s="156"/>
      <c r="D49" s="157"/>
      <c r="E49" s="157"/>
      <c r="F49" s="157"/>
      <c r="G49" s="157"/>
      <c r="H49" s="157"/>
      <c r="I49" s="175"/>
      <c r="J49" s="175"/>
      <c r="K49" s="157"/>
      <c r="L49" s="157"/>
      <c r="M49" s="157"/>
      <c r="N49" s="157"/>
      <c r="O49" s="157"/>
      <c r="P49" s="157"/>
      <c r="Q49" s="180"/>
      <c r="R49" s="140"/>
    </row>
    <row r="50" spans="1:17" ht="13.5">
      <c r="A50" s="135"/>
      <c r="B50" s="135"/>
      <c r="C50" s="135"/>
      <c r="D50" s="135"/>
      <c r="E50" s="135"/>
      <c r="F50" s="135"/>
      <c r="G50" s="135"/>
      <c r="H50" s="135"/>
      <c r="I50" s="135"/>
      <c r="J50" s="140"/>
      <c r="K50" s="135"/>
      <c r="L50" s="135"/>
      <c r="M50" s="135"/>
      <c r="N50" s="135"/>
      <c r="O50" s="135"/>
      <c r="P50" s="135"/>
      <c r="Q50" s="135"/>
    </row>
    <row r="53" ht="12" customHeight="1"/>
    <row r="56" spans="3:18" ht="13.5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</row>
    <row r="57" spans="3:18" ht="13.5"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</row>
    <row r="58" spans="3:18" ht="13.5"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48"/>
  <sheetViews>
    <sheetView workbookViewId="0" topLeftCell="A1">
      <selection activeCell="A1" sqref="A1"/>
    </sheetView>
  </sheetViews>
  <sheetFormatPr defaultColWidth="8.796875" defaultRowHeight="15"/>
  <cols>
    <col min="1" max="1" width="4.59765625" style="0" customWidth="1"/>
    <col min="2" max="2" width="3.59765625" style="0" customWidth="1"/>
    <col min="3" max="3" width="14.8984375" style="0" customWidth="1"/>
    <col min="4" max="4" width="10.09765625" style="0" bestFit="1" customWidth="1"/>
    <col min="5" max="6" width="9.09765625" style="0" bestFit="1" customWidth="1"/>
    <col min="7" max="7" width="8.59765625" style="0" customWidth="1"/>
    <col min="8" max="8" width="9.09765625" style="0" customWidth="1"/>
    <col min="11" max="11" width="4.59765625" style="0" customWidth="1"/>
    <col min="12" max="12" width="4.09765625" style="0" customWidth="1"/>
    <col min="13" max="13" width="14.8984375" style="0" customWidth="1"/>
    <col min="14" max="14" width="10.09765625" style="0" bestFit="1" customWidth="1"/>
    <col min="15" max="15" width="9.09765625" style="0" bestFit="1" customWidth="1"/>
    <col min="16" max="16" width="9.09765625" style="0" customWidth="1"/>
    <col min="17" max="17" width="8.5" style="0" customWidth="1"/>
    <col min="18" max="18" width="9.09765625" style="0" customWidth="1"/>
    <col min="21" max="21" width="3.69921875" style="0" customWidth="1"/>
    <col min="22" max="23" width="6.59765625" style="0" customWidth="1"/>
  </cols>
  <sheetData>
    <row r="1" spans="3:20" ht="15.75">
      <c r="C1" s="1"/>
      <c r="D1" s="1"/>
      <c r="E1" s="1"/>
      <c r="G1" s="1" t="s">
        <v>289</v>
      </c>
      <c r="H1" s="1"/>
      <c r="I1" s="1"/>
      <c r="J1" s="1"/>
      <c r="K1" s="1"/>
      <c r="L1" s="1"/>
      <c r="M1" s="181" t="s">
        <v>290</v>
      </c>
      <c r="N1" s="1" t="s">
        <v>291</v>
      </c>
      <c r="O1" s="1"/>
      <c r="P1" s="182" t="s">
        <v>292</v>
      </c>
      <c r="Q1" s="183" t="s">
        <v>293</v>
      </c>
      <c r="R1" s="1"/>
      <c r="S1" s="1"/>
      <c r="T1" s="1"/>
    </row>
    <row r="2" spans="1:20" ht="16.5" thickBot="1">
      <c r="A2" s="184" t="s">
        <v>294</v>
      </c>
      <c r="B2" s="185"/>
      <c r="C2" s="1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86" t="s">
        <v>275</v>
      </c>
      <c r="B3" s="187"/>
      <c r="C3" s="188"/>
      <c r="D3" s="3" t="s">
        <v>276</v>
      </c>
      <c r="E3" s="11" t="s">
        <v>295</v>
      </c>
      <c r="F3" s="3" t="s">
        <v>277</v>
      </c>
      <c r="G3" s="189" t="s">
        <v>296</v>
      </c>
      <c r="H3" s="3" t="s">
        <v>278</v>
      </c>
      <c r="I3" s="11" t="s">
        <v>279</v>
      </c>
      <c r="J3" s="190" t="s">
        <v>280</v>
      </c>
      <c r="K3" s="186" t="s">
        <v>281</v>
      </c>
      <c r="L3" s="187"/>
      <c r="M3" s="191"/>
      <c r="N3" s="3" t="s">
        <v>276</v>
      </c>
      <c r="O3" s="11" t="s">
        <v>297</v>
      </c>
      <c r="P3" s="3" t="s">
        <v>277</v>
      </c>
      <c r="Q3" s="189" t="s">
        <v>298</v>
      </c>
      <c r="R3" s="3" t="s">
        <v>278</v>
      </c>
      <c r="S3" s="192" t="s">
        <v>279</v>
      </c>
      <c r="T3" s="190" t="s">
        <v>280</v>
      </c>
    </row>
    <row r="4" spans="1:20" ht="16.5" thickBot="1">
      <c r="A4" s="193"/>
      <c r="B4" s="194"/>
      <c r="C4" s="195"/>
      <c r="D4" s="196"/>
      <c r="E4" s="197" t="s">
        <v>282</v>
      </c>
      <c r="F4" s="198" t="s">
        <v>299</v>
      </c>
      <c r="G4" s="197" t="s">
        <v>283</v>
      </c>
      <c r="H4" s="197" t="s">
        <v>284</v>
      </c>
      <c r="I4" s="199"/>
      <c r="J4" s="32"/>
      <c r="K4" s="200"/>
      <c r="L4" s="194"/>
      <c r="M4" s="201"/>
      <c r="N4" s="196"/>
      <c r="O4" s="197" t="s">
        <v>282</v>
      </c>
      <c r="P4" s="198" t="s">
        <v>300</v>
      </c>
      <c r="Q4" s="197" t="s">
        <v>283</v>
      </c>
      <c r="R4" s="197" t="s">
        <v>284</v>
      </c>
      <c r="S4" s="199"/>
      <c r="T4" s="32"/>
    </row>
    <row r="5" spans="1:23" ht="15.75">
      <c r="A5" s="202" t="s">
        <v>96</v>
      </c>
      <c r="B5" s="203"/>
      <c r="C5" s="204"/>
      <c r="D5" s="205">
        <v>97.7</v>
      </c>
      <c r="E5" s="206">
        <v>0</v>
      </c>
      <c r="F5" s="206">
        <v>-0.3</v>
      </c>
      <c r="G5" s="207">
        <f>'[1]中分類 (2)'!I2</f>
        <v>0.02761924257932841</v>
      </c>
      <c r="H5" s="28">
        <f>'[1]中分類 (2)'!K2</f>
        <v>100</v>
      </c>
      <c r="I5" s="208">
        <v>10000</v>
      </c>
      <c r="J5" s="209">
        <f>596+8</f>
        <v>604</v>
      </c>
      <c r="K5" s="210"/>
      <c r="L5" s="211" t="s">
        <v>301</v>
      </c>
      <c r="M5" s="212"/>
      <c r="N5" s="205">
        <v>81.6</v>
      </c>
      <c r="O5" s="206">
        <v>-1.2</v>
      </c>
      <c r="P5" s="206">
        <v>-1.2</v>
      </c>
      <c r="Q5" s="213">
        <f>'[1]中分類 (2)'!I44</f>
        <v>-0.014124872057318319</v>
      </c>
      <c r="R5" s="214">
        <f>'[1]中分類 (2)'!K44</f>
        <v>-51.14141713607332</v>
      </c>
      <c r="S5" s="215">
        <v>138</v>
      </c>
      <c r="T5" s="216">
        <v>23</v>
      </c>
      <c r="V5">
        <v>1</v>
      </c>
      <c r="W5">
        <v>433</v>
      </c>
    </row>
    <row r="6" spans="1:23" ht="15.75">
      <c r="A6" s="217" t="s">
        <v>302</v>
      </c>
      <c r="B6" s="218"/>
      <c r="C6" s="219"/>
      <c r="D6" s="220">
        <v>97.6</v>
      </c>
      <c r="E6" s="221">
        <v>0</v>
      </c>
      <c r="F6" s="221">
        <v>-0.2</v>
      </c>
      <c r="G6" s="207">
        <f>'[1]中分類 (2)'!I3</f>
        <v>0</v>
      </c>
      <c r="H6" s="29">
        <f>'[1]中分類 (2)'!K3</f>
        <v>0</v>
      </c>
      <c r="I6" s="222">
        <v>8914</v>
      </c>
      <c r="J6" s="223">
        <f>592+8</f>
        <v>600</v>
      </c>
      <c r="K6" s="224"/>
      <c r="L6" s="225"/>
      <c r="M6" s="226" t="s">
        <v>303</v>
      </c>
      <c r="N6" s="227">
        <v>73</v>
      </c>
      <c r="O6" s="6">
        <v>-1.6</v>
      </c>
      <c r="P6" s="6">
        <v>-2.4</v>
      </c>
      <c r="Q6" s="228">
        <f>'[1]中分類 (2)'!I45</f>
        <v>-0.011914022517912003</v>
      </c>
      <c r="R6" s="229">
        <f>'[1]中分類 (2)'!K45</f>
        <v>-43.136673584340215</v>
      </c>
      <c r="S6" s="222">
        <v>97</v>
      </c>
      <c r="T6" s="230">
        <v>14</v>
      </c>
      <c r="V6">
        <v>763</v>
      </c>
      <c r="W6">
        <v>434</v>
      </c>
    </row>
    <row r="7" spans="1:23" ht="15.75">
      <c r="A7" s="231" t="s">
        <v>285</v>
      </c>
      <c r="B7" s="232"/>
      <c r="C7" s="233"/>
      <c r="D7" s="227">
        <v>98.7</v>
      </c>
      <c r="E7" s="6">
        <v>-0.4</v>
      </c>
      <c r="F7" s="6">
        <v>-0.6</v>
      </c>
      <c r="G7" s="207">
        <f>'[1]中分類 (2)'!I4</f>
        <v>-0.12094165813715198</v>
      </c>
      <c r="H7" s="29">
        <f>'[1]中分類 (2)'!K4</f>
        <v>-437.88911947813733</v>
      </c>
      <c r="I7" s="222">
        <v>2954</v>
      </c>
      <c r="J7" s="234">
        <f>222+8</f>
        <v>230</v>
      </c>
      <c r="K7" s="235"/>
      <c r="L7" s="236"/>
      <c r="M7" s="237" t="s">
        <v>304</v>
      </c>
      <c r="N7" s="227">
        <v>102.6</v>
      </c>
      <c r="O7" s="6">
        <v>-0.1</v>
      </c>
      <c r="P7" s="6">
        <v>1.2</v>
      </c>
      <c r="Q7" s="228">
        <f>'[1]中分類 (2)'!I46</f>
        <v>-0.0004094165813715804</v>
      </c>
      <c r="R7" s="229">
        <f>'[1]中分類 (2)'!K46</f>
        <v>-1.4823599169877588</v>
      </c>
      <c r="S7" s="222">
        <v>40</v>
      </c>
      <c r="T7" s="230">
        <v>9</v>
      </c>
      <c r="V7">
        <v>2</v>
      </c>
      <c r="W7">
        <v>452</v>
      </c>
    </row>
    <row r="8" spans="1:23" ht="15.75">
      <c r="A8" s="238"/>
      <c r="B8" s="239" t="s">
        <v>305</v>
      </c>
      <c r="C8" s="233"/>
      <c r="D8" s="227">
        <v>107.4</v>
      </c>
      <c r="E8" s="6">
        <v>0.3</v>
      </c>
      <c r="F8" s="6">
        <v>10.2</v>
      </c>
      <c r="G8" s="207">
        <f>'[1]中分類 (2)'!I5</f>
        <v>0.00985670419652033</v>
      </c>
      <c r="H8" s="29">
        <f>'[1]中分類 (2)'!K5</f>
        <v>35.687815001478604</v>
      </c>
      <c r="I8" s="222">
        <v>321</v>
      </c>
      <c r="J8" s="234">
        <f>14+1</f>
        <v>15</v>
      </c>
      <c r="K8" s="235"/>
      <c r="L8" s="239" t="s">
        <v>306</v>
      </c>
      <c r="M8" s="240"/>
      <c r="N8" s="227">
        <v>98.8</v>
      </c>
      <c r="O8" s="6">
        <v>0</v>
      </c>
      <c r="P8" s="6">
        <v>-0.5</v>
      </c>
      <c r="Q8" s="228">
        <f>'[1]中分類 (2)'!I47</f>
        <v>0</v>
      </c>
      <c r="R8" s="229">
        <f>'[1]中分類 (2)'!K47</f>
        <v>0</v>
      </c>
      <c r="S8" s="222">
        <v>61</v>
      </c>
      <c r="T8" s="230">
        <v>7</v>
      </c>
      <c r="V8">
        <v>3</v>
      </c>
      <c r="W8">
        <v>465</v>
      </c>
    </row>
    <row r="9" spans="1:23" ht="15.75">
      <c r="A9" s="238"/>
      <c r="B9" s="239" t="s">
        <v>307</v>
      </c>
      <c r="C9" s="233"/>
      <c r="D9" s="227">
        <v>97.9</v>
      </c>
      <c r="E9" s="6">
        <v>1.9</v>
      </c>
      <c r="F9" s="6">
        <v>-8</v>
      </c>
      <c r="G9" s="207">
        <f>'[1]中分類 (2)'!I6</f>
        <v>0.04145342886386925</v>
      </c>
      <c r="H9" s="29">
        <f>'[1]中分類 (2)'!K6</f>
        <v>150.08894159499877</v>
      </c>
      <c r="I9" s="222">
        <v>225</v>
      </c>
      <c r="J9" s="234">
        <f>31+2</f>
        <v>33</v>
      </c>
      <c r="K9" s="235"/>
      <c r="L9" s="239" t="s">
        <v>308</v>
      </c>
      <c r="M9" s="240"/>
      <c r="N9" s="227">
        <v>98.4</v>
      </c>
      <c r="O9" s="6">
        <v>0</v>
      </c>
      <c r="P9" s="6">
        <v>0.2</v>
      </c>
      <c r="Q9" s="228">
        <f>'[1]中分類 (2)'!I48</f>
        <v>0</v>
      </c>
      <c r="R9" s="229">
        <f>'[1]中分類 (2)'!K48</f>
        <v>0</v>
      </c>
      <c r="S9" s="222">
        <v>79</v>
      </c>
      <c r="T9" s="230">
        <v>18</v>
      </c>
      <c r="V9">
        <v>24</v>
      </c>
      <c r="W9">
        <v>473</v>
      </c>
    </row>
    <row r="10" spans="1:23" ht="15.75">
      <c r="A10" s="238"/>
      <c r="B10" s="241"/>
      <c r="C10" s="242" t="s">
        <v>309</v>
      </c>
      <c r="D10" s="227">
        <v>99.6</v>
      </c>
      <c r="E10" s="6">
        <v>3.2</v>
      </c>
      <c r="F10" s="6">
        <v>-7.2</v>
      </c>
      <c r="G10" s="207">
        <f>'[1]中分類 (2)'!I7</f>
        <v>0.04442169907881261</v>
      </c>
      <c r="H10" s="29">
        <f>'[1]中分類 (2)'!K7</f>
        <v>160.83605099315784</v>
      </c>
      <c r="I10" s="222">
        <v>140</v>
      </c>
      <c r="J10" s="234">
        <f>16+2</f>
        <v>18</v>
      </c>
      <c r="K10" s="235"/>
      <c r="L10" s="236"/>
      <c r="M10" s="237" t="s">
        <v>310</v>
      </c>
      <c r="N10" s="227">
        <v>95</v>
      </c>
      <c r="O10" s="6">
        <v>0</v>
      </c>
      <c r="P10" s="6">
        <v>13.1</v>
      </c>
      <c r="Q10" s="228">
        <f>'[1]中分類 (2)'!I49</f>
        <v>0</v>
      </c>
      <c r="R10" s="229">
        <f>'[1]中分類 (2)'!K49</f>
        <v>0</v>
      </c>
      <c r="S10" s="222">
        <v>9</v>
      </c>
      <c r="T10" s="230">
        <v>3</v>
      </c>
      <c r="V10">
        <v>25</v>
      </c>
      <c r="W10">
        <v>474</v>
      </c>
    </row>
    <row r="11" spans="1:23" ht="15.75">
      <c r="A11" s="238"/>
      <c r="B11" s="239" t="s">
        <v>311</v>
      </c>
      <c r="C11" s="233"/>
      <c r="D11" s="227">
        <v>98.8</v>
      </c>
      <c r="E11" s="6">
        <v>-2.9</v>
      </c>
      <c r="F11" s="6">
        <v>-7.2</v>
      </c>
      <c r="G11" s="207">
        <f>'[1]中分類 (2)'!I8</f>
        <v>-0.0736949846468782</v>
      </c>
      <c r="H11" s="29">
        <f>'[1]中分類 (2)'!K8</f>
        <v>-266.8247850577739</v>
      </c>
      <c r="I11" s="222">
        <v>240</v>
      </c>
      <c r="J11" s="234">
        <f>10+1</f>
        <v>11</v>
      </c>
      <c r="K11" s="235"/>
      <c r="L11" s="236"/>
      <c r="M11" s="237" t="s">
        <v>312</v>
      </c>
      <c r="N11" s="227">
        <v>98.7</v>
      </c>
      <c r="O11" s="6">
        <v>0.2</v>
      </c>
      <c r="P11" s="6">
        <v>-2</v>
      </c>
      <c r="Q11" s="228">
        <f>'[1]中分類 (2)'!I50</f>
        <v>0.0007778915046059475</v>
      </c>
      <c r="R11" s="229">
        <f>'[1]中分類 (2)'!K50</f>
        <v>2.8164838422765417</v>
      </c>
      <c r="S11" s="222">
        <v>38</v>
      </c>
      <c r="T11" s="230">
        <v>10</v>
      </c>
      <c r="V11">
        <v>62</v>
      </c>
      <c r="W11">
        <v>478</v>
      </c>
    </row>
    <row r="12" spans="1:23" ht="15.75">
      <c r="A12" s="238"/>
      <c r="B12" s="239" t="s">
        <v>313</v>
      </c>
      <c r="C12" s="233"/>
      <c r="D12" s="227">
        <v>90.5</v>
      </c>
      <c r="E12" s="6">
        <v>1.3</v>
      </c>
      <c r="F12" s="6">
        <v>-4</v>
      </c>
      <c r="G12" s="207">
        <f>'[1]中分類 (2)'!I9</f>
        <v>0.016827021494370563</v>
      </c>
      <c r="H12" s="29">
        <f>'[1]中分類 (2)'!K9</f>
        <v>60.92499258819185</v>
      </c>
      <c r="I12" s="222">
        <v>137</v>
      </c>
      <c r="J12" s="234">
        <v>8</v>
      </c>
      <c r="K12" s="235"/>
      <c r="L12" s="236"/>
      <c r="M12" s="237" t="s">
        <v>314</v>
      </c>
      <c r="N12" s="227">
        <v>99.1</v>
      </c>
      <c r="O12" s="6">
        <v>0</v>
      </c>
      <c r="P12" s="6">
        <v>0</v>
      </c>
      <c r="Q12" s="228">
        <f>'[1]中分類 (2)'!I51</f>
        <v>0</v>
      </c>
      <c r="R12" s="229">
        <f>'[1]中分類 (2)'!K51</f>
        <v>0</v>
      </c>
      <c r="S12" s="222">
        <v>32</v>
      </c>
      <c r="T12" s="230">
        <v>5</v>
      </c>
      <c r="V12">
        <v>76</v>
      </c>
      <c r="W12">
        <v>489</v>
      </c>
    </row>
    <row r="13" spans="1:23" ht="15.75">
      <c r="A13" s="238"/>
      <c r="B13" s="239" t="s">
        <v>315</v>
      </c>
      <c r="C13" s="233"/>
      <c r="D13" s="227">
        <v>102.7</v>
      </c>
      <c r="E13" s="6">
        <v>0.1</v>
      </c>
      <c r="F13" s="6">
        <v>0</v>
      </c>
      <c r="G13" s="207">
        <f>'[1]中分類 (2)'!I10</f>
        <v>0.003070624360286853</v>
      </c>
      <c r="H13" s="29">
        <f>'[1]中分類 (2)'!K10</f>
        <v>11.117699377408192</v>
      </c>
      <c r="I13" s="222">
        <v>300</v>
      </c>
      <c r="J13" s="234">
        <f>43+2</f>
        <v>45</v>
      </c>
      <c r="K13" s="231" t="s">
        <v>101</v>
      </c>
      <c r="L13" s="232"/>
      <c r="M13" s="240"/>
      <c r="N13" s="227">
        <v>101.9</v>
      </c>
      <c r="O13" s="6">
        <v>-0.1</v>
      </c>
      <c r="P13" s="6">
        <v>2.4</v>
      </c>
      <c r="Q13" s="228">
        <f>'[1]中分類 (2)'!I52</f>
        <v>-0.004616171954963913</v>
      </c>
      <c r="R13" s="229">
        <f>'[1]中分類 (2)'!K52</f>
        <v>-16.713608064034606</v>
      </c>
      <c r="S13" s="222">
        <v>451</v>
      </c>
      <c r="T13" s="230">
        <v>25</v>
      </c>
      <c r="V13">
        <v>89</v>
      </c>
      <c r="W13">
        <v>495</v>
      </c>
    </row>
    <row r="14" spans="1:23" ht="15.75">
      <c r="A14" s="238"/>
      <c r="B14" s="241"/>
      <c r="C14" s="242" t="s">
        <v>316</v>
      </c>
      <c r="D14" s="227">
        <v>104.2</v>
      </c>
      <c r="E14" s="6">
        <v>-0.1</v>
      </c>
      <c r="F14" s="6">
        <v>0</v>
      </c>
      <c r="G14" s="207">
        <f>'[1]中分類 (2)'!I11</f>
        <v>-0.001995905834186171</v>
      </c>
      <c r="H14" s="29">
        <f>'[1]中分類 (2)'!K11</f>
        <v>-7.2265045953142995</v>
      </c>
      <c r="I14" s="222">
        <v>195</v>
      </c>
      <c r="J14" s="234">
        <f>27+2</f>
        <v>29</v>
      </c>
      <c r="K14" s="235"/>
      <c r="L14" s="243" t="s">
        <v>317</v>
      </c>
      <c r="M14" s="240"/>
      <c r="N14" s="227">
        <v>99.9</v>
      </c>
      <c r="O14" s="6">
        <v>0</v>
      </c>
      <c r="P14" s="6">
        <v>-0.1</v>
      </c>
      <c r="Q14" s="228">
        <f>'[1]中分類 (2)'!I53</f>
        <v>0</v>
      </c>
      <c r="R14" s="229">
        <f>'[1]中分類 (2)'!K53</f>
        <v>0</v>
      </c>
      <c r="S14" s="222">
        <v>143</v>
      </c>
      <c r="T14" s="230">
        <v>11</v>
      </c>
      <c r="V14">
        <v>90</v>
      </c>
      <c r="W14">
        <v>496</v>
      </c>
    </row>
    <row r="15" spans="1:23" ht="15.75">
      <c r="A15" s="238"/>
      <c r="B15" s="239" t="s">
        <v>318</v>
      </c>
      <c r="C15" s="233"/>
      <c r="D15" s="227">
        <v>94.5</v>
      </c>
      <c r="E15" s="6">
        <v>-5</v>
      </c>
      <c r="F15" s="6">
        <v>-0.5</v>
      </c>
      <c r="G15" s="207">
        <f>'[1]中分類 (2)'!I12</f>
        <v>-0.04912998976458546</v>
      </c>
      <c r="H15" s="29">
        <f>'[1]中分類 (2)'!K12</f>
        <v>-177.88319003851592</v>
      </c>
      <c r="I15" s="222">
        <v>96</v>
      </c>
      <c r="J15" s="234">
        <v>20</v>
      </c>
      <c r="K15" s="235"/>
      <c r="L15" s="239" t="s">
        <v>319</v>
      </c>
      <c r="M15" s="240"/>
      <c r="N15" s="227">
        <v>79.6</v>
      </c>
      <c r="O15" s="6">
        <v>-0.5</v>
      </c>
      <c r="P15" s="6">
        <v>-6.8</v>
      </c>
      <c r="Q15" s="228">
        <f>'[1]中分類 (2)'!I54</f>
        <v>-0.002988741044012325</v>
      </c>
      <c r="R15" s="229">
        <f>'[1]中分類 (2)'!K54</f>
        <v>-10.821227394009874</v>
      </c>
      <c r="S15" s="222">
        <v>73</v>
      </c>
      <c r="T15" s="230">
        <v>9</v>
      </c>
      <c r="V15">
        <v>140</v>
      </c>
      <c r="W15">
        <v>508</v>
      </c>
    </row>
    <row r="16" spans="1:23" ht="15.75">
      <c r="A16" s="238"/>
      <c r="B16" s="241"/>
      <c r="C16" s="242" t="s">
        <v>320</v>
      </c>
      <c r="D16" s="227">
        <v>95.5</v>
      </c>
      <c r="E16" s="6">
        <v>-5.3</v>
      </c>
      <c r="F16" s="6">
        <v>0.2</v>
      </c>
      <c r="G16" s="207">
        <f>'[1]中分類 (2)'!I13</f>
        <v>-0.04990788126919138</v>
      </c>
      <c r="H16" s="29">
        <f>'[1]中分類 (2)'!K13</f>
        <v>-180.69967388079235</v>
      </c>
      <c r="I16" s="222">
        <v>92</v>
      </c>
      <c r="J16" s="234">
        <v>18</v>
      </c>
      <c r="K16" s="235"/>
      <c r="L16" s="239" t="s">
        <v>321</v>
      </c>
      <c r="M16" s="240"/>
      <c r="N16" s="227">
        <v>110.1</v>
      </c>
      <c r="O16" s="6">
        <v>0</v>
      </c>
      <c r="P16" s="6">
        <v>6.4</v>
      </c>
      <c r="Q16" s="228">
        <f>'[1]中分類 (2)'!I55</f>
        <v>0</v>
      </c>
      <c r="R16" s="229">
        <f>'[1]中分類 (2)'!K55</f>
        <v>0</v>
      </c>
      <c r="S16" s="222">
        <v>235</v>
      </c>
      <c r="T16" s="230">
        <v>5</v>
      </c>
      <c r="V16">
        <v>141</v>
      </c>
      <c r="W16">
        <v>518</v>
      </c>
    </row>
    <row r="17" spans="1:23" ht="15.75">
      <c r="A17" s="238"/>
      <c r="B17" s="239" t="s">
        <v>322</v>
      </c>
      <c r="C17" s="233"/>
      <c r="D17" s="227">
        <v>95</v>
      </c>
      <c r="E17" s="6">
        <v>-2.1</v>
      </c>
      <c r="F17" s="6">
        <v>-1.5</v>
      </c>
      <c r="G17" s="207">
        <f>'[1]中分類 (2)'!I14</f>
        <v>-0.027635619242579318</v>
      </c>
      <c r="H17" s="29">
        <f>'[1]中分類 (2)'!K14</f>
        <v>-100.0592943966652</v>
      </c>
      <c r="I17" s="222">
        <v>135</v>
      </c>
      <c r="J17" s="234">
        <v>16</v>
      </c>
      <c r="K17" s="231" t="s">
        <v>102</v>
      </c>
      <c r="L17" s="232"/>
      <c r="M17" s="240"/>
      <c r="N17" s="227">
        <v>97.8</v>
      </c>
      <c r="O17" s="6">
        <v>1.3</v>
      </c>
      <c r="P17" s="6">
        <v>0.2</v>
      </c>
      <c r="Q17" s="228">
        <f>'[1]中分類 (2)'!I56</f>
        <v>0.15940634595701092</v>
      </c>
      <c r="R17" s="229">
        <f>'[1]中分類 (2)'!K56</f>
        <v>577.1568336791336</v>
      </c>
      <c r="S17" s="222">
        <v>1198</v>
      </c>
      <c r="T17" s="230">
        <v>44</v>
      </c>
      <c r="V17">
        <v>163</v>
      </c>
      <c r="W17">
        <v>524</v>
      </c>
    </row>
    <row r="18" spans="1:23" ht="15.75">
      <c r="A18" s="238"/>
      <c r="B18" s="239" t="s">
        <v>323</v>
      </c>
      <c r="C18" s="233"/>
      <c r="D18" s="227">
        <v>96.4</v>
      </c>
      <c r="E18" s="6">
        <v>0.4</v>
      </c>
      <c r="F18" s="6">
        <v>0.7</v>
      </c>
      <c r="G18" s="207">
        <f>'[1]中分類 (2)'!I15</f>
        <v>0.00859774820880258</v>
      </c>
      <c r="H18" s="29">
        <f>'[1]中分類 (2)'!K15</f>
        <v>31.129558256740737</v>
      </c>
      <c r="I18" s="222">
        <v>210</v>
      </c>
      <c r="J18" s="234">
        <v>17</v>
      </c>
      <c r="K18" s="235"/>
      <c r="L18" s="239" t="s">
        <v>324</v>
      </c>
      <c r="M18" s="240"/>
      <c r="N18" s="227">
        <v>106.3</v>
      </c>
      <c r="O18" s="6">
        <v>6</v>
      </c>
      <c r="P18" s="6">
        <v>4</v>
      </c>
      <c r="Q18" s="228">
        <f>'[1]中分類 (2)'!I57</f>
        <v>0.1473899692937564</v>
      </c>
      <c r="R18" s="229">
        <f>'[1]中分類 (2)'!K57</f>
        <v>533.6495701155478</v>
      </c>
      <c r="S18" s="222">
        <v>240</v>
      </c>
      <c r="T18" s="230">
        <v>14</v>
      </c>
      <c r="V18">
        <v>182</v>
      </c>
      <c r="W18">
        <v>525</v>
      </c>
    </row>
    <row r="19" spans="1:23" ht="15.75">
      <c r="A19" s="238"/>
      <c r="B19" s="239" t="s">
        <v>325</v>
      </c>
      <c r="C19" s="233"/>
      <c r="D19" s="227">
        <v>95.5</v>
      </c>
      <c r="E19" s="6">
        <v>-0.6</v>
      </c>
      <c r="F19" s="6">
        <v>1.7</v>
      </c>
      <c r="G19" s="207">
        <f>'[1]中分類 (2)'!I16</f>
        <v>-0.018607983623336568</v>
      </c>
      <c r="H19" s="29">
        <f>'[1]中分類 (2)'!K16</f>
        <v>-67.37325822708726</v>
      </c>
      <c r="I19" s="222">
        <v>303</v>
      </c>
      <c r="J19" s="234">
        <v>14</v>
      </c>
      <c r="K19" s="235"/>
      <c r="L19" s="244" t="s">
        <v>326</v>
      </c>
      <c r="M19" s="245"/>
      <c r="N19" s="227">
        <v>98</v>
      </c>
      <c r="O19" s="6">
        <v>0.3</v>
      </c>
      <c r="P19" s="6">
        <v>-0.9</v>
      </c>
      <c r="Q19" s="228">
        <f>'[1]中分類 (2)'!I58</f>
        <v>0.01784032753326493</v>
      </c>
      <c r="R19" s="229">
        <f>'[1]中分類 (2)'!K58</f>
        <v>64.59383338273548</v>
      </c>
      <c r="S19" s="222">
        <v>581</v>
      </c>
      <c r="T19" s="230">
        <v>21</v>
      </c>
      <c r="V19">
        <v>200</v>
      </c>
      <c r="W19">
        <v>543</v>
      </c>
    </row>
    <row r="20" spans="1:23" ht="15.75">
      <c r="A20" s="238"/>
      <c r="B20" s="239" t="s">
        <v>327</v>
      </c>
      <c r="C20" s="233"/>
      <c r="D20" s="227">
        <v>90.1</v>
      </c>
      <c r="E20" s="6">
        <v>-1.5</v>
      </c>
      <c r="F20" s="6">
        <v>-6.7</v>
      </c>
      <c r="G20" s="207">
        <f>'[1]中分類 (2)'!I17</f>
        <v>-0.027656090071648015</v>
      </c>
      <c r="H20" s="29">
        <f>'[1]中分類 (2)'!K17</f>
        <v>-100.13341239251501</v>
      </c>
      <c r="I20" s="222">
        <v>193</v>
      </c>
      <c r="J20" s="234">
        <v>15</v>
      </c>
      <c r="K20" s="235"/>
      <c r="L20" s="244" t="s">
        <v>328</v>
      </c>
      <c r="M20" s="240"/>
      <c r="N20" s="227">
        <v>92.2</v>
      </c>
      <c r="O20" s="6">
        <v>0</v>
      </c>
      <c r="P20" s="6">
        <v>-0.3</v>
      </c>
      <c r="Q20" s="228">
        <f>'[1]中分類 (2)'!I59</f>
        <v>0</v>
      </c>
      <c r="R20" s="229">
        <f>'[1]中分類 (2)'!K59</f>
        <v>0</v>
      </c>
      <c r="S20" s="222">
        <v>376</v>
      </c>
      <c r="T20" s="230">
        <v>9</v>
      </c>
      <c r="V20">
        <v>217</v>
      </c>
      <c r="W20">
        <v>568</v>
      </c>
    </row>
    <row r="21" spans="1:23" ht="15.75">
      <c r="A21" s="238"/>
      <c r="B21" s="239" t="s">
        <v>329</v>
      </c>
      <c r="C21" s="233"/>
      <c r="D21" s="227">
        <v>100.5</v>
      </c>
      <c r="E21" s="6">
        <v>-0.3</v>
      </c>
      <c r="F21" s="6">
        <v>0.6</v>
      </c>
      <c r="G21" s="207">
        <f>'[1]中分類 (2)'!I18</f>
        <v>-0.004206755373592591</v>
      </c>
      <c r="H21" s="29">
        <f>'[1]中分類 (2)'!K18</f>
        <v>-15.231248147047785</v>
      </c>
      <c r="I21" s="222">
        <v>137</v>
      </c>
      <c r="J21" s="234">
        <v>13</v>
      </c>
      <c r="K21" s="231" t="s">
        <v>330</v>
      </c>
      <c r="L21" s="232"/>
      <c r="M21" s="240"/>
      <c r="N21" s="227">
        <v>104.3</v>
      </c>
      <c r="O21" s="6">
        <v>0</v>
      </c>
      <c r="P21" s="6">
        <v>1.9</v>
      </c>
      <c r="Q21" s="228">
        <f>'[1]中分類 (2)'!I60</f>
        <v>-0.001449334698055326</v>
      </c>
      <c r="R21" s="229">
        <f>'[1]中分類 (2)'!K60</f>
        <v>-5.247554106136419</v>
      </c>
      <c r="S21" s="222">
        <v>472</v>
      </c>
      <c r="T21" s="230">
        <v>13</v>
      </c>
      <c r="V21">
        <v>236</v>
      </c>
      <c r="W21">
        <v>579</v>
      </c>
    </row>
    <row r="22" spans="1:23" ht="15.75">
      <c r="A22" s="238"/>
      <c r="B22" s="239" t="s">
        <v>331</v>
      </c>
      <c r="C22" s="233"/>
      <c r="D22" s="227">
        <v>100.4</v>
      </c>
      <c r="E22" s="6">
        <v>0</v>
      </c>
      <c r="F22" s="6">
        <v>0.5</v>
      </c>
      <c r="G22" s="207">
        <f>'[1]中分類 (2)'!I19</f>
        <v>0</v>
      </c>
      <c r="H22" s="29">
        <f>'[1]中分類 (2)'!K19</f>
        <v>0</v>
      </c>
      <c r="I22" s="222">
        <v>656</v>
      </c>
      <c r="J22" s="234">
        <f>21+2</f>
        <v>23</v>
      </c>
      <c r="K22" s="235"/>
      <c r="L22" s="244" t="s">
        <v>332</v>
      </c>
      <c r="M22" s="240"/>
      <c r="N22" s="227">
        <v>102.9</v>
      </c>
      <c r="O22" s="6">
        <v>0</v>
      </c>
      <c r="P22" s="6">
        <v>1.1</v>
      </c>
      <c r="Q22" s="228">
        <f>'[1]中分類 (2)'!I61</f>
        <v>0</v>
      </c>
      <c r="R22" s="229">
        <f>'[1]中分類 (2)'!K61</f>
        <v>0</v>
      </c>
      <c r="S22" s="222">
        <v>363</v>
      </c>
      <c r="T22" s="230">
        <v>10</v>
      </c>
      <c r="V22">
        <v>250</v>
      </c>
      <c r="W22">
        <v>580</v>
      </c>
    </row>
    <row r="23" spans="1:23" ht="15.75">
      <c r="A23" s="231" t="s">
        <v>97</v>
      </c>
      <c r="B23" s="232"/>
      <c r="C23" s="233"/>
      <c r="D23" s="227">
        <v>99</v>
      </c>
      <c r="E23" s="6">
        <v>0</v>
      </c>
      <c r="F23" s="6">
        <v>-0.1</v>
      </c>
      <c r="G23" s="207">
        <f>'[1]中分類 (2)'!I20</f>
        <v>0</v>
      </c>
      <c r="H23" s="29">
        <f>'[1]中分類 (2)'!K20</f>
        <v>0</v>
      </c>
      <c r="I23" s="222">
        <v>1820</v>
      </c>
      <c r="J23" s="234">
        <v>25</v>
      </c>
      <c r="K23" s="235"/>
      <c r="L23" s="239" t="s">
        <v>333</v>
      </c>
      <c r="M23" s="240"/>
      <c r="N23" s="227">
        <v>102.8</v>
      </c>
      <c r="O23" s="6">
        <v>0</v>
      </c>
      <c r="P23" s="6">
        <v>-0.7</v>
      </c>
      <c r="Q23" s="228">
        <f>'[1]中分類 (2)'!I62</f>
        <v>0</v>
      </c>
      <c r="R23" s="229">
        <f>'[1]中分類 (2)'!K62</f>
        <v>0</v>
      </c>
      <c r="S23" s="222">
        <v>12</v>
      </c>
      <c r="T23" s="230">
        <v>2</v>
      </c>
      <c r="V23">
        <v>276</v>
      </c>
      <c r="W23">
        <v>591</v>
      </c>
    </row>
    <row r="24" spans="1:23" ht="15.75">
      <c r="A24" s="246" t="s">
        <v>334</v>
      </c>
      <c r="B24" s="232"/>
      <c r="C24" s="233"/>
      <c r="D24" s="220">
        <v>98.9</v>
      </c>
      <c r="E24" s="221">
        <v>-0.1</v>
      </c>
      <c r="F24" s="221">
        <v>-0.2</v>
      </c>
      <c r="G24" s="207">
        <f>'[1]中分類 (2)'!I21</f>
        <v>-0.007512794268167434</v>
      </c>
      <c r="H24" s="29">
        <f>'[1]中分類 (2)'!K21</f>
        <v>-27.201304476721518</v>
      </c>
      <c r="I24" s="222">
        <v>734</v>
      </c>
      <c r="J24" s="234">
        <v>21</v>
      </c>
      <c r="K24" s="235"/>
      <c r="L24" s="244" t="s">
        <v>335</v>
      </c>
      <c r="M24" s="240"/>
      <c r="N24" s="227">
        <v>109.8</v>
      </c>
      <c r="O24" s="6">
        <v>0</v>
      </c>
      <c r="P24" s="6">
        <v>4.9</v>
      </c>
      <c r="Q24" s="228">
        <f>'[1]中分類 (2)'!I63</f>
        <v>0</v>
      </c>
      <c r="R24" s="229">
        <f>'[1]中分類 (2)'!K63</f>
        <v>0</v>
      </c>
      <c r="S24" s="222">
        <v>97</v>
      </c>
      <c r="T24" s="230">
        <v>1</v>
      </c>
      <c r="V24">
        <v>764</v>
      </c>
      <c r="W24">
        <v>594</v>
      </c>
    </row>
    <row r="25" spans="1:23" ht="15.75">
      <c r="A25" s="238"/>
      <c r="B25" s="239" t="s">
        <v>336</v>
      </c>
      <c r="C25" s="233"/>
      <c r="D25" s="227">
        <v>99.1</v>
      </c>
      <c r="E25" s="6">
        <v>0</v>
      </c>
      <c r="F25" s="6">
        <v>-0.1</v>
      </c>
      <c r="G25" s="207">
        <f>'[1]中分類 (2)'!I22</f>
        <v>0</v>
      </c>
      <c r="H25" s="29">
        <f>'[1]中分類 (2)'!K22</f>
        <v>0</v>
      </c>
      <c r="I25" s="222">
        <v>1691</v>
      </c>
      <c r="J25" s="234">
        <v>10</v>
      </c>
      <c r="K25" s="231" t="s">
        <v>103</v>
      </c>
      <c r="L25" s="232"/>
      <c r="M25" s="240"/>
      <c r="N25" s="227">
        <v>93.4</v>
      </c>
      <c r="O25" s="6">
        <v>0.3</v>
      </c>
      <c r="P25" s="6">
        <v>-1.8</v>
      </c>
      <c r="Q25" s="228">
        <f>'[1]中分類 (2)'!I64</f>
        <v>0.029815762538383934</v>
      </c>
      <c r="R25" s="229">
        <f>'[1]中分類 (2)'!K64</f>
        <v>107.95286095462843</v>
      </c>
      <c r="S25" s="222">
        <v>971</v>
      </c>
      <c r="T25" s="230">
        <v>83</v>
      </c>
      <c r="V25">
        <v>277</v>
      </c>
      <c r="W25">
        <v>596</v>
      </c>
    </row>
    <row r="26" spans="1:23" ht="15.75">
      <c r="A26" s="246" t="s">
        <v>337</v>
      </c>
      <c r="B26" s="232"/>
      <c r="C26" s="233"/>
      <c r="D26" s="220">
        <v>99.3</v>
      </c>
      <c r="E26" s="221">
        <v>0</v>
      </c>
      <c r="F26" s="221">
        <v>0</v>
      </c>
      <c r="G26" s="207">
        <f>'[1]中分類 (2)'!I23</f>
        <v>0</v>
      </c>
      <c r="H26" s="29">
        <f>'[1]中分類 (2)'!K23</f>
        <v>0</v>
      </c>
      <c r="I26" s="222">
        <v>605</v>
      </c>
      <c r="J26" s="234">
        <v>6</v>
      </c>
      <c r="K26" s="235"/>
      <c r="L26" s="247" t="s">
        <v>338</v>
      </c>
      <c r="M26" s="240"/>
      <c r="N26" s="227">
        <v>64.3</v>
      </c>
      <c r="O26" s="6">
        <v>-0.5</v>
      </c>
      <c r="P26" s="6">
        <v>-7.6</v>
      </c>
      <c r="Q26" s="228">
        <f>'[1]中分類 (2)'!I65</f>
        <v>-0.003224155578300891</v>
      </c>
      <c r="R26" s="229">
        <f>'[1]中分類 (2)'!K65</f>
        <v>-11.673584346277499</v>
      </c>
      <c r="S26" s="222">
        <v>105</v>
      </c>
      <c r="T26" s="230">
        <v>13</v>
      </c>
      <c r="V26">
        <v>765</v>
      </c>
      <c r="W26">
        <v>597</v>
      </c>
    </row>
    <row r="27" spans="1:22" ht="15.75">
      <c r="A27" s="238"/>
      <c r="B27" s="239" t="s">
        <v>339</v>
      </c>
      <c r="C27" s="233"/>
      <c r="D27" s="227">
        <v>97.2</v>
      </c>
      <c r="E27" s="6">
        <v>-0.4</v>
      </c>
      <c r="F27" s="6">
        <v>-0.8</v>
      </c>
      <c r="G27" s="207">
        <f>'[1]中分類 (2)'!I24</f>
        <v>-0.005281473899692825</v>
      </c>
      <c r="H27" s="29">
        <f>'[1]中分類 (2)'!K24</f>
        <v>-19.122442929140053</v>
      </c>
      <c r="I27" s="222">
        <v>129</v>
      </c>
      <c r="J27" s="234">
        <v>15</v>
      </c>
      <c r="K27" s="248"/>
      <c r="L27" s="232"/>
      <c r="M27" s="240"/>
      <c r="N27" s="227"/>
      <c r="O27" s="6"/>
      <c r="P27" s="6"/>
      <c r="Q27" s="228"/>
      <c r="R27" s="229"/>
      <c r="S27" s="222"/>
      <c r="T27" s="230"/>
      <c r="V27">
        <v>291</v>
      </c>
    </row>
    <row r="28" spans="1:23" ht="15.75">
      <c r="A28" s="231" t="s">
        <v>98</v>
      </c>
      <c r="B28" s="232"/>
      <c r="C28" s="233"/>
      <c r="D28" s="227">
        <v>99.1</v>
      </c>
      <c r="E28" s="6">
        <v>0</v>
      </c>
      <c r="F28" s="6">
        <v>0.3</v>
      </c>
      <c r="G28" s="207">
        <f>'[1]中分類 (2)'!I25</f>
        <v>0</v>
      </c>
      <c r="H28" s="29">
        <f>'[1]中分類 (2)'!K25</f>
        <v>0</v>
      </c>
      <c r="I28" s="222">
        <v>837</v>
      </c>
      <c r="J28" s="234">
        <v>6</v>
      </c>
      <c r="K28" s="235"/>
      <c r="L28" s="239" t="s">
        <v>340</v>
      </c>
      <c r="M28" s="240"/>
      <c r="N28" s="227">
        <v>91.9</v>
      </c>
      <c r="O28" s="6">
        <v>0</v>
      </c>
      <c r="P28" s="6">
        <v>-3.2</v>
      </c>
      <c r="Q28" s="228">
        <f>'[1]中分類 (2)'!I67</f>
        <v>0</v>
      </c>
      <c r="R28" s="229">
        <f>'[1]中分類 (2)'!K67</f>
        <v>0</v>
      </c>
      <c r="S28" s="222">
        <v>215</v>
      </c>
      <c r="T28" s="230">
        <v>32</v>
      </c>
      <c r="V28">
        <v>309</v>
      </c>
      <c r="W28">
        <v>611</v>
      </c>
    </row>
    <row r="29" spans="1:23" ht="15.75">
      <c r="A29" s="238"/>
      <c r="B29" s="239" t="s">
        <v>341</v>
      </c>
      <c r="C29" s="233"/>
      <c r="D29" s="227">
        <v>98.2</v>
      </c>
      <c r="E29" s="6">
        <v>0</v>
      </c>
      <c r="F29" s="6">
        <v>0.3</v>
      </c>
      <c r="G29" s="207">
        <f>'[1]中分類 (2)'!I26</f>
        <v>0</v>
      </c>
      <c r="H29" s="29">
        <f>'[1]中分類 (2)'!K26</f>
        <v>0</v>
      </c>
      <c r="I29" s="222">
        <v>581</v>
      </c>
      <c r="J29" s="234">
        <v>3</v>
      </c>
      <c r="K29" s="235"/>
      <c r="L29" s="244" t="s">
        <v>342</v>
      </c>
      <c r="M29" s="240"/>
      <c r="N29" s="227">
        <v>100.6</v>
      </c>
      <c r="O29" s="6">
        <v>-0.1</v>
      </c>
      <c r="P29" s="6">
        <v>0.3</v>
      </c>
      <c r="Q29" s="228">
        <f>'[1]中分類 (2)'!I68</f>
        <v>-0.0017502558853635063</v>
      </c>
      <c r="R29" s="229">
        <f>'[1]中分類 (2)'!K68</f>
        <v>-6.33708864512267</v>
      </c>
      <c r="S29" s="222">
        <v>171</v>
      </c>
      <c r="T29" s="230">
        <v>11</v>
      </c>
      <c r="V29">
        <v>310</v>
      </c>
      <c r="W29">
        <v>649</v>
      </c>
    </row>
    <row r="30" spans="1:23" ht="15.75">
      <c r="A30" s="238"/>
      <c r="B30" s="249"/>
      <c r="C30" s="250" t="s">
        <v>343</v>
      </c>
      <c r="D30" s="227">
        <v>95.6</v>
      </c>
      <c r="E30" s="6">
        <v>0</v>
      </c>
      <c r="F30" s="6">
        <v>0.3</v>
      </c>
      <c r="G30" s="207">
        <f>'[1]中分類 (2)'!I27</f>
        <v>0</v>
      </c>
      <c r="H30" s="29">
        <f>'[1]中分類 (2)'!K27</f>
        <v>0</v>
      </c>
      <c r="I30" s="222">
        <v>386</v>
      </c>
      <c r="J30" s="234">
        <v>1</v>
      </c>
      <c r="K30" s="235"/>
      <c r="L30" s="244" t="s">
        <v>344</v>
      </c>
      <c r="M30" s="240"/>
      <c r="N30" s="227">
        <v>97.7</v>
      </c>
      <c r="O30" s="6">
        <v>0.6</v>
      </c>
      <c r="P30" s="6">
        <v>-1.3</v>
      </c>
      <c r="Q30" s="228">
        <f>'[1]中分類 (2)'!I69</f>
        <v>0.029477993858751703</v>
      </c>
      <c r="R30" s="229">
        <f>'[1]中分類 (2)'!K69</f>
        <v>106.72991402311109</v>
      </c>
      <c r="S30" s="222">
        <v>480</v>
      </c>
      <c r="T30" s="230">
        <v>27</v>
      </c>
      <c r="V30">
        <v>311</v>
      </c>
      <c r="W30">
        <v>665</v>
      </c>
    </row>
    <row r="31" spans="1:23" ht="15.75">
      <c r="A31" s="238"/>
      <c r="B31" s="249"/>
      <c r="C31" s="250" t="s">
        <v>345</v>
      </c>
      <c r="D31" s="227">
        <v>103.4</v>
      </c>
      <c r="E31" s="6">
        <v>0</v>
      </c>
      <c r="F31" s="6">
        <v>0.3</v>
      </c>
      <c r="G31" s="207">
        <f>'[1]中分類 (2)'!I28</f>
        <v>0</v>
      </c>
      <c r="H31" s="29">
        <f>'[1]中分類 (2)'!K28</f>
        <v>0</v>
      </c>
      <c r="I31" s="222">
        <v>195</v>
      </c>
      <c r="J31" s="234">
        <v>2</v>
      </c>
      <c r="K31" s="231" t="s">
        <v>104</v>
      </c>
      <c r="L31" s="232"/>
      <c r="M31" s="240"/>
      <c r="N31" s="227">
        <v>100.5</v>
      </c>
      <c r="O31" s="6">
        <v>-0.1</v>
      </c>
      <c r="P31" s="6">
        <v>0.8</v>
      </c>
      <c r="Q31" s="228">
        <f>'[1]中分類 (2)'!I70</f>
        <v>-0.004462640736949592</v>
      </c>
      <c r="R31" s="229">
        <f>'[1]中分類 (2)'!K70</f>
        <v>-16.157723095164275</v>
      </c>
      <c r="S31" s="222">
        <v>436</v>
      </c>
      <c r="T31" s="230">
        <v>44</v>
      </c>
      <c r="V31">
        <v>313</v>
      </c>
      <c r="W31">
        <v>700</v>
      </c>
    </row>
    <row r="32" spans="1:23" ht="15.75">
      <c r="A32" s="238"/>
      <c r="B32" s="239" t="s">
        <v>346</v>
      </c>
      <c r="C32" s="233"/>
      <c r="D32" s="227">
        <v>108.4</v>
      </c>
      <c r="E32" s="6">
        <v>-0.1</v>
      </c>
      <c r="F32" s="6">
        <v>1.7</v>
      </c>
      <c r="G32" s="207">
        <f>'[1]中分類 (2)'!I29</f>
        <v>-0.00022517911975433725</v>
      </c>
      <c r="H32" s="29">
        <f>'[1]中分類 (2)'!K29</f>
        <v>-0.8152979543431517</v>
      </c>
      <c r="I32" s="222">
        <v>22</v>
      </c>
      <c r="J32" s="234">
        <v>1</v>
      </c>
      <c r="K32" s="235"/>
      <c r="L32" s="244" t="s">
        <v>347</v>
      </c>
      <c r="M32" s="240"/>
      <c r="N32" s="227">
        <v>100.4</v>
      </c>
      <c r="O32" s="6">
        <v>0</v>
      </c>
      <c r="P32" s="6">
        <v>0</v>
      </c>
      <c r="Q32" s="228">
        <f>'[1]中分類 (2)'!I71</f>
        <v>0</v>
      </c>
      <c r="R32" s="229">
        <f>'[1]中分類 (2)'!K71</f>
        <v>0</v>
      </c>
      <c r="S32" s="222">
        <v>71</v>
      </c>
      <c r="T32" s="230">
        <v>7</v>
      </c>
      <c r="V32">
        <v>316</v>
      </c>
      <c r="W32">
        <v>701</v>
      </c>
    </row>
    <row r="33" spans="1:23" ht="15.75">
      <c r="A33" s="238"/>
      <c r="B33" s="239" t="s">
        <v>348</v>
      </c>
      <c r="C33" s="233"/>
      <c r="D33" s="227">
        <v>100.3</v>
      </c>
      <c r="E33" s="6">
        <v>0</v>
      </c>
      <c r="F33" s="6">
        <v>0</v>
      </c>
      <c r="G33" s="207">
        <f>'[1]中分類 (2)'!I30</f>
        <v>0</v>
      </c>
      <c r="H33" s="29">
        <f>'[1]中分類 (2)'!K30</f>
        <v>0</v>
      </c>
      <c r="I33" s="222">
        <v>234</v>
      </c>
      <c r="J33" s="234">
        <v>2</v>
      </c>
      <c r="K33" s="235"/>
      <c r="L33" s="244" t="s">
        <v>349</v>
      </c>
      <c r="M33" s="240"/>
      <c r="N33" s="227">
        <v>98.7</v>
      </c>
      <c r="O33" s="6">
        <v>-0.4</v>
      </c>
      <c r="P33" s="6">
        <v>-2.9</v>
      </c>
      <c r="Q33" s="228">
        <f>'[1]中分類 (2)'!I72</f>
        <v>-0.005731832139201515</v>
      </c>
      <c r="R33" s="229">
        <f>'[1]中分類 (2)'!K72</f>
        <v>-20.753038837826416</v>
      </c>
      <c r="S33" s="222">
        <v>140</v>
      </c>
      <c r="T33" s="230">
        <v>19</v>
      </c>
      <c r="V33">
        <v>318</v>
      </c>
      <c r="W33">
        <v>710</v>
      </c>
    </row>
    <row r="34" spans="1:23" ht="15.75">
      <c r="A34" s="251"/>
      <c r="B34" s="232"/>
      <c r="C34" s="233"/>
      <c r="D34" s="227"/>
      <c r="E34" s="6"/>
      <c r="F34" s="6"/>
      <c r="G34" s="207"/>
      <c r="H34" s="29"/>
      <c r="I34" s="222"/>
      <c r="J34" s="234"/>
      <c r="K34" s="235"/>
      <c r="L34" s="244" t="s">
        <v>350</v>
      </c>
      <c r="M34" s="240"/>
      <c r="N34" s="227">
        <v>97.3</v>
      </c>
      <c r="O34" s="6">
        <v>0.2</v>
      </c>
      <c r="P34" s="6">
        <v>3.8</v>
      </c>
      <c r="Q34" s="228">
        <f>'[1]中分類 (2)'!I73</f>
        <v>0.001330603889457542</v>
      </c>
      <c r="R34" s="229">
        <f>'[1]中分類 (2)'!K73</f>
        <v>4.817669730209875</v>
      </c>
      <c r="S34" s="222">
        <v>65</v>
      </c>
      <c r="T34" s="230">
        <v>10</v>
      </c>
      <c r="W34">
        <v>733</v>
      </c>
    </row>
    <row r="35" spans="1:23" ht="15.75">
      <c r="A35" s="231" t="s">
        <v>99</v>
      </c>
      <c r="B35" s="232"/>
      <c r="C35" s="233"/>
      <c r="D35" s="227">
        <v>89.2</v>
      </c>
      <c r="E35" s="6">
        <v>-0.9</v>
      </c>
      <c r="F35" s="6">
        <v>-3</v>
      </c>
      <c r="G35" s="207">
        <f>'[1]中分類 (2)'!I32</f>
        <v>-0.030133060388945643</v>
      </c>
      <c r="H35" s="29">
        <f>'[1]中分類 (2)'!K32</f>
        <v>-109.10168989028936</v>
      </c>
      <c r="I35" s="222">
        <v>368</v>
      </c>
      <c r="J35" s="234">
        <v>57</v>
      </c>
      <c r="K35" s="235"/>
      <c r="L35" s="239" t="s">
        <v>351</v>
      </c>
      <c r="M35" s="240"/>
      <c r="N35" s="227">
        <v>108.2</v>
      </c>
      <c r="O35" s="6">
        <v>0</v>
      </c>
      <c r="P35" s="6">
        <v>8.2</v>
      </c>
      <c r="Q35" s="228">
        <f>'[1]中分類 (2)'!I74</f>
        <v>0</v>
      </c>
      <c r="R35" s="229">
        <f>'[1]中分類 (2)'!K74</f>
        <v>0</v>
      </c>
      <c r="S35" s="222">
        <v>69</v>
      </c>
      <c r="T35" s="230">
        <v>2</v>
      </c>
      <c r="V35">
        <v>321</v>
      </c>
      <c r="W35">
        <v>747</v>
      </c>
    </row>
    <row r="36" spans="1:23" ht="15.75">
      <c r="A36" s="238"/>
      <c r="B36" s="239" t="s">
        <v>352</v>
      </c>
      <c r="C36" s="233"/>
      <c r="D36" s="227">
        <v>77</v>
      </c>
      <c r="E36" s="6">
        <v>-0.8</v>
      </c>
      <c r="F36" s="6">
        <v>-5.5</v>
      </c>
      <c r="G36" s="207">
        <f>'[1]中分類 (2)'!I33</f>
        <v>-0.0058955987717501995</v>
      </c>
      <c r="H36" s="29">
        <f>'[1]中分類 (2)'!K33</f>
        <v>-21.34598280462171</v>
      </c>
      <c r="I36" s="222">
        <v>96</v>
      </c>
      <c r="J36" s="234">
        <v>19</v>
      </c>
      <c r="K36" s="235"/>
      <c r="L36" s="239" t="s">
        <v>353</v>
      </c>
      <c r="M36" s="240"/>
      <c r="N36" s="227">
        <v>99.9</v>
      </c>
      <c r="O36" s="6">
        <v>0</v>
      </c>
      <c r="P36" s="6">
        <v>-1</v>
      </c>
      <c r="Q36" s="228">
        <f>'[1]中分類 (2)'!I75</f>
        <v>0</v>
      </c>
      <c r="R36" s="229">
        <f>'[1]中分類 (2)'!K75</f>
        <v>0</v>
      </c>
      <c r="S36" s="222">
        <v>91</v>
      </c>
      <c r="T36" s="230">
        <v>6</v>
      </c>
      <c r="V36">
        <v>322</v>
      </c>
      <c r="W36">
        <v>750</v>
      </c>
    </row>
    <row r="37" spans="1:20" ht="15.75">
      <c r="A37" s="251"/>
      <c r="B37" s="232"/>
      <c r="C37" s="233"/>
      <c r="D37" s="227"/>
      <c r="E37" s="6"/>
      <c r="F37" s="6"/>
      <c r="G37" s="207"/>
      <c r="H37" s="29"/>
      <c r="I37" s="222"/>
      <c r="J37" s="234"/>
      <c r="K37" s="248"/>
      <c r="L37" s="232"/>
      <c r="M37" s="240"/>
      <c r="N37" s="227"/>
      <c r="O37" s="6"/>
      <c r="P37" s="6"/>
      <c r="Q37" s="228"/>
      <c r="R37" s="229"/>
      <c r="S37" s="222"/>
      <c r="T37" s="230"/>
    </row>
    <row r="38" spans="1:22" ht="15.75">
      <c r="A38" s="238"/>
      <c r="B38" s="239" t="s">
        <v>354</v>
      </c>
      <c r="C38" s="233"/>
      <c r="D38" s="227">
        <v>89.7</v>
      </c>
      <c r="E38" s="6">
        <v>0</v>
      </c>
      <c r="F38" s="6">
        <v>-6.5</v>
      </c>
      <c r="G38" s="207">
        <f>'[1]中分類 (2)'!I35</f>
        <v>0</v>
      </c>
      <c r="H38" s="29">
        <f>'[1]中分類 (2)'!K35</f>
        <v>0</v>
      </c>
      <c r="I38" s="222">
        <v>35</v>
      </c>
      <c r="J38" s="234">
        <v>5</v>
      </c>
      <c r="K38" s="231" t="s">
        <v>286</v>
      </c>
      <c r="L38" s="232"/>
      <c r="M38" s="240"/>
      <c r="N38" s="227"/>
      <c r="O38" s="6"/>
      <c r="P38" s="6"/>
      <c r="Q38" s="228"/>
      <c r="R38" s="229"/>
      <c r="S38" s="222"/>
      <c r="T38" s="230"/>
      <c r="V38">
        <v>345</v>
      </c>
    </row>
    <row r="39" spans="1:23" ht="15.75">
      <c r="A39" s="238"/>
      <c r="B39" s="239" t="s">
        <v>355</v>
      </c>
      <c r="C39" s="233"/>
      <c r="D39" s="227">
        <v>85.1</v>
      </c>
      <c r="E39" s="6">
        <v>0</v>
      </c>
      <c r="F39" s="6">
        <v>-6.2</v>
      </c>
      <c r="G39" s="207">
        <f>'[1]中分類 (2)'!I36</f>
        <v>0</v>
      </c>
      <c r="H39" s="29">
        <f>'[1]中分類 (2)'!K36</f>
        <v>0</v>
      </c>
      <c r="I39" s="222">
        <v>24</v>
      </c>
      <c r="J39" s="234">
        <v>5</v>
      </c>
      <c r="K39" s="246" t="s">
        <v>185</v>
      </c>
      <c r="L39" s="252"/>
      <c r="M39" s="253"/>
      <c r="N39" s="220">
        <v>100.8</v>
      </c>
      <c r="O39" s="221">
        <v>-0.2</v>
      </c>
      <c r="P39" s="221">
        <v>-2.4</v>
      </c>
      <c r="Q39" s="228">
        <f>'[1]中分類 (2)'!I78</f>
        <v>-0.008720573183214043</v>
      </c>
      <c r="R39" s="229">
        <f>'[1]中分類 (2)'!K78</f>
        <v>-31.574266231837022</v>
      </c>
      <c r="S39" s="222">
        <v>426</v>
      </c>
      <c r="T39" s="230">
        <f>61+4</f>
        <v>65</v>
      </c>
      <c r="V39">
        <v>351</v>
      </c>
      <c r="W39">
        <v>757</v>
      </c>
    </row>
    <row r="40" spans="1:23" ht="15.75">
      <c r="A40" s="238"/>
      <c r="B40" s="239" t="s">
        <v>356</v>
      </c>
      <c r="C40" s="233"/>
      <c r="D40" s="227">
        <v>98.1</v>
      </c>
      <c r="E40" s="6">
        <v>-0.9</v>
      </c>
      <c r="F40" s="6">
        <v>-2.4</v>
      </c>
      <c r="G40" s="207">
        <f>'[1]中分類 (2)'!I37</f>
        <v>-0.007830092118730859</v>
      </c>
      <c r="H40" s="29">
        <f>'[1]中分類 (2)'!K37</f>
        <v>-28.350133412388658</v>
      </c>
      <c r="I40" s="222">
        <v>85</v>
      </c>
      <c r="J40" s="234">
        <v>15</v>
      </c>
      <c r="K40" s="246" t="s">
        <v>287</v>
      </c>
      <c r="L40" s="252"/>
      <c r="M40" s="253"/>
      <c r="N40" s="220">
        <v>97.6</v>
      </c>
      <c r="O40" s="221">
        <v>0</v>
      </c>
      <c r="P40" s="221">
        <v>-0.1</v>
      </c>
      <c r="Q40" s="228">
        <f>'[1]中分類 (2)'!I79</f>
        <v>0</v>
      </c>
      <c r="R40" s="229">
        <f>'[1]中分類 (2)'!K79</f>
        <v>0</v>
      </c>
      <c r="S40" s="222">
        <v>9574</v>
      </c>
      <c r="T40" s="230">
        <f>535+4</f>
        <v>539</v>
      </c>
      <c r="V40">
        <v>357</v>
      </c>
      <c r="W40">
        <v>761</v>
      </c>
    </row>
    <row r="41" spans="1:23" ht="15.75">
      <c r="A41" s="238"/>
      <c r="B41" s="239" t="s">
        <v>357</v>
      </c>
      <c r="C41" s="233"/>
      <c r="D41" s="227">
        <v>92.2</v>
      </c>
      <c r="E41" s="6">
        <v>-1.2</v>
      </c>
      <c r="F41" s="6">
        <v>-0.5</v>
      </c>
      <c r="G41" s="207">
        <f>'[1]中分類 (2)'!I38</f>
        <v>-0.012835209825997885</v>
      </c>
      <c r="H41" s="29">
        <f>'[1]中分類 (2)'!K38</f>
        <v>-46.47198339756204</v>
      </c>
      <c r="I41" s="222">
        <v>114</v>
      </c>
      <c r="J41" s="234">
        <v>9</v>
      </c>
      <c r="K41" s="254" t="s">
        <v>288</v>
      </c>
      <c r="L41" s="255"/>
      <c r="M41" s="256"/>
      <c r="N41" s="220">
        <v>97.4</v>
      </c>
      <c r="O41" s="221">
        <v>0</v>
      </c>
      <c r="P41" s="221">
        <v>-0.2</v>
      </c>
      <c r="Q41" s="257">
        <f>'[1]中分類 (2)'!I80</f>
        <v>0</v>
      </c>
      <c r="R41" s="258">
        <f>'[1]中分類 (2)'!K80</f>
        <v>0</v>
      </c>
      <c r="S41" s="222">
        <v>8488</v>
      </c>
      <c r="T41" s="230">
        <f>531+4</f>
        <v>535</v>
      </c>
      <c r="V41">
        <v>376</v>
      </c>
      <c r="W41">
        <v>766</v>
      </c>
    </row>
    <row r="42" spans="1:22" ht="15.75">
      <c r="A42" s="238"/>
      <c r="B42" s="239" t="s">
        <v>358</v>
      </c>
      <c r="C42" s="233"/>
      <c r="D42" s="227">
        <v>100</v>
      </c>
      <c r="E42" s="6">
        <v>0</v>
      </c>
      <c r="F42" s="6">
        <v>0</v>
      </c>
      <c r="G42" s="207">
        <f>'[1]中分類 (2)'!I39</f>
        <v>0</v>
      </c>
      <c r="H42" s="29">
        <f>'[1]中分類 (2)'!K39</f>
        <v>0</v>
      </c>
      <c r="I42" s="222">
        <v>15</v>
      </c>
      <c r="J42" s="234">
        <v>4</v>
      </c>
      <c r="K42" s="259" t="s">
        <v>287</v>
      </c>
      <c r="L42" s="260"/>
      <c r="M42" s="261"/>
      <c r="N42" s="262"/>
      <c r="O42" s="263"/>
      <c r="P42" s="263"/>
      <c r="Q42" s="264"/>
      <c r="R42" s="265"/>
      <c r="S42" s="215"/>
      <c r="T42" s="216"/>
      <c r="V42">
        <v>389</v>
      </c>
    </row>
    <row r="43" spans="1:22" ht="15.75">
      <c r="A43" s="231" t="s">
        <v>100</v>
      </c>
      <c r="B43" s="232"/>
      <c r="C43" s="233"/>
      <c r="D43" s="227">
        <v>87.3</v>
      </c>
      <c r="E43" s="6">
        <v>0</v>
      </c>
      <c r="F43" s="6">
        <v>-1.2</v>
      </c>
      <c r="G43" s="207">
        <f>'[1]中分類 (2)'!I40</f>
        <v>0</v>
      </c>
      <c r="H43" s="29">
        <f>'[1]中分類 (2)'!K40</f>
        <v>0</v>
      </c>
      <c r="I43" s="222">
        <v>494</v>
      </c>
      <c r="J43" s="234">
        <v>77</v>
      </c>
      <c r="K43" s="235"/>
      <c r="L43" s="236"/>
      <c r="M43" s="266"/>
      <c r="N43" s="227"/>
      <c r="O43" s="6"/>
      <c r="P43" s="6"/>
      <c r="Q43" s="267"/>
      <c r="R43" s="229"/>
      <c r="S43" s="4"/>
      <c r="T43" s="268"/>
      <c r="V43">
        <v>397</v>
      </c>
    </row>
    <row r="44" spans="1:22" ht="15.75">
      <c r="A44" s="238"/>
      <c r="B44" s="239" t="s">
        <v>359</v>
      </c>
      <c r="C44" s="233"/>
      <c r="D44" s="227">
        <v>83.8</v>
      </c>
      <c r="E44" s="6">
        <v>0.7</v>
      </c>
      <c r="F44" s="6">
        <v>-2.1</v>
      </c>
      <c r="G44" s="207">
        <f>'[1]中分類 (2)'!I41</f>
        <v>0.013326509723643682</v>
      </c>
      <c r="H44" s="29">
        <f>'[1]中分類 (2)'!K41</f>
        <v>48.25081529794699</v>
      </c>
      <c r="I44" s="222">
        <v>217</v>
      </c>
      <c r="J44" s="234">
        <v>29</v>
      </c>
      <c r="K44" s="235"/>
      <c r="L44" s="236"/>
      <c r="M44" s="266"/>
      <c r="N44" s="227"/>
      <c r="O44" s="6"/>
      <c r="P44" s="6"/>
      <c r="Q44" s="228"/>
      <c r="R44" s="229"/>
      <c r="S44" s="4"/>
      <c r="T44" s="268"/>
      <c r="V44">
        <v>398</v>
      </c>
    </row>
    <row r="45" spans="1:22" ht="15.75">
      <c r="A45" s="269"/>
      <c r="B45" s="270"/>
      <c r="C45" s="271" t="s">
        <v>360</v>
      </c>
      <c r="D45" s="227">
        <v>85.5</v>
      </c>
      <c r="E45" s="6">
        <v>0</v>
      </c>
      <c r="F45" s="6">
        <v>-3.4</v>
      </c>
      <c r="G45" s="207">
        <f>'[1]中分類 (2)'!I42</f>
        <v>0</v>
      </c>
      <c r="H45" s="29">
        <f>'[1]中分類 (2)'!K42</f>
        <v>0</v>
      </c>
      <c r="I45" s="222">
        <v>23</v>
      </c>
      <c r="J45" s="234">
        <v>2</v>
      </c>
      <c r="K45" s="235"/>
      <c r="L45" s="236"/>
      <c r="M45" s="266"/>
      <c r="N45" s="227"/>
      <c r="O45" s="6"/>
      <c r="P45" s="6"/>
      <c r="Q45" s="267"/>
      <c r="R45" s="229"/>
      <c r="S45" s="4"/>
      <c r="T45" s="268"/>
      <c r="V45">
        <v>399</v>
      </c>
    </row>
    <row r="46" spans="1:22" ht="16.5" thickBot="1">
      <c r="A46" s="272"/>
      <c r="B46" s="273"/>
      <c r="C46" s="274" t="s">
        <v>361</v>
      </c>
      <c r="D46" s="275">
        <v>83.6</v>
      </c>
      <c r="E46" s="14">
        <v>0.8</v>
      </c>
      <c r="F46" s="14">
        <v>-2</v>
      </c>
      <c r="G46" s="276">
        <f>'[1]中分類 (2)'!I43</f>
        <v>0.013899692937563747</v>
      </c>
      <c r="H46" s="25">
        <f>'[1]中分類 (2)'!K43</f>
        <v>50.326119181729325</v>
      </c>
      <c r="I46" s="277">
        <v>194</v>
      </c>
      <c r="J46" s="278">
        <v>27</v>
      </c>
      <c r="K46" s="279"/>
      <c r="L46" s="280"/>
      <c r="M46" s="281"/>
      <c r="N46" s="282"/>
      <c r="O46" s="14"/>
      <c r="P46" s="14"/>
      <c r="Q46" s="283"/>
      <c r="R46" s="284"/>
      <c r="S46" s="197"/>
      <c r="T46" s="285"/>
      <c r="V46">
        <v>402</v>
      </c>
    </row>
    <row r="48" ht="15.75">
      <c r="C48" s="38"/>
    </row>
  </sheetData>
  <mergeCells count="73">
    <mergeCell ref="K40:M40"/>
    <mergeCell ref="K41:M41"/>
    <mergeCell ref="K42:M42"/>
    <mergeCell ref="K37:M37"/>
    <mergeCell ref="K38:M38"/>
    <mergeCell ref="K39:M39"/>
    <mergeCell ref="L33:M33"/>
    <mergeCell ref="L34:M34"/>
    <mergeCell ref="L35:M35"/>
    <mergeCell ref="L36:M36"/>
    <mergeCell ref="L32:M32"/>
    <mergeCell ref="L24:M24"/>
    <mergeCell ref="K25:M25"/>
    <mergeCell ref="L26:M26"/>
    <mergeCell ref="L28:M28"/>
    <mergeCell ref="K27:M27"/>
    <mergeCell ref="L29:M29"/>
    <mergeCell ref="L30:M30"/>
    <mergeCell ref="K31:M31"/>
    <mergeCell ref="L20:M20"/>
    <mergeCell ref="K21:M21"/>
    <mergeCell ref="L22:M22"/>
    <mergeCell ref="L23:M23"/>
    <mergeCell ref="L16:M16"/>
    <mergeCell ref="K17:M17"/>
    <mergeCell ref="L18:M18"/>
    <mergeCell ref="L19:M19"/>
    <mergeCell ref="A43:C43"/>
    <mergeCell ref="B44:C44"/>
    <mergeCell ref="K3:M3"/>
    <mergeCell ref="K4:M4"/>
    <mergeCell ref="L5:M5"/>
    <mergeCell ref="L8:M8"/>
    <mergeCell ref="L9:M9"/>
    <mergeCell ref="K13:M13"/>
    <mergeCell ref="L14:M14"/>
    <mergeCell ref="L15:M15"/>
    <mergeCell ref="B39:C39"/>
    <mergeCell ref="B40:C40"/>
    <mergeCell ref="B41:C41"/>
    <mergeCell ref="B42:C42"/>
    <mergeCell ref="A35:C35"/>
    <mergeCell ref="B36:C36"/>
    <mergeCell ref="A37:C37"/>
    <mergeCell ref="B38:C38"/>
    <mergeCell ref="B29:C29"/>
    <mergeCell ref="B32:C32"/>
    <mergeCell ref="B33:C33"/>
    <mergeCell ref="A34:C34"/>
    <mergeCell ref="B25:C25"/>
    <mergeCell ref="A26:C26"/>
    <mergeCell ref="B27:C27"/>
    <mergeCell ref="A28:C28"/>
    <mergeCell ref="B21:C21"/>
    <mergeCell ref="B22:C22"/>
    <mergeCell ref="A23:C23"/>
    <mergeCell ref="A24:C24"/>
    <mergeCell ref="B17:C17"/>
    <mergeCell ref="B18:C18"/>
    <mergeCell ref="B19:C19"/>
    <mergeCell ref="B20:C20"/>
    <mergeCell ref="B11:C11"/>
    <mergeCell ref="B12:C12"/>
    <mergeCell ref="B13:C13"/>
    <mergeCell ref="B15:C15"/>
    <mergeCell ref="A6:C6"/>
    <mergeCell ref="A7:C7"/>
    <mergeCell ref="B8:C8"/>
    <mergeCell ref="B9:C9"/>
    <mergeCell ref="A2:C2"/>
    <mergeCell ref="A3:C3"/>
    <mergeCell ref="A4:C4"/>
    <mergeCell ref="A5:C5"/>
  </mergeCells>
  <printOptions/>
  <pageMargins left="0.6692913385826772" right="0.2755905511811024" top="0.984251968503937" bottom="0.984251968503937" header="0.5118110236220472" footer="0.5118110236220472"/>
  <pageSetup horizontalDpi="300" verticalDpi="300" orientation="portrait" paperSize="9" r:id="rId1"/>
  <colBreaks count="2" manualBreakCount="2">
    <brk id="10" max="65535" man="1"/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46"/>
  <sheetViews>
    <sheetView workbookViewId="0" topLeftCell="A1">
      <selection activeCell="A1" sqref="A1"/>
    </sheetView>
  </sheetViews>
  <sheetFormatPr defaultColWidth="8.796875" defaultRowHeight="15"/>
  <cols>
    <col min="1" max="1" width="4.59765625" style="0" customWidth="1"/>
    <col min="2" max="2" width="3.59765625" style="0" customWidth="1"/>
    <col min="3" max="3" width="14.8984375" style="0" customWidth="1"/>
    <col min="4" max="4" width="10.09765625" style="0" customWidth="1"/>
    <col min="5" max="5" width="9.09765625" style="0" customWidth="1"/>
    <col min="11" max="11" width="4.59765625" style="0" customWidth="1"/>
    <col min="12" max="12" width="3.59765625" style="0" customWidth="1"/>
    <col min="13" max="13" width="14.8984375" style="0" customWidth="1"/>
    <col min="14" max="14" width="10.09765625" style="0" customWidth="1"/>
    <col min="15" max="16" width="9.09765625" style="0" customWidth="1"/>
    <col min="17" max="17" width="8.59765625" style="0" customWidth="1"/>
    <col min="18" max="18" width="9.09765625" style="0" customWidth="1"/>
    <col min="21" max="21" width="3.69921875" style="0" customWidth="1"/>
    <col min="22" max="23" width="6.59765625" style="0" customWidth="1"/>
  </cols>
  <sheetData>
    <row r="1" spans="3:20" ht="15.75">
      <c r="C1" s="1"/>
      <c r="D1" s="1"/>
      <c r="E1" s="1"/>
      <c r="G1" s="1" t="s">
        <v>0</v>
      </c>
      <c r="H1" s="1"/>
      <c r="I1" s="1"/>
      <c r="J1" s="1"/>
      <c r="K1" s="1"/>
      <c r="L1" s="1"/>
      <c r="M1" s="181" t="s">
        <v>1</v>
      </c>
      <c r="N1" s="1" t="s">
        <v>2</v>
      </c>
      <c r="O1" s="1"/>
      <c r="P1" s="182" t="s">
        <v>3</v>
      </c>
      <c r="Q1" s="183" t="s">
        <v>4</v>
      </c>
      <c r="R1" s="1"/>
      <c r="S1" s="1"/>
      <c r="T1" s="1"/>
    </row>
    <row r="2" spans="1:20" ht="16.5" thickBot="1">
      <c r="A2" s="184" t="s">
        <v>5</v>
      </c>
      <c r="B2" s="185"/>
      <c r="C2" s="1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86" t="s">
        <v>275</v>
      </c>
      <c r="B3" s="286"/>
      <c r="C3" s="287"/>
      <c r="D3" s="3" t="s">
        <v>276</v>
      </c>
      <c r="E3" s="11" t="s">
        <v>6</v>
      </c>
      <c r="F3" s="3" t="s">
        <v>277</v>
      </c>
      <c r="G3" s="189" t="s">
        <v>7</v>
      </c>
      <c r="H3" s="3" t="s">
        <v>278</v>
      </c>
      <c r="I3" s="11" t="s">
        <v>279</v>
      </c>
      <c r="J3" s="190" t="s">
        <v>280</v>
      </c>
      <c r="K3" s="186" t="s">
        <v>281</v>
      </c>
      <c r="L3" s="187"/>
      <c r="M3" s="191"/>
      <c r="N3" s="3" t="s">
        <v>276</v>
      </c>
      <c r="O3" s="11" t="s">
        <v>6</v>
      </c>
      <c r="P3" s="3" t="s">
        <v>277</v>
      </c>
      <c r="Q3" s="189" t="s">
        <v>7</v>
      </c>
      <c r="R3" s="3" t="s">
        <v>278</v>
      </c>
      <c r="S3" s="192" t="s">
        <v>279</v>
      </c>
      <c r="T3" s="190" t="s">
        <v>280</v>
      </c>
    </row>
    <row r="4" spans="1:20" ht="16.5" thickBot="1">
      <c r="A4" s="193"/>
      <c r="B4" s="194"/>
      <c r="C4" s="201"/>
      <c r="D4" s="196"/>
      <c r="E4" s="197" t="s">
        <v>282</v>
      </c>
      <c r="F4" s="198" t="s">
        <v>300</v>
      </c>
      <c r="G4" s="197" t="s">
        <v>283</v>
      </c>
      <c r="H4" s="197" t="s">
        <v>284</v>
      </c>
      <c r="I4" s="199"/>
      <c r="J4" s="32"/>
      <c r="K4" s="200"/>
      <c r="L4" s="194"/>
      <c r="M4" s="201"/>
      <c r="N4" s="196"/>
      <c r="O4" s="197" t="s">
        <v>282</v>
      </c>
      <c r="P4" s="198" t="s">
        <v>300</v>
      </c>
      <c r="Q4" s="197" t="s">
        <v>283</v>
      </c>
      <c r="R4" s="197" t="s">
        <v>284</v>
      </c>
      <c r="S4" s="199"/>
      <c r="T4" s="32"/>
    </row>
    <row r="5" spans="1:23" ht="15.75">
      <c r="A5" s="288" t="s">
        <v>96</v>
      </c>
      <c r="B5" s="289"/>
      <c r="C5" s="212"/>
      <c r="D5" s="290">
        <v>97.4</v>
      </c>
      <c r="E5" s="206">
        <v>0.1</v>
      </c>
      <c r="F5" s="206">
        <v>0</v>
      </c>
      <c r="G5" s="291">
        <f>'[2]中分類 (2)'!I2</f>
        <v>0.10668036998972137</v>
      </c>
      <c r="H5" s="292">
        <f>'[2]中分類 (2)'!K2</f>
        <v>100</v>
      </c>
      <c r="I5" s="208">
        <v>10000</v>
      </c>
      <c r="J5" s="293">
        <f>596+8</f>
        <v>604</v>
      </c>
      <c r="K5" s="210"/>
      <c r="L5" s="211" t="s">
        <v>8</v>
      </c>
      <c r="M5" s="212"/>
      <c r="N5" s="290">
        <v>79.9</v>
      </c>
      <c r="O5" s="206">
        <v>-1.6</v>
      </c>
      <c r="P5" s="206">
        <v>-1</v>
      </c>
      <c r="Q5" s="291">
        <f>'[2]中分類 (2)'!I44</f>
        <v>-0.020041109969167477</v>
      </c>
      <c r="R5" s="294">
        <f>'[2]中分類 (2)'!K44</f>
        <v>-18.786127167630216</v>
      </c>
      <c r="S5" s="215">
        <v>150</v>
      </c>
      <c r="T5" s="216">
        <v>23</v>
      </c>
      <c r="V5">
        <v>1</v>
      </c>
      <c r="W5">
        <v>433</v>
      </c>
    </row>
    <row r="6" spans="1:23" ht="15.75">
      <c r="A6" s="295" t="s">
        <v>9</v>
      </c>
      <c r="B6" s="252"/>
      <c r="C6" s="253"/>
      <c r="D6" s="296">
        <v>97.3</v>
      </c>
      <c r="E6" s="221">
        <v>0.1</v>
      </c>
      <c r="F6" s="221">
        <v>0.1</v>
      </c>
      <c r="G6" s="207">
        <f>'[2]中分類 (2)'!I3</f>
        <v>0.09216855087358161</v>
      </c>
      <c r="H6" s="228">
        <f>'[2]中分類 (2)'!K3</f>
        <v>86.39691714835826</v>
      </c>
      <c r="I6" s="222">
        <v>8968</v>
      </c>
      <c r="J6" s="297">
        <f>592+8</f>
        <v>600</v>
      </c>
      <c r="K6" s="224"/>
      <c r="L6" s="225"/>
      <c r="M6" s="298" t="s">
        <v>10</v>
      </c>
      <c r="N6" s="299">
        <v>70.5</v>
      </c>
      <c r="O6" s="6">
        <v>-2.9</v>
      </c>
      <c r="P6" s="6">
        <v>-3.7</v>
      </c>
      <c r="Q6" s="291">
        <f>'[2]中分類 (2)'!I45</f>
        <v>-0.02266187050359706</v>
      </c>
      <c r="R6" s="294">
        <f>'[2]中分類 (2)'!K45</f>
        <v>-21.242774566474157</v>
      </c>
      <c r="S6" s="222">
        <v>105</v>
      </c>
      <c r="T6" s="230">
        <v>14</v>
      </c>
      <c r="V6">
        <v>763</v>
      </c>
      <c r="W6">
        <v>434</v>
      </c>
    </row>
    <row r="7" spans="1:23" ht="15.75">
      <c r="A7" s="231" t="s">
        <v>285</v>
      </c>
      <c r="B7" s="232"/>
      <c r="C7" s="240"/>
      <c r="D7" s="299">
        <v>98.3</v>
      </c>
      <c r="E7" s="6">
        <v>0.1</v>
      </c>
      <c r="F7" s="6">
        <v>0.6</v>
      </c>
      <c r="G7" s="207">
        <f>'[2]中分類 (2)'!I4</f>
        <v>0.02935251798560985</v>
      </c>
      <c r="H7" s="228">
        <f>'[2]中分類 (2)'!K4</f>
        <v>27.514450867050762</v>
      </c>
      <c r="I7" s="222">
        <v>2856</v>
      </c>
      <c r="J7" s="230">
        <f>222+8</f>
        <v>230</v>
      </c>
      <c r="K7" s="235"/>
      <c r="L7" s="236"/>
      <c r="M7" s="237" t="s">
        <v>11</v>
      </c>
      <c r="N7" s="299">
        <v>102.3</v>
      </c>
      <c r="O7" s="6">
        <v>0.4</v>
      </c>
      <c r="P7" s="6">
        <v>4.1</v>
      </c>
      <c r="Q7" s="291">
        <f>'[2]中分類 (2)'!I46</f>
        <v>0.001808838643370979</v>
      </c>
      <c r="R7" s="294">
        <f>'[2]中分類 (2)'!K46</f>
        <v>1.6955684007706948</v>
      </c>
      <c r="S7" s="222">
        <v>44</v>
      </c>
      <c r="T7" s="230">
        <v>9</v>
      </c>
      <c r="V7">
        <v>2</v>
      </c>
      <c r="W7">
        <v>452</v>
      </c>
    </row>
    <row r="8" spans="1:23" ht="15.75">
      <c r="A8" s="238"/>
      <c r="B8" s="239" t="s">
        <v>12</v>
      </c>
      <c r="C8" s="240"/>
      <c r="D8" s="299">
        <v>105.3</v>
      </c>
      <c r="E8" s="6">
        <v>0.9</v>
      </c>
      <c r="F8" s="6">
        <v>13.7</v>
      </c>
      <c r="G8" s="207">
        <f>'[2]中分類 (2)'!I5</f>
        <v>0.026731757451181656</v>
      </c>
      <c r="H8" s="228">
        <f>'[2]中分類 (2)'!K5</f>
        <v>25.057803468208117</v>
      </c>
      <c r="I8" s="222">
        <v>289</v>
      </c>
      <c r="J8" s="230">
        <f>14+1</f>
        <v>15</v>
      </c>
      <c r="K8" s="235"/>
      <c r="L8" s="239" t="s">
        <v>13</v>
      </c>
      <c r="M8" s="240"/>
      <c r="N8" s="299">
        <v>101</v>
      </c>
      <c r="O8" s="6">
        <v>0</v>
      </c>
      <c r="P8" s="6">
        <v>-1.7</v>
      </c>
      <c r="Q8" s="291">
        <f>'[2]中分類 (2)'!I47</f>
        <v>0</v>
      </c>
      <c r="R8" s="294">
        <f>'[2]中分類 (2)'!K47</f>
        <v>0</v>
      </c>
      <c r="S8" s="222">
        <v>65</v>
      </c>
      <c r="T8" s="230">
        <v>7</v>
      </c>
      <c r="V8">
        <v>3</v>
      </c>
      <c r="W8">
        <v>465</v>
      </c>
    </row>
    <row r="9" spans="1:23" ht="15.75">
      <c r="A9" s="238"/>
      <c r="B9" s="239" t="s">
        <v>14</v>
      </c>
      <c r="C9" s="240"/>
      <c r="D9" s="299">
        <v>100.3</v>
      </c>
      <c r="E9" s="6">
        <v>2.7</v>
      </c>
      <c r="F9" s="6">
        <v>-4.1</v>
      </c>
      <c r="G9" s="207">
        <f>'[2]中分類 (2)'!I6</f>
        <v>0.05531346351490224</v>
      </c>
      <c r="H9" s="228">
        <f>'[2]中分類 (2)'!K6</f>
        <v>51.84971098265939</v>
      </c>
      <c r="I9" s="222">
        <v>207</v>
      </c>
      <c r="J9" s="230">
        <f>31+2</f>
        <v>33</v>
      </c>
      <c r="K9" s="235"/>
      <c r="L9" s="239" t="s">
        <v>15</v>
      </c>
      <c r="M9" s="240"/>
      <c r="N9" s="299">
        <v>98.2</v>
      </c>
      <c r="O9" s="6">
        <v>-0.7</v>
      </c>
      <c r="P9" s="6">
        <v>-0.5</v>
      </c>
      <c r="Q9" s="291">
        <f>'[2]中分類 (2)'!I48</f>
        <v>-0.005251798561151101</v>
      </c>
      <c r="R9" s="294">
        <f>'[2]中分類 (2)'!K48</f>
        <v>-4.92292870905595</v>
      </c>
      <c r="S9" s="222">
        <v>73</v>
      </c>
      <c r="T9" s="230">
        <v>18</v>
      </c>
      <c r="V9">
        <v>24</v>
      </c>
      <c r="W9">
        <v>473</v>
      </c>
    </row>
    <row r="10" spans="1:23" ht="15.75">
      <c r="A10" s="238"/>
      <c r="B10" s="249"/>
      <c r="C10" s="226" t="s">
        <v>16</v>
      </c>
      <c r="D10" s="299">
        <v>102.5</v>
      </c>
      <c r="E10" s="6">
        <v>4</v>
      </c>
      <c r="F10" s="6">
        <v>-2</v>
      </c>
      <c r="G10" s="207">
        <f>'[2]中分類 (2)'!I7</f>
        <v>0.052908530318602334</v>
      </c>
      <c r="H10" s="228">
        <f>'[2]中分類 (2)'!K7</f>
        <v>49.59537572254395</v>
      </c>
      <c r="I10" s="222">
        <v>132</v>
      </c>
      <c r="J10" s="230">
        <f>16+2</f>
        <v>18</v>
      </c>
      <c r="K10" s="235"/>
      <c r="L10" s="236"/>
      <c r="M10" s="237" t="s">
        <v>17</v>
      </c>
      <c r="N10" s="299">
        <v>98.8</v>
      </c>
      <c r="O10" s="6">
        <v>0</v>
      </c>
      <c r="P10" s="6">
        <v>11.9</v>
      </c>
      <c r="Q10" s="291">
        <f>'[2]中分類 (2)'!I49</f>
        <v>0</v>
      </c>
      <c r="R10" s="294">
        <f>'[2]中分類 (2)'!K49</f>
        <v>0</v>
      </c>
      <c r="S10" s="222">
        <v>6</v>
      </c>
      <c r="T10" s="230">
        <v>3</v>
      </c>
      <c r="V10">
        <v>25</v>
      </c>
      <c r="W10">
        <v>474</v>
      </c>
    </row>
    <row r="11" spans="1:23" ht="15.75">
      <c r="A11" s="238"/>
      <c r="B11" s="239" t="s">
        <v>18</v>
      </c>
      <c r="C11" s="240"/>
      <c r="D11" s="299">
        <v>101.7</v>
      </c>
      <c r="E11" s="6">
        <v>-1.4</v>
      </c>
      <c r="F11" s="6">
        <v>-2.4</v>
      </c>
      <c r="G11" s="207">
        <f>'[2]中分類 (2)'!I8</f>
        <v>-0.030935251798560957</v>
      </c>
      <c r="H11" s="228">
        <f>'[2]中分類 (2)'!K8</f>
        <v>-28.99807321772652</v>
      </c>
      <c r="I11" s="222">
        <v>215</v>
      </c>
      <c r="J11" s="230">
        <f>10+1</f>
        <v>11</v>
      </c>
      <c r="K11" s="235"/>
      <c r="L11" s="236"/>
      <c r="M11" s="237" t="s">
        <v>19</v>
      </c>
      <c r="N11" s="299">
        <v>96.8</v>
      </c>
      <c r="O11" s="6">
        <v>-1.3</v>
      </c>
      <c r="P11" s="6">
        <v>-2.5</v>
      </c>
      <c r="Q11" s="291">
        <f>'[2]中分類 (2)'!I50</f>
        <v>-0.005077081192189095</v>
      </c>
      <c r="R11" s="294">
        <f>'[2]中分類 (2)'!K50</f>
        <v>-4.759152215799655</v>
      </c>
      <c r="S11" s="222">
        <v>38</v>
      </c>
      <c r="T11" s="230">
        <v>10</v>
      </c>
      <c r="V11">
        <v>62</v>
      </c>
      <c r="W11">
        <v>478</v>
      </c>
    </row>
    <row r="12" spans="1:23" ht="15.75">
      <c r="A12" s="238"/>
      <c r="B12" s="239" t="s">
        <v>20</v>
      </c>
      <c r="C12" s="240"/>
      <c r="D12" s="299">
        <v>93.9</v>
      </c>
      <c r="E12" s="6">
        <v>0.8</v>
      </c>
      <c r="F12" s="6">
        <v>-3.4</v>
      </c>
      <c r="G12" s="207">
        <f>'[2]中分類 (2)'!I9</f>
        <v>0.009712230215827377</v>
      </c>
      <c r="H12" s="228">
        <f>'[2]中分類 (2)'!K9</f>
        <v>9.1040462427747</v>
      </c>
      <c r="I12" s="222">
        <v>135</v>
      </c>
      <c r="J12" s="230">
        <v>8</v>
      </c>
      <c r="K12" s="235"/>
      <c r="L12" s="236"/>
      <c r="M12" s="237" t="s">
        <v>21</v>
      </c>
      <c r="N12" s="299">
        <v>100</v>
      </c>
      <c r="O12" s="6">
        <v>0</v>
      </c>
      <c r="P12" s="6">
        <v>0</v>
      </c>
      <c r="Q12" s="291">
        <f>'[2]中分類 (2)'!I51</f>
        <v>0</v>
      </c>
      <c r="R12" s="294">
        <f>'[2]中分類 (2)'!K51</f>
        <v>0</v>
      </c>
      <c r="S12" s="222">
        <v>29</v>
      </c>
      <c r="T12" s="230">
        <v>5</v>
      </c>
      <c r="V12">
        <v>76</v>
      </c>
      <c r="W12">
        <v>489</v>
      </c>
    </row>
    <row r="13" spans="1:23" ht="15.75">
      <c r="A13" s="238"/>
      <c r="B13" s="239" t="s">
        <v>22</v>
      </c>
      <c r="C13" s="240"/>
      <c r="D13" s="299">
        <v>99.5</v>
      </c>
      <c r="E13" s="6">
        <v>3.1</v>
      </c>
      <c r="F13" s="6">
        <v>1.3</v>
      </c>
      <c r="G13" s="207">
        <f>'[2]中分類 (2)'!I10</f>
        <v>0.08725590955806783</v>
      </c>
      <c r="H13" s="228">
        <f>'[2]中分類 (2)'!K10</f>
        <v>81.79190751445175</v>
      </c>
      <c r="I13" s="222">
        <v>283</v>
      </c>
      <c r="J13" s="230">
        <f>43+2</f>
        <v>45</v>
      </c>
      <c r="K13" s="231" t="s">
        <v>101</v>
      </c>
      <c r="L13" s="232"/>
      <c r="M13" s="240"/>
      <c r="N13" s="299">
        <v>103</v>
      </c>
      <c r="O13" s="6">
        <v>-0.2</v>
      </c>
      <c r="P13" s="6">
        <v>3.2</v>
      </c>
      <c r="Q13" s="291">
        <f>'[2]中分類 (2)'!I52</f>
        <v>-0.009496402877697976</v>
      </c>
      <c r="R13" s="294">
        <f>'[2]中分類 (2)'!K52</f>
        <v>-8.901734104046463</v>
      </c>
      <c r="S13" s="222">
        <v>462</v>
      </c>
      <c r="T13" s="230">
        <v>25</v>
      </c>
      <c r="V13">
        <v>89</v>
      </c>
      <c r="W13">
        <v>495</v>
      </c>
    </row>
    <row r="14" spans="1:23" ht="15.75">
      <c r="A14" s="238"/>
      <c r="B14" s="249"/>
      <c r="C14" s="226" t="s">
        <v>23</v>
      </c>
      <c r="D14" s="299">
        <v>98.7</v>
      </c>
      <c r="E14" s="6">
        <v>4.7</v>
      </c>
      <c r="F14" s="6">
        <v>3.1</v>
      </c>
      <c r="G14" s="207">
        <f>'[2]中分類 (2)'!I11</f>
        <v>0.08184994861253865</v>
      </c>
      <c r="H14" s="228">
        <f>'[2]中分類 (2)'!K11</f>
        <v>76.72447013487567</v>
      </c>
      <c r="I14" s="222">
        <v>181</v>
      </c>
      <c r="J14" s="230">
        <f>27+2</f>
        <v>29</v>
      </c>
      <c r="K14" s="235"/>
      <c r="L14" s="300" t="s">
        <v>317</v>
      </c>
      <c r="M14" s="301"/>
      <c r="N14" s="299">
        <v>99.2</v>
      </c>
      <c r="O14" s="6">
        <v>0</v>
      </c>
      <c r="P14" s="6">
        <v>-0.7</v>
      </c>
      <c r="Q14" s="291">
        <f>'[2]中分類 (2)'!I53</f>
        <v>0</v>
      </c>
      <c r="R14" s="294">
        <f>'[2]中分類 (2)'!K53</f>
        <v>0</v>
      </c>
      <c r="S14" s="222">
        <v>124</v>
      </c>
      <c r="T14" s="230">
        <v>11</v>
      </c>
      <c r="V14">
        <v>90</v>
      </c>
      <c r="W14">
        <v>496</v>
      </c>
    </row>
    <row r="15" spans="1:23" ht="15.75">
      <c r="A15" s="238"/>
      <c r="B15" s="239" t="s">
        <v>318</v>
      </c>
      <c r="C15" s="240"/>
      <c r="D15" s="299">
        <v>92.2</v>
      </c>
      <c r="E15" s="6">
        <v>-7.5</v>
      </c>
      <c r="F15" s="6">
        <v>3.5</v>
      </c>
      <c r="G15" s="207">
        <f>'[2]中分類 (2)'!I12</f>
        <v>-0.08247687564234327</v>
      </c>
      <c r="H15" s="228">
        <f>'[2]中分類 (2)'!K12</f>
        <v>-77.31213872832453</v>
      </c>
      <c r="I15" s="222">
        <v>107</v>
      </c>
      <c r="J15" s="230">
        <v>20</v>
      </c>
      <c r="K15" s="235"/>
      <c r="L15" s="239" t="s">
        <v>24</v>
      </c>
      <c r="M15" s="240"/>
      <c r="N15" s="299">
        <v>83.7</v>
      </c>
      <c r="O15" s="6">
        <v>-1.1</v>
      </c>
      <c r="P15" s="6">
        <v>-4.6</v>
      </c>
      <c r="Q15" s="291">
        <f>'[2]中分類 (2)'!I54</f>
        <v>-0.00795477903391565</v>
      </c>
      <c r="R15" s="294">
        <f>'[2]中分類 (2)'!K54</f>
        <v>-7.456647398843941</v>
      </c>
      <c r="S15" s="222">
        <v>86</v>
      </c>
      <c r="T15" s="230">
        <v>9</v>
      </c>
      <c r="V15">
        <v>140</v>
      </c>
      <c r="W15">
        <v>508</v>
      </c>
    </row>
    <row r="16" spans="1:23" ht="15.75">
      <c r="A16" s="238"/>
      <c r="B16" s="249"/>
      <c r="C16" s="226" t="s">
        <v>320</v>
      </c>
      <c r="D16" s="299">
        <v>93</v>
      </c>
      <c r="E16" s="6">
        <v>-7.7</v>
      </c>
      <c r="F16" s="6">
        <v>4.5</v>
      </c>
      <c r="G16" s="207">
        <f>'[2]中分類 (2)'!I13</f>
        <v>-0.08256937307297016</v>
      </c>
      <c r="H16" s="228">
        <f>'[2]中分類 (2)'!K13</f>
        <v>-77.39884393063663</v>
      </c>
      <c r="I16" s="222">
        <v>103</v>
      </c>
      <c r="J16" s="230">
        <v>18</v>
      </c>
      <c r="K16" s="235"/>
      <c r="L16" s="239" t="s">
        <v>25</v>
      </c>
      <c r="M16" s="240"/>
      <c r="N16" s="299">
        <v>111.5</v>
      </c>
      <c r="O16" s="6">
        <v>0</v>
      </c>
      <c r="P16" s="6">
        <v>7.3</v>
      </c>
      <c r="Q16" s="291">
        <f>'[2]中分類 (2)'!I55</f>
        <v>0</v>
      </c>
      <c r="R16" s="294">
        <f>'[2]中分類 (2)'!K55</f>
        <v>0</v>
      </c>
      <c r="S16" s="222">
        <v>252</v>
      </c>
      <c r="T16" s="230">
        <v>5</v>
      </c>
      <c r="V16">
        <v>141</v>
      </c>
      <c r="W16">
        <v>518</v>
      </c>
    </row>
    <row r="17" spans="1:23" ht="15.75">
      <c r="A17" s="238"/>
      <c r="B17" s="239" t="s">
        <v>322</v>
      </c>
      <c r="C17" s="240"/>
      <c r="D17" s="299">
        <v>94</v>
      </c>
      <c r="E17" s="6">
        <v>-2.3</v>
      </c>
      <c r="F17" s="6">
        <v>-2.8</v>
      </c>
      <c r="G17" s="207">
        <f>'[2]中分類 (2)'!I14</f>
        <v>-0.025775950668037034</v>
      </c>
      <c r="H17" s="228">
        <f>'[2]中分類 (2)'!K14</f>
        <v>-24.16184971098295</v>
      </c>
      <c r="I17" s="222">
        <v>114</v>
      </c>
      <c r="J17" s="230">
        <v>16</v>
      </c>
      <c r="K17" s="231" t="s">
        <v>102</v>
      </c>
      <c r="L17" s="232"/>
      <c r="M17" s="240"/>
      <c r="N17" s="299">
        <v>97.1</v>
      </c>
      <c r="O17" s="6">
        <v>1.4</v>
      </c>
      <c r="P17" s="6">
        <v>-0.1</v>
      </c>
      <c r="Q17" s="291">
        <f>'[2]中分類 (2)'!I56</f>
        <v>0.15070914696813945</v>
      </c>
      <c r="R17" s="294">
        <f>'[2]中分類 (2)'!K56</f>
        <v>141.27167630057923</v>
      </c>
      <c r="S17" s="222">
        <v>1128</v>
      </c>
      <c r="T17" s="230">
        <v>44</v>
      </c>
      <c r="V17">
        <v>163</v>
      </c>
      <c r="W17">
        <v>524</v>
      </c>
    </row>
    <row r="18" spans="1:23" ht="15.75">
      <c r="A18" s="238"/>
      <c r="B18" s="239" t="s">
        <v>323</v>
      </c>
      <c r="C18" s="240"/>
      <c r="D18" s="299">
        <v>94.1</v>
      </c>
      <c r="E18" s="6">
        <v>0.5</v>
      </c>
      <c r="F18" s="6">
        <v>0.3</v>
      </c>
      <c r="G18" s="207">
        <f>'[2]中分類 (2)'!I15</f>
        <v>0.010842754367934224</v>
      </c>
      <c r="H18" s="228">
        <f>'[2]中分類 (2)'!K15</f>
        <v>10.163776493256371</v>
      </c>
      <c r="I18" s="222">
        <v>211</v>
      </c>
      <c r="J18" s="230">
        <v>17</v>
      </c>
      <c r="K18" s="235"/>
      <c r="L18" s="239" t="s">
        <v>26</v>
      </c>
      <c r="M18" s="240"/>
      <c r="N18" s="299">
        <v>105.3</v>
      </c>
      <c r="O18" s="6">
        <v>5.1</v>
      </c>
      <c r="P18" s="6">
        <v>3.3</v>
      </c>
      <c r="Q18" s="291">
        <f>'[2]中分類 (2)'!I57</f>
        <v>0.14361767728674188</v>
      </c>
      <c r="R18" s="294">
        <f>'[2]中分類 (2)'!K57</f>
        <v>134.62427745664868</v>
      </c>
      <c r="S18" s="222">
        <v>274</v>
      </c>
      <c r="T18" s="230">
        <v>14</v>
      </c>
      <c r="V18">
        <v>182</v>
      </c>
      <c r="W18">
        <v>525</v>
      </c>
    </row>
    <row r="19" spans="1:23" ht="15.75">
      <c r="A19" s="238"/>
      <c r="B19" s="239" t="s">
        <v>325</v>
      </c>
      <c r="C19" s="240"/>
      <c r="D19" s="299">
        <v>95.6</v>
      </c>
      <c r="E19" s="6">
        <v>-0.6</v>
      </c>
      <c r="F19" s="6">
        <v>1.6</v>
      </c>
      <c r="G19" s="207">
        <f>'[2]中分類 (2)'!I16</f>
        <v>-0.018992805755395956</v>
      </c>
      <c r="H19" s="228">
        <f>'[2]中分類 (2)'!K16</f>
        <v>-17.80346820809293</v>
      </c>
      <c r="I19" s="222">
        <v>308</v>
      </c>
      <c r="J19" s="230">
        <v>14</v>
      </c>
      <c r="K19" s="235"/>
      <c r="L19" s="244" t="s">
        <v>27</v>
      </c>
      <c r="M19" s="245"/>
      <c r="N19" s="299">
        <v>96.2</v>
      </c>
      <c r="O19" s="6">
        <v>0.1</v>
      </c>
      <c r="P19" s="6">
        <v>-1.9</v>
      </c>
      <c r="Q19" s="291">
        <f>'[2]中分類 (2)'!I58</f>
        <v>0.005138746145940829</v>
      </c>
      <c r="R19" s="294">
        <f>'[2]中分類 (2)'!K58</f>
        <v>4.816955684008169</v>
      </c>
      <c r="S19" s="222">
        <v>500</v>
      </c>
      <c r="T19" s="230">
        <v>21</v>
      </c>
      <c r="V19">
        <v>200</v>
      </c>
      <c r="W19">
        <v>543</v>
      </c>
    </row>
    <row r="20" spans="1:23" ht="15.75">
      <c r="A20" s="238"/>
      <c r="B20" s="239" t="s">
        <v>327</v>
      </c>
      <c r="C20" s="240"/>
      <c r="D20" s="299">
        <v>89.3</v>
      </c>
      <c r="E20" s="6">
        <v>-1.1</v>
      </c>
      <c r="F20" s="6">
        <v>-7.5</v>
      </c>
      <c r="G20" s="207">
        <f>'[2]中分類 (2)'!I17</f>
        <v>-0.01921891058581706</v>
      </c>
      <c r="H20" s="228">
        <f>'[2]中分類 (2)'!K17</f>
        <v>-18.015414258189015</v>
      </c>
      <c r="I20" s="222">
        <v>187</v>
      </c>
      <c r="J20" s="230">
        <v>15</v>
      </c>
      <c r="K20" s="235"/>
      <c r="L20" s="244" t="s">
        <v>28</v>
      </c>
      <c r="M20" s="240"/>
      <c r="N20" s="299">
        <v>92.1</v>
      </c>
      <c r="O20" s="6">
        <v>0</v>
      </c>
      <c r="P20" s="6">
        <v>-0.2</v>
      </c>
      <c r="Q20" s="291">
        <f>'[2]中分類 (2)'!I59</f>
        <v>0</v>
      </c>
      <c r="R20" s="294">
        <f>'[2]中分類 (2)'!K59</f>
        <v>0</v>
      </c>
      <c r="S20" s="222">
        <v>354</v>
      </c>
      <c r="T20" s="230">
        <v>9</v>
      </c>
      <c r="V20">
        <v>217</v>
      </c>
      <c r="W20">
        <v>568</v>
      </c>
    </row>
    <row r="21" spans="1:23" ht="15.75">
      <c r="A21" s="238"/>
      <c r="B21" s="239" t="s">
        <v>329</v>
      </c>
      <c r="C21" s="240"/>
      <c r="D21" s="299">
        <v>98.7</v>
      </c>
      <c r="E21" s="6">
        <v>-0.3</v>
      </c>
      <c r="F21" s="6">
        <v>-0.3</v>
      </c>
      <c r="G21" s="207">
        <f>'[2]中分類 (2)'!I18</f>
        <v>-0.0035457348406988357</v>
      </c>
      <c r="H21" s="228">
        <f>'[2]中分類 (2)'!K18</f>
        <v>-3.3236994219653218</v>
      </c>
      <c r="I21" s="222">
        <v>115</v>
      </c>
      <c r="J21" s="230">
        <v>13</v>
      </c>
      <c r="K21" s="231" t="s">
        <v>330</v>
      </c>
      <c r="L21" s="232"/>
      <c r="M21" s="240"/>
      <c r="N21" s="299">
        <v>104.7</v>
      </c>
      <c r="O21" s="6">
        <v>0</v>
      </c>
      <c r="P21" s="6">
        <v>1.8</v>
      </c>
      <c r="Q21" s="291">
        <f>'[2]中分類 (2)'!I60</f>
        <v>0</v>
      </c>
      <c r="R21" s="294">
        <f>'[2]中分類 (2)'!K60</f>
        <v>0</v>
      </c>
      <c r="S21" s="222">
        <v>501</v>
      </c>
      <c r="T21" s="230">
        <v>13</v>
      </c>
      <c r="V21">
        <v>236</v>
      </c>
      <c r="W21">
        <v>579</v>
      </c>
    </row>
    <row r="22" spans="1:23" ht="15.75">
      <c r="A22" s="238"/>
      <c r="B22" s="239" t="s">
        <v>331</v>
      </c>
      <c r="C22" s="240"/>
      <c r="D22" s="299">
        <v>100.4</v>
      </c>
      <c r="E22" s="6">
        <v>0</v>
      </c>
      <c r="F22" s="6">
        <v>0.6</v>
      </c>
      <c r="G22" s="207">
        <f>'[2]中分類 (2)'!I19</f>
        <v>0</v>
      </c>
      <c r="H22" s="228">
        <f>'[2]中分類 (2)'!K19</f>
        <v>0</v>
      </c>
      <c r="I22" s="222">
        <v>686</v>
      </c>
      <c r="J22" s="230">
        <f>21+2</f>
        <v>23</v>
      </c>
      <c r="K22" s="235"/>
      <c r="L22" s="244" t="s">
        <v>29</v>
      </c>
      <c r="M22" s="240"/>
      <c r="N22" s="299">
        <v>102.9</v>
      </c>
      <c r="O22" s="6">
        <v>0</v>
      </c>
      <c r="P22" s="6">
        <v>0.9</v>
      </c>
      <c r="Q22" s="291">
        <f>'[2]中分類 (2)'!I61</f>
        <v>0</v>
      </c>
      <c r="R22" s="294">
        <f>'[2]中分類 (2)'!K61</f>
        <v>0</v>
      </c>
      <c r="S22" s="222">
        <v>351</v>
      </c>
      <c r="T22" s="230">
        <v>10</v>
      </c>
      <c r="V22">
        <v>250</v>
      </c>
      <c r="W22">
        <v>580</v>
      </c>
    </row>
    <row r="23" spans="1:23" ht="15.75">
      <c r="A23" s="231" t="s">
        <v>97</v>
      </c>
      <c r="B23" s="232"/>
      <c r="C23" s="240"/>
      <c r="D23" s="299">
        <v>98.4</v>
      </c>
      <c r="E23" s="6">
        <v>-0.1</v>
      </c>
      <c r="F23" s="6">
        <v>-0.9</v>
      </c>
      <c r="G23" s="207">
        <f>'[2]中分類 (2)'!I20</f>
        <v>-0.019455292908529213</v>
      </c>
      <c r="H23" s="228">
        <f>'[2]中分類 (2)'!K20</f>
        <v>-18.236994219652335</v>
      </c>
      <c r="I23" s="222">
        <v>1893</v>
      </c>
      <c r="J23" s="230">
        <v>25</v>
      </c>
      <c r="K23" s="235"/>
      <c r="L23" s="239" t="s">
        <v>333</v>
      </c>
      <c r="M23" s="240"/>
      <c r="N23" s="299">
        <v>101.4</v>
      </c>
      <c r="O23" s="6">
        <v>0</v>
      </c>
      <c r="P23" s="6">
        <v>-1.8</v>
      </c>
      <c r="Q23" s="291">
        <f>'[2]中分類 (2)'!I62</f>
        <v>0</v>
      </c>
      <c r="R23" s="294">
        <f>'[2]中分類 (2)'!K62</f>
        <v>0</v>
      </c>
      <c r="S23" s="222">
        <v>14</v>
      </c>
      <c r="T23" s="230">
        <v>2</v>
      </c>
      <c r="V23">
        <v>276</v>
      </c>
      <c r="W23">
        <v>591</v>
      </c>
    </row>
    <row r="24" spans="1:23" ht="15.75">
      <c r="A24" s="246" t="s">
        <v>334</v>
      </c>
      <c r="B24" s="252"/>
      <c r="C24" s="253"/>
      <c r="D24" s="296">
        <v>98.9</v>
      </c>
      <c r="E24" s="221">
        <v>-0.1</v>
      </c>
      <c r="F24" s="221">
        <v>-0.5</v>
      </c>
      <c r="G24" s="207">
        <f>'[2]中分類 (2)'!I21</f>
        <v>-0.008848920863308851</v>
      </c>
      <c r="H24" s="228">
        <f>'[2]中分類 (2)'!K21</f>
        <v>-8.294797687860891</v>
      </c>
      <c r="I24" s="222">
        <v>861</v>
      </c>
      <c r="J24" s="230">
        <v>21</v>
      </c>
      <c r="K24" s="235"/>
      <c r="L24" s="244" t="s">
        <v>30</v>
      </c>
      <c r="M24" s="240"/>
      <c r="N24" s="299">
        <v>109.8</v>
      </c>
      <c r="O24" s="6">
        <v>0</v>
      </c>
      <c r="P24" s="6">
        <v>4.9</v>
      </c>
      <c r="Q24" s="291">
        <f>'[2]中分類 (2)'!I63</f>
        <v>0</v>
      </c>
      <c r="R24" s="294">
        <f>'[2]中分類 (2)'!K63</f>
        <v>0</v>
      </c>
      <c r="S24" s="222">
        <v>137</v>
      </c>
      <c r="T24" s="230">
        <v>1</v>
      </c>
      <c r="V24">
        <v>764</v>
      </c>
      <c r="W24">
        <v>594</v>
      </c>
    </row>
    <row r="25" spans="1:23" ht="15.75">
      <c r="A25" s="238"/>
      <c r="B25" s="239" t="s">
        <v>336</v>
      </c>
      <c r="C25" s="240"/>
      <c r="D25" s="302">
        <v>98.6</v>
      </c>
      <c r="E25" s="6">
        <v>0</v>
      </c>
      <c r="F25" s="6">
        <v>-0.8</v>
      </c>
      <c r="G25" s="207">
        <f>'[2]中分類 (2)'!I22</f>
        <v>0</v>
      </c>
      <c r="H25" s="228">
        <f>'[2]中分類 (2)'!K22</f>
        <v>0</v>
      </c>
      <c r="I25" s="222">
        <v>1759</v>
      </c>
      <c r="J25" s="230">
        <v>10</v>
      </c>
      <c r="K25" s="231" t="s">
        <v>103</v>
      </c>
      <c r="L25" s="232"/>
      <c r="M25" s="240"/>
      <c r="N25" s="299">
        <v>93.7</v>
      </c>
      <c r="O25" s="6">
        <v>0.3</v>
      </c>
      <c r="P25" s="6">
        <v>-1.8</v>
      </c>
      <c r="Q25" s="291">
        <f>'[2]中分類 (2)'!I64</f>
        <v>0.03067831449126384</v>
      </c>
      <c r="R25" s="294">
        <f>'[2]中分類 (2)'!K64</f>
        <v>28.757225433526045</v>
      </c>
      <c r="S25" s="222">
        <v>995</v>
      </c>
      <c r="T25" s="230">
        <v>83</v>
      </c>
      <c r="V25">
        <v>277</v>
      </c>
      <c r="W25">
        <v>596</v>
      </c>
    </row>
    <row r="26" spans="1:23" ht="15.75">
      <c r="A26" s="246" t="s">
        <v>337</v>
      </c>
      <c r="B26" s="252"/>
      <c r="C26" s="253"/>
      <c r="D26" s="303">
        <v>99.3</v>
      </c>
      <c r="E26" s="221">
        <v>0</v>
      </c>
      <c r="F26" s="221">
        <v>-0.5</v>
      </c>
      <c r="G26" s="207">
        <f>'[2]中分類 (2)'!I23</f>
        <v>0</v>
      </c>
      <c r="H26" s="228">
        <f>'[2]中分類 (2)'!K23</f>
        <v>0</v>
      </c>
      <c r="I26" s="222">
        <v>727</v>
      </c>
      <c r="J26" s="230">
        <v>6</v>
      </c>
      <c r="K26" s="235"/>
      <c r="L26" s="304" t="s">
        <v>31</v>
      </c>
      <c r="M26" s="245"/>
      <c r="N26" s="299">
        <v>58.8</v>
      </c>
      <c r="O26" s="6">
        <v>-0.5</v>
      </c>
      <c r="P26" s="6">
        <v>-10</v>
      </c>
      <c r="Q26" s="291">
        <f>'[2]中分類 (2)'!I65</f>
        <v>-0.002620760534429637</v>
      </c>
      <c r="R26" s="294">
        <f>'[2]中分類 (2)'!K65</f>
        <v>-2.4566473988439923</v>
      </c>
      <c r="S26" s="222">
        <v>85</v>
      </c>
      <c r="T26" s="230">
        <v>13</v>
      </c>
      <c r="V26">
        <v>765</v>
      </c>
      <c r="W26">
        <v>597</v>
      </c>
    </row>
    <row r="27" spans="1:22" ht="15.75">
      <c r="A27" s="238"/>
      <c r="B27" s="239" t="s">
        <v>339</v>
      </c>
      <c r="C27" s="240"/>
      <c r="D27" s="302">
        <v>96.7</v>
      </c>
      <c r="E27" s="6">
        <v>-0.5</v>
      </c>
      <c r="F27" s="6">
        <v>-1</v>
      </c>
      <c r="G27" s="207">
        <f>'[2]中分類 (2)'!I24</f>
        <v>-0.006885919835560123</v>
      </c>
      <c r="H27" s="228">
        <f>'[2]中分類 (2)'!K24</f>
        <v>-6.454720616570396</v>
      </c>
      <c r="I27" s="222">
        <v>134</v>
      </c>
      <c r="J27" s="230">
        <v>15</v>
      </c>
      <c r="K27" s="248"/>
      <c r="L27" s="232"/>
      <c r="M27" s="240"/>
      <c r="N27" s="299"/>
      <c r="O27" s="6"/>
      <c r="P27" s="6"/>
      <c r="Q27" s="291"/>
      <c r="R27" s="294"/>
      <c r="S27" s="222"/>
      <c r="T27" s="230"/>
      <c r="V27">
        <v>291</v>
      </c>
    </row>
    <row r="28" spans="1:23" ht="15.75">
      <c r="A28" s="231" t="s">
        <v>98</v>
      </c>
      <c r="B28" s="232"/>
      <c r="C28" s="240"/>
      <c r="D28" s="302">
        <v>100.1</v>
      </c>
      <c r="E28" s="6">
        <v>0</v>
      </c>
      <c r="F28" s="6">
        <v>0.7</v>
      </c>
      <c r="G28" s="207">
        <f>'[2]中分類 (2)'!I25</f>
        <v>0</v>
      </c>
      <c r="H28" s="228">
        <f>'[2]中分類 (2)'!K25</f>
        <v>0</v>
      </c>
      <c r="I28" s="222">
        <v>809</v>
      </c>
      <c r="J28" s="230">
        <v>6</v>
      </c>
      <c r="K28" s="235"/>
      <c r="L28" s="239" t="s">
        <v>32</v>
      </c>
      <c r="M28" s="240"/>
      <c r="N28" s="299">
        <v>91.2</v>
      </c>
      <c r="O28" s="6">
        <v>0</v>
      </c>
      <c r="P28" s="6">
        <v>-3.5</v>
      </c>
      <c r="Q28" s="291">
        <f>'[2]中分類 (2)'!I67</f>
        <v>0</v>
      </c>
      <c r="R28" s="294">
        <f>'[2]中分類 (2)'!K67</f>
        <v>0</v>
      </c>
      <c r="S28" s="222">
        <v>209</v>
      </c>
      <c r="T28" s="230">
        <v>32</v>
      </c>
      <c r="V28">
        <v>309</v>
      </c>
      <c r="W28">
        <v>611</v>
      </c>
    </row>
    <row r="29" spans="1:23" ht="15.75">
      <c r="A29" s="238"/>
      <c r="B29" s="239" t="s">
        <v>33</v>
      </c>
      <c r="C29" s="240"/>
      <c r="D29" s="302">
        <v>99</v>
      </c>
      <c r="E29" s="6">
        <v>0</v>
      </c>
      <c r="F29" s="6">
        <v>0.6</v>
      </c>
      <c r="G29" s="207">
        <f>'[2]中分類 (2)'!I26</f>
        <v>0</v>
      </c>
      <c r="H29" s="228">
        <f>'[2]中分類 (2)'!K26</f>
        <v>0</v>
      </c>
      <c r="I29" s="222">
        <v>555</v>
      </c>
      <c r="J29" s="230">
        <v>3</v>
      </c>
      <c r="K29" s="235"/>
      <c r="L29" s="244" t="s">
        <v>34</v>
      </c>
      <c r="M29" s="240"/>
      <c r="N29" s="299">
        <v>100.7</v>
      </c>
      <c r="O29" s="6">
        <v>-0.1</v>
      </c>
      <c r="P29" s="6">
        <v>0.4</v>
      </c>
      <c r="Q29" s="291">
        <f>'[2]中分類 (2)'!I68</f>
        <v>-0.0016855087358683526</v>
      </c>
      <c r="R29" s="294">
        <f>'[2]中分類 (2)'!K68</f>
        <v>-1.5799614643544555</v>
      </c>
      <c r="S29" s="222">
        <v>164</v>
      </c>
      <c r="T29" s="230">
        <v>11</v>
      </c>
      <c r="V29">
        <v>310</v>
      </c>
      <c r="W29">
        <v>649</v>
      </c>
    </row>
    <row r="30" spans="1:23" ht="15.75">
      <c r="A30" s="238"/>
      <c r="B30" s="249"/>
      <c r="C30" s="305" t="s">
        <v>35</v>
      </c>
      <c r="D30" s="302">
        <v>95.6</v>
      </c>
      <c r="E30" s="6">
        <v>0</v>
      </c>
      <c r="F30" s="6">
        <v>0.3</v>
      </c>
      <c r="G30" s="207">
        <f>'[2]中分類 (2)'!I27</f>
        <v>0</v>
      </c>
      <c r="H30" s="228">
        <f>'[2]中分類 (2)'!K27</f>
        <v>0</v>
      </c>
      <c r="I30" s="222">
        <v>362</v>
      </c>
      <c r="J30" s="230">
        <v>1</v>
      </c>
      <c r="K30" s="235"/>
      <c r="L30" s="244" t="s">
        <v>36</v>
      </c>
      <c r="M30" s="240"/>
      <c r="N30" s="299">
        <v>98</v>
      </c>
      <c r="O30" s="6">
        <v>0.6</v>
      </c>
      <c r="P30" s="6">
        <v>-1.1</v>
      </c>
      <c r="Q30" s="291">
        <f>'[2]中分類 (2)'!I69</f>
        <v>0.03311408016443956</v>
      </c>
      <c r="R30" s="294">
        <f>'[2]中分類 (2)'!K69</f>
        <v>31.0404624277457</v>
      </c>
      <c r="S30" s="222">
        <v>537</v>
      </c>
      <c r="T30" s="230">
        <v>27</v>
      </c>
      <c r="V30">
        <v>311</v>
      </c>
      <c r="W30">
        <v>665</v>
      </c>
    </row>
    <row r="31" spans="1:23" ht="15.75">
      <c r="A31" s="238"/>
      <c r="B31" s="249"/>
      <c r="C31" s="305" t="s">
        <v>37</v>
      </c>
      <c r="D31" s="302">
        <v>105.4</v>
      </c>
      <c r="E31" s="6">
        <v>0</v>
      </c>
      <c r="F31" s="6">
        <v>1.2</v>
      </c>
      <c r="G31" s="207">
        <f>'[2]中分類 (2)'!I28</f>
        <v>0</v>
      </c>
      <c r="H31" s="228">
        <f>'[2]中分類 (2)'!K28</f>
        <v>0</v>
      </c>
      <c r="I31" s="222">
        <v>193</v>
      </c>
      <c r="J31" s="230">
        <v>2</v>
      </c>
      <c r="K31" s="231" t="s">
        <v>104</v>
      </c>
      <c r="L31" s="232"/>
      <c r="M31" s="240"/>
      <c r="N31" s="299">
        <v>99.9</v>
      </c>
      <c r="O31" s="6">
        <v>-0.2</v>
      </c>
      <c r="P31" s="6">
        <v>1.2</v>
      </c>
      <c r="Q31" s="291">
        <f>'[2]中分類 (2)'!I70</f>
        <v>-0.009516957862281064</v>
      </c>
      <c r="R31" s="294">
        <f>'[2]中分類 (2)'!K70</f>
        <v>-8.921001926781862</v>
      </c>
      <c r="S31" s="222">
        <v>463</v>
      </c>
      <c r="T31" s="230">
        <v>44</v>
      </c>
      <c r="V31">
        <v>313</v>
      </c>
      <c r="W31">
        <v>700</v>
      </c>
    </row>
    <row r="32" spans="1:23" ht="15.75">
      <c r="A32" s="238"/>
      <c r="B32" s="239" t="s">
        <v>38</v>
      </c>
      <c r="C32" s="240"/>
      <c r="D32" s="302">
        <v>142.2</v>
      </c>
      <c r="E32" s="6">
        <v>0</v>
      </c>
      <c r="F32" s="6">
        <v>12.1</v>
      </c>
      <c r="G32" s="207">
        <f>'[2]中分類 (2)'!I29</f>
        <v>0</v>
      </c>
      <c r="H32" s="228">
        <f>'[2]中分類 (2)'!K29</f>
        <v>0</v>
      </c>
      <c r="I32" s="222">
        <v>16</v>
      </c>
      <c r="J32" s="230">
        <v>1</v>
      </c>
      <c r="K32" s="235"/>
      <c r="L32" s="244" t="s">
        <v>39</v>
      </c>
      <c r="M32" s="240"/>
      <c r="N32" s="299">
        <v>100.4</v>
      </c>
      <c r="O32" s="6">
        <v>0</v>
      </c>
      <c r="P32" s="6">
        <v>0</v>
      </c>
      <c r="Q32" s="291">
        <f>'[2]中分類 (2)'!I71</f>
        <v>0</v>
      </c>
      <c r="R32" s="294">
        <f>'[2]中分類 (2)'!K71</f>
        <v>0</v>
      </c>
      <c r="S32" s="222">
        <v>79</v>
      </c>
      <c r="T32" s="230">
        <v>7</v>
      </c>
      <c r="V32">
        <v>316</v>
      </c>
      <c r="W32">
        <v>701</v>
      </c>
    </row>
    <row r="33" spans="1:23" ht="15.75">
      <c r="A33" s="238"/>
      <c r="B33" s="239" t="s">
        <v>348</v>
      </c>
      <c r="C33" s="240"/>
      <c r="D33" s="299">
        <v>100</v>
      </c>
      <c r="E33" s="6">
        <v>0</v>
      </c>
      <c r="F33" s="6">
        <v>0</v>
      </c>
      <c r="G33" s="207">
        <f>'[2]中分類 (2)'!I30</f>
        <v>0</v>
      </c>
      <c r="H33" s="228">
        <f>'[2]中分類 (2)'!K30</f>
        <v>0</v>
      </c>
      <c r="I33" s="222">
        <v>238</v>
      </c>
      <c r="J33" s="230">
        <v>2</v>
      </c>
      <c r="K33" s="235"/>
      <c r="L33" s="244" t="s">
        <v>40</v>
      </c>
      <c r="M33" s="240"/>
      <c r="N33" s="299">
        <v>95.6</v>
      </c>
      <c r="O33" s="6">
        <v>-1</v>
      </c>
      <c r="P33" s="6">
        <v>-2.7</v>
      </c>
      <c r="Q33" s="291">
        <f>'[2]中分類 (2)'!I72</f>
        <v>-0.013669064748201436</v>
      </c>
      <c r="R33" s="294">
        <f>'[2]中分類 (2)'!K72</f>
        <v>-12.813102119460634</v>
      </c>
      <c r="S33" s="222">
        <v>133</v>
      </c>
      <c r="T33" s="230">
        <v>19</v>
      </c>
      <c r="V33">
        <v>318</v>
      </c>
      <c r="W33">
        <v>710</v>
      </c>
    </row>
    <row r="34" spans="1:23" ht="15.75">
      <c r="A34" s="251"/>
      <c r="B34" s="232"/>
      <c r="C34" s="240"/>
      <c r="D34" s="299"/>
      <c r="E34" s="6"/>
      <c r="F34" s="6"/>
      <c r="G34" s="207"/>
      <c r="H34" s="228"/>
      <c r="I34" s="222"/>
      <c r="J34" s="230"/>
      <c r="K34" s="235"/>
      <c r="L34" s="244" t="s">
        <v>41</v>
      </c>
      <c r="M34" s="240"/>
      <c r="N34" s="299">
        <v>99.2</v>
      </c>
      <c r="O34" s="6">
        <v>0.5</v>
      </c>
      <c r="P34" s="6">
        <v>5.1</v>
      </c>
      <c r="Q34" s="291">
        <f>'[2]中分類 (2)'!I73</f>
        <v>0.0037512846865364853</v>
      </c>
      <c r="R34" s="294">
        <f>'[2]中分類 (2)'!K73</f>
        <v>3.5163776493256638</v>
      </c>
      <c r="S34" s="222">
        <v>73</v>
      </c>
      <c r="T34" s="230">
        <v>10</v>
      </c>
      <c r="W34">
        <v>733</v>
      </c>
    </row>
    <row r="35" spans="1:23" ht="15.75">
      <c r="A35" s="231" t="s">
        <v>99</v>
      </c>
      <c r="B35" s="232"/>
      <c r="C35" s="240"/>
      <c r="D35" s="299">
        <v>87.5</v>
      </c>
      <c r="E35" s="6">
        <v>-1.6</v>
      </c>
      <c r="F35" s="6">
        <v>-3.5</v>
      </c>
      <c r="G35" s="207">
        <f>'[2]中分類 (2)'!I32</f>
        <v>-0.05510791366906497</v>
      </c>
      <c r="H35" s="228">
        <f>'[2]中分類 (2)'!K32</f>
        <v>-51.65703275529941</v>
      </c>
      <c r="I35" s="222">
        <v>383</v>
      </c>
      <c r="J35" s="230">
        <v>57</v>
      </c>
      <c r="K35" s="235"/>
      <c r="L35" s="239" t="s">
        <v>42</v>
      </c>
      <c r="M35" s="240"/>
      <c r="N35" s="299">
        <v>108.2</v>
      </c>
      <c r="O35" s="6">
        <v>0</v>
      </c>
      <c r="P35" s="6">
        <v>8.2</v>
      </c>
      <c r="Q35" s="291">
        <f>'[2]中分類 (2)'!I74</f>
        <v>0</v>
      </c>
      <c r="R35" s="294">
        <f>'[2]中分類 (2)'!K74</f>
        <v>0</v>
      </c>
      <c r="S35" s="222">
        <v>69</v>
      </c>
      <c r="T35" s="230">
        <v>2</v>
      </c>
      <c r="V35">
        <v>321</v>
      </c>
      <c r="W35">
        <v>747</v>
      </c>
    </row>
    <row r="36" spans="1:23" ht="15.75">
      <c r="A36" s="238"/>
      <c r="B36" s="239" t="s">
        <v>352</v>
      </c>
      <c r="C36" s="240"/>
      <c r="D36" s="299">
        <v>68.8</v>
      </c>
      <c r="E36" s="6">
        <v>-2.8</v>
      </c>
      <c r="F36" s="6">
        <v>-8.1</v>
      </c>
      <c r="G36" s="207">
        <f>'[2]中分類 (2)'!I33</f>
        <v>-0.02507708119218911</v>
      </c>
      <c r="H36" s="228">
        <f>'[2]中分類 (2)'!K33</f>
        <v>-23.506743737957862</v>
      </c>
      <c r="I36" s="222">
        <v>122</v>
      </c>
      <c r="J36" s="230">
        <v>19</v>
      </c>
      <c r="K36" s="235"/>
      <c r="L36" s="239" t="s">
        <v>43</v>
      </c>
      <c r="M36" s="240"/>
      <c r="N36" s="299">
        <v>99.9</v>
      </c>
      <c r="O36" s="6">
        <v>0</v>
      </c>
      <c r="P36" s="6">
        <v>-0.1</v>
      </c>
      <c r="Q36" s="291">
        <f>'[2]中分類 (2)'!I75</f>
        <v>0</v>
      </c>
      <c r="R36" s="294">
        <f>'[2]中分類 (2)'!K75</f>
        <v>0</v>
      </c>
      <c r="S36" s="222">
        <v>107</v>
      </c>
      <c r="T36" s="230">
        <v>6</v>
      </c>
      <c r="V36">
        <v>322</v>
      </c>
      <c r="W36">
        <v>750</v>
      </c>
    </row>
    <row r="37" spans="1:20" ht="15.75">
      <c r="A37" s="251"/>
      <c r="B37" s="232"/>
      <c r="C37" s="240"/>
      <c r="D37" s="299"/>
      <c r="E37" s="6"/>
      <c r="F37" s="6"/>
      <c r="G37" s="207"/>
      <c r="H37" s="228"/>
      <c r="I37" s="222"/>
      <c r="J37" s="230"/>
      <c r="K37" s="248"/>
      <c r="L37" s="232"/>
      <c r="M37" s="240"/>
      <c r="N37" s="299"/>
      <c r="O37" s="6"/>
      <c r="P37" s="6"/>
      <c r="Q37" s="291"/>
      <c r="R37" s="294"/>
      <c r="S37" s="222"/>
      <c r="T37" s="230"/>
    </row>
    <row r="38" spans="1:22" ht="15.75">
      <c r="A38" s="238"/>
      <c r="B38" s="239" t="s">
        <v>354</v>
      </c>
      <c r="C38" s="240"/>
      <c r="D38" s="299">
        <v>91.5</v>
      </c>
      <c r="E38" s="6">
        <v>0</v>
      </c>
      <c r="F38" s="6">
        <v>-4.9</v>
      </c>
      <c r="G38" s="207">
        <f>'[2]中分類 (2)'!I35</f>
        <v>0</v>
      </c>
      <c r="H38" s="228">
        <f>'[2]中分類 (2)'!K35</f>
        <v>0</v>
      </c>
      <c r="I38" s="222">
        <v>35</v>
      </c>
      <c r="J38" s="230">
        <v>5</v>
      </c>
      <c r="K38" s="231" t="s">
        <v>286</v>
      </c>
      <c r="L38" s="232"/>
      <c r="M38" s="240"/>
      <c r="N38" s="299"/>
      <c r="O38" s="6"/>
      <c r="P38" s="6"/>
      <c r="Q38" s="291"/>
      <c r="R38" s="294"/>
      <c r="S38" s="222"/>
      <c r="T38" s="230"/>
      <c r="V38">
        <v>345</v>
      </c>
    </row>
    <row r="39" spans="1:23" ht="15.75">
      <c r="A39" s="238"/>
      <c r="B39" s="239" t="s">
        <v>44</v>
      </c>
      <c r="C39" s="240"/>
      <c r="D39" s="299">
        <v>88.8</v>
      </c>
      <c r="E39" s="6">
        <v>0</v>
      </c>
      <c r="F39" s="6">
        <v>-5</v>
      </c>
      <c r="G39" s="207">
        <f>'[2]中分類 (2)'!I36</f>
        <v>0</v>
      </c>
      <c r="H39" s="228">
        <f>'[2]中分類 (2)'!K36</f>
        <v>0</v>
      </c>
      <c r="I39" s="222">
        <v>19</v>
      </c>
      <c r="J39" s="230">
        <v>5</v>
      </c>
      <c r="K39" s="246" t="s">
        <v>185</v>
      </c>
      <c r="L39" s="252"/>
      <c r="M39" s="253"/>
      <c r="N39" s="296">
        <v>98.5</v>
      </c>
      <c r="O39" s="6">
        <v>1.2</v>
      </c>
      <c r="P39" s="6">
        <v>1.7</v>
      </c>
      <c r="Q39" s="291">
        <f>'[2]中分類 (2)'!I78</f>
        <v>0.05130524152106898</v>
      </c>
      <c r="R39" s="294">
        <f>'[2]中分類 (2)'!K78</f>
        <v>48.09248554913357</v>
      </c>
      <c r="S39" s="222">
        <v>416</v>
      </c>
      <c r="T39" s="230">
        <f>61+4</f>
        <v>65</v>
      </c>
      <c r="V39">
        <v>351</v>
      </c>
      <c r="W39">
        <v>757</v>
      </c>
    </row>
    <row r="40" spans="1:23" ht="15.75">
      <c r="A40" s="238"/>
      <c r="B40" s="239" t="s">
        <v>45</v>
      </c>
      <c r="C40" s="240"/>
      <c r="D40" s="299">
        <v>104.1</v>
      </c>
      <c r="E40" s="6">
        <v>-2.1</v>
      </c>
      <c r="F40" s="6">
        <v>-3.9</v>
      </c>
      <c r="G40" s="207">
        <f>'[2]中分類 (2)'!I37</f>
        <v>-0.02080164439876673</v>
      </c>
      <c r="H40" s="228">
        <f>'[2]中分類 (2)'!K37</f>
        <v>-19.49903660886343</v>
      </c>
      <c r="I40" s="222">
        <v>92</v>
      </c>
      <c r="J40" s="230">
        <v>15</v>
      </c>
      <c r="K40" s="246" t="s">
        <v>287</v>
      </c>
      <c r="L40" s="252"/>
      <c r="M40" s="253"/>
      <c r="N40" s="296">
        <v>97.3</v>
      </c>
      <c r="O40" s="6">
        <v>0</v>
      </c>
      <c r="P40" s="6">
        <v>-0.2</v>
      </c>
      <c r="Q40" s="291">
        <f>'[2]中分類 (2)'!I79</f>
        <v>0</v>
      </c>
      <c r="R40" s="294">
        <f>'[2]中分類 (2)'!K79</f>
        <v>0</v>
      </c>
      <c r="S40" s="222">
        <v>9584</v>
      </c>
      <c r="T40" s="230">
        <f>535+4</f>
        <v>539</v>
      </c>
      <c r="V40">
        <v>357</v>
      </c>
      <c r="W40">
        <v>761</v>
      </c>
    </row>
    <row r="41" spans="1:23" ht="15.75">
      <c r="A41" s="238"/>
      <c r="B41" s="239" t="s">
        <v>357</v>
      </c>
      <c r="C41" s="240"/>
      <c r="D41" s="299">
        <v>91.8</v>
      </c>
      <c r="E41" s="6">
        <v>-0.8</v>
      </c>
      <c r="F41" s="6">
        <v>1.5</v>
      </c>
      <c r="G41" s="207">
        <f>'[2]中分類 (2)'!I38</f>
        <v>-0.007338129496402908</v>
      </c>
      <c r="H41" s="228">
        <f>'[2]中分類 (2)'!K38</f>
        <v>-6.878612716763108</v>
      </c>
      <c r="I41" s="222">
        <v>102</v>
      </c>
      <c r="J41" s="230">
        <v>9</v>
      </c>
      <c r="K41" s="254" t="s">
        <v>288</v>
      </c>
      <c r="L41" s="255"/>
      <c r="M41" s="256"/>
      <c r="N41" s="296">
        <v>97.3</v>
      </c>
      <c r="O41" s="6">
        <v>0.1</v>
      </c>
      <c r="P41" s="6">
        <v>0</v>
      </c>
      <c r="Q41" s="257">
        <f>'[2]中分類 (2)'!I80</f>
        <v>0.08789311408015944</v>
      </c>
      <c r="R41" s="258">
        <f>'[2]中分類 (2)'!K80</f>
        <v>82.38921001926401</v>
      </c>
      <c r="S41" s="222">
        <v>8552</v>
      </c>
      <c r="T41" s="230">
        <f>531+4</f>
        <v>535</v>
      </c>
      <c r="V41">
        <v>376</v>
      </c>
      <c r="W41">
        <v>766</v>
      </c>
    </row>
    <row r="42" spans="1:22" ht="15.75">
      <c r="A42" s="238"/>
      <c r="B42" s="239" t="s">
        <v>358</v>
      </c>
      <c r="C42" s="240"/>
      <c r="D42" s="299">
        <v>100</v>
      </c>
      <c r="E42" s="6">
        <v>0</v>
      </c>
      <c r="F42" s="6">
        <v>0</v>
      </c>
      <c r="G42" s="207">
        <f>'[2]中分類 (2)'!I39</f>
        <v>0</v>
      </c>
      <c r="H42" s="228">
        <f>'[2]中分類 (2)'!K39</f>
        <v>0</v>
      </c>
      <c r="I42" s="222">
        <v>13</v>
      </c>
      <c r="J42" s="230">
        <v>4</v>
      </c>
      <c r="K42" s="259" t="s">
        <v>287</v>
      </c>
      <c r="L42" s="306"/>
      <c r="M42" s="307"/>
      <c r="N42" s="262"/>
      <c r="O42" s="206"/>
      <c r="P42" s="206"/>
      <c r="Q42" s="264"/>
      <c r="R42" s="308"/>
      <c r="S42" s="215"/>
      <c r="T42" s="216"/>
      <c r="V42">
        <v>389</v>
      </c>
    </row>
    <row r="43" spans="1:22" ht="15.75">
      <c r="A43" s="231" t="s">
        <v>100</v>
      </c>
      <c r="B43" s="232"/>
      <c r="C43" s="240"/>
      <c r="D43" s="299">
        <v>85</v>
      </c>
      <c r="E43" s="6">
        <v>-0.2</v>
      </c>
      <c r="F43" s="6">
        <v>-2.3</v>
      </c>
      <c r="G43" s="207">
        <f>'[2]中分類 (2)'!I40</f>
        <v>-0.010483042137718545</v>
      </c>
      <c r="H43" s="228">
        <f>'[2]中分類 (2)'!K40</f>
        <v>-9.826589595375966</v>
      </c>
      <c r="I43" s="222">
        <v>510</v>
      </c>
      <c r="J43" s="230">
        <v>77</v>
      </c>
      <c r="K43" s="235"/>
      <c r="L43" s="236"/>
      <c r="M43" s="266"/>
      <c r="N43" s="227"/>
      <c r="O43" s="6"/>
      <c r="P43" s="6"/>
      <c r="Q43" s="6"/>
      <c r="R43" s="6"/>
      <c r="S43" s="4"/>
      <c r="T43" s="268"/>
      <c r="V43">
        <v>397</v>
      </c>
    </row>
    <row r="44" spans="1:22" ht="15.75">
      <c r="A44" s="238"/>
      <c r="B44" s="239" t="s">
        <v>46</v>
      </c>
      <c r="C44" s="240"/>
      <c r="D44" s="299">
        <v>79.5</v>
      </c>
      <c r="E44" s="6">
        <v>0.9</v>
      </c>
      <c r="F44" s="6">
        <v>-4.2</v>
      </c>
      <c r="G44" s="207">
        <f>'[2]中分類 (2)'!I41</f>
        <v>0.016043165467625964</v>
      </c>
      <c r="H44" s="228">
        <f>'[2]中分類 (2)'!K41</f>
        <v>15.038535645472281</v>
      </c>
      <c r="I44" s="222">
        <v>223</v>
      </c>
      <c r="J44" s="230">
        <v>29</v>
      </c>
      <c r="K44" s="235"/>
      <c r="L44" s="236"/>
      <c r="M44" s="266"/>
      <c r="N44" s="227"/>
      <c r="O44" s="6"/>
      <c r="P44" s="6"/>
      <c r="Q44" s="6"/>
      <c r="R44" s="6"/>
      <c r="S44" s="4"/>
      <c r="T44" s="268"/>
      <c r="V44">
        <v>398</v>
      </c>
    </row>
    <row r="45" spans="1:22" ht="15.75">
      <c r="A45" s="238"/>
      <c r="B45" s="249"/>
      <c r="C45" s="237" t="s">
        <v>47</v>
      </c>
      <c r="D45" s="299">
        <v>85.5</v>
      </c>
      <c r="E45" s="6">
        <v>0</v>
      </c>
      <c r="F45" s="6">
        <v>-3.4</v>
      </c>
      <c r="G45" s="207">
        <f>'[2]中分類 (2)'!I42</f>
        <v>0</v>
      </c>
      <c r="H45" s="228">
        <f>'[2]中分類 (2)'!K42</f>
        <v>0</v>
      </c>
      <c r="I45" s="222">
        <v>23</v>
      </c>
      <c r="J45" s="230">
        <v>2</v>
      </c>
      <c r="K45" s="235"/>
      <c r="L45" s="236"/>
      <c r="M45" s="266"/>
      <c r="N45" s="227"/>
      <c r="O45" s="6"/>
      <c r="P45" s="6"/>
      <c r="Q45" s="6"/>
      <c r="R45" s="6"/>
      <c r="S45" s="4"/>
      <c r="T45" s="268"/>
      <c r="V45">
        <v>399</v>
      </c>
    </row>
    <row r="46" spans="1:22" ht="16.5" thickBot="1">
      <c r="A46" s="309"/>
      <c r="B46" s="310"/>
      <c r="C46" s="311" t="s">
        <v>48</v>
      </c>
      <c r="D46" s="312">
        <v>78.8</v>
      </c>
      <c r="E46" s="14">
        <v>1</v>
      </c>
      <c r="F46" s="14">
        <v>-4.3</v>
      </c>
      <c r="G46" s="276">
        <f>'[2]中分類 (2)'!I43</f>
        <v>0.01644398766700919</v>
      </c>
      <c r="H46" s="283">
        <f>'[2]中分類 (2)'!K43</f>
        <v>15.414258188824773</v>
      </c>
      <c r="I46" s="277">
        <v>200</v>
      </c>
      <c r="J46" s="278">
        <v>27</v>
      </c>
      <c r="K46" s="279"/>
      <c r="L46" s="280"/>
      <c r="M46" s="281"/>
      <c r="N46" s="282"/>
      <c r="O46" s="14"/>
      <c r="P46" s="14"/>
      <c r="Q46" s="14"/>
      <c r="R46" s="14"/>
      <c r="S46" s="197"/>
      <c r="T46" s="285"/>
      <c r="V46">
        <v>402</v>
      </c>
    </row>
  </sheetData>
  <mergeCells count="73">
    <mergeCell ref="K40:M40"/>
    <mergeCell ref="K41:M41"/>
    <mergeCell ref="K42:M42"/>
    <mergeCell ref="L36:M36"/>
    <mergeCell ref="K37:M37"/>
    <mergeCell ref="K38:M38"/>
    <mergeCell ref="K39:M39"/>
    <mergeCell ref="L32:M32"/>
    <mergeCell ref="L33:M33"/>
    <mergeCell ref="L34:M34"/>
    <mergeCell ref="L35:M35"/>
    <mergeCell ref="L28:M28"/>
    <mergeCell ref="L29:M29"/>
    <mergeCell ref="L30:M30"/>
    <mergeCell ref="K31:M31"/>
    <mergeCell ref="L24:M24"/>
    <mergeCell ref="K25:M25"/>
    <mergeCell ref="L26:M26"/>
    <mergeCell ref="K27:M27"/>
    <mergeCell ref="L20:M20"/>
    <mergeCell ref="K21:M21"/>
    <mergeCell ref="L22:M22"/>
    <mergeCell ref="L23:M23"/>
    <mergeCell ref="L16:M16"/>
    <mergeCell ref="K17:M17"/>
    <mergeCell ref="L18:M18"/>
    <mergeCell ref="L19:M19"/>
    <mergeCell ref="A43:C43"/>
    <mergeCell ref="B44:C44"/>
    <mergeCell ref="K3:M3"/>
    <mergeCell ref="K4:M4"/>
    <mergeCell ref="L5:M5"/>
    <mergeCell ref="L8:M8"/>
    <mergeCell ref="L9:M9"/>
    <mergeCell ref="K13:M13"/>
    <mergeCell ref="L14:M14"/>
    <mergeCell ref="L15:M15"/>
    <mergeCell ref="B39:C39"/>
    <mergeCell ref="B40:C40"/>
    <mergeCell ref="B41:C41"/>
    <mergeCell ref="B42:C42"/>
    <mergeCell ref="A35:C35"/>
    <mergeCell ref="B36:C36"/>
    <mergeCell ref="A37:C37"/>
    <mergeCell ref="B38:C38"/>
    <mergeCell ref="B29:C29"/>
    <mergeCell ref="B32:C32"/>
    <mergeCell ref="B33:C33"/>
    <mergeCell ref="A34:C34"/>
    <mergeCell ref="B25:C25"/>
    <mergeCell ref="A26:C26"/>
    <mergeCell ref="B27:C27"/>
    <mergeCell ref="A28:C28"/>
    <mergeCell ref="B21:C21"/>
    <mergeCell ref="B22:C22"/>
    <mergeCell ref="A23:C23"/>
    <mergeCell ref="A24:C24"/>
    <mergeCell ref="B17:C17"/>
    <mergeCell ref="B18:C18"/>
    <mergeCell ref="B19:C19"/>
    <mergeCell ref="B20:C20"/>
    <mergeCell ref="B11:C11"/>
    <mergeCell ref="B12:C12"/>
    <mergeCell ref="B13:C13"/>
    <mergeCell ref="B15:C15"/>
    <mergeCell ref="A6:C6"/>
    <mergeCell ref="A7:C7"/>
    <mergeCell ref="B8:C8"/>
    <mergeCell ref="B9:C9"/>
    <mergeCell ref="A2:C2"/>
    <mergeCell ref="A3:C3"/>
    <mergeCell ref="A4:C4"/>
    <mergeCell ref="A5:C5"/>
  </mergeCells>
  <printOptions/>
  <pageMargins left="0.6692913385826772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沖縄県庁</cp:lastModifiedBy>
  <cp:lastPrinted>2004-04-23T10:45:14Z</cp:lastPrinted>
  <dcterms:created xsi:type="dcterms:W3CDTF">1998-04-08T03:04:29Z</dcterms:created>
  <dcterms:modified xsi:type="dcterms:W3CDTF">2004-04-30T08:59:45Z</dcterms:modified>
  <cp:category/>
  <cp:version/>
  <cp:contentType/>
  <cp:contentStatus/>
</cp:coreProperties>
</file>