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7\02_nesid関連\02_nesid関連\集計作業フォルダ\月報作業\還元用データ作成\R07月報\R07年12月報\"/>
    </mc:Choice>
  </mc:AlternateContent>
  <xr:revisionPtr revIDLastSave="0" documentId="13_ncr:1_{B6F54555-8B69-427A-9A87-A433C0E3D849}" xr6:coauthVersionLast="47" xr6:coauthVersionMax="47" xr10:uidLastSave="{00000000-0000-0000-0000-000000000000}"/>
  <bookViews>
    <workbookView xWindow="2868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7年）" sheetId="25" r:id="rId8"/>
    <sheet name="保健所別（令和7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'総合（令和7年）'!$A$1:$S$980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" i="8" l="1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3" i="9"/>
  <c r="C22" i="9"/>
  <c r="AL8" i="13" l="1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J102" i="9"/>
  <c r="E5" i="9"/>
  <c r="Q5" i="11"/>
  <c r="G5" i="9"/>
  <c r="AA5" i="9" s="1"/>
  <c r="I5" i="12"/>
  <c r="AE5" i="12" s="1"/>
  <c r="K102" i="9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E315" i="29"/>
  <c r="AD6" i="8"/>
  <c r="AG11" i="8"/>
  <c r="AE13" i="8"/>
  <c r="AD6" i="14"/>
  <c r="AF12" i="13"/>
  <c r="AE13" i="13"/>
  <c r="AD14" i="13"/>
  <c r="AC15" i="13"/>
  <c r="R326" i="29"/>
  <c r="Q326" i="29"/>
  <c r="P326" i="29"/>
  <c r="O326" i="29"/>
  <c r="N326" i="29"/>
  <c r="M326" i="29"/>
  <c r="L326" i="29"/>
  <c r="K326" i="29"/>
  <c r="J326" i="29"/>
  <c r="I326" i="29"/>
  <c r="H326" i="29"/>
  <c r="G326" i="29"/>
  <c r="F326" i="29"/>
  <c r="E326" i="29"/>
  <c r="R325" i="29"/>
  <c r="Q325" i="29"/>
  <c r="P325" i="29"/>
  <c r="O325" i="29"/>
  <c r="N325" i="29"/>
  <c r="M325" i="29"/>
  <c r="L325" i="29"/>
  <c r="K325" i="29"/>
  <c r="J325" i="29"/>
  <c r="I325" i="29"/>
  <c r="H325" i="29"/>
  <c r="G325" i="29"/>
  <c r="F325" i="29"/>
  <c r="E325" i="29"/>
  <c r="R324" i="29"/>
  <c r="Q324" i="29"/>
  <c r="P324" i="29"/>
  <c r="O324" i="29"/>
  <c r="N324" i="29"/>
  <c r="M324" i="29"/>
  <c r="L324" i="29"/>
  <c r="K324" i="29"/>
  <c r="J324" i="29"/>
  <c r="I324" i="29"/>
  <c r="H324" i="29"/>
  <c r="G324" i="29"/>
  <c r="F324" i="29"/>
  <c r="E324" i="29"/>
  <c r="R323" i="29"/>
  <c r="Q323" i="29"/>
  <c r="P323" i="29"/>
  <c r="O323" i="29"/>
  <c r="N323" i="29"/>
  <c r="M323" i="29"/>
  <c r="L323" i="29"/>
  <c r="K323" i="29"/>
  <c r="J323" i="29"/>
  <c r="I323" i="29"/>
  <c r="H323" i="29"/>
  <c r="G323" i="29"/>
  <c r="F323" i="29"/>
  <c r="E323" i="29"/>
  <c r="R322" i="29"/>
  <c r="Q322" i="29"/>
  <c r="P322" i="29"/>
  <c r="O322" i="29"/>
  <c r="N322" i="29"/>
  <c r="M322" i="29"/>
  <c r="L322" i="29"/>
  <c r="K322" i="29"/>
  <c r="J322" i="29"/>
  <c r="I322" i="29"/>
  <c r="H322" i="29"/>
  <c r="G322" i="29"/>
  <c r="F322" i="29"/>
  <c r="E322" i="29"/>
  <c r="R321" i="29"/>
  <c r="Q321" i="29"/>
  <c r="P321" i="29"/>
  <c r="O321" i="29"/>
  <c r="N321" i="29"/>
  <c r="M321" i="29"/>
  <c r="L321" i="29"/>
  <c r="K321" i="29"/>
  <c r="J321" i="29"/>
  <c r="I321" i="29"/>
  <c r="H321" i="29"/>
  <c r="G321" i="29"/>
  <c r="F321" i="29"/>
  <c r="E321" i="29"/>
  <c r="R320" i="29"/>
  <c r="Q320" i="29"/>
  <c r="P320" i="29"/>
  <c r="O320" i="29"/>
  <c r="N320" i="29"/>
  <c r="M320" i="29"/>
  <c r="L320" i="29"/>
  <c r="K320" i="29"/>
  <c r="J320" i="29"/>
  <c r="I320" i="29"/>
  <c r="H320" i="29"/>
  <c r="G320" i="29"/>
  <c r="F320" i="29"/>
  <c r="E320" i="29"/>
  <c r="R319" i="29"/>
  <c r="Q319" i="29"/>
  <c r="P319" i="29"/>
  <c r="O319" i="29"/>
  <c r="N319" i="29"/>
  <c r="M319" i="29"/>
  <c r="L319" i="29"/>
  <c r="K319" i="29"/>
  <c r="J319" i="29"/>
  <c r="I319" i="29"/>
  <c r="H319" i="29"/>
  <c r="G319" i="29"/>
  <c r="F319" i="29"/>
  <c r="E319" i="29"/>
  <c r="R318" i="29"/>
  <c r="Q318" i="29"/>
  <c r="P318" i="29"/>
  <c r="O318" i="29"/>
  <c r="N318" i="29"/>
  <c r="M318" i="29"/>
  <c r="L318" i="29"/>
  <c r="K318" i="29"/>
  <c r="J318" i="29"/>
  <c r="I318" i="29"/>
  <c r="H318" i="29"/>
  <c r="G318" i="29"/>
  <c r="F318" i="29"/>
  <c r="E318" i="29"/>
  <c r="R317" i="29"/>
  <c r="Q317" i="29"/>
  <c r="P317" i="29"/>
  <c r="O317" i="29"/>
  <c r="N317" i="29"/>
  <c r="M317" i="29"/>
  <c r="L317" i="29"/>
  <c r="K317" i="29"/>
  <c r="J317" i="29"/>
  <c r="I317" i="29"/>
  <c r="H317" i="29"/>
  <c r="G317" i="29"/>
  <c r="F317" i="29"/>
  <c r="E317" i="29"/>
  <c r="R316" i="29"/>
  <c r="Q316" i="29"/>
  <c r="P316" i="29"/>
  <c r="O316" i="29"/>
  <c r="N316" i="29"/>
  <c r="M316" i="29"/>
  <c r="L316" i="29"/>
  <c r="K316" i="29"/>
  <c r="J316" i="29"/>
  <c r="I316" i="29"/>
  <c r="H316" i="29"/>
  <c r="G316" i="29"/>
  <c r="F316" i="29"/>
  <c r="E316" i="29"/>
  <c r="R315" i="29"/>
  <c r="P315" i="29"/>
  <c r="N315" i="29"/>
  <c r="L315" i="29"/>
  <c r="J315" i="29"/>
  <c r="I315" i="29"/>
  <c r="H315" i="29"/>
  <c r="G315" i="29"/>
  <c r="Q315" i="29"/>
  <c r="O315" i="29"/>
  <c r="K315" i="29"/>
  <c r="M315" i="29"/>
  <c r="F315" i="29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V5" i="28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E18" i="28" s="1"/>
  <c r="F17" i="28"/>
  <c r="G17" i="28"/>
  <c r="G18" i="28"/>
  <c r="H17" i="28"/>
  <c r="I17" i="28"/>
  <c r="I18" i="28"/>
  <c r="J17" i="28"/>
  <c r="J18" i="28"/>
  <c r="K17" i="28"/>
  <c r="K18" i="28" s="1"/>
  <c r="L17" i="28"/>
  <c r="L18" i="28"/>
  <c r="M17" i="28"/>
  <c r="M18" i="28" s="1"/>
  <c r="N17" i="28"/>
  <c r="O17" i="28"/>
  <c r="O18" i="28" s="1"/>
  <c r="P17" i="28"/>
  <c r="Q17" i="28"/>
  <c r="Q18" i="28"/>
  <c r="R17" i="28"/>
  <c r="R18" i="28" s="1"/>
  <c r="S17" i="28"/>
  <c r="S18" i="28"/>
  <c r="F18" i="28"/>
  <c r="N18" i="28"/>
  <c r="P18" i="28"/>
  <c r="C34" i="28"/>
  <c r="H35" i="28" s="1"/>
  <c r="D34" i="28"/>
  <c r="D35" i="28" s="1"/>
  <c r="E34" i="28"/>
  <c r="F34" i="28"/>
  <c r="F35" i="28"/>
  <c r="G34" i="28"/>
  <c r="H34" i="28"/>
  <c r="I34" i="28"/>
  <c r="I35" i="28" s="1"/>
  <c r="J34" i="28"/>
  <c r="K34" i="28"/>
  <c r="L34" i="28"/>
  <c r="M34" i="28"/>
  <c r="N34" i="28"/>
  <c r="N35" i="28" s="1"/>
  <c r="O34" i="28"/>
  <c r="P34" i="28"/>
  <c r="Q34" i="28"/>
  <c r="Q35" i="28" s="1"/>
  <c r="R34" i="28"/>
  <c r="R35" i="28" s="1"/>
  <c r="S34" i="28"/>
  <c r="S35" i="28" s="1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G55" i="28" s="1"/>
  <c r="H54" i="28"/>
  <c r="H55" i="28" s="1"/>
  <c r="I54" i="28"/>
  <c r="I55" i="28" s="1"/>
  <c r="J54" i="28"/>
  <c r="K54" i="28"/>
  <c r="K55" i="28" s="1"/>
  <c r="L54" i="28"/>
  <c r="M54" i="28"/>
  <c r="N54" i="28"/>
  <c r="N55" i="28" s="1"/>
  <c r="O54" i="28"/>
  <c r="P54" i="28"/>
  <c r="Q54" i="28"/>
  <c r="R54" i="28"/>
  <c r="S54" i="28"/>
  <c r="W59" i="28" a="1"/>
  <c r="W60" i="28" s="1"/>
  <c r="X60" i="28" s="1"/>
  <c r="C71" i="28"/>
  <c r="H72" i="28"/>
  <c r="D71" i="28"/>
  <c r="D72" i="28" s="1"/>
  <c r="E71" i="28"/>
  <c r="F71" i="28"/>
  <c r="F72" i="28" s="1"/>
  <c r="G71" i="28"/>
  <c r="H71" i="28"/>
  <c r="I71" i="28"/>
  <c r="I72" i="28" s="1"/>
  <c r="J71" i="28"/>
  <c r="K71" i="28"/>
  <c r="K72" i="28"/>
  <c r="L71" i="28"/>
  <c r="L72" i="28"/>
  <c r="M71" i="28"/>
  <c r="N71" i="28"/>
  <c r="N72" i="28" s="1"/>
  <c r="O71" i="28"/>
  <c r="P71" i="28"/>
  <c r="P72" i="28"/>
  <c r="Q71" i="28"/>
  <c r="Q72" i="28" s="1"/>
  <c r="R71" i="28"/>
  <c r="R72" i="28"/>
  <c r="S71" i="28"/>
  <c r="S72" i="28" s="1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35" i="8"/>
  <c r="K35" i="8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N35" i="8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H10" i="27"/>
  <c r="Y6" i="20"/>
  <c r="P35" i="8"/>
  <c r="F35" i="8"/>
  <c r="M35" i="8"/>
  <c r="D22" i="27"/>
  <c r="J43" i="27"/>
  <c r="J49" i="27" s="1"/>
  <c r="J149" i="27"/>
  <c r="Q35" i="8"/>
  <c r="O35" i="8"/>
  <c r="H35" i="8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P35" i="28"/>
  <c r="H18" i="28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S35" i="8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20" i="10"/>
  <c r="B55" i="10"/>
  <c r="B130" i="10"/>
  <c r="B38" i="10"/>
  <c r="B198" i="10"/>
  <c r="B181" i="10"/>
  <c r="B89" i="10"/>
  <c r="B72" i="10"/>
  <c r="B164" i="10"/>
  <c r="B3" i="11"/>
  <c r="B20" i="11" s="1"/>
  <c r="B147" i="10"/>
  <c r="B113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C72" i="28"/>
  <c r="H34" i="23"/>
  <c r="P47" i="20"/>
  <c r="P13" i="23"/>
  <c r="H50" i="5"/>
  <c r="D66" i="5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W53" i="13" l="1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AB14" i="13"/>
  <c r="AJ15" i="13"/>
  <c r="AB8" i="8"/>
  <c r="W12" i="14"/>
  <c r="AL5" i="8"/>
  <c r="AL17" i="8" s="1"/>
  <c r="R17" i="8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Q55" i="28"/>
  <c r="F55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5" i="2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55" i="28"/>
  <c r="P324" i="21"/>
  <c r="P144" i="21"/>
  <c r="G42" i="21"/>
  <c r="G50" i="21" s="1"/>
  <c r="O55" i="28"/>
  <c r="D26" i="21"/>
  <c r="M31" i="5"/>
  <c r="P31" i="5" s="1"/>
  <c r="C35" i="28"/>
  <c r="J35" i="28"/>
  <c r="L35" i="28"/>
  <c r="K35" i="28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795" i="25" a="1"/>
  <c r="W795" i="25" s="1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267" i="25" a="1"/>
  <c r="W267" i="25" s="1"/>
  <c r="W183" i="11"/>
  <c r="W153" i="11"/>
  <c r="W5" i="8"/>
  <c r="W202" i="12"/>
  <c r="X202" i="12" s="1"/>
  <c r="U174" i="9"/>
  <c r="W174" i="9" s="1"/>
  <c r="U166" i="9"/>
  <c r="W166" i="9" s="1"/>
  <c r="W409" i="25" a="1"/>
  <c r="AD409" i="25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549" i="25" a="1"/>
  <c r="Y549" i="25" s="1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26" i="25" a="1"/>
  <c r="W126" i="25" s="1"/>
  <c r="W157" i="12"/>
  <c r="W48" i="10"/>
  <c r="W83" i="11"/>
  <c r="W48" i="12"/>
  <c r="W157" i="11"/>
  <c r="W191" i="12"/>
  <c r="W13" i="14"/>
  <c r="W655" i="25" a="1"/>
  <c r="W655" i="25" s="1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W934" i="25" a="1"/>
  <c r="AB934" i="25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AI120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E17" i="13" l="1"/>
  <c r="S17" i="8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E17" i="14"/>
  <c r="AJ5" i="8"/>
  <c r="AJ17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X795" i="25"/>
  <c r="Z125" i="9"/>
  <c r="AB12" i="11"/>
  <c r="AI10" i="11"/>
  <c r="Z115" i="9"/>
  <c r="AK7" i="11"/>
  <c r="AH795" i="25"/>
  <c r="Y795" i="25"/>
  <c r="AF795" i="25"/>
  <c r="Z795" i="25"/>
  <c r="AE795" i="25"/>
  <c r="AG795" i="25"/>
  <c r="AD795" i="25"/>
  <c r="AC795" i="25"/>
  <c r="AB795" i="25"/>
  <c r="AA795" i="25"/>
  <c r="AA409" i="25"/>
  <c r="AE409" i="25"/>
  <c r="AB13" i="11"/>
  <c r="AB15" i="10"/>
  <c r="AI16" i="9"/>
  <c r="AK10" i="12"/>
  <c r="M35" i="14"/>
  <c r="O35" i="14"/>
  <c r="AJ7" i="11"/>
  <c r="AA15" i="13"/>
  <c r="AK9" i="10"/>
  <c r="AJ9" i="10"/>
  <c r="AI5" i="11"/>
  <c r="X267" i="25"/>
  <c r="AC409" i="25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X409" i="25"/>
  <c r="AH409" i="25"/>
  <c r="AA267" i="25"/>
  <c r="AC267" i="25"/>
  <c r="Y267" i="25"/>
  <c r="Z267" i="25"/>
  <c r="AB267" i="25"/>
  <c r="AD267" i="25"/>
  <c r="AE267" i="25"/>
  <c r="AF267" i="25"/>
  <c r="AG267" i="25"/>
  <c r="AG549" i="25"/>
  <c r="AH267" i="25"/>
  <c r="Z409" i="25"/>
  <c r="AG409" i="25"/>
  <c r="W409" i="25"/>
  <c r="AF409" i="25"/>
  <c r="AB409" i="25"/>
  <c r="Y409" i="25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W549" i="25"/>
  <c r="X549" i="25"/>
  <c r="Z126" i="25"/>
  <c r="AH549" i="25"/>
  <c r="Z549" i="25"/>
  <c r="AB549" i="25"/>
  <c r="AC549" i="25"/>
  <c r="X126" i="25"/>
  <c r="AA549" i="25"/>
  <c r="AD549" i="25"/>
  <c r="AF549" i="25"/>
  <c r="AE549" i="25"/>
  <c r="AK15" i="10"/>
  <c r="P105" i="12"/>
  <c r="AI10" i="12"/>
  <c r="AJ14" i="11"/>
  <c r="AC17" i="9"/>
  <c r="Z10" i="9"/>
  <c r="Y126" i="25"/>
  <c r="AB126" i="25"/>
  <c r="AC126" i="25"/>
  <c r="Z655" i="25"/>
  <c r="AG126" i="25"/>
  <c r="AH655" i="25"/>
  <c r="V84" i="9"/>
  <c r="AD126" i="25"/>
  <c r="AH126" i="25"/>
  <c r="AF126" i="25"/>
  <c r="AE126" i="25"/>
  <c r="AA126" i="25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655" i="25"/>
  <c r="AD934" i="25"/>
  <c r="AA934" i="25"/>
  <c r="AE934" i="25"/>
  <c r="X934" i="25"/>
  <c r="AC934" i="25"/>
  <c r="W934" i="25"/>
  <c r="Y655" i="25"/>
  <c r="AC655" i="25"/>
  <c r="AF655" i="25"/>
  <c r="AE655" i="25"/>
  <c r="AD655" i="25"/>
  <c r="AG655" i="25"/>
  <c r="AB655" i="25"/>
  <c r="X655" i="25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Y934" i="25"/>
  <c r="Z934" i="25"/>
  <c r="V76" i="9"/>
  <c r="AG934" i="25"/>
  <c r="V81" i="9"/>
  <c r="AH934" i="25"/>
  <c r="AF934" i="25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G88" i="11"/>
  <c r="C68" i="9"/>
  <c r="R69" i="9" s="1"/>
  <c r="R53" i="12"/>
  <c r="N18" i="8"/>
  <c r="J53" i="12"/>
  <c r="L18" i="8"/>
  <c r="L18" i="14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Q18" i="14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G18" i="14" l="1"/>
  <c r="L18" i="13"/>
  <c r="I18" i="13"/>
  <c r="AI17" i="13"/>
  <c r="AA5" i="8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 l="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<sst xmlns="http://schemas.openxmlformats.org/spreadsheetml/2006/main" count="5876" uniqueCount="362">
  <si>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</si>
  <si>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</si>
  <si>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</si>
  <si>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</si>
  <si>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</si>
  <si>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</si>
  <si>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</si>
  <si>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</si>
  <si>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</si>
  <si>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</si>
  <si>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</si>
  <si>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</si>
  <si>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</si>
  <si>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</si>
  <si>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</si>
  <si>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</si>
  <si>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</si>
  <si>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</si>
  <si>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</si>
  <si>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</si>
  <si>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</si>
  <si>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</si>
  <si>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</si>
  <si>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</si>
  <si>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</si>
  <si>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</si>
  <si>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</si>
  <si>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</si>
  <si>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</si>
  <si>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</si>
  <si>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</si>
  <si>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</si>
  <si>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</si>
  <si>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</si>
  <si>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</si>
  <si>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</si>
  <si>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</si>
  <si>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</si>
  <si>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</si>
  <si>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</si>
  <si>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</si>
  <si>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</si>
  <si>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</si>
  <si>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</si>
  <si>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</si>
  <si>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</si>
  <si>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</si>
  <si>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</si>
  <si>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</si>
  <si>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</si>
  <si>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</si>
  <si>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</si>
  <si>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</si>
  <si>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</si>
  <si>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</si>
  <si>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</si>
  <si>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</si>
  <si>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</si>
  <si>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</si>
  <si>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</si>
  <si>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</si>
  <si>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</si>
  <si>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</si>
  <si>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</si>
  <si>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</si>
  <si>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</si>
  <si>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</si>
  <si>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</si>
  <si>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</si>
  <si>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</si>
  <si>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</si>
  <si>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</si>
  <si>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</si>
  <si>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</si>
  <si>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</si>
  <si>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</si>
  <si>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</si>
  <si>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</si>
  <si>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</si>
  <si>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</si>
  <si>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</si>
  <si>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</si>
  <si>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</si>
  <si>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</si>
  <si>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</si>
  <si>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</si>
  <si>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</si>
  <si>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</si>
  <si>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</si>
  <si>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</si>
  <si>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</si>
  <si>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</si>
  <si>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</si>
  <si>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</si>
  <si>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</si>
  <si>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</si>
  <si>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</si>
  <si>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</si>
  <si>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</si>
  <si>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</si>
  <si>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</si>
  <si>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</si>
  <si>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</si>
  <si>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</si>
  <si>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</si>
  <si>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</si>
  <si>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</si>
  <si>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</si>
  <si>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</si>
  <si>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</si>
  <si>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</si>
  <si>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</si>
  <si>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</si>
  <si>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</si>
  <si>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</si>
  <si>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</si>
  <si>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</si>
  <si>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</si>
  <si>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</si>
  <si>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</si>
  <si>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</si>
  <si>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</si>
  <si>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</si>
  <si>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</si>
  <si>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</si>
  <si>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</si>
  <si>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</si>
  <si>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</si>
  <si>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</si>
  <si>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</si>
  <si>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</si>
  <si>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</si>
  <si>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</si>
  <si>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</si>
  <si>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</si>
  <si>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</si>
  <si>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</si>
  <si>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</si>
  <si>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</si>
  <si>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</si>
  <si>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</si>
  <si>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</si>
  <si>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</si>
  <si>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</si>
  <si>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</si>
  <si>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</si>
  <si>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</si>
  <si>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</si>
  <si>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</si>
  <si>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</si>
  <si>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</si>
  <si>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</si>
  <si>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</si>
  <si>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</si>
  <si>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</si>
  <si>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</si>
  <si>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</si>
  <si>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</si>
  <si>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</si>
  <si>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</si>
  <si>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</si>
  <si>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</si>
  <si>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</si>
  <si>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</si>
  <si>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</si>
  <si>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</si>
  <si>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</si>
  <si>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</si>
  <si>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</si>
  <si>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</si>
  <si>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</si>
  <si>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</si>
  <si>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</si>
  <si>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</si>
  <si>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</si>
  <si>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</si>
  <si>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</si>
  <si>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</si>
  <si>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</si>
  <si>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</si>
  <si>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</si>
  <si>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</si>
  <si>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</si>
  <si>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</si>
  <si>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</si>
  <si>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</si>
  <si>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</si>
  <si>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</si>
  <si>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</si>
  <si>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</si>
  <si>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</si>
  <si>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</si>
  <si>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</si>
  <si>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</si>
  <si>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</si>
  <si>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</si>
  <si>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</si>
  <si>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</si>
  <si>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</si>
  <si>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</si>
  <si>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</si>
  <si>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</si>
  <si>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</si>
  <si>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</si>
  <si>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</si>
  <si>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</si>
  <si>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</si>
  <si>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</si>
  <si>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</si>
  <si>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</si>
  <si>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</si>
  <si>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</si>
  <si>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</si>
  <si>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</si>
  <si>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</si>
  <si>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</si>
  <si>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</si>
  <si>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</si>
  <si>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</si>
  <si>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</si>
  <si>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</si>
  <si>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</si>
  <si>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</si>
  <si>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</si>
  <si>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</si>
  <si>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</si>
  <si>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</si>
  <si>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</si>
  <si>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</si>
  <si>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</si>
  <si>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</si>
  <si>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</si>
  <si>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</si>
  <si>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</si>
  <si>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</si>
  <si>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</si>
  <si>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</si>
  <si>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</si>
  <si>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</si>
  <si>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</si>
  <si>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</si>
  <si>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</si>
  <si>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</si>
  <si>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</si>
  <si>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</si>
  <si>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</si>
  <si>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</si>
  <si>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</si>
  <si>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</si>
  <si>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</si>
  <si>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</si>
  <si>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</si>
  <si>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</si>
  <si>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</si>
  <si>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</si>
  <si>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</si>
  <si>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</si>
  <si>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</si>
  <si>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</si>
  <si>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</si>
  <si>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</si>
  <si>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</si>
  <si>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</si>
  <si>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</si>
  <si>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</si>
  <si>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</si>
  <si>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</si>
  <si>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</si>
  <si>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</si>
  <si>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</si>
  <si>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</si>
  <si>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</si>
  <si>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</si>
  <si>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</si>
  <si>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</si>
  <si>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</si>
  <si>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</si>
  <si>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</si>
  <si>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</si>
  <si>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</si>
  <si>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</si>
  <si>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</si>
  <si>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</si>
  <si>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</si>
  <si>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</si>
  <si>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</si>
  <si>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</si>
  <si>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</si>
  <si>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</si>
  <si>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</si>
  <si>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</si>
  <si>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</si>
  <si>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</si>
  <si>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</si>
  <si>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</si>
  <si>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</si>
  <si>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</si>
  <si>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</si>
  <si>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</si>
  <si>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</si>
  <si>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</si>
  <si>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</si>
  <si>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</si>
  <si>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</si>
  <si>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</si>
  <si>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</si>
  <si>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</si>
  <si>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</si>
  <si>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</si>
  <si>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</si>
  <si>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</si>
  <si>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</si>
  <si>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</si>
  <si>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</si>
  <si>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</si>
  <si>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</si>
  <si>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</si>
  <si>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</si>
  <si>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</si>
  <si>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</si>
  <si>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</si>
  <si>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</si>
  <si>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</si>
  <si>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</si>
  <si>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</si>
  <si>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</si>
  <si>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</si>
  <si>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</si>
  <si>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</si>
  <si>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</si>
  <si>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</si>
  <si>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</si>
  <si>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</si>
  <si>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</si>
  <si>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</si>
  <si>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</si>
  <si>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</si>
  <si>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</si>
  <si>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</si>
  <si>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</si>
  <si>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</si>
  <si>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</si>
  <si>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</si>
  <si>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</si>
  <si>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</si>
  <si>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</si>
  <si>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</si>
  <si>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</si>
  <si>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</si>
  <si>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</si>
  <si>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</si>
  <si>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</si>
  <si>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</si>
  <si>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</si>
  <si>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</si>
  <si>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</si>
  <si>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</si>
  <si>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</si>
  <si>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令和7年　</t>
  </si>
  <si>
    <t>2025年</t>
    <rPh sb="4" eb="5">
      <t>ネン</t>
    </rPh>
    <phoneticPr fontId="3"/>
  </si>
  <si>
    <t>5月</t>
    <rPh sb="1" eb="2">
      <t>ガツ</t>
    </rPh>
    <phoneticPr fontId="3"/>
  </si>
  <si>
    <t>令和7年12月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</si>
</sst>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5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2" fontId="0" fillId="5" borderId="0" xfId="0" applyNumberFormat="1" applyFill="1"/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5" fillId="0" borderId="0" xfId="0" applyFont="1" applyAlignment="1">
      <alignment vertical="top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48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'保健所別（令和7年）'!$C$15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'保健所別（令和7年）'!$D$15:$O$15</c:f>
              <c:numCache>
                <c:formatCode>0.00_);[Red]\(0.00\)</c:formatCode>
                <c:ptCount val="12"/>
                <c:pt idx="0">
                  <c:v>2.2799999999999998</c:v>
                </c:pt>
                <c:pt idx="1">
                  <c:v>2.0699999999999998</c:v>
                </c:pt>
                <c:pt idx="2">
                  <c:v>2.25</c:v>
                </c:pt>
                <c:pt idx="3">
                  <c:v>2.39</c:v>
                </c:pt>
                <c:pt idx="4">
                  <c:v>2.4700000000000002</c:v>
                </c:pt>
                <c:pt idx="5">
                  <c:v>2.6</c:v>
                </c:pt>
                <c:pt idx="6">
                  <c:v>2.63</c:v>
                </c:pt>
                <c:pt idx="7">
                  <c:v>2.4700000000000002</c:v>
                </c:pt>
                <c:pt idx="8">
                  <c:v>2.74</c:v>
                </c:pt>
                <c:pt idx="9">
                  <c:v>2.67</c:v>
                </c:pt>
                <c:pt idx="10">
                  <c:v>2.34</c:v>
                </c:pt>
                <c:pt idx="11">
                  <c:v>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'保健所別（令和7年）'!$D$22:$O$22</c:f>
              <c:numCache>
                <c:formatCode>0.00_);[Red]\(0.00\)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'保健所別（令和7年）'!$C$23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'保健所別（令和7年）'!$D$23:$O$23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  <c:pt idx="10">
                  <c:v>0.75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'保健所別（令和7年）'!$C$24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'保健所別（令和7年）'!$D$24:$O$24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1</c:v>
                </c:pt>
                <c:pt idx="2">
                  <c:v>0.33</c:v>
                </c:pt>
                <c:pt idx="3">
                  <c:v>0.67</c:v>
                </c:pt>
                <c:pt idx="4">
                  <c:v>0</c:v>
                </c:pt>
                <c:pt idx="5">
                  <c:v>0</c:v>
                </c:pt>
                <c:pt idx="6">
                  <c:v>0.67</c:v>
                </c:pt>
                <c:pt idx="7">
                  <c:v>0.67</c:v>
                </c:pt>
                <c:pt idx="8">
                  <c:v>0</c:v>
                </c:pt>
                <c:pt idx="9">
                  <c:v>0.33</c:v>
                </c:pt>
                <c:pt idx="10">
                  <c:v>0.67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'保健所別（令和7年）'!$C$25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'保健所別（令和7年）'!$D$25:$O$25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1</c:v>
                </c:pt>
                <c:pt idx="2">
                  <c:v>0.5</c:v>
                </c:pt>
                <c:pt idx="3">
                  <c:v>0</c:v>
                </c:pt>
                <c:pt idx="4">
                  <c:v>0.25</c:v>
                </c:pt>
                <c:pt idx="5">
                  <c:v>1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'保健所別（令和7年）'!$D$16:$O$16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'保健所別（令和7年）'!$C$17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'保健所別（令和7年）'!$D$17:$O$17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'保健所別（令和7年）'!$C$18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'保健所別（令和7年）'!$D$18:$O$18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'保健所別（令和7年）'!$C$19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'保健所別（令和7年）'!$D$19:$O$19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'保健所別（令和7年）'!$C$127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'保健所別（令和7年）'!$D$127:$O$127</c:f>
              <c:numCache>
                <c:formatCode>0.00_);[Red]\(0.00\)</c:formatCode>
                <c:ptCount val="12"/>
                <c:pt idx="0">
                  <c:v>0.3</c:v>
                </c:pt>
                <c:pt idx="1">
                  <c:v>0.28000000000000003</c:v>
                </c:pt>
                <c:pt idx="2">
                  <c:v>0.32</c:v>
                </c:pt>
                <c:pt idx="3">
                  <c:v>0.31</c:v>
                </c:pt>
                <c:pt idx="4">
                  <c:v>0.34</c:v>
                </c:pt>
                <c:pt idx="5">
                  <c:v>0.36</c:v>
                </c:pt>
                <c:pt idx="6">
                  <c:v>0.39</c:v>
                </c:pt>
                <c:pt idx="7">
                  <c:v>0.34</c:v>
                </c:pt>
                <c:pt idx="8">
                  <c:v>0.4</c:v>
                </c:pt>
                <c:pt idx="9">
                  <c:v>0.37</c:v>
                </c:pt>
                <c:pt idx="10">
                  <c:v>0.35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'保健所別（令和7年）'!$C$226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'保健所別（令和7年）'!$C$227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'保健所別（令和7年）'!$D$227:$O$227</c:f>
              <c:numCache>
                <c:formatCode>0.00_);[Red]\(0.00\)</c:formatCode>
                <c:ptCount val="12"/>
                <c:pt idx="0">
                  <c:v>0.52</c:v>
                </c:pt>
                <c:pt idx="1">
                  <c:v>0.48</c:v>
                </c:pt>
                <c:pt idx="2">
                  <c:v>0.56999999999999995</c:v>
                </c:pt>
                <c:pt idx="3">
                  <c:v>0.59</c:v>
                </c:pt>
                <c:pt idx="4">
                  <c:v>0.56000000000000005</c:v>
                </c:pt>
                <c:pt idx="5">
                  <c:v>0.59</c:v>
                </c:pt>
                <c:pt idx="6">
                  <c:v>0.56999999999999995</c:v>
                </c:pt>
                <c:pt idx="7">
                  <c:v>0.53</c:v>
                </c:pt>
                <c:pt idx="8">
                  <c:v>0.57999999999999996</c:v>
                </c:pt>
                <c:pt idx="9">
                  <c:v>0.56999999999999995</c:v>
                </c:pt>
                <c:pt idx="10">
                  <c:v>0.57999999999999996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'保健所別（令和7年）'!$D$220:$O$220</c:f>
              <c:numCache>
                <c:formatCode>General</c:formatCode>
                <c:ptCount val="12"/>
                <c:pt idx="0">
                  <c:v>3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1</c:v>
                </c:pt>
                <c:pt idx="5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'保健所別（令和7年）'!$D$120:$O$120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'総合（令和7年）'!$V$263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'総合（令和7年）'!$W$263:$AH$263</c:f>
              <c:numCache>
                <c:formatCode>0.00_ </c:formatCode>
                <c:ptCount val="12"/>
                <c:pt idx="0">
                  <c:v>0.5</c:v>
                </c:pt>
                <c:pt idx="1">
                  <c:v>0.33</c:v>
                </c:pt>
                <c:pt idx="2">
                  <c:v>0.83</c:v>
                </c:pt>
                <c:pt idx="3">
                  <c:v>0.42</c:v>
                </c:pt>
                <c:pt idx="4">
                  <c:v>0.67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0.67</c:v>
                </c:pt>
                <c:pt idx="10">
                  <c:v>0.42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C3-48A6-BE6B-AA107BB5B581}"/>
            </c:ext>
          </c:extLst>
        </c:ser>
        <c:ser>
          <c:idx val="2"/>
          <c:order val="1"/>
          <c:tx>
            <c:strRef>
              <c:f>'総合（令和7年）'!$V$264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C3-48A6-BE6B-AA107BB5B581}"/>
            </c:ext>
          </c:extLst>
        </c:ser>
        <c:ser>
          <c:idx val="3"/>
          <c:order val="2"/>
          <c:tx>
            <c:strRef>
              <c:f>'総合（令和7年）'!$V$265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C3-48A6-BE6B-AA107BB5B581}"/>
            </c:ext>
          </c:extLst>
        </c:ser>
        <c:ser>
          <c:idx val="4"/>
          <c:order val="3"/>
          <c:tx>
            <c:strRef>
              <c:f>'総合（令和7年）'!$V$266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C3-48A6-BE6B-AA107BB5B581}"/>
            </c:ext>
          </c:extLst>
        </c:ser>
        <c:ser>
          <c:idx val="0"/>
          <c:order val="4"/>
          <c:tx>
            <c:strRef>
              <c:f>'総合（令和7年）'!$V$267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3-48A6-BE6B-AA107BB5B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3473132372214938"/>
          <c:h val="6.9027777777777799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年次別!$G$27:$G$326</c:f>
              <c:numCache>
                <c:formatCode>General</c:formatCode>
                <c:ptCount val="300"/>
                <c:pt idx="0">
                  <c:v>0.33333333333333331</c:v>
                </c:pt>
                <c:pt idx="1">
                  <c:v>0.33333333333333331</c:v>
                </c:pt>
                <c:pt idx="2">
                  <c:v>0.41666666666666669</c:v>
                </c:pt>
                <c:pt idx="3">
                  <c:v>8.3333333333333329E-2</c:v>
                </c:pt>
                <c:pt idx="4">
                  <c:v>0.41666666666666669</c:v>
                </c:pt>
                <c:pt idx="5">
                  <c:v>8.3333333333333329E-2</c:v>
                </c:pt>
                <c:pt idx="6">
                  <c:v>0.25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0.16666666666666666</c:v>
                </c:pt>
                <c:pt idx="10">
                  <c:v>8.3333333333333329E-2</c:v>
                </c:pt>
                <c:pt idx="11">
                  <c:v>8.3333333333333329E-2</c:v>
                </c:pt>
                <c:pt idx="12">
                  <c:v>0.16666666666666666</c:v>
                </c:pt>
                <c:pt idx="13">
                  <c:v>0.25</c:v>
                </c:pt>
                <c:pt idx="14">
                  <c:v>0.41666666666666669</c:v>
                </c:pt>
                <c:pt idx="15">
                  <c:v>0.16666666666666666</c:v>
                </c:pt>
                <c:pt idx="16">
                  <c:v>8.3333333333333329E-2</c:v>
                </c:pt>
                <c:pt idx="17">
                  <c:v>0.25</c:v>
                </c:pt>
                <c:pt idx="18">
                  <c:v>8.3333333333333329E-2</c:v>
                </c:pt>
                <c:pt idx="19">
                  <c:v>0.41666666666666669</c:v>
                </c:pt>
                <c:pt idx="20">
                  <c:v>0.16666666666666666</c:v>
                </c:pt>
                <c:pt idx="21">
                  <c:v>0.33333333333333331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0.25</c:v>
                </c:pt>
                <c:pt idx="25">
                  <c:v>0.42</c:v>
                </c:pt>
                <c:pt idx="26">
                  <c:v>0.33</c:v>
                </c:pt>
                <c:pt idx="27">
                  <c:v>0.57999999999999996</c:v>
                </c:pt>
                <c:pt idx="28">
                  <c:v>0.08</c:v>
                </c:pt>
                <c:pt idx="29">
                  <c:v>0.33</c:v>
                </c:pt>
                <c:pt idx="30">
                  <c:v>0.17</c:v>
                </c:pt>
                <c:pt idx="31">
                  <c:v>0.25</c:v>
                </c:pt>
                <c:pt idx="32">
                  <c:v>0.25</c:v>
                </c:pt>
                <c:pt idx="33">
                  <c:v>0.33</c:v>
                </c:pt>
                <c:pt idx="34">
                  <c:v>0.5</c:v>
                </c:pt>
                <c:pt idx="35">
                  <c:v>0.25</c:v>
                </c:pt>
                <c:pt idx="36">
                  <c:v>0.25</c:v>
                </c:pt>
                <c:pt idx="37">
                  <c:v>0.16666666666666666</c:v>
                </c:pt>
                <c:pt idx="38">
                  <c:v>0.75</c:v>
                </c:pt>
                <c:pt idx="39">
                  <c:v>0.41666666666666669</c:v>
                </c:pt>
                <c:pt idx="40">
                  <c:v>0.41666666666666669</c:v>
                </c:pt>
                <c:pt idx="41">
                  <c:v>0.25</c:v>
                </c:pt>
                <c:pt idx="42">
                  <c:v>0.16666666666666666</c:v>
                </c:pt>
                <c:pt idx="43">
                  <c:v>0.25</c:v>
                </c:pt>
                <c:pt idx="44">
                  <c:v>0.25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0.25</c:v>
                </c:pt>
                <c:pt idx="49">
                  <c:v>0.41666666666666669</c:v>
                </c:pt>
                <c:pt idx="50">
                  <c:v>0.25</c:v>
                </c:pt>
                <c:pt idx="51">
                  <c:v>0.25</c:v>
                </c:pt>
                <c:pt idx="52">
                  <c:v>8.3333333333333329E-2</c:v>
                </c:pt>
                <c:pt idx="53">
                  <c:v>0.33333333333333331</c:v>
                </c:pt>
                <c:pt idx="54">
                  <c:v>0.25</c:v>
                </c:pt>
                <c:pt idx="55">
                  <c:v>0.58333333333333337</c:v>
                </c:pt>
                <c:pt idx="56">
                  <c:v>0.25</c:v>
                </c:pt>
                <c:pt idx="57">
                  <c:v>0.41666666666666669</c:v>
                </c:pt>
                <c:pt idx="58">
                  <c:v>0.16666666666666666</c:v>
                </c:pt>
                <c:pt idx="59">
                  <c:v>0.5</c:v>
                </c:pt>
                <c:pt idx="60">
                  <c:v>8.3333333333333329E-2</c:v>
                </c:pt>
                <c:pt idx="61">
                  <c:v>0.5</c:v>
                </c:pt>
                <c:pt idx="62">
                  <c:v>0.33333333333333331</c:v>
                </c:pt>
                <c:pt idx="63">
                  <c:v>0.5</c:v>
                </c:pt>
                <c:pt idx="64">
                  <c:v>0.25</c:v>
                </c:pt>
                <c:pt idx="65">
                  <c:v>0.58333333333333337</c:v>
                </c:pt>
                <c:pt idx="66">
                  <c:v>0.33333333333333331</c:v>
                </c:pt>
                <c:pt idx="67">
                  <c:v>0.33333333333333331</c:v>
                </c:pt>
                <c:pt idx="68">
                  <c:v>0.33333333333333331</c:v>
                </c:pt>
                <c:pt idx="69">
                  <c:v>0.66666666666666663</c:v>
                </c:pt>
                <c:pt idx="70">
                  <c:v>0.25</c:v>
                </c:pt>
                <c:pt idx="71">
                  <c:v>0.33333333333333331</c:v>
                </c:pt>
                <c:pt idx="72">
                  <c:v>0.33333333333333331</c:v>
                </c:pt>
                <c:pt idx="73">
                  <c:v>0.33333333333333331</c:v>
                </c:pt>
                <c:pt idx="74">
                  <c:v>8.3333333333333329E-2</c:v>
                </c:pt>
                <c:pt idx="75">
                  <c:v>0.16666666666666666</c:v>
                </c:pt>
                <c:pt idx="76">
                  <c:v>0.25</c:v>
                </c:pt>
                <c:pt idx="77">
                  <c:v>8.3333333333333329E-2</c:v>
                </c:pt>
                <c:pt idx="78">
                  <c:v>0</c:v>
                </c:pt>
                <c:pt idx="79">
                  <c:v>0.16666666666666666</c:v>
                </c:pt>
                <c:pt idx="80">
                  <c:v>0.33333333333333331</c:v>
                </c:pt>
                <c:pt idx="81">
                  <c:v>0.16666666666666666</c:v>
                </c:pt>
                <c:pt idx="82">
                  <c:v>0.25</c:v>
                </c:pt>
                <c:pt idx="83">
                  <c:v>0.25</c:v>
                </c:pt>
                <c:pt idx="84">
                  <c:v>8.3333333333333329E-2</c:v>
                </c:pt>
                <c:pt idx="85">
                  <c:v>0.25</c:v>
                </c:pt>
                <c:pt idx="86">
                  <c:v>0.33333333333333331</c:v>
                </c:pt>
                <c:pt idx="87">
                  <c:v>0.16666666666666666</c:v>
                </c:pt>
                <c:pt idx="88">
                  <c:v>8.3333333333333329E-2</c:v>
                </c:pt>
                <c:pt idx="89">
                  <c:v>0.16666666666666666</c:v>
                </c:pt>
                <c:pt idx="90">
                  <c:v>0.16666666666666666</c:v>
                </c:pt>
                <c:pt idx="91">
                  <c:v>0.25</c:v>
                </c:pt>
                <c:pt idx="92">
                  <c:v>8.3333333333333329E-2</c:v>
                </c:pt>
                <c:pt idx="93">
                  <c:v>8.3333333333333329E-2</c:v>
                </c:pt>
                <c:pt idx="94">
                  <c:v>0.16666666666666666</c:v>
                </c:pt>
                <c:pt idx="95">
                  <c:v>8.3333333333333329E-2</c:v>
                </c:pt>
                <c:pt idx="96">
                  <c:v>0.16666666666666666</c:v>
                </c:pt>
                <c:pt idx="97">
                  <c:v>8.3333333333333329E-2</c:v>
                </c:pt>
                <c:pt idx="98">
                  <c:v>0.16666666666666666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0.25</c:v>
                </c:pt>
                <c:pt idx="102">
                  <c:v>8.3333333333333329E-2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0.33333333333333331</c:v>
                </c:pt>
                <c:pt idx="106">
                  <c:v>0.33333333333333331</c:v>
                </c:pt>
                <c:pt idx="107">
                  <c:v>0.16666666666666666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</c:v>
                </c:pt>
                <c:pt idx="111">
                  <c:v>0.25</c:v>
                </c:pt>
                <c:pt idx="112">
                  <c:v>0.33333333333333331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8.3333333333333329E-2</c:v>
                </c:pt>
                <c:pt idx="116">
                  <c:v>8.3333333333333329E-2</c:v>
                </c:pt>
                <c:pt idx="117">
                  <c:v>0.25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8.3333333333333329E-2</c:v>
                </c:pt>
                <c:pt idx="121">
                  <c:v>0.33333333333333331</c:v>
                </c:pt>
                <c:pt idx="122">
                  <c:v>0.41666666666666669</c:v>
                </c:pt>
                <c:pt idx="123">
                  <c:v>8.3333333333333329E-2</c:v>
                </c:pt>
                <c:pt idx="124">
                  <c:v>0</c:v>
                </c:pt>
                <c:pt idx="125">
                  <c:v>0.41666666666666669</c:v>
                </c:pt>
                <c:pt idx="126">
                  <c:v>8.3333333333333329E-2</c:v>
                </c:pt>
                <c:pt idx="127">
                  <c:v>0.66666666666666663</c:v>
                </c:pt>
                <c:pt idx="128">
                  <c:v>0.25</c:v>
                </c:pt>
                <c:pt idx="129">
                  <c:v>0.41666666666666669</c:v>
                </c:pt>
                <c:pt idx="130">
                  <c:v>0.5</c:v>
                </c:pt>
                <c:pt idx="131">
                  <c:v>0.41666666666666669</c:v>
                </c:pt>
                <c:pt idx="132">
                  <c:v>0.41666666666666669</c:v>
                </c:pt>
                <c:pt idx="133">
                  <c:v>0.16666666666666666</c:v>
                </c:pt>
                <c:pt idx="134">
                  <c:v>0.33333333333333331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0.25</c:v>
                </c:pt>
                <c:pt idx="138">
                  <c:v>0.25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0.16666666666666666</c:v>
                </c:pt>
                <c:pt idx="142">
                  <c:v>8.3333333333333329E-2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0.75</c:v>
                </c:pt>
                <c:pt idx="147">
                  <c:v>0.58333333333333337</c:v>
                </c:pt>
                <c:pt idx="148">
                  <c:v>0.58333333333333337</c:v>
                </c:pt>
                <c:pt idx="149">
                  <c:v>0.33333333333333331</c:v>
                </c:pt>
                <c:pt idx="150">
                  <c:v>8.3333333333333329E-2</c:v>
                </c:pt>
                <c:pt idx="151">
                  <c:v>0.41666666666666669</c:v>
                </c:pt>
                <c:pt idx="152">
                  <c:v>0.41666666666666669</c:v>
                </c:pt>
                <c:pt idx="153">
                  <c:v>0.41666666666666669</c:v>
                </c:pt>
                <c:pt idx="154">
                  <c:v>0.33333333333333331</c:v>
                </c:pt>
                <c:pt idx="155">
                  <c:v>0.5</c:v>
                </c:pt>
                <c:pt idx="156">
                  <c:v>0.75</c:v>
                </c:pt>
                <c:pt idx="157">
                  <c:v>0.41666666666666669</c:v>
                </c:pt>
                <c:pt idx="158">
                  <c:v>0.25</c:v>
                </c:pt>
                <c:pt idx="159">
                  <c:v>0.33333333333333331</c:v>
                </c:pt>
                <c:pt idx="160">
                  <c:v>0.25</c:v>
                </c:pt>
                <c:pt idx="161">
                  <c:v>0.33333333333333331</c:v>
                </c:pt>
                <c:pt idx="162">
                  <c:v>0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0.18</c:v>
                </c:pt>
                <c:pt idx="166">
                  <c:v>0</c:v>
                </c:pt>
                <c:pt idx="167">
                  <c:v>0.36</c:v>
                </c:pt>
                <c:pt idx="168">
                  <c:v>0.18</c:v>
                </c:pt>
                <c:pt idx="169">
                  <c:v>0</c:v>
                </c:pt>
                <c:pt idx="170">
                  <c:v>0.18</c:v>
                </c:pt>
                <c:pt idx="171">
                  <c:v>0.08</c:v>
                </c:pt>
                <c:pt idx="172">
                  <c:v>0.57999999999999996</c:v>
                </c:pt>
                <c:pt idx="173">
                  <c:v>0.83</c:v>
                </c:pt>
                <c:pt idx="174">
                  <c:v>0.08</c:v>
                </c:pt>
                <c:pt idx="175">
                  <c:v>0.25</c:v>
                </c:pt>
                <c:pt idx="176">
                  <c:v>0.5</c:v>
                </c:pt>
                <c:pt idx="177">
                  <c:v>0.17</c:v>
                </c:pt>
                <c:pt idx="178">
                  <c:v>0.5</c:v>
                </c:pt>
                <c:pt idx="179">
                  <c:v>0.25</c:v>
                </c:pt>
                <c:pt idx="180">
                  <c:v>0.42</c:v>
                </c:pt>
                <c:pt idx="181">
                  <c:v>0.08</c:v>
                </c:pt>
                <c:pt idx="182">
                  <c:v>0.08</c:v>
                </c:pt>
                <c:pt idx="183">
                  <c:v>0.33</c:v>
                </c:pt>
                <c:pt idx="184">
                  <c:v>0.33</c:v>
                </c:pt>
                <c:pt idx="185">
                  <c:v>0.33</c:v>
                </c:pt>
                <c:pt idx="186">
                  <c:v>0.25</c:v>
                </c:pt>
                <c:pt idx="187">
                  <c:v>0.08</c:v>
                </c:pt>
                <c:pt idx="188">
                  <c:v>0</c:v>
                </c:pt>
                <c:pt idx="189">
                  <c:v>0.09</c:v>
                </c:pt>
                <c:pt idx="190">
                  <c:v>0.09</c:v>
                </c:pt>
                <c:pt idx="191">
                  <c:v>0.09</c:v>
                </c:pt>
                <c:pt idx="192">
                  <c:v>0.09</c:v>
                </c:pt>
                <c:pt idx="193">
                  <c:v>0.25</c:v>
                </c:pt>
                <c:pt idx="194">
                  <c:v>0.25</c:v>
                </c:pt>
                <c:pt idx="195">
                  <c:v>0.3</c:v>
                </c:pt>
                <c:pt idx="196">
                  <c:v>0.3</c:v>
                </c:pt>
                <c:pt idx="197">
                  <c:v>0.75</c:v>
                </c:pt>
                <c:pt idx="198">
                  <c:v>0.5</c:v>
                </c:pt>
                <c:pt idx="199">
                  <c:v>0.5</c:v>
                </c:pt>
                <c:pt idx="200">
                  <c:v>0.57999999999999996</c:v>
                </c:pt>
                <c:pt idx="201">
                  <c:v>0.25</c:v>
                </c:pt>
                <c:pt idx="202">
                  <c:v>0.92</c:v>
                </c:pt>
                <c:pt idx="203">
                  <c:v>0.67</c:v>
                </c:pt>
                <c:pt idx="204">
                  <c:v>0.5</c:v>
                </c:pt>
                <c:pt idx="205">
                  <c:v>0.92</c:v>
                </c:pt>
                <c:pt idx="206">
                  <c:v>0.57999999999999996</c:v>
                </c:pt>
                <c:pt idx="207">
                  <c:v>0.57999999999999996</c:v>
                </c:pt>
                <c:pt idx="208">
                  <c:v>0.75</c:v>
                </c:pt>
                <c:pt idx="209">
                  <c:v>0.75</c:v>
                </c:pt>
                <c:pt idx="210">
                  <c:v>1.17</c:v>
                </c:pt>
                <c:pt idx="211">
                  <c:v>0.57999999999999996</c:v>
                </c:pt>
                <c:pt idx="212">
                  <c:v>0.92</c:v>
                </c:pt>
                <c:pt idx="213">
                  <c:v>1.08</c:v>
                </c:pt>
                <c:pt idx="214">
                  <c:v>0.75</c:v>
                </c:pt>
                <c:pt idx="215" formatCode="0.00">
                  <c:v>0.5</c:v>
                </c:pt>
                <c:pt idx="216" formatCode="0.00">
                  <c:v>0.33</c:v>
                </c:pt>
                <c:pt idx="217" formatCode="0.00">
                  <c:v>0.57999999999999996</c:v>
                </c:pt>
                <c:pt idx="218" formatCode="0.00">
                  <c:v>0.75</c:v>
                </c:pt>
                <c:pt idx="219" formatCode="0.00">
                  <c:v>0.67</c:v>
                </c:pt>
                <c:pt idx="220" formatCode="0.00">
                  <c:v>0.83</c:v>
                </c:pt>
                <c:pt idx="221" formatCode="0.00">
                  <c:v>0.75</c:v>
                </c:pt>
                <c:pt idx="222" formatCode="0.00">
                  <c:v>0.75</c:v>
                </c:pt>
                <c:pt idx="223" formatCode="0.00">
                  <c:v>0.42</c:v>
                </c:pt>
                <c:pt idx="224" formatCode="0.00">
                  <c:v>0.75</c:v>
                </c:pt>
                <c:pt idx="225" formatCode="0.00">
                  <c:v>0.83</c:v>
                </c:pt>
                <c:pt idx="226" formatCode="0.00">
                  <c:v>0.57999999999999996</c:v>
                </c:pt>
                <c:pt idx="227" formatCode="0.00">
                  <c:v>0.42</c:v>
                </c:pt>
                <c:pt idx="228" formatCode="0.00">
                  <c:v>1</c:v>
                </c:pt>
                <c:pt idx="229" formatCode="0.00">
                  <c:v>0.67</c:v>
                </c:pt>
                <c:pt idx="230" formatCode="0.00">
                  <c:v>0.75</c:v>
                </c:pt>
                <c:pt idx="231" formatCode="0.00">
                  <c:v>0.73</c:v>
                </c:pt>
                <c:pt idx="232" formatCode="0.00">
                  <c:v>0</c:v>
                </c:pt>
                <c:pt idx="233" formatCode="0.00">
                  <c:v>0.64</c:v>
                </c:pt>
                <c:pt idx="234" formatCode="0.00">
                  <c:v>0.83</c:v>
                </c:pt>
                <c:pt idx="235" formatCode="0.00">
                  <c:v>0.67</c:v>
                </c:pt>
                <c:pt idx="236" formatCode="0.00">
                  <c:v>1.67</c:v>
                </c:pt>
                <c:pt idx="237" formatCode="0.00">
                  <c:v>1.08</c:v>
                </c:pt>
                <c:pt idx="238" formatCode="0.00">
                  <c:v>1.17</c:v>
                </c:pt>
                <c:pt idx="239" formatCode="0.00">
                  <c:v>1.08</c:v>
                </c:pt>
                <c:pt idx="240" formatCode="0.00">
                  <c:v>0.5</c:v>
                </c:pt>
                <c:pt idx="241" formatCode="0.00">
                  <c:v>0.33</c:v>
                </c:pt>
                <c:pt idx="242" formatCode="0.00">
                  <c:v>0.83</c:v>
                </c:pt>
                <c:pt idx="243" formatCode="0.00">
                  <c:v>0.42</c:v>
                </c:pt>
                <c:pt idx="244" formatCode="0.00">
                  <c:v>0.67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0.67</c:v>
                </c:pt>
                <c:pt idx="250" formatCode="0.00">
                  <c:v>0.42</c:v>
                </c:pt>
                <c:pt idx="251" formatCode="0.00">
                  <c:v>0.67</c:v>
                </c:pt>
                <c:pt idx="252" formatCode="0.00">
                  <c:v>0.33</c:v>
                </c:pt>
                <c:pt idx="253" formatCode="0.00">
                  <c:v>0.57999999999999996</c:v>
                </c:pt>
                <c:pt idx="254" formatCode="0.00">
                  <c:v>0.17</c:v>
                </c:pt>
                <c:pt idx="255" formatCode="0.00">
                  <c:v>0.33</c:v>
                </c:pt>
                <c:pt idx="256" formatCode="0.00">
                  <c:v>0.25</c:v>
                </c:pt>
                <c:pt idx="257" formatCode="0.00">
                  <c:v>0.42</c:v>
                </c:pt>
                <c:pt idx="258" formatCode="0.00">
                  <c:v>0.42</c:v>
                </c:pt>
                <c:pt idx="259" formatCode="0.00">
                  <c:v>0.33</c:v>
                </c:pt>
                <c:pt idx="260" formatCode="0.00">
                  <c:v>0.17</c:v>
                </c:pt>
                <c:pt idx="261" formatCode="0.00">
                  <c:v>0.5</c:v>
                </c:pt>
                <c:pt idx="262" formatCode="0.00">
                  <c:v>0.75</c:v>
                </c:pt>
                <c:pt idx="263" formatCode="0.00">
                  <c:v>0.67</c:v>
                </c:pt>
                <c:pt idx="264" formatCode="0.00">
                  <c:v>0.67</c:v>
                </c:pt>
                <c:pt idx="265" formatCode="0.00">
                  <c:v>0.33</c:v>
                </c:pt>
                <c:pt idx="266" formatCode="0.00">
                  <c:v>0.75</c:v>
                </c:pt>
                <c:pt idx="267" formatCode="0.00">
                  <c:v>0.83</c:v>
                </c:pt>
                <c:pt idx="268" formatCode="0.00">
                  <c:v>0.5</c:v>
                </c:pt>
                <c:pt idx="269" formatCode="0.00">
                  <c:v>1.25</c:v>
                </c:pt>
                <c:pt idx="270" formatCode="0.00">
                  <c:v>0.42</c:v>
                </c:pt>
                <c:pt idx="271" formatCode="0.00">
                  <c:v>0.75</c:v>
                </c:pt>
                <c:pt idx="272" formatCode="0.00">
                  <c:v>1</c:v>
                </c:pt>
                <c:pt idx="273" formatCode="0.00">
                  <c:v>0.67</c:v>
                </c:pt>
                <c:pt idx="274" formatCode="0.00">
                  <c:v>0.33</c:v>
                </c:pt>
                <c:pt idx="275" formatCode="0.00">
                  <c:v>0.57999999999999996</c:v>
                </c:pt>
                <c:pt idx="276" formatCode="0.00">
                  <c:v>0.42</c:v>
                </c:pt>
                <c:pt idx="277" formatCode="0.00">
                  <c:v>0.5</c:v>
                </c:pt>
                <c:pt idx="278" formatCode="0.00">
                  <c:v>0.17</c:v>
                </c:pt>
                <c:pt idx="279" formatCode="0.00">
                  <c:v>0.5</c:v>
                </c:pt>
                <c:pt idx="280" formatCode="0.00">
                  <c:v>0.42</c:v>
                </c:pt>
                <c:pt idx="281" formatCode="0.00">
                  <c:v>0.5</c:v>
                </c:pt>
                <c:pt idx="282" formatCode="0.00">
                  <c:v>0.08</c:v>
                </c:pt>
                <c:pt idx="283" formatCode="0.00">
                  <c:v>0.33</c:v>
                </c:pt>
                <c:pt idx="284" formatCode="0.00">
                  <c:v>0.75</c:v>
                </c:pt>
                <c:pt idx="285" formatCode="0.00">
                  <c:v>0.33</c:v>
                </c:pt>
                <c:pt idx="286" formatCode="0.00">
                  <c:v>0.42</c:v>
                </c:pt>
                <c:pt idx="287" formatCode="0.00">
                  <c:v>0.75</c:v>
                </c:pt>
                <c:pt idx="288" formatCode="0.00">
                  <c:v>0.42</c:v>
                </c:pt>
                <c:pt idx="289" formatCode="0.00">
                  <c:v>0.75</c:v>
                </c:pt>
                <c:pt idx="290" formatCode="0.00">
                  <c:v>0.75</c:v>
                </c:pt>
                <c:pt idx="291" formatCode="0.00">
                  <c:v>0.42</c:v>
                </c:pt>
                <c:pt idx="292" formatCode="0.00">
                  <c:v>0.08</c:v>
                </c:pt>
                <c:pt idx="293" formatCode="0.00">
                  <c:v>0.5</c:v>
                </c:pt>
                <c:pt idx="294" formatCode="0.00">
                  <c:v>0.17</c:v>
                </c:pt>
                <c:pt idx="295" formatCode="0.00">
                  <c:v>0.33</c:v>
                </c:pt>
                <c:pt idx="296" formatCode="0.00">
                  <c:v>0.08</c:v>
                </c:pt>
                <c:pt idx="297" formatCode="0.00">
                  <c:v>0.17</c:v>
                </c:pt>
                <c:pt idx="298" formatCode="0.00">
                  <c:v>0.5</c:v>
                </c:pt>
                <c:pt idx="299" formatCode="0.0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年次別!$H$27:$H$326</c:f>
              <c:numCache>
                <c:formatCode>General</c:formatCode>
                <c:ptCount val="300"/>
                <c:pt idx="0">
                  <c:v>0.7722772277227723</c:v>
                </c:pt>
                <c:pt idx="1">
                  <c:v>0.7630434782608696</c:v>
                </c:pt>
                <c:pt idx="2">
                  <c:v>0.87987012987012991</c:v>
                </c:pt>
                <c:pt idx="3">
                  <c:v>0.75109170305676853</c:v>
                </c:pt>
                <c:pt idx="4">
                  <c:v>0.84682713347921224</c:v>
                </c:pt>
                <c:pt idx="5">
                  <c:v>0.88241758241758239</c:v>
                </c:pt>
                <c:pt idx="6">
                  <c:v>0.88423373759647184</c:v>
                </c:pt>
                <c:pt idx="7">
                  <c:v>0.92494481236203085</c:v>
                </c:pt>
                <c:pt idx="8">
                  <c:v>0.80573951434878588</c:v>
                </c:pt>
                <c:pt idx="9">
                  <c:v>0.98899889988998901</c:v>
                </c:pt>
                <c:pt idx="10">
                  <c:v>0.86659316427783906</c:v>
                </c:pt>
                <c:pt idx="11">
                  <c:v>0.85104052573932087</c:v>
                </c:pt>
                <c:pt idx="12">
                  <c:v>0.83</c:v>
                </c:pt>
                <c:pt idx="13">
                  <c:v>0.75</c:v>
                </c:pt>
                <c:pt idx="14">
                  <c:v>0.92</c:v>
                </c:pt>
                <c:pt idx="15">
                  <c:v>0.85</c:v>
                </c:pt>
                <c:pt idx="16">
                  <c:v>0.88</c:v>
                </c:pt>
                <c:pt idx="17">
                  <c:v>0.86</c:v>
                </c:pt>
                <c:pt idx="18">
                  <c:v>0.94</c:v>
                </c:pt>
                <c:pt idx="19">
                  <c:v>0.91</c:v>
                </c:pt>
                <c:pt idx="20">
                  <c:v>0.95</c:v>
                </c:pt>
                <c:pt idx="21">
                  <c:v>0.89</c:v>
                </c:pt>
                <c:pt idx="22">
                  <c:v>0.89</c:v>
                </c:pt>
                <c:pt idx="23">
                  <c:v>0.87</c:v>
                </c:pt>
                <c:pt idx="24">
                  <c:v>0.84673913043478266</c:v>
                </c:pt>
                <c:pt idx="25">
                  <c:v>0.80434782608695654</c:v>
                </c:pt>
                <c:pt idx="26">
                  <c:v>0.82499999999999996</c:v>
                </c:pt>
                <c:pt idx="27">
                  <c:v>0.89021739130434785</c:v>
                </c:pt>
                <c:pt idx="28">
                  <c:v>0.92391304347826086</c:v>
                </c:pt>
                <c:pt idx="29">
                  <c:v>0.93369565217391304</c:v>
                </c:pt>
                <c:pt idx="30">
                  <c:v>0.92826086956521736</c:v>
                </c:pt>
                <c:pt idx="31">
                  <c:v>0.89891304347826084</c:v>
                </c:pt>
                <c:pt idx="32">
                  <c:v>0.92065217391304344</c:v>
                </c:pt>
                <c:pt idx="33">
                  <c:v>0.92500000000000004</c:v>
                </c:pt>
                <c:pt idx="34">
                  <c:v>0.87282608695652175</c:v>
                </c:pt>
                <c:pt idx="35">
                  <c:v>0.91739130434782612</c:v>
                </c:pt>
                <c:pt idx="36">
                  <c:v>0.8133187772925764</c:v>
                </c:pt>
                <c:pt idx="37">
                  <c:v>0.84606986899563319</c:v>
                </c:pt>
                <c:pt idx="38">
                  <c:v>0.88537117903930129</c:v>
                </c:pt>
                <c:pt idx="39">
                  <c:v>0.89956331877729256</c:v>
                </c:pt>
                <c:pt idx="40">
                  <c:v>0.85043668122270744</c:v>
                </c:pt>
                <c:pt idx="41">
                  <c:v>0.94432314410480345</c:v>
                </c:pt>
                <c:pt idx="42">
                  <c:v>0.92903930131004364</c:v>
                </c:pt>
                <c:pt idx="43">
                  <c:v>0.83624454148471616</c:v>
                </c:pt>
                <c:pt idx="44">
                  <c:v>0.90283842794759828</c:v>
                </c:pt>
                <c:pt idx="45">
                  <c:v>0.8766375545851528</c:v>
                </c:pt>
                <c:pt idx="46">
                  <c:v>0.8493449781659389</c:v>
                </c:pt>
                <c:pt idx="47">
                  <c:v>0.87882096069868998</c:v>
                </c:pt>
                <c:pt idx="48">
                  <c:v>0.84103114930182599</c:v>
                </c:pt>
                <c:pt idx="49">
                  <c:v>0.83458646616541354</c:v>
                </c:pt>
                <c:pt idx="50">
                  <c:v>0.90762620837808805</c:v>
                </c:pt>
                <c:pt idx="51">
                  <c:v>0.87325456498388832</c:v>
                </c:pt>
                <c:pt idx="52">
                  <c:v>0.92051557465091305</c:v>
                </c:pt>
                <c:pt idx="53">
                  <c:v>0.88077336197636946</c:v>
                </c:pt>
                <c:pt idx="54">
                  <c:v>0.94629430719656282</c:v>
                </c:pt>
                <c:pt idx="55">
                  <c:v>1</c:v>
                </c:pt>
                <c:pt idx="56">
                  <c:v>0.93018259935553171</c:v>
                </c:pt>
                <c:pt idx="57">
                  <c:v>0.91407089151450049</c:v>
                </c:pt>
                <c:pt idx="58">
                  <c:v>0.89903329752953809</c:v>
                </c:pt>
                <c:pt idx="59">
                  <c:v>0.88077336197636946</c:v>
                </c:pt>
                <c:pt idx="60">
                  <c:v>0.92266380236305046</c:v>
                </c:pt>
                <c:pt idx="61">
                  <c:v>0.83780880773361976</c:v>
                </c:pt>
                <c:pt idx="62">
                  <c:v>0.91192266380236309</c:v>
                </c:pt>
                <c:pt idx="63">
                  <c:v>0.91407089151450049</c:v>
                </c:pt>
                <c:pt idx="64">
                  <c:v>0.96670247046186897</c:v>
                </c:pt>
                <c:pt idx="65">
                  <c:v>0.93340494092373794</c:v>
                </c:pt>
                <c:pt idx="66">
                  <c:v>1.0225563909774436</c:v>
                </c:pt>
                <c:pt idx="67">
                  <c:v>0.94844253490870034</c:v>
                </c:pt>
                <c:pt idx="68">
                  <c:v>0.94522019334049412</c:v>
                </c:pt>
                <c:pt idx="69">
                  <c:v>0.98818474758324382</c:v>
                </c:pt>
                <c:pt idx="70">
                  <c:v>0.89581095596133187</c:v>
                </c:pt>
                <c:pt idx="71">
                  <c:v>0.86251342642320084</c:v>
                </c:pt>
                <c:pt idx="72">
                  <c:v>0.86</c:v>
                </c:pt>
                <c:pt idx="73">
                  <c:v>0.82</c:v>
                </c:pt>
                <c:pt idx="74">
                  <c:v>0.87</c:v>
                </c:pt>
                <c:pt idx="75">
                  <c:v>0.84</c:v>
                </c:pt>
                <c:pt idx="76">
                  <c:v>0.95</c:v>
                </c:pt>
                <c:pt idx="77">
                  <c:v>0.8</c:v>
                </c:pt>
                <c:pt idx="78">
                  <c:v>0.84</c:v>
                </c:pt>
                <c:pt idx="79">
                  <c:v>0.77479338842975209</c:v>
                </c:pt>
                <c:pt idx="80">
                  <c:v>0.71694214876033058</c:v>
                </c:pt>
                <c:pt idx="81">
                  <c:v>0.76136363636363635</c:v>
                </c:pt>
                <c:pt idx="82">
                  <c:v>0.67458677685950408</c:v>
                </c:pt>
                <c:pt idx="83">
                  <c:v>0.67458677685950408</c:v>
                </c:pt>
                <c:pt idx="84">
                  <c:v>0.7076446280991735</c:v>
                </c:pt>
                <c:pt idx="85">
                  <c:v>0.68904958677685946</c:v>
                </c:pt>
                <c:pt idx="86">
                  <c:v>0.69524793388429751</c:v>
                </c:pt>
                <c:pt idx="87">
                  <c:v>0.67355371900826444</c:v>
                </c:pt>
                <c:pt idx="88">
                  <c:v>0.78099173553719003</c:v>
                </c:pt>
                <c:pt idx="89">
                  <c:v>0.75</c:v>
                </c:pt>
                <c:pt idx="90">
                  <c:v>0.75619834710743805</c:v>
                </c:pt>
                <c:pt idx="91">
                  <c:v>0.70351239669421484</c:v>
                </c:pt>
                <c:pt idx="92">
                  <c:v>0.67665289256198347</c:v>
                </c:pt>
                <c:pt idx="93">
                  <c:v>0.74690082644628097</c:v>
                </c:pt>
                <c:pt idx="94">
                  <c:v>0.60123966942148765</c:v>
                </c:pt>
                <c:pt idx="95">
                  <c:v>0.64876033057851235</c:v>
                </c:pt>
                <c:pt idx="96">
                  <c:v>0.66597294484911551</c:v>
                </c:pt>
                <c:pt idx="97">
                  <c:v>0.64083769633507859</c:v>
                </c:pt>
                <c:pt idx="98">
                  <c:v>0.6544885177453027</c:v>
                </c:pt>
                <c:pt idx="99">
                  <c:v>0.63252375923970428</c:v>
                </c:pt>
                <c:pt idx="100">
                  <c:v>0.67444326617179218</c:v>
                </c:pt>
                <c:pt idx="101">
                  <c:v>0.7187827911857293</c:v>
                </c:pt>
                <c:pt idx="102">
                  <c:v>0.70292887029288698</c:v>
                </c:pt>
                <c:pt idx="103">
                  <c:v>0.66421825813221402</c:v>
                </c:pt>
                <c:pt idx="104">
                  <c:v>0.66351209253417454</c:v>
                </c:pt>
                <c:pt idx="105">
                  <c:v>0.69757639620653322</c:v>
                </c:pt>
                <c:pt idx="106">
                  <c:v>0.64675052410901468</c:v>
                </c:pt>
                <c:pt idx="107">
                  <c:v>0.6645833333333333</c:v>
                </c:pt>
                <c:pt idx="108">
                  <c:v>0.71979166666666672</c:v>
                </c:pt>
                <c:pt idx="109">
                  <c:v>0.66701137538779731</c:v>
                </c:pt>
                <c:pt idx="110">
                  <c:v>0.71383975026014568</c:v>
                </c:pt>
                <c:pt idx="111">
                  <c:v>0.76225234619395199</c:v>
                </c:pt>
                <c:pt idx="112">
                  <c:v>0.71518324607329842</c:v>
                </c:pt>
                <c:pt idx="113">
                  <c:v>0.75599582898852968</c:v>
                </c:pt>
                <c:pt idx="114">
                  <c:v>0.76513569937369519</c:v>
                </c:pt>
                <c:pt idx="115">
                  <c:v>0.77385892116182575</c:v>
                </c:pt>
                <c:pt idx="116">
                  <c:v>0.67674661105318035</c:v>
                </c:pt>
                <c:pt idx="117">
                  <c:v>0.70217166494312311</c:v>
                </c:pt>
                <c:pt idx="118">
                  <c:v>0.70734229576008278</c:v>
                </c:pt>
                <c:pt idx="119">
                  <c:v>0.73</c:v>
                </c:pt>
                <c:pt idx="120">
                  <c:v>0.63636363636363635</c:v>
                </c:pt>
                <c:pt idx="121">
                  <c:v>0.67</c:v>
                </c:pt>
                <c:pt idx="122">
                  <c:v>0.69</c:v>
                </c:pt>
                <c:pt idx="123">
                  <c:v>0.66</c:v>
                </c:pt>
                <c:pt idx="124">
                  <c:v>0.72</c:v>
                </c:pt>
                <c:pt idx="125">
                  <c:v>0.72</c:v>
                </c:pt>
                <c:pt idx="126">
                  <c:v>0.75</c:v>
                </c:pt>
                <c:pt idx="127">
                  <c:v>0.77</c:v>
                </c:pt>
                <c:pt idx="128">
                  <c:v>0.75</c:v>
                </c:pt>
                <c:pt idx="129">
                  <c:v>0.73</c:v>
                </c:pt>
                <c:pt idx="130">
                  <c:v>0.72</c:v>
                </c:pt>
                <c:pt idx="131">
                  <c:v>0.69</c:v>
                </c:pt>
                <c:pt idx="132">
                  <c:v>0.74</c:v>
                </c:pt>
                <c:pt idx="133">
                  <c:v>0.67</c:v>
                </c:pt>
                <c:pt idx="134">
                  <c:v>0.73</c:v>
                </c:pt>
                <c:pt idx="135">
                  <c:v>0.7</c:v>
                </c:pt>
                <c:pt idx="136">
                  <c:v>0.79</c:v>
                </c:pt>
                <c:pt idx="137">
                  <c:v>0.77</c:v>
                </c:pt>
                <c:pt idx="138">
                  <c:v>0.75</c:v>
                </c:pt>
                <c:pt idx="139">
                  <c:v>0.75</c:v>
                </c:pt>
                <c:pt idx="140">
                  <c:v>0.72</c:v>
                </c:pt>
                <c:pt idx="141">
                  <c:v>0.79</c:v>
                </c:pt>
                <c:pt idx="142">
                  <c:v>0.73</c:v>
                </c:pt>
                <c:pt idx="143">
                  <c:v>0.71</c:v>
                </c:pt>
                <c:pt idx="144">
                  <c:v>0.72</c:v>
                </c:pt>
                <c:pt idx="145">
                  <c:v>0.7</c:v>
                </c:pt>
                <c:pt idx="146">
                  <c:v>0.76</c:v>
                </c:pt>
                <c:pt idx="147">
                  <c:v>0.74</c:v>
                </c:pt>
                <c:pt idx="148">
                  <c:v>0.81</c:v>
                </c:pt>
                <c:pt idx="149">
                  <c:v>0.75</c:v>
                </c:pt>
                <c:pt idx="150">
                  <c:v>0.79</c:v>
                </c:pt>
                <c:pt idx="151">
                  <c:v>0.82</c:v>
                </c:pt>
                <c:pt idx="152">
                  <c:v>0.7</c:v>
                </c:pt>
                <c:pt idx="153">
                  <c:v>0.75</c:v>
                </c:pt>
                <c:pt idx="154">
                  <c:v>0.72</c:v>
                </c:pt>
                <c:pt idx="155">
                  <c:v>0.74</c:v>
                </c:pt>
                <c:pt idx="156">
                  <c:v>0.71</c:v>
                </c:pt>
                <c:pt idx="157">
                  <c:v>0.68</c:v>
                </c:pt>
                <c:pt idx="158">
                  <c:v>0.72</c:v>
                </c:pt>
                <c:pt idx="159">
                  <c:v>0.73</c:v>
                </c:pt>
                <c:pt idx="160">
                  <c:v>0.78</c:v>
                </c:pt>
                <c:pt idx="161">
                  <c:v>0.72</c:v>
                </c:pt>
                <c:pt idx="162">
                  <c:v>0.79</c:v>
                </c:pt>
                <c:pt idx="163">
                  <c:v>0.78</c:v>
                </c:pt>
                <c:pt idx="164">
                  <c:v>0.78</c:v>
                </c:pt>
                <c:pt idx="165">
                  <c:v>0.77</c:v>
                </c:pt>
                <c:pt idx="166">
                  <c:v>0.71</c:v>
                </c:pt>
                <c:pt idx="167">
                  <c:v>0.69</c:v>
                </c:pt>
                <c:pt idx="168">
                  <c:v>0.79</c:v>
                </c:pt>
                <c:pt idx="169">
                  <c:v>0.74</c:v>
                </c:pt>
                <c:pt idx="170">
                  <c:v>0.84</c:v>
                </c:pt>
                <c:pt idx="171">
                  <c:v>0.74</c:v>
                </c:pt>
                <c:pt idx="172">
                  <c:v>0.81</c:v>
                </c:pt>
                <c:pt idx="173">
                  <c:v>0.8</c:v>
                </c:pt>
                <c:pt idx="174">
                  <c:v>0.75</c:v>
                </c:pt>
                <c:pt idx="175">
                  <c:v>0.73</c:v>
                </c:pt>
                <c:pt idx="176">
                  <c:v>0.77</c:v>
                </c:pt>
                <c:pt idx="177">
                  <c:v>0.73</c:v>
                </c:pt>
                <c:pt idx="178">
                  <c:v>0.68</c:v>
                </c:pt>
                <c:pt idx="179">
                  <c:v>0.74</c:v>
                </c:pt>
                <c:pt idx="180">
                  <c:v>0.7</c:v>
                </c:pt>
                <c:pt idx="181">
                  <c:v>0.76</c:v>
                </c:pt>
                <c:pt idx="182">
                  <c:v>0.76</c:v>
                </c:pt>
                <c:pt idx="183">
                  <c:v>0.73</c:v>
                </c:pt>
                <c:pt idx="184">
                  <c:v>0.77</c:v>
                </c:pt>
                <c:pt idx="185">
                  <c:v>0.82</c:v>
                </c:pt>
                <c:pt idx="186">
                  <c:v>0.84</c:v>
                </c:pt>
                <c:pt idx="187">
                  <c:v>0.84</c:v>
                </c:pt>
                <c:pt idx="188">
                  <c:v>0.75</c:v>
                </c:pt>
                <c:pt idx="189">
                  <c:v>0.76</c:v>
                </c:pt>
                <c:pt idx="190">
                  <c:v>0.74</c:v>
                </c:pt>
                <c:pt idx="191">
                  <c:v>0.77</c:v>
                </c:pt>
                <c:pt idx="192">
                  <c:v>0.78</c:v>
                </c:pt>
                <c:pt idx="193">
                  <c:v>0.74</c:v>
                </c:pt>
                <c:pt idx="194">
                  <c:v>0.8</c:v>
                </c:pt>
                <c:pt idx="195">
                  <c:v>0.75</c:v>
                </c:pt>
                <c:pt idx="196">
                  <c:v>0.86</c:v>
                </c:pt>
                <c:pt idx="197">
                  <c:v>0.86</c:v>
                </c:pt>
                <c:pt idx="198">
                  <c:v>0.78</c:v>
                </c:pt>
                <c:pt idx="199">
                  <c:v>0.78</c:v>
                </c:pt>
                <c:pt idx="200">
                  <c:v>0.73</c:v>
                </c:pt>
                <c:pt idx="201">
                  <c:v>0.81</c:v>
                </c:pt>
                <c:pt idx="202">
                  <c:v>0.73</c:v>
                </c:pt>
                <c:pt idx="203">
                  <c:v>0.74</c:v>
                </c:pt>
                <c:pt idx="204">
                  <c:v>0.74</c:v>
                </c:pt>
                <c:pt idx="205">
                  <c:v>0.7</c:v>
                </c:pt>
                <c:pt idx="206">
                  <c:v>0.77</c:v>
                </c:pt>
                <c:pt idx="207">
                  <c:v>0.79</c:v>
                </c:pt>
                <c:pt idx="208">
                  <c:v>0.81</c:v>
                </c:pt>
                <c:pt idx="209">
                  <c:v>0.79</c:v>
                </c:pt>
                <c:pt idx="210">
                  <c:v>0.84</c:v>
                </c:pt>
                <c:pt idx="211">
                  <c:v>0.81</c:v>
                </c:pt>
                <c:pt idx="212">
                  <c:v>0.69</c:v>
                </c:pt>
                <c:pt idx="213">
                  <c:v>0.78</c:v>
                </c:pt>
                <c:pt idx="214">
                  <c:v>0.77</c:v>
                </c:pt>
                <c:pt idx="215" formatCode="0.00">
                  <c:v>0.76</c:v>
                </c:pt>
                <c:pt idx="216" formatCode="0.00">
                  <c:v>0.74</c:v>
                </c:pt>
                <c:pt idx="217" formatCode="0.00">
                  <c:v>0.77</c:v>
                </c:pt>
                <c:pt idx="218" formatCode="0.00">
                  <c:v>0.8</c:v>
                </c:pt>
                <c:pt idx="219" formatCode="0.00">
                  <c:v>0.76</c:v>
                </c:pt>
                <c:pt idx="220" formatCode="0.00">
                  <c:v>0.8</c:v>
                </c:pt>
                <c:pt idx="221" formatCode="0.00">
                  <c:v>0.77</c:v>
                </c:pt>
                <c:pt idx="222" formatCode="0.00">
                  <c:v>0.82</c:v>
                </c:pt>
                <c:pt idx="223" formatCode="0.00">
                  <c:v>0.81</c:v>
                </c:pt>
                <c:pt idx="224" formatCode="0.00">
                  <c:v>0.87</c:v>
                </c:pt>
                <c:pt idx="225" formatCode="0.00">
                  <c:v>0.85</c:v>
                </c:pt>
                <c:pt idx="226" formatCode="0.00">
                  <c:v>0.78</c:v>
                </c:pt>
                <c:pt idx="227" formatCode="0.00">
                  <c:v>0.81</c:v>
                </c:pt>
                <c:pt idx="228" formatCode="0.00">
                  <c:v>0.82</c:v>
                </c:pt>
                <c:pt idx="229" formatCode="0.00">
                  <c:v>0.76</c:v>
                </c:pt>
                <c:pt idx="230" formatCode="0.00">
                  <c:v>0.76</c:v>
                </c:pt>
                <c:pt idx="231" formatCode="0.00">
                  <c:v>0.76</c:v>
                </c:pt>
                <c:pt idx="232" formatCode="0.00">
                  <c:v>0.62</c:v>
                </c:pt>
                <c:pt idx="233" formatCode="0.00">
                  <c:v>0.82</c:v>
                </c:pt>
                <c:pt idx="234" formatCode="0.00">
                  <c:v>0.76</c:v>
                </c:pt>
                <c:pt idx="235" formatCode="0.00">
                  <c:v>0.79</c:v>
                </c:pt>
                <c:pt idx="236" formatCode="0.00">
                  <c:v>0.78</c:v>
                </c:pt>
                <c:pt idx="237" formatCode="0.00">
                  <c:v>0.82</c:v>
                </c:pt>
                <c:pt idx="238" formatCode="0.00">
                  <c:v>0.72</c:v>
                </c:pt>
                <c:pt idx="239" formatCode="0.00">
                  <c:v>0.76</c:v>
                </c:pt>
                <c:pt idx="240" formatCode="0.00">
                  <c:v>0.73</c:v>
                </c:pt>
                <c:pt idx="241" formatCode="0.00">
                  <c:v>0.64</c:v>
                </c:pt>
                <c:pt idx="242" formatCode="0.00">
                  <c:v>0.82</c:v>
                </c:pt>
                <c:pt idx="243" formatCode="0.00">
                  <c:v>0.72</c:v>
                </c:pt>
                <c:pt idx="244" formatCode="0.00">
                  <c:v>0.71</c:v>
                </c:pt>
                <c:pt idx="245" formatCode="0.00">
                  <c:v>0.78</c:v>
                </c:pt>
                <c:pt idx="246" formatCode="0.00">
                  <c:v>0.77</c:v>
                </c:pt>
                <c:pt idx="247" formatCode="0.00">
                  <c:v>0.77</c:v>
                </c:pt>
                <c:pt idx="248" formatCode="0.00">
                  <c:v>0.75</c:v>
                </c:pt>
                <c:pt idx="249" formatCode="0.00">
                  <c:v>0.79</c:v>
                </c:pt>
                <c:pt idx="250" formatCode="0.00">
                  <c:v>0.84</c:v>
                </c:pt>
                <c:pt idx="251" formatCode="0.00">
                  <c:v>0.81</c:v>
                </c:pt>
                <c:pt idx="252" formatCode="0.00">
                  <c:v>0.78</c:v>
                </c:pt>
                <c:pt idx="253" formatCode="0.00">
                  <c:v>0.63</c:v>
                </c:pt>
                <c:pt idx="254" formatCode="0.00">
                  <c:v>0.72</c:v>
                </c:pt>
                <c:pt idx="255" formatCode="0.00">
                  <c:v>0.76</c:v>
                </c:pt>
                <c:pt idx="256" formatCode="0.00">
                  <c:v>0.75</c:v>
                </c:pt>
                <c:pt idx="257" formatCode="0.00">
                  <c:v>0.82</c:v>
                </c:pt>
                <c:pt idx="258" formatCode="0.00">
                  <c:v>0.78</c:v>
                </c:pt>
                <c:pt idx="259" formatCode="0.00">
                  <c:v>0.77</c:v>
                </c:pt>
                <c:pt idx="260" formatCode="0.00">
                  <c:v>0.69</c:v>
                </c:pt>
                <c:pt idx="261" formatCode="0.00">
                  <c:v>0.75</c:v>
                </c:pt>
                <c:pt idx="262" formatCode="0.00">
                  <c:v>0.71</c:v>
                </c:pt>
                <c:pt idx="263" formatCode="0.00">
                  <c:v>0.68</c:v>
                </c:pt>
                <c:pt idx="264" formatCode="0.00">
                  <c:v>0.71</c:v>
                </c:pt>
                <c:pt idx="265" formatCode="0.00">
                  <c:v>0.68</c:v>
                </c:pt>
                <c:pt idx="266" formatCode="0.00">
                  <c:v>0.84</c:v>
                </c:pt>
                <c:pt idx="267" formatCode="0.00">
                  <c:v>0.78</c:v>
                </c:pt>
                <c:pt idx="268" formatCode="0.00">
                  <c:v>0.81</c:v>
                </c:pt>
                <c:pt idx="269" formatCode="0.00">
                  <c:v>0.85</c:v>
                </c:pt>
                <c:pt idx="270" formatCode="0.00">
                  <c:v>0.79</c:v>
                </c:pt>
                <c:pt idx="271" formatCode="0.00">
                  <c:v>0.84</c:v>
                </c:pt>
                <c:pt idx="272" formatCode="0.00">
                  <c:v>0.81</c:v>
                </c:pt>
                <c:pt idx="273" formatCode="0.00">
                  <c:v>0.87</c:v>
                </c:pt>
                <c:pt idx="274" formatCode="0.00">
                  <c:v>0.81</c:v>
                </c:pt>
                <c:pt idx="275" formatCode="0.00">
                  <c:v>0.81</c:v>
                </c:pt>
                <c:pt idx="276" formatCode="0.00">
                  <c:v>0.83</c:v>
                </c:pt>
                <c:pt idx="277" formatCode="0.00">
                  <c:v>0.76</c:v>
                </c:pt>
                <c:pt idx="278" formatCode="0.00">
                  <c:v>0.82</c:v>
                </c:pt>
                <c:pt idx="279" formatCode="0.00">
                  <c:v>0.88</c:v>
                </c:pt>
                <c:pt idx="280" formatCode="0.00">
                  <c:v>0.86</c:v>
                </c:pt>
                <c:pt idx="281" formatCode="0.00">
                  <c:v>0.91</c:v>
                </c:pt>
                <c:pt idx="282" formatCode="0.00">
                  <c:v>0.88</c:v>
                </c:pt>
                <c:pt idx="283" formatCode="0.00">
                  <c:v>0.87</c:v>
                </c:pt>
                <c:pt idx="284" formatCode="0.00">
                  <c:v>0.85</c:v>
                </c:pt>
                <c:pt idx="285" formatCode="0.00">
                  <c:v>0.9</c:v>
                </c:pt>
                <c:pt idx="286" formatCode="0.00">
                  <c:v>0.76</c:v>
                </c:pt>
                <c:pt idx="287" formatCode="0.00">
                  <c:v>0.86</c:v>
                </c:pt>
                <c:pt idx="288" formatCode="0.00">
                  <c:v>0.82</c:v>
                </c:pt>
                <c:pt idx="289" formatCode="0.00">
                  <c:v>0.76</c:v>
                </c:pt>
                <c:pt idx="290" formatCode="0.00">
                  <c:v>0.9</c:v>
                </c:pt>
                <c:pt idx="291" formatCode="0.00">
                  <c:v>0.9</c:v>
                </c:pt>
                <c:pt idx="292" formatCode="0.00">
                  <c:v>0.9</c:v>
                </c:pt>
                <c:pt idx="293" formatCode="0.00">
                  <c:v>0.95</c:v>
                </c:pt>
                <c:pt idx="294" formatCode="0.00">
                  <c:v>0.96</c:v>
                </c:pt>
                <c:pt idx="295" formatCode="0.00">
                  <c:v>0.87</c:v>
                </c:pt>
                <c:pt idx="296" formatCode="0.00">
                  <c:v>0.97</c:v>
                </c:pt>
                <c:pt idx="297" formatCode="0.00">
                  <c:v>0.93</c:v>
                </c:pt>
                <c:pt idx="298" formatCode="0.00">
                  <c:v>0.92</c:v>
                </c:pt>
                <c:pt idx="299" formatCode="0.00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'保健所別（令和7年）'!$C$39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'保健所別（令和7年）'!$D$39:$O$39</c:f>
              <c:numCache>
                <c:formatCode>0.00_);[Red]\(0.00\)</c:formatCode>
                <c:ptCount val="12"/>
                <c:pt idx="0">
                  <c:v>0.51</c:v>
                </c:pt>
                <c:pt idx="1">
                  <c:v>0.45</c:v>
                </c:pt>
                <c:pt idx="2">
                  <c:v>0.52</c:v>
                </c:pt>
                <c:pt idx="3">
                  <c:v>0.54</c:v>
                </c:pt>
                <c:pt idx="4">
                  <c:v>0.53</c:v>
                </c:pt>
                <c:pt idx="5">
                  <c:v>0.6</c:v>
                </c:pt>
                <c:pt idx="6">
                  <c:v>0.62</c:v>
                </c:pt>
                <c:pt idx="7">
                  <c:v>0.54</c:v>
                </c:pt>
                <c:pt idx="8">
                  <c:v>0.54</c:v>
                </c:pt>
                <c:pt idx="9">
                  <c:v>0.55000000000000004</c:v>
                </c:pt>
                <c:pt idx="10">
                  <c:v>0.48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'保健所別（令和7年）'!$D$34:$O$34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'保健所別（令和7年）'!$C$35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</c:v>
                </c:pt>
                <c:pt idx="3">
                  <c:v>0.25</c:v>
                </c:pt>
                <c:pt idx="4">
                  <c:v>0.5</c:v>
                </c:pt>
                <c:pt idx="5">
                  <c:v>0.25</c:v>
                </c:pt>
                <c:pt idx="6">
                  <c:v>0</c:v>
                </c:pt>
                <c:pt idx="7">
                  <c:v>0.75</c:v>
                </c:pt>
                <c:pt idx="8">
                  <c:v>0</c:v>
                </c:pt>
                <c:pt idx="9">
                  <c:v>0.5</c:v>
                </c:pt>
                <c:pt idx="10">
                  <c:v>0.5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'保健所別（令和7年）'!$C$36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'保健所別（令和7年）'!$D$36:$O$36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1.67</c:v>
                </c:pt>
                <c:pt idx="4">
                  <c:v>0.33</c:v>
                </c:pt>
                <c:pt idx="5">
                  <c:v>0.67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'保健所別（令和7年）'!$C$37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'保健所別（令和7年）'!$D$37:$O$37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'保健所別（令和7年）'!$D$28:$O$28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'保健所別（令和7年）'!$C$29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'保健所別（令和7年）'!$C$30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'保健所別（令和7年）'!$D$30:$O$30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'保健所別（令和7年）'!$C$31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'保健所別（令和7年）'!$D$31:$O$31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'保健所別（令和7年）'!$D$10:$O$10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'保健所別（令和7年）'!$C$11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'保健所別（令和7年）'!$D$11:$O$11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1.75</c:v>
                </c:pt>
                <c:pt idx="2">
                  <c:v>1.5</c:v>
                </c:pt>
                <c:pt idx="3">
                  <c:v>2.25</c:v>
                </c:pt>
                <c:pt idx="4">
                  <c:v>1.25</c:v>
                </c:pt>
                <c:pt idx="5">
                  <c:v>0.5</c:v>
                </c:pt>
                <c:pt idx="6">
                  <c:v>1.75</c:v>
                </c:pt>
                <c:pt idx="7">
                  <c:v>1.5</c:v>
                </c:pt>
                <c:pt idx="8">
                  <c:v>2.5</c:v>
                </c:pt>
                <c:pt idx="9">
                  <c:v>2.25</c:v>
                </c:pt>
                <c:pt idx="10">
                  <c:v>1.75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'保健所別（令和7年）'!$C$12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3</c:v>
                </c:pt>
                <c:pt idx="2">
                  <c:v>4.33</c:v>
                </c:pt>
                <c:pt idx="3">
                  <c:v>3.67</c:v>
                </c:pt>
                <c:pt idx="4">
                  <c:v>4.67</c:v>
                </c:pt>
                <c:pt idx="5">
                  <c:v>3.33</c:v>
                </c:pt>
                <c:pt idx="6">
                  <c:v>4.67</c:v>
                </c:pt>
                <c:pt idx="7">
                  <c:v>5.67</c:v>
                </c:pt>
                <c:pt idx="8">
                  <c:v>3.33</c:v>
                </c:pt>
                <c:pt idx="9">
                  <c:v>4.33</c:v>
                </c:pt>
                <c:pt idx="10">
                  <c:v>6.33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'保健所別（令和7年）'!$C$13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'保健所別（令和7年）'!$D$13:$O$13</c:f>
              <c:numCache>
                <c:formatCode>0.00_);[Red]\(0.00\)</c:formatCode>
                <c:ptCount val="12"/>
                <c:pt idx="0">
                  <c:v>2.5</c:v>
                </c:pt>
                <c:pt idx="1">
                  <c:v>1.5</c:v>
                </c:pt>
                <c:pt idx="2">
                  <c:v>0.75</c:v>
                </c:pt>
                <c:pt idx="3">
                  <c:v>2.75</c:v>
                </c:pt>
                <c:pt idx="4">
                  <c:v>0.5</c:v>
                </c:pt>
                <c:pt idx="5">
                  <c:v>1.5</c:v>
                </c:pt>
                <c:pt idx="6">
                  <c:v>1.75</c:v>
                </c:pt>
                <c:pt idx="7">
                  <c:v>1.25</c:v>
                </c:pt>
                <c:pt idx="8">
                  <c:v>2</c:v>
                </c:pt>
                <c:pt idx="9">
                  <c:v>1.25</c:v>
                </c:pt>
                <c:pt idx="10">
                  <c:v>2.25</c:v>
                </c:pt>
                <c:pt idx="11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'保健所別（令和7年）'!$C$139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0.28999999999999998</c:v>
                </c:pt>
                <c:pt idx="2">
                  <c:v>0.34</c:v>
                </c:pt>
                <c:pt idx="3">
                  <c:v>0.37</c:v>
                </c:pt>
                <c:pt idx="4">
                  <c:v>0.37</c:v>
                </c:pt>
                <c:pt idx="5">
                  <c:v>0.4</c:v>
                </c:pt>
                <c:pt idx="6">
                  <c:v>0.44</c:v>
                </c:pt>
                <c:pt idx="7">
                  <c:v>0.39</c:v>
                </c:pt>
                <c:pt idx="8">
                  <c:v>0.38</c:v>
                </c:pt>
                <c:pt idx="9">
                  <c:v>0.38</c:v>
                </c:pt>
                <c:pt idx="10">
                  <c:v>0.33</c:v>
                </c:pt>
                <c:pt idx="11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'保健所別（令和7年）'!$C$238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  <c:pt idx="9">
                  <c:v>0.25</c:v>
                </c:pt>
                <c:pt idx="10">
                  <c:v>0.42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'保健所別（令和7年）'!$C$239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'保健所別（令和7年）'!$D$239:$O$239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0.16</c:v>
                </c:pt>
                <c:pt idx="2">
                  <c:v>0.18</c:v>
                </c:pt>
                <c:pt idx="3">
                  <c:v>0.17</c:v>
                </c:pt>
                <c:pt idx="4">
                  <c:v>0.17</c:v>
                </c:pt>
                <c:pt idx="5">
                  <c:v>0.2</c:v>
                </c:pt>
                <c:pt idx="6">
                  <c:v>0.18</c:v>
                </c:pt>
                <c:pt idx="7">
                  <c:v>0.16</c:v>
                </c:pt>
                <c:pt idx="8">
                  <c:v>0.16</c:v>
                </c:pt>
                <c:pt idx="9">
                  <c:v>0.17</c:v>
                </c:pt>
                <c:pt idx="10">
                  <c:v>0.15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'保健所別（令和7年）'!$D$232:$O$232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  <c:pt idx="9">
                  <c:v>0.25</c:v>
                </c:pt>
                <c:pt idx="10">
                  <c:v>0.42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'総合（令和7年）'!$V$405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'総合（令和7年）'!$W$405:$AH$405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0.25</c:v>
                </c:pt>
                <c:pt idx="3">
                  <c:v>0.08</c:v>
                </c:pt>
                <c:pt idx="4">
                  <c:v>0.33</c:v>
                </c:pt>
                <c:pt idx="5">
                  <c:v>0.33</c:v>
                </c:pt>
                <c:pt idx="6">
                  <c:v>0.5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D-4590-9FFF-5702C4EA7F04}"/>
            </c:ext>
          </c:extLst>
        </c:ser>
        <c:ser>
          <c:idx val="2"/>
          <c:order val="1"/>
          <c:tx>
            <c:strRef>
              <c:f>'総合（令和7年）'!$V$406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D-4590-9FFF-5702C4EA7F04}"/>
            </c:ext>
          </c:extLst>
        </c:ser>
        <c:ser>
          <c:idx val="3"/>
          <c:order val="2"/>
          <c:tx>
            <c:strRef>
              <c:f>'総合（令和7年）'!$V$407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9D-4590-9FFF-5702C4EA7F04}"/>
            </c:ext>
          </c:extLst>
        </c:ser>
        <c:ser>
          <c:idx val="4"/>
          <c:order val="3"/>
          <c:tx>
            <c:strRef>
              <c:f>'総合（令和7年）'!$V$408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9D-4590-9FFF-5702C4EA7F04}"/>
            </c:ext>
          </c:extLst>
        </c:ser>
        <c:ser>
          <c:idx val="0"/>
          <c:order val="4"/>
          <c:tx>
            <c:strRef>
              <c:f>'総合（令和7年）'!$V$409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9D-4590-9FFF-5702C4EA7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3333333333333333"/>
          <c:h val="6.951048951048954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年次別!$I$27:$I$326</c:f>
              <c:numCache>
                <c:formatCode>General</c:formatCode>
                <c:ptCount val="300"/>
                <c:pt idx="0">
                  <c:v>0.25</c:v>
                </c:pt>
                <c:pt idx="1">
                  <c:v>0.5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0.5</c:v>
                </c:pt>
                <c:pt idx="5">
                  <c:v>0.16666666666666666</c:v>
                </c:pt>
                <c:pt idx="6">
                  <c:v>0.58333333333333337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0.66666666666666663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0.16666666666666666</c:v>
                </c:pt>
                <c:pt idx="13">
                  <c:v>0.33333333333333331</c:v>
                </c:pt>
                <c:pt idx="14">
                  <c:v>0.25</c:v>
                </c:pt>
                <c:pt idx="15">
                  <c:v>0.33333333333333331</c:v>
                </c:pt>
                <c:pt idx="16">
                  <c:v>0.33333333333333331</c:v>
                </c:pt>
                <c:pt idx="17">
                  <c:v>0.33333333333333331</c:v>
                </c:pt>
                <c:pt idx="18">
                  <c:v>0.5</c:v>
                </c:pt>
                <c:pt idx="19">
                  <c:v>0.25</c:v>
                </c:pt>
                <c:pt idx="20">
                  <c:v>8.3333333333333329E-2</c:v>
                </c:pt>
                <c:pt idx="21">
                  <c:v>8.3333333333333329E-2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0.41666666666666669</c:v>
                </c:pt>
                <c:pt idx="25">
                  <c:v>0.41666666666666669</c:v>
                </c:pt>
                <c:pt idx="26">
                  <c:v>0.41666666666666669</c:v>
                </c:pt>
                <c:pt idx="27">
                  <c:v>0.41666666666666669</c:v>
                </c:pt>
                <c:pt idx="28">
                  <c:v>0.25</c:v>
                </c:pt>
                <c:pt idx="29">
                  <c:v>0.66666666666666663</c:v>
                </c:pt>
                <c:pt idx="30">
                  <c:v>0.33333333333333331</c:v>
                </c:pt>
                <c:pt idx="31">
                  <c:v>0.5</c:v>
                </c:pt>
                <c:pt idx="32">
                  <c:v>0.41666666666666669</c:v>
                </c:pt>
                <c:pt idx="33">
                  <c:v>0.25</c:v>
                </c:pt>
                <c:pt idx="34">
                  <c:v>0.25</c:v>
                </c:pt>
                <c:pt idx="35">
                  <c:v>0.33333333333333331</c:v>
                </c:pt>
                <c:pt idx="36">
                  <c:v>0.25</c:v>
                </c:pt>
                <c:pt idx="37">
                  <c:v>0.33333333333333331</c:v>
                </c:pt>
                <c:pt idx="38">
                  <c:v>0.33333333333333331</c:v>
                </c:pt>
                <c:pt idx="39">
                  <c:v>0.25</c:v>
                </c:pt>
                <c:pt idx="40">
                  <c:v>0.33333333333333331</c:v>
                </c:pt>
                <c:pt idx="41">
                  <c:v>0.25</c:v>
                </c:pt>
                <c:pt idx="42">
                  <c:v>0.41666666666666669</c:v>
                </c:pt>
                <c:pt idx="43">
                  <c:v>0.75</c:v>
                </c:pt>
                <c:pt idx="44">
                  <c:v>0.66666666666666663</c:v>
                </c:pt>
                <c:pt idx="45">
                  <c:v>0.33333333333333331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0.16666666666666666</c:v>
                </c:pt>
                <c:pt idx="49">
                  <c:v>0.41666666666666669</c:v>
                </c:pt>
                <c:pt idx="50">
                  <c:v>0.66666666666666663</c:v>
                </c:pt>
                <c:pt idx="51">
                  <c:v>0.58333333333333337</c:v>
                </c:pt>
                <c:pt idx="52">
                  <c:v>0.25</c:v>
                </c:pt>
                <c:pt idx="53">
                  <c:v>0.41666666666666669</c:v>
                </c:pt>
                <c:pt idx="54">
                  <c:v>0.41666666666666669</c:v>
                </c:pt>
                <c:pt idx="55">
                  <c:v>0.33333333333333331</c:v>
                </c:pt>
                <c:pt idx="56">
                  <c:v>0.83333333333333337</c:v>
                </c:pt>
                <c:pt idx="57">
                  <c:v>0.25</c:v>
                </c:pt>
                <c:pt idx="58">
                  <c:v>0.41666666666666669</c:v>
                </c:pt>
                <c:pt idx="59">
                  <c:v>0.66666666666666663</c:v>
                </c:pt>
                <c:pt idx="60">
                  <c:v>0.66666666666666663</c:v>
                </c:pt>
                <c:pt idx="61">
                  <c:v>0.16666666666666666</c:v>
                </c:pt>
                <c:pt idx="62">
                  <c:v>8.3333333333333329E-2</c:v>
                </c:pt>
                <c:pt idx="63">
                  <c:v>0.41666666666666669</c:v>
                </c:pt>
                <c:pt idx="64">
                  <c:v>1</c:v>
                </c:pt>
                <c:pt idx="65">
                  <c:v>0.41666666666666669</c:v>
                </c:pt>
                <c:pt idx="66">
                  <c:v>0</c:v>
                </c:pt>
                <c:pt idx="67">
                  <c:v>0.33333333333333331</c:v>
                </c:pt>
                <c:pt idx="68">
                  <c:v>0.41666666666666669</c:v>
                </c:pt>
                <c:pt idx="69">
                  <c:v>0.41666666666666669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0.16666666666666666</c:v>
                </c:pt>
                <c:pt idx="73">
                  <c:v>0.16666666666666666</c:v>
                </c:pt>
                <c:pt idx="74">
                  <c:v>0.58333333333333337</c:v>
                </c:pt>
                <c:pt idx="75">
                  <c:v>0.58333333333333337</c:v>
                </c:pt>
                <c:pt idx="76">
                  <c:v>0.58333333333333337</c:v>
                </c:pt>
                <c:pt idx="77">
                  <c:v>0.75</c:v>
                </c:pt>
                <c:pt idx="78">
                  <c:v>0.25</c:v>
                </c:pt>
                <c:pt idx="79">
                  <c:v>8.3333333333333329E-2</c:v>
                </c:pt>
                <c:pt idx="80">
                  <c:v>0.5</c:v>
                </c:pt>
                <c:pt idx="81">
                  <c:v>0.58333333333333337</c:v>
                </c:pt>
                <c:pt idx="82">
                  <c:v>0.41666666666666669</c:v>
                </c:pt>
                <c:pt idx="83">
                  <c:v>0.41666666666666669</c:v>
                </c:pt>
                <c:pt idx="84">
                  <c:v>0.41666666666666669</c:v>
                </c:pt>
                <c:pt idx="85">
                  <c:v>0.58333333333333337</c:v>
                </c:pt>
                <c:pt idx="86">
                  <c:v>0.25</c:v>
                </c:pt>
                <c:pt idx="87">
                  <c:v>0.41666666666666669</c:v>
                </c:pt>
                <c:pt idx="88">
                  <c:v>0.66666666666666663</c:v>
                </c:pt>
                <c:pt idx="89">
                  <c:v>0.16666666666666666</c:v>
                </c:pt>
                <c:pt idx="90">
                  <c:v>0.5</c:v>
                </c:pt>
                <c:pt idx="91">
                  <c:v>0.5</c:v>
                </c:pt>
                <c:pt idx="92">
                  <c:v>0.25</c:v>
                </c:pt>
                <c:pt idx="93">
                  <c:v>0.16666666666666666</c:v>
                </c:pt>
                <c:pt idx="94">
                  <c:v>8.3333333333333329E-2</c:v>
                </c:pt>
                <c:pt idx="95">
                  <c:v>0.25</c:v>
                </c:pt>
                <c:pt idx="96">
                  <c:v>0.25</c:v>
                </c:pt>
                <c:pt idx="97">
                  <c:v>0.16666666666666666</c:v>
                </c:pt>
                <c:pt idx="98">
                  <c:v>0.16666666666666666</c:v>
                </c:pt>
                <c:pt idx="99">
                  <c:v>0.41666666666666669</c:v>
                </c:pt>
                <c:pt idx="100">
                  <c:v>0.41666666666666669</c:v>
                </c:pt>
                <c:pt idx="101">
                  <c:v>0.41666666666666669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0.33333333333333331</c:v>
                </c:pt>
                <c:pt idx="105">
                  <c:v>0.25</c:v>
                </c:pt>
                <c:pt idx="106">
                  <c:v>0.25</c:v>
                </c:pt>
                <c:pt idx="107">
                  <c:v>8.3333333333333329E-2</c:v>
                </c:pt>
                <c:pt idx="108">
                  <c:v>0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0.16666666666666666</c:v>
                </c:pt>
                <c:pt idx="113">
                  <c:v>0.25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0</c:v>
                </c:pt>
                <c:pt idx="119">
                  <c:v>0.5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0.58333333333333337</c:v>
                </c:pt>
                <c:pt idx="123">
                  <c:v>0.33333333333333331</c:v>
                </c:pt>
                <c:pt idx="124">
                  <c:v>0.16666666666666666</c:v>
                </c:pt>
                <c:pt idx="125">
                  <c:v>0</c:v>
                </c:pt>
                <c:pt idx="126">
                  <c:v>0.33333333333333331</c:v>
                </c:pt>
                <c:pt idx="127">
                  <c:v>0.25</c:v>
                </c:pt>
                <c:pt idx="128">
                  <c:v>0.16666666666666666</c:v>
                </c:pt>
                <c:pt idx="129">
                  <c:v>0.33333333333333331</c:v>
                </c:pt>
                <c:pt idx="130">
                  <c:v>8.3333333333333329E-2</c:v>
                </c:pt>
                <c:pt idx="131">
                  <c:v>0.33333333333333331</c:v>
                </c:pt>
                <c:pt idx="132">
                  <c:v>0</c:v>
                </c:pt>
                <c:pt idx="133">
                  <c:v>8.3333333333333329E-2</c:v>
                </c:pt>
                <c:pt idx="134">
                  <c:v>0.16666666666666666</c:v>
                </c:pt>
                <c:pt idx="135">
                  <c:v>0.58333333333333337</c:v>
                </c:pt>
                <c:pt idx="136">
                  <c:v>0.41666666666666669</c:v>
                </c:pt>
                <c:pt idx="137">
                  <c:v>0.5</c:v>
                </c:pt>
                <c:pt idx="138">
                  <c:v>0.16666666666666666</c:v>
                </c:pt>
                <c:pt idx="139">
                  <c:v>0.5</c:v>
                </c:pt>
                <c:pt idx="140">
                  <c:v>0.33333333333333331</c:v>
                </c:pt>
                <c:pt idx="141">
                  <c:v>0.25</c:v>
                </c:pt>
                <c:pt idx="142">
                  <c:v>8.3333333333333329E-2</c:v>
                </c:pt>
                <c:pt idx="143">
                  <c:v>0.41666666666666669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</c:v>
                </c:pt>
                <c:pt idx="147">
                  <c:v>0.5</c:v>
                </c:pt>
                <c:pt idx="148">
                  <c:v>0.25</c:v>
                </c:pt>
                <c:pt idx="149">
                  <c:v>0.16666666666666666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0.16666666666666666</c:v>
                </c:pt>
                <c:pt idx="154">
                  <c:v>0.25</c:v>
                </c:pt>
                <c:pt idx="155">
                  <c:v>0.33333333333333331</c:v>
                </c:pt>
                <c:pt idx="156">
                  <c:v>0.33333333333333331</c:v>
                </c:pt>
                <c:pt idx="157">
                  <c:v>0</c:v>
                </c:pt>
                <c:pt idx="158">
                  <c:v>8.3333333333333329E-2</c:v>
                </c:pt>
                <c:pt idx="159">
                  <c:v>0.25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8.3333333333333329E-2</c:v>
                </c:pt>
                <c:pt idx="163">
                  <c:v>0.18</c:v>
                </c:pt>
                <c:pt idx="164">
                  <c:v>0</c:v>
                </c:pt>
                <c:pt idx="165">
                  <c:v>0.36</c:v>
                </c:pt>
                <c:pt idx="166">
                  <c:v>0.45</c:v>
                </c:pt>
                <c:pt idx="167">
                  <c:v>0.27</c:v>
                </c:pt>
                <c:pt idx="168">
                  <c:v>0.09</c:v>
                </c:pt>
                <c:pt idx="169">
                  <c:v>0.18</c:v>
                </c:pt>
                <c:pt idx="170">
                  <c:v>0.27</c:v>
                </c:pt>
                <c:pt idx="171">
                  <c:v>0.25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0.08</c:v>
                </c:pt>
                <c:pt idx="177">
                  <c:v>0</c:v>
                </c:pt>
                <c:pt idx="178">
                  <c:v>0.42</c:v>
                </c:pt>
                <c:pt idx="179">
                  <c:v>0.33</c:v>
                </c:pt>
                <c:pt idx="180">
                  <c:v>0</c:v>
                </c:pt>
                <c:pt idx="181">
                  <c:v>0.17</c:v>
                </c:pt>
                <c:pt idx="182">
                  <c:v>0.08</c:v>
                </c:pt>
                <c:pt idx="183">
                  <c:v>0.08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0.25</c:v>
                </c:pt>
                <c:pt idx="188">
                  <c:v>0.17</c:v>
                </c:pt>
                <c:pt idx="189">
                  <c:v>0.27</c:v>
                </c:pt>
                <c:pt idx="190">
                  <c:v>0</c:v>
                </c:pt>
                <c:pt idx="191">
                  <c:v>0</c:v>
                </c:pt>
                <c:pt idx="192">
                  <c:v>0.18</c:v>
                </c:pt>
                <c:pt idx="193">
                  <c:v>0.08</c:v>
                </c:pt>
                <c:pt idx="194">
                  <c:v>0.17</c:v>
                </c:pt>
                <c:pt idx="195">
                  <c:v>0.2</c:v>
                </c:pt>
                <c:pt idx="196">
                  <c:v>0.1</c:v>
                </c:pt>
                <c:pt idx="197">
                  <c:v>0.33</c:v>
                </c:pt>
                <c:pt idx="198">
                  <c:v>0.08</c:v>
                </c:pt>
                <c:pt idx="199">
                  <c:v>0.17</c:v>
                </c:pt>
                <c:pt idx="200">
                  <c:v>0.17</c:v>
                </c:pt>
                <c:pt idx="201">
                  <c:v>0.33</c:v>
                </c:pt>
                <c:pt idx="202">
                  <c:v>0.25</c:v>
                </c:pt>
                <c:pt idx="203">
                  <c:v>0.08</c:v>
                </c:pt>
                <c:pt idx="204">
                  <c:v>0.33</c:v>
                </c:pt>
                <c:pt idx="205">
                  <c:v>0.42</c:v>
                </c:pt>
                <c:pt idx="206">
                  <c:v>0.25</c:v>
                </c:pt>
                <c:pt idx="207">
                  <c:v>0.33</c:v>
                </c:pt>
                <c:pt idx="208">
                  <c:v>0.25</c:v>
                </c:pt>
                <c:pt idx="209">
                  <c:v>0.25</c:v>
                </c:pt>
                <c:pt idx="210">
                  <c:v>0.17</c:v>
                </c:pt>
                <c:pt idx="211">
                  <c:v>0.33</c:v>
                </c:pt>
                <c:pt idx="212">
                  <c:v>0.33</c:v>
                </c:pt>
                <c:pt idx="213">
                  <c:v>0.67</c:v>
                </c:pt>
                <c:pt idx="214">
                  <c:v>0.5</c:v>
                </c:pt>
                <c:pt idx="215" formatCode="0.00">
                  <c:v>0.17</c:v>
                </c:pt>
                <c:pt idx="216" formatCode="0.00">
                  <c:v>0.42</c:v>
                </c:pt>
                <c:pt idx="217" formatCode="0.00">
                  <c:v>0.33</c:v>
                </c:pt>
                <c:pt idx="218" formatCode="0.00">
                  <c:v>0.17</c:v>
                </c:pt>
                <c:pt idx="219" formatCode="0.00">
                  <c:v>0.33</c:v>
                </c:pt>
                <c:pt idx="220" formatCode="0.00">
                  <c:v>0.57999999999999996</c:v>
                </c:pt>
                <c:pt idx="221" formatCode="0.00">
                  <c:v>0.25</c:v>
                </c:pt>
                <c:pt idx="222" formatCode="0.00">
                  <c:v>0.08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0.17</c:v>
                </c:pt>
                <c:pt idx="226" formatCode="0.00">
                  <c:v>0.25</c:v>
                </c:pt>
                <c:pt idx="227" formatCode="0.00">
                  <c:v>0.57999999999999996</c:v>
                </c:pt>
                <c:pt idx="228" formatCode="0.00">
                  <c:v>0.57999999999999996</c:v>
                </c:pt>
                <c:pt idx="229" formatCode="0.00">
                  <c:v>0.17</c:v>
                </c:pt>
                <c:pt idx="230" formatCode="0.00">
                  <c:v>0.17</c:v>
                </c:pt>
                <c:pt idx="231" formatCode="0.00">
                  <c:v>0.18</c:v>
                </c:pt>
                <c:pt idx="232" formatCode="0.00">
                  <c:v>0.36</c:v>
                </c:pt>
                <c:pt idx="233" formatCode="0.00">
                  <c:v>0.36</c:v>
                </c:pt>
                <c:pt idx="234" formatCode="0.00">
                  <c:v>0.17</c:v>
                </c:pt>
                <c:pt idx="235" formatCode="0.00">
                  <c:v>0.5</c:v>
                </c:pt>
                <c:pt idx="236" formatCode="0.00">
                  <c:v>0.67</c:v>
                </c:pt>
                <c:pt idx="237" formatCode="0.00">
                  <c:v>0.67</c:v>
                </c:pt>
                <c:pt idx="238" formatCode="0.00">
                  <c:v>0.25</c:v>
                </c:pt>
                <c:pt idx="239" formatCode="0.00">
                  <c:v>0.42</c:v>
                </c:pt>
                <c:pt idx="240" formatCode="0.00">
                  <c:v>0.67</c:v>
                </c:pt>
                <c:pt idx="241" formatCode="0.00">
                  <c:v>0.33</c:v>
                </c:pt>
                <c:pt idx="242" formatCode="0.00">
                  <c:v>0.25</c:v>
                </c:pt>
                <c:pt idx="243" formatCode="0.00">
                  <c:v>0.08</c:v>
                </c:pt>
                <c:pt idx="244" formatCode="0.00">
                  <c:v>0.33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0.33</c:v>
                </c:pt>
                <c:pt idx="250" formatCode="0.00">
                  <c:v>0.08</c:v>
                </c:pt>
                <c:pt idx="251" formatCode="0.00">
                  <c:v>0.17</c:v>
                </c:pt>
                <c:pt idx="252" formatCode="0.00">
                  <c:v>0.25</c:v>
                </c:pt>
                <c:pt idx="253" formatCode="0.00">
                  <c:v>0.08</c:v>
                </c:pt>
                <c:pt idx="254" formatCode="0.00">
                  <c:v>0.17</c:v>
                </c:pt>
                <c:pt idx="255" formatCode="0.00">
                  <c:v>0.17</c:v>
                </c:pt>
                <c:pt idx="256" formatCode="0.00">
                  <c:v>0.25</c:v>
                </c:pt>
                <c:pt idx="257" formatCode="0.00">
                  <c:v>0.17</c:v>
                </c:pt>
                <c:pt idx="258" formatCode="0.00">
                  <c:v>0.5</c:v>
                </c:pt>
                <c:pt idx="259" formatCode="0.00">
                  <c:v>0.25</c:v>
                </c:pt>
                <c:pt idx="260" formatCode="0.00">
                  <c:v>0.67</c:v>
                </c:pt>
                <c:pt idx="261" formatCode="0.00">
                  <c:v>0.42</c:v>
                </c:pt>
                <c:pt idx="262" formatCode="0.00">
                  <c:v>0.17</c:v>
                </c:pt>
                <c:pt idx="263" formatCode="0.00">
                  <c:v>0.33</c:v>
                </c:pt>
                <c:pt idx="264" formatCode="0.00">
                  <c:v>0.25</c:v>
                </c:pt>
                <c:pt idx="265" formatCode="0.00">
                  <c:v>0.42</c:v>
                </c:pt>
                <c:pt idx="266" formatCode="0.00">
                  <c:v>0</c:v>
                </c:pt>
                <c:pt idx="267" formatCode="0.00">
                  <c:v>0.33</c:v>
                </c:pt>
                <c:pt idx="268" formatCode="0.00">
                  <c:v>0.67</c:v>
                </c:pt>
                <c:pt idx="269" formatCode="0.00">
                  <c:v>0.08</c:v>
                </c:pt>
                <c:pt idx="270" formatCode="0.00">
                  <c:v>0.5</c:v>
                </c:pt>
                <c:pt idx="271" formatCode="0.00">
                  <c:v>0.17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0.25</c:v>
                </c:pt>
                <c:pt idx="276" formatCode="0.00">
                  <c:v>0.25</c:v>
                </c:pt>
                <c:pt idx="277" formatCode="0.00">
                  <c:v>0.25</c:v>
                </c:pt>
                <c:pt idx="278" formatCode="0.00">
                  <c:v>0.42</c:v>
                </c:pt>
                <c:pt idx="279" formatCode="0.00">
                  <c:v>0.57999999999999996</c:v>
                </c:pt>
                <c:pt idx="280" formatCode="0.00">
                  <c:v>0.33</c:v>
                </c:pt>
                <c:pt idx="281" formatCode="0.00">
                  <c:v>0.5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0.42</c:v>
                </c:pt>
                <c:pt idx="286" formatCode="0.00">
                  <c:v>0.17</c:v>
                </c:pt>
                <c:pt idx="287" formatCode="0.00">
                  <c:v>0.42</c:v>
                </c:pt>
                <c:pt idx="288" formatCode="0.00">
                  <c:v>0.42</c:v>
                </c:pt>
                <c:pt idx="289" formatCode="0.00">
                  <c:v>0.33</c:v>
                </c:pt>
                <c:pt idx="290" formatCode="0.00">
                  <c:v>0.33</c:v>
                </c:pt>
                <c:pt idx="291" formatCode="0.00">
                  <c:v>0.5</c:v>
                </c:pt>
                <c:pt idx="292" formatCode="0.00">
                  <c:v>0.25</c:v>
                </c:pt>
                <c:pt idx="293" formatCode="0.00">
                  <c:v>0.25</c:v>
                </c:pt>
                <c:pt idx="294" formatCode="0.00">
                  <c:v>0.42</c:v>
                </c:pt>
                <c:pt idx="295" formatCode="0.00">
                  <c:v>0.42</c:v>
                </c:pt>
                <c:pt idx="296" formatCode="0.00">
                  <c:v>0.08</c:v>
                </c:pt>
                <c:pt idx="297" formatCode="0.00">
                  <c:v>0.33</c:v>
                </c:pt>
                <c:pt idx="298" formatCode="0.00">
                  <c:v>0.57999999999999996</c:v>
                </c:pt>
                <c:pt idx="299" formatCode="0.00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年次別!$J$27:$J$326</c:f>
              <c:numCache>
                <c:formatCode>General</c:formatCode>
                <c:ptCount val="300"/>
                <c:pt idx="0">
                  <c:v>0.42024202420242024</c:v>
                </c:pt>
                <c:pt idx="1">
                  <c:v>0.43695652173913041</c:v>
                </c:pt>
                <c:pt idx="2">
                  <c:v>0.46103896103896103</c:v>
                </c:pt>
                <c:pt idx="3">
                  <c:v>0.40829694323144106</c:v>
                </c:pt>
                <c:pt idx="4">
                  <c:v>0.49015317286652077</c:v>
                </c:pt>
                <c:pt idx="5">
                  <c:v>0.48901098901098899</c:v>
                </c:pt>
                <c:pt idx="6">
                  <c:v>0.55016538037486218</c:v>
                </c:pt>
                <c:pt idx="7">
                  <c:v>0.46026490066225167</c:v>
                </c:pt>
                <c:pt idx="8">
                  <c:v>0.47792494481236203</c:v>
                </c:pt>
                <c:pt idx="9">
                  <c:v>0.56105610561056107</c:v>
                </c:pt>
                <c:pt idx="10">
                  <c:v>0.48401323042998895</c:v>
                </c:pt>
                <c:pt idx="11">
                  <c:v>0.44140197152245347</c:v>
                </c:pt>
                <c:pt idx="12">
                  <c:v>0.49</c:v>
                </c:pt>
                <c:pt idx="13">
                  <c:v>0.47</c:v>
                </c:pt>
                <c:pt idx="14">
                  <c:v>0.53</c:v>
                </c:pt>
                <c:pt idx="15">
                  <c:v>0.49</c:v>
                </c:pt>
                <c:pt idx="16">
                  <c:v>0.52</c:v>
                </c:pt>
                <c:pt idx="17">
                  <c:v>0.5</c:v>
                </c:pt>
                <c:pt idx="18">
                  <c:v>0.57999999999999996</c:v>
                </c:pt>
                <c:pt idx="19">
                  <c:v>0.55000000000000004</c:v>
                </c:pt>
                <c:pt idx="20">
                  <c:v>0.54</c:v>
                </c:pt>
                <c:pt idx="21">
                  <c:v>0.56000000000000005</c:v>
                </c:pt>
                <c:pt idx="22">
                  <c:v>0.51</c:v>
                </c:pt>
                <c:pt idx="23">
                  <c:v>0.48</c:v>
                </c:pt>
                <c:pt idx="24">
                  <c:v>0.47499999999999998</c:v>
                </c:pt>
                <c:pt idx="25">
                  <c:v>0.48369565217391303</c:v>
                </c:pt>
                <c:pt idx="26">
                  <c:v>0.4891304347826087</c:v>
                </c:pt>
                <c:pt idx="27">
                  <c:v>0.54456521739130437</c:v>
                </c:pt>
                <c:pt idx="28">
                  <c:v>0.59565217391304348</c:v>
                </c:pt>
                <c:pt idx="29">
                  <c:v>0.67826086956521736</c:v>
                </c:pt>
                <c:pt idx="30">
                  <c:v>0.60217391304347823</c:v>
                </c:pt>
                <c:pt idx="31">
                  <c:v>0.56413043478260871</c:v>
                </c:pt>
                <c:pt idx="32">
                  <c:v>0.62282608695652175</c:v>
                </c:pt>
                <c:pt idx="33">
                  <c:v>0.61956521739130432</c:v>
                </c:pt>
                <c:pt idx="34">
                  <c:v>0.55217391304347829</c:v>
                </c:pt>
                <c:pt idx="35">
                  <c:v>0.56956521739130439</c:v>
                </c:pt>
                <c:pt idx="36">
                  <c:v>0.55131004366812231</c:v>
                </c:pt>
                <c:pt idx="37">
                  <c:v>0.52510917030567683</c:v>
                </c:pt>
                <c:pt idx="38">
                  <c:v>0.56441048034934493</c:v>
                </c:pt>
                <c:pt idx="39">
                  <c:v>0.55349344978165937</c:v>
                </c:pt>
                <c:pt idx="40">
                  <c:v>0.60152838427947597</c:v>
                </c:pt>
                <c:pt idx="41">
                  <c:v>0.66157205240174677</c:v>
                </c:pt>
                <c:pt idx="42">
                  <c:v>0.67685589519650657</c:v>
                </c:pt>
                <c:pt idx="43">
                  <c:v>0.61790393013100442</c:v>
                </c:pt>
                <c:pt idx="44">
                  <c:v>0.65174672489082974</c:v>
                </c:pt>
                <c:pt idx="45">
                  <c:v>0.58078602620087338</c:v>
                </c:pt>
                <c:pt idx="46">
                  <c:v>0.5993449781659389</c:v>
                </c:pt>
                <c:pt idx="47">
                  <c:v>0.51091703056768556</c:v>
                </c:pt>
                <c:pt idx="48">
                  <c:v>0.54564983888292162</c:v>
                </c:pt>
                <c:pt idx="49">
                  <c:v>0.48120300751879697</c:v>
                </c:pt>
                <c:pt idx="50">
                  <c:v>0.5714285714285714</c:v>
                </c:pt>
                <c:pt idx="51">
                  <c:v>0.59720730397422128</c:v>
                </c:pt>
                <c:pt idx="52">
                  <c:v>0.57787325456498384</c:v>
                </c:pt>
                <c:pt idx="53">
                  <c:v>0.6713211600429646</c:v>
                </c:pt>
                <c:pt idx="54">
                  <c:v>0.64554242749731472</c:v>
                </c:pt>
                <c:pt idx="55">
                  <c:v>0.66917293233082709</c:v>
                </c:pt>
                <c:pt idx="56">
                  <c:v>0.66165413533834583</c:v>
                </c:pt>
                <c:pt idx="57">
                  <c:v>0.64876476906552094</c:v>
                </c:pt>
                <c:pt idx="58">
                  <c:v>0.62728249194414609</c:v>
                </c:pt>
                <c:pt idx="59">
                  <c:v>0.51127819548872178</c:v>
                </c:pt>
                <c:pt idx="60">
                  <c:v>0.58216970998925888</c:v>
                </c:pt>
                <c:pt idx="61">
                  <c:v>0.5435016111707841</c:v>
                </c:pt>
                <c:pt idx="62">
                  <c:v>0.56068743286788403</c:v>
                </c:pt>
                <c:pt idx="63">
                  <c:v>0.53168635875402792</c:v>
                </c:pt>
                <c:pt idx="64">
                  <c:v>0.64124597207303979</c:v>
                </c:pt>
                <c:pt idx="65">
                  <c:v>0.64661654135338342</c:v>
                </c:pt>
                <c:pt idx="66">
                  <c:v>0.6004296455424275</c:v>
                </c:pt>
                <c:pt idx="67">
                  <c:v>0.58754027926960262</c:v>
                </c:pt>
                <c:pt idx="68">
                  <c:v>0.6004296455424275</c:v>
                </c:pt>
                <c:pt idx="69">
                  <c:v>0.58109559613319017</c:v>
                </c:pt>
                <c:pt idx="70">
                  <c:v>0.53276047261009662</c:v>
                </c:pt>
                <c:pt idx="71">
                  <c:v>0.48549946294307195</c:v>
                </c:pt>
                <c:pt idx="72">
                  <c:v>0.56000000000000005</c:v>
                </c:pt>
                <c:pt idx="73">
                  <c:v>0.5</c:v>
                </c:pt>
                <c:pt idx="74">
                  <c:v>0.56000000000000005</c:v>
                </c:pt>
                <c:pt idx="75">
                  <c:v>0.48</c:v>
                </c:pt>
                <c:pt idx="76">
                  <c:v>0.57999999999999996</c:v>
                </c:pt>
                <c:pt idx="77">
                  <c:v>0.59</c:v>
                </c:pt>
                <c:pt idx="78">
                  <c:v>0.56999999999999995</c:v>
                </c:pt>
                <c:pt idx="79">
                  <c:v>0.55785123966942152</c:v>
                </c:pt>
                <c:pt idx="80">
                  <c:v>0.49896694214876031</c:v>
                </c:pt>
                <c:pt idx="81">
                  <c:v>0.54648760330578516</c:v>
                </c:pt>
                <c:pt idx="82">
                  <c:v>0.4762396694214876</c:v>
                </c:pt>
                <c:pt idx="83">
                  <c:v>0.45041322314049587</c:v>
                </c:pt>
                <c:pt idx="84">
                  <c:v>0.47417355371900827</c:v>
                </c:pt>
                <c:pt idx="85">
                  <c:v>0.50309917355371903</c:v>
                </c:pt>
                <c:pt idx="86">
                  <c:v>0.51859504132231404</c:v>
                </c:pt>
                <c:pt idx="87">
                  <c:v>0.48863636363636365</c:v>
                </c:pt>
                <c:pt idx="88">
                  <c:v>0.52892561983471076</c:v>
                </c:pt>
                <c:pt idx="89">
                  <c:v>0.52066115702479343</c:v>
                </c:pt>
                <c:pt idx="90">
                  <c:v>0.57954545454545459</c:v>
                </c:pt>
                <c:pt idx="91">
                  <c:v>0.55681818181818177</c:v>
                </c:pt>
                <c:pt idx="92">
                  <c:v>0.54958677685950408</c:v>
                </c:pt>
                <c:pt idx="93">
                  <c:v>0.52892561983471076</c:v>
                </c:pt>
                <c:pt idx="94">
                  <c:v>0.40805785123966942</c:v>
                </c:pt>
                <c:pt idx="95">
                  <c:v>0.40702479338842973</c:v>
                </c:pt>
                <c:pt idx="96">
                  <c:v>0.41519250780437045</c:v>
                </c:pt>
                <c:pt idx="97">
                  <c:v>0.41151832460732984</c:v>
                </c:pt>
                <c:pt idx="98">
                  <c:v>0.40918580375782881</c:v>
                </c:pt>
                <c:pt idx="99">
                  <c:v>0.46673706441393875</c:v>
                </c:pt>
                <c:pt idx="100">
                  <c:v>0.46341463414634149</c:v>
                </c:pt>
                <c:pt idx="101">
                  <c:v>0.46799580272822666</c:v>
                </c:pt>
                <c:pt idx="102">
                  <c:v>0.54288702928870292</c:v>
                </c:pt>
                <c:pt idx="103">
                  <c:v>0.49003147953830012</c:v>
                </c:pt>
                <c:pt idx="104">
                  <c:v>0.46898002103049424</c:v>
                </c:pt>
                <c:pt idx="105">
                  <c:v>0.45521601685985247</c:v>
                </c:pt>
                <c:pt idx="106">
                  <c:v>0.41719077568134172</c:v>
                </c:pt>
                <c:pt idx="107">
                  <c:v>0.42395833333333333</c:v>
                </c:pt>
                <c:pt idx="108">
                  <c:v>0.43125000000000002</c:v>
                </c:pt>
                <c:pt idx="109">
                  <c:v>0.41778697001034126</c:v>
                </c:pt>
                <c:pt idx="110">
                  <c:v>0.4380853277835588</c:v>
                </c:pt>
                <c:pt idx="111">
                  <c:v>0.43795620437956206</c:v>
                </c:pt>
                <c:pt idx="112">
                  <c:v>0.46282722513089003</c:v>
                </c:pt>
                <c:pt idx="113">
                  <c:v>0.48070907194994789</c:v>
                </c:pt>
                <c:pt idx="114">
                  <c:v>0.50521920668058451</c:v>
                </c:pt>
                <c:pt idx="115">
                  <c:v>0.45850622406639002</c:v>
                </c:pt>
                <c:pt idx="116">
                  <c:v>0.46715328467153283</c:v>
                </c:pt>
                <c:pt idx="117">
                  <c:v>0.49431230610134436</c:v>
                </c:pt>
                <c:pt idx="118">
                  <c:v>0.44157187176835572</c:v>
                </c:pt>
                <c:pt idx="119">
                  <c:v>0.38572905894519133</c:v>
                </c:pt>
                <c:pt idx="120">
                  <c:v>0.46384297520661155</c:v>
                </c:pt>
                <c:pt idx="121">
                  <c:v>0.41</c:v>
                </c:pt>
                <c:pt idx="122">
                  <c:v>0.43</c:v>
                </c:pt>
                <c:pt idx="123">
                  <c:v>0.47</c:v>
                </c:pt>
                <c:pt idx="124">
                  <c:v>0.45</c:v>
                </c:pt>
                <c:pt idx="125">
                  <c:v>0.47</c:v>
                </c:pt>
                <c:pt idx="126">
                  <c:v>0.44</c:v>
                </c:pt>
                <c:pt idx="127">
                  <c:v>0.5</c:v>
                </c:pt>
                <c:pt idx="128">
                  <c:v>0.49</c:v>
                </c:pt>
                <c:pt idx="129">
                  <c:v>0.44</c:v>
                </c:pt>
                <c:pt idx="130">
                  <c:v>0.42</c:v>
                </c:pt>
                <c:pt idx="131">
                  <c:v>0.41</c:v>
                </c:pt>
                <c:pt idx="132">
                  <c:v>0.44</c:v>
                </c:pt>
                <c:pt idx="133">
                  <c:v>0.41</c:v>
                </c:pt>
                <c:pt idx="134">
                  <c:v>0.43</c:v>
                </c:pt>
                <c:pt idx="135">
                  <c:v>0.39</c:v>
                </c:pt>
                <c:pt idx="136">
                  <c:v>0.5</c:v>
                </c:pt>
                <c:pt idx="137">
                  <c:v>0.47</c:v>
                </c:pt>
                <c:pt idx="138">
                  <c:v>0.46</c:v>
                </c:pt>
                <c:pt idx="139">
                  <c:v>0.5</c:v>
                </c:pt>
                <c:pt idx="140">
                  <c:v>0.49</c:v>
                </c:pt>
                <c:pt idx="141">
                  <c:v>0.56000000000000005</c:v>
                </c:pt>
                <c:pt idx="142">
                  <c:v>0.49</c:v>
                </c:pt>
                <c:pt idx="143">
                  <c:v>0.46</c:v>
                </c:pt>
                <c:pt idx="144">
                  <c:v>0.49</c:v>
                </c:pt>
                <c:pt idx="145">
                  <c:v>0.44</c:v>
                </c:pt>
                <c:pt idx="146">
                  <c:v>0.46</c:v>
                </c:pt>
                <c:pt idx="147">
                  <c:v>0.46</c:v>
                </c:pt>
                <c:pt idx="148">
                  <c:v>0.49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0.51</c:v>
                </c:pt>
                <c:pt idx="152">
                  <c:v>0.48</c:v>
                </c:pt>
                <c:pt idx="153">
                  <c:v>0.52</c:v>
                </c:pt>
                <c:pt idx="154">
                  <c:v>0.47</c:v>
                </c:pt>
                <c:pt idx="155">
                  <c:v>0.46</c:v>
                </c:pt>
                <c:pt idx="156">
                  <c:v>0.48</c:v>
                </c:pt>
                <c:pt idx="157">
                  <c:v>0.43</c:v>
                </c:pt>
                <c:pt idx="158">
                  <c:v>0.44</c:v>
                </c:pt>
                <c:pt idx="159">
                  <c:v>0.48</c:v>
                </c:pt>
                <c:pt idx="160">
                  <c:v>0.5</c:v>
                </c:pt>
                <c:pt idx="161">
                  <c:v>0.52</c:v>
                </c:pt>
                <c:pt idx="162">
                  <c:v>0.55000000000000004</c:v>
                </c:pt>
                <c:pt idx="163">
                  <c:v>0.54</c:v>
                </c:pt>
                <c:pt idx="164">
                  <c:v>0.5</c:v>
                </c:pt>
                <c:pt idx="165">
                  <c:v>0.5</c:v>
                </c:pt>
                <c:pt idx="166">
                  <c:v>0.47</c:v>
                </c:pt>
                <c:pt idx="167">
                  <c:v>0.4</c:v>
                </c:pt>
                <c:pt idx="168">
                  <c:v>0.47</c:v>
                </c:pt>
                <c:pt idx="169">
                  <c:v>0.48</c:v>
                </c:pt>
                <c:pt idx="170">
                  <c:v>0.51</c:v>
                </c:pt>
                <c:pt idx="171">
                  <c:v>0.47</c:v>
                </c:pt>
                <c:pt idx="172">
                  <c:v>0.5</c:v>
                </c:pt>
                <c:pt idx="173">
                  <c:v>0.48</c:v>
                </c:pt>
                <c:pt idx="174">
                  <c:v>0.52</c:v>
                </c:pt>
                <c:pt idx="175">
                  <c:v>0.48</c:v>
                </c:pt>
                <c:pt idx="176">
                  <c:v>0.5</c:v>
                </c:pt>
                <c:pt idx="177">
                  <c:v>0.54</c:v>
                </c:pt>
                <c:pt idx="178">
                  <c:v>0.5</c:v>
                </c:pt>
                <c:pt idx="179">
                  <c:v>0.44</c:v>
                </c:pt>
                <c:pt idx="180">
                  <c:v>0.45</c:v>
                </c:pt>
                <c:pt idx="181">
                  <c:v>0.44</c:v>
                </c:pt>
                <c:pt idx="182">
                  <c:v>0.46</c:v>
                </c:pt>
                <c:pt idx="183">
                  <c:v>0.46</c:v>
                </c:pt>
                <c:pt idx="184">
                  <c:v>0.55000000000000004</c:v>
                </c:pt>
                <c:pt idx="185">
                  <c:v>0.48</c:v>
                </c:pt>
                <c:pt idx="186">
                  <c:v>0.53</c:v>
                </c:pt>
                <c:pt idx="187">
                  <c:v>0.5</c:v>
                </c:pt>
                <c:pt idx="188">
                  <c:v>0.48</c:v>
                </c:pt>
                <c:pt idx="189">
                  <c:v>0.48</c:v>
                </c:pt>
                <c:pt idx="190">
                  <c:v>0.46</c:v>
                </c:pt>
                <c:pt idx="191">
                  <c:v>0.42</c:v>
                </c:pt>
                <c:pt idx="192">
                  <c:v>0.44</c:v>
                </c:pt>
                <c:pt idx="193">
                  <c:v>0.39</c:v>
                </c:pt>
                <c:pt idx="194">
                  <c:v>0.48</c:v>
                </c:pt>
                <c:pt idx="195">
                  <c:v>0.43</c:v>
                </c:pt>
                <c:pt idx="196">
                  <c:v>0.5</c:v>
                </c:pt>
                <c:pt idx="197">
                  <c:v>0.49</c:v>
                </c:pt>
                <c:pt idx="198">
                  <c:v>0.49</c:v>
                </c:pt>
                <c:pt idx="199">
                  <c:v>0.48</c:v>
                </c:pt>
                <c:pt idx="200">
                  <c:v>0.47</c:v>
                </c:pt>
                <c:pt idx="201">
                  <c:v>0.45</c:v>
                </c:pt>
                <c:pt idx="202">
                  <c:v>0.46</c:v>
                </c:pt>
                <c:pt idx="203">
                  <c:v>0.4</c:v>
                </c:pt>
                <c:pt idx="204">
                  <c:v>0.42</c:v>
                </c:pt>
                <c:pt idx="205">
                  <c:v>0.38</c:v>
                </c:pt>
                <c:pt idx="206">
                  <c:v>0.45</c:v>
                </c:pt>
                <c:pt idx="207">
                  <c:v>0.47</c:v>
                </c:pt>
                <c:pt idx="208">
                  <c:v>0.52</c:v>
                </c:pt>
                <c:pt idx="209">
                  <c:v>0.53</c:v>
                </c:pt>
                <c:pt idx="210">
                  <c:v>0.51</c:v>
                </c:pt>
                <c:pt idx="211">
                  <c:v>0.5</c:v>
                </c:pt>
                <c:pt idx="212">
                  <c:v>0.43</c:v>
                </c:pt>
                <c:pt idx="213">
                  <c:v>0.55000000000000004</c:v>
                </c:pt>
                <c:pt idx="214">
                  <c:v>0.49</c:v>
                </c:pt>
                <c:pt idx="215" formatCode="0.00">
                  <c:v>0.42</c:v>
                </c:pt>
                <c:pt idx="216" formatCode="0.00">
                  <c:v>0.59</c:v>
                </c:pt>
                <c:pt idx="217" formatCode="0.00">
                  <c:v>0.44</c:v>
                </c:pt>
                <c:pt idx="218" formatCode="0.00">
                  <c:v>0.51</c:v>
                </c:pt>
                <c:pt idx="219" formatCode="0.00">
                  <c:v>0.47</c:v>
                </c:pt>
                <c:pt idx="220" formatCode="0.00">
                  <c:v>0.52</c:v>
                </c:pt>
                <c:pt idx="221" formatCode="0.00">
                  <c:v>0.57999999999999996</c:v>
                </c:pt>
                <c:pt idx="222" formatCode="0.00">
                  <c:v>0.6</c:v>
                </c:pt>
                <c:pt idx="223" formatCode="0.00">
                  <c:v>0.54</c:v>
                </c:pt>
                <c:pt idx="224" formatCode="0.00">
                  <c:v>0.55000000000000004</c:v>
                </c:pt>
                <c:pt idx="225" formatCode="0.00">
                  <c:v>0.56000000000000005</c:v>
                </c:pt>
                <c:pt idx="226" formatCode="0.00">
                  <c:v>0.53</c:v>
                </c:pt>
                <c:pt idx="227" formatCode="0.00">
                  <c:v>0.49</c:v>
                </c:pt>
                <c:pt idx="228" formatCode="0.00">
                  <c:v>0.52</c:v>
                </c:pt>
                <c:pt idx="229" formatCode="0.00">
                  <c:v>0.44</c:v>
                </c:pt>
                <c:pt idx="230" formatCode="0.00">
                  <c:v>0.5</c:v>
                </c:pt>
                <c:pt idx="231" formatCode="0.00">
                  <c:v>0.43</c:v>
                </c:pt>
                <c:pt idx="232" formatCode="0.00">
                  <c:v>0.44</c:v>
                </c:pt>
                <c:pt idx="233" formatCode="0.00">
                  <c:v>0.57999999999999996</c:v>
                </c:pt>
                <c:pt idx="234" formatCode="0.00">
                  <c:v>0.48</c:v>
                </c:pt>
                <c:pt idx="235" formatCode="0.00">
                  <c:v>0.47</c:v>
                </c:pt>
                <c:pt idx="236" formatCode="0.00">
                  <c:v>0.53</c:v>
                </c:pt>
                <c:pt idx="237" formatCode="0.00">
                  <c:v>0.52</c:v>
                </c:pt>
                <c:pt idx="238" formatCode="0.00">
                  <c:v>0.41</c:v>
                </c:pt>
                <c:pt idx="239" formatCode="0.00">
                  <c:v>0.46</c:v>
                </c:pt>
                <c:pt idx="240" formatCode="0.00">
                  <c:v>0.45</c:v>
                </c:pt>
                <c:pt idx="241" formatCode="0.00">
                  <c:v>0.42</c:v>
                </c:pt>
                <c:pt idx="242" formatCode="0.00">
                  <c:v>0.47</c:v>
                </c:pt>
                <c:pt idx="243" formatCode="0.00">
                  <c:v>0.51</c:v>
                </c:pt>
                <c:pt idx="244" formatCode="0.00">
                  <c:v>0.49</c:v>
                </c:pt>
                <c:pt idx="245" formatCode="0.00">
                  <c:v>0.48</c:v>
                </c:pt>
                <c:pt idx="246" formatCode="0.00">
                  <c:v>0.48</c:v>
                </c:pt>
                <c:pt idx="247" formatCode="0.00">
                  <c:v>0.5</c:v>
                </c:pt>
                <c:pt idx="248" formatCode="0.00">
                  <c:v>0.46</c:v>
                </c:pt>
                <c:pt idx="249" formatCode="0.00">
                  <c:v>0.51</c:v>
                </c:pt>
                <c:pt idx="250" formatCode="0.00">
                  <c:v>0.49</c:v>
                </c:pt>
                <c:pt idx="251" formatCode="0.00">
                  <c:v>0.44</c:v>
                </c:pt>
                <c:pt idx="252" formatCode="0.00">
                  <c:v>0.43</c:v>
                </c:pt>
                <c:pt idx="253" formatCode="0.00">
                  <c:v>0.38</c:v>
                </c:pt>
                <c:pt idx="254" formatCode="0.00">
                  <c:v>0.46</c:v>
                </c:pt>
                <c:pt idx="255" formatCode="0.00">
                  <c:v>0.47</c:v>
                </c:pt>
                <c:pt idx="256" formatCode="0.00">
                  <c:v>0.53</c:v>
                </c:pt>
                <c:pt idx="257" formatCode="0.00">
                  <c:v>0.59</c:v>
                </c:pt>
                <c:pt idx="258" formatCode="0.00">
                  <c:v>0.53</c:v>
                </c:pt>
                <c:pt idx="259" formatCode="0.00">
                  <c:v>0.56000000000000005</c:v>
                </c:pt>
                <c:pt idx="260" formatCode="0.00">
                  <c:v>0.5</c:v>
                </c:pt>
                <c:pt idx="261" formatCode="0.00">
                  <c:v>0.53</c:v>
                </c:pt>
                <c:pt idx="262" formatCode="0.00">
                  <c:v>0.59</c:v>
                </c:pt>
                <c:pt idx="263" formatCode="0.00">
                  <c:v>0.49</c:v>
                </c:pt>
                <c:pt idx="264" formatCode="0.00">
                  <c:v>0.51</c:v>
                </c:pt>
                <c:pt idx="265" formatCode="0.00">
                  <c:v>0.54</c:v>
                </c:pt>
                <c:pt idx="266" formatCode="0.00">
                  <c:v>0.59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0.62</c:v>
                </c:pt>
                <c:pt idx="270" formatCode="0.00">
                  <c:v>0.59</c:v>
                </c:pt>
                <c:pt idx="271" formatCode="0.00">
                  <c:v>0.54</c:v>
                </c:pt>
                <c:pt idx="272" formatCode="0.00">
                  <c:v>0.49</c:v>
                </c:pt>
                <c:pt idx="273" formatCode="0.00">
                  <c:v>0.56999999999999995</c:v>
                </c:pt>
                <c:pt idx="274" formatCode="0.00">
                  <c:v>0.54</c:v>
                </c:pt>
                <c:pt idx="275" formatCode="0.00">
                  <c:v>0.52</c:v>
                </c:pt>
                <c:pt idx="276" formatCode="0.00">
                  <c:v>0.51</c:v>
                </c:pt>
                <c:pt idx="277" formatCode="0.00">
                  <c:v>0.5</c:v>
                </c:pt>
                <c:pt idx="278" formatCode="0.00">
                  <c:v>0.51</c:v>
                </c:pt>
                <c:pt idx="279" formatCode="0.00">
                  <c:v>0.57999999999999996</c:v>
                </c:pt>
                <c:pt idx="280" formatCode="0.00">
                  <c:v>0.62</c:v>
                </c:pt>
                <c:pt idx="281" formatCode="0.00">
                  <c:v>0.56000000000000005</c:v>
                </c:pt>
                <c:pt idx="282" formatCode="0.00">
                  <c:v>0.57999999999999996</c:v>
                </c:pt>
                <c:pt idx="283" formatCode="0.00">
                  <c:v>0.51</c:v>
                </c:pt>
                <c:pt idx="284" formatCode="0.00">
                  <c:v>0.53</c:v>
                </c:pt>
                <c:pt idx="285" formatCode="0.00">
                  <c:v>0.57999999999999996</c:v>
                </c:pt>
                <c:pt idx="286" formatCode="0.00">
                  <c:v>0.51</c:v>
                </c:pt>
                <c:pt idx="287" formatCode="0.00">
                  <c:v>0.51</c:v>
                </c:pt>
                <c:pt idx="288" formatCode="0.00">
                  <c:v>0.51</c:v>
                </c:pt>
                <c:pt idx="289" formatCode="0.00">
                  <c:v>0.45</c:v>
                </c:pt>
                <c:pt idx="290" formatCode="0.00">
                  <c:v>0.52</c:v>
                </c:pt>
                <c:pt idx="291" formatCode="0.00">
                  <c:v>0.54</c:v>
                </c:pt>
                <c:pt idx="292" formatCode="0.00">
                  <c:v>0.53</c:v>
                </c:pt>
                <c:pt idx="293" formatCode="0.00">
                  <c:v>0.6</c:v>
                </c:pt>
                <c:pt idx="294" formatCode="0.00">
                  <c:v>0.62</c:v>
                </c:pt>
                <c:pt idx="295" formatCode="0.00">
                  <c:v>0.54</c:v>
                </c:pt>
                <c:pt idx="296" formatCode="0.00">
                  <c:v>0.54</c:v>
                </c:pt>
                <c:pt idx="297" formatCode="0.00">
                  <c:v>0.55000000000000004</c:v>
                </c:pt>
                <c:pt idx="298" formatCode="0.00">
                  <c:v>0.48</c:v>
                </c:pt>
                <c:pt idx="299" formatCode="0.00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'保健所別（令和7年）'!$C$51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'保健所別（令和7年）'!$D$51:$O$51</c:f>
              <c:numCache>
                <c:formatCode>0.00_);[Red]\(0.00\)</c:formatCode>
                <c:ptCount val="12"/>
                <c:pt idx="0">
                  <c:v>0.72</c:v>
                </c:pt>
                <c:pt idx="1">
                  <c:v>0.54</c:v>
                </c:pt>
                <c:pt idx="2">
                  <c:v>0.59</c:v>
                </c:pt>
                <c:pt idx="3">
                  <c:v>0.63</c:v>
                </c:pt>
                <c:pt idx="4">
                  <c:v>0.72</c:v>
                </c:pt>
                <c:pt idx="5">
                  <c:v>0.73</c:v>
                </c:pt>
                <c:pt idx="6">
                  <c:v>0.8</c:v>
                </c:pt>
                <c:pt idx="7">
                  <c:v>0.76</c:v>
                </c:pt>
                <c:pt idx="8">
                  <c:v>0.83</c:v>
                </c:pt>
                <c:pt idx="9">
                  <c:v>0.78</c:v>
                </c:pt>
                <c:pt idx="10">
                  <c:v>0.66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'保健所別（令和7年）'!$D$46:$O$46</c:f>
              <c:numCache>
                <c:formatCode>0.00_);[Red]\(0.00\)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'保健所別（令和7年）'!$C$47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'保健所別（令和7年）'!$D$47:$O$47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'保健所別（令和7年）'!$C$48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1.33</c:v>
                </c:pt>
                <c:pt idx="3">
                  <c:v>0.67</c:v>
                </c:pt>
                <c:pt idx="4">
                  <c:v>1</c:v>
                </c:pt>
                <c:pt idx="5">
                  <c:v>0.67</c:v>
                </c:pt>
                <c:pt idx="6">
                  <c:v>1.33</c:v>
                </c:pt>
                <c:pt idx="7">
                  <c:v>1.33</c:v>
                </c:pt>
                <c:pt idx="8">
                  <c:v>0.33</c:v>
                </c:pt>
                <c:pt idx="9">
                  <c:v>0</c:v>
                </c:pt>
                <c:pt idx="10">
                  <c:v>0.67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'保健所別（令和7年）'!$C$49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  <c:pt idx="10">
                  <c:v>0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'保健所別（令和7年）'!$D$40:$O$40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'保健所別（令和7年）'!$C$41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'保健所別（令和7年）'!$D$41:$O$41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'保健所別（令和7年）'!$C$42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'保健所別（令和7年）'!$C$43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  <c:pt idx="9">
                  <c:v>0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'保健所別（令和7年）'!$D$151:$O$151</c:f>
              <c:numCache>
                <c:formatCode>0.00_);[Red]\(0.00\)</c:formatCode>
                <c:ptCount val="12"/>
                <c:pt idx="0">
                  <c:v>0.55000000000000004</c:v>
                </c:pt>
                <c:pt idx="1">
                  <c:v>0.41</c:v>
                </c:pt>
                <c:pt idx="2">
                  <c:v>0.43</c:v>
                </c:pt>
                <c:pt idx="3">
                  <c:v>0.48</c:v>
                </c:pt>
                <c:pt idx="4">
                  <c:v>0.54</c:v>
                </c:pt>
                <c:pt idx="5">
                  <c:v>0.54</c:v>
                </c:pt>
                <c:pt idx="6">
                  <c:v>0.63</c:v>
                </c:pt>
                <c:pt idx="7">
                  <c:v>0.56999999999999995</c:v>
                </c:pt>
                <c:pt idx="8">
                  <c:v>0.61</c:v>
                </c:pt>
                <c:pt idx="9">
                  <c:v>0.59</c:v>
                </c:pt>
                <c:pt idx="10">
                  <c:v>0.5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  <c:pt idx="9">
                  <c:v>0.08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'保健所別（令和7年）'!$D$251:$O$251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0.15</c:v>
                </c:pt>
                <c:pt idx="4">
                  <c:v>0.18</c:v>
                </c:pt>
                <c:pt idx="5">
                  <c:v>0.19</c:v>
                </c:pt>
                <c:pt idx="6">
                  <c:v>0.16</c:v>
                </c:pt>
                <c:pt idx="7">
                  <c:v>0.2</c:v>
                </c:pt>
                <c:pt idx="8">
                  <c:v>0.22</c:v>
                </c:pt>
                <c:pt idx="9">
                  <c:v>0.19</c:v>
                </c:pt>
                <c:pt idx="10">
                  <c:v>0.16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'保健所別（令和7年）'!$D$4:$O$4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'保健所別（令和7年）'!$C$5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'保健所別（令和7年）'!$D$5:$O$5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5</c:v>
                </c:pt>
                <c:pt idx="5">
                  <c:v>2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'保健所別（令和7年）'!$C$6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13</c:v>
                </c:pt>
                <c:pt idx="3">
                  <c:v>11</c:v>
                </c:pt>
                <c:pt idx="4">
                  <c:v>14</c:v>
                </c:pt>
                <c:pt idx="5">
                  <c:v>10</c:v>
                </c:pt>
                <c:pt idx="6">
                  <c:v>14</c:v>
                </c:pt>
                <c:pt idx="7">
                  <c:v>17</c:v>
                </c:pt>
                <c:pt idx="8">
                  <c:v>10</c:v>
                </c:pt>
                <c:pt idx="9">
                  <c:v>13</c:v>
                </c:pt>
                <c:pt idx="10">
                  <c:v>19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'保健所別（令和7年）'!$C$7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'保健所別（令和7年）'!$D$7:$O$7</c:f>
              <c:numCache>
                <c:formatCode>General</c:formatCode>
                <c:ptCount val="12"/>
                <c:pt idx="0">
                  <c:v>10</c:v>
                </c:pt>
                <c:pt idx="1">
                  <c:v>6</c:v>
                </c:pt>
                <c:pt idx="2">
                  <c:v>3</c:v>
                </c:pt>
                <c:pt idx="3">
                  <c:v>11</c:v>
                </c:pt>
                <c:pt idx="4">
                  <c:v>2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  <c:pt idx="8">
                  <c:v>8</c:v>
                </c:pt>
                <c:pt idx="9">
                  <c:v>5</c:v>
                </c:pt>
                <c:pt idx="10">
                  <c:v>9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'保健所別（令和7年）'!$D$244:$O$244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'保健所別（令和7年）'!$D$144:$O$144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  <c:pt idx="9">
                  <c:v>0.08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  <c:pt idx="9">
                  <c:v>0</c:v>
                </c:pt>
                <c:pt idx="10">
                  <c:v>0.17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0"/>
          <c:order val="0"/>
          <c:tx>
            <c:strRef>
              <c:f>'総合（令和7年）'!$V$545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'総合（令和7年）'!$W$545:$AH$545</c:f>
              <c:numCache>
                <c:formatCode>0.00</c:formatCode>
                <c:ptCount val="12"/>
                <c:pt idx="0">
                  <c:v>0.57999999999999996</c:v>
                </c:pt>
                <c:pt idx="1">
                  <c:v>0.25</c:v>
                </c:pt>
                <c:pt idx="2">
                  <c:v>0.42</c:v>
                </c:pt>
                <c:pt idx="3">
                  <c:v>0.42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0.17</c:v>
                </c:pt>
                <c:pt idx="7">
                  <c:v>0.67</c:v>
                </c:pt>
                <c:pt idx="8">
                  <c:v>0.25</c:v>
                </c:pt>
                <c:pt idx="9">
                  <c:v>0.5</c:v>
                </c:pt>
                <c:pt idx="10">
                  <c:v>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8-49FC-93D6-F56FED264D43}"/>
            </c:ext>
          </c:extLst>
        </c:ser>
        <c:ser>
          <c:idx val="1"/>
          <c:order val="1"/>
          <c:tx>
            <c:strRef>
              <c:f>'総合（令和7年）'!$V$546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8-49FC-93D6-F56FED264D43}"/>
            </c:ext>
          </c:extLst>
        </c:ser>
        <c:ser>
          <c:idx val="2"/>
          <c:order val="2"/>
          <c:tx>
            <c:strRef>
              <c:f>'総合（令和7年）'!$V$547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8-49FC-93D6-F56FED264D43}"/>
            </c:ext>
          </c:extLst>
        </c:ser>
        <c:ser>
          <c:idx val="3"/>
          <c:order val="3"/>
          <c:tx>
            <c:strRef>
              <c:f>'総合（令和7年）'!$V$548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8-49FC-93D6-F56FED264D43}"/>
            </c:ext>
          </c:extLst>
        </c:ser>
        <c:ser>
          <c:idx val="4"/>
          <c:order val="4"/>
          <c:tx>
            <c:strRef>
              <c:f>'総合（令和7年）'!$V$549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88-49FC-93D6-F56FED26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0980392156862742"/>
          <c:h val="6.5589822105570073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年次別!$K$27:$K$326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0.25</c:v>
                </c:pt>
                <c:pt idx="2">
                  <c:v>0.66666666666666663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0.41666666666666669</c:v>
                </c:pt>
                <c:pt idx="6">
                  <c:v>0.33333333333333331</c:v>
                </c:pt>
                <c:pt idx="7">
                  <c:v>0.5</c:v>
                </c:pt>
                <c:pt idx="8">
                  <c:v>1.0833333333333333</c:v>
                </c:pt>
                <c:pt idx="9">
                  <c:v>1.0833333333333333</c:v>
                </c:pt>
                <c:pt idx="10">
                  <c:v>0.83333333333333337</c:v>
                </c:pt>
                <c:pt idx="11">
                  <c:v>0.75</c:v>
                </c:pt>
                <c:pt idx="12">
                  <c:v>0.91666666666666663</c:v>
                </c:pt>
                <c:pt idx="13">
                  <c:v>1.1666666666666667</c:v>
                </c:pt>
                <c:pt idx="14">
                  <c:v>0.5</c:v>
                </c:pt>
                <c:pt idx="15">
                  <c:v>0.91666666666666663</c:v>
                </c:pt>
                <c:pt idx="16">
                  <c:v>1.25</c:v>
                </c:pt>
                <c:pt idx="17">
                  <c:v>1.0833333333333333</c:v>
                </c:pt>
                <c:pt idx="18">
                  <c:v>1.1666666666666667</c:v>
                </c:pt>
                <c:pt idx="19">
                  <c:v>0.41666666666666669</c:v>
                </c:pt>
                <c:pt idx="20">
                  <c:v>0.5</c:v>
                </c:pt>
                <c:pt idx="21">
                  <c:v>0.33333333333333331</c:v>
                </c:pt>
                <c:pt idx="22">
                  <c:v>0.58333333333333337</c:v>
                </c:pt>
                <c:pt idx="23">
                  <c:v>0.58333333333333337</c:v>
                </c:pt>
                <c:pt idx="24">
                  <c:v>0.83333333333333337</c:v>
                </c:pt>
                <c:pt idx="25">
                  <c:v>0.58333333333333337</c:v>
                </c:pt>
                <c:pt idx="26">
                  <c:v>0.83333333333333337</c:v>
                </c:pt>
                <c:pt idx="27">
                  <c:v>0.66666666666666663</c:v>
                </c:pt>
                <c:pt idx="28">
                  <c:v>0.75</c:v>
                </c:pt>
                <c:pt idx="29">
                  <c:v>0.75</c:v>
                </c:pt>
                <c:pt idx="30">
                  <c:v>1.0833333333333333</c:v>
                </c:pt>
                <c:pt idx="31">
                  <c:v>1.25</c:v>
                </c:pt>
                <c:pt idx="32">
                  <c:v>1.5</c:v>
                </c:pt>
                <c:pt idx="33">
                  <c:v>1.1666666666666667</c:v>
                </c:pt>
                <c:pt idx="34">
                  <c:v>0.91666666666666663</c:v>
                </c:pt>
                <c:pt idx="35">
                  <c:v>1.25</c:v>
                </c:pt>
                <c:pt idx="36">
                  <c:v>0.75</c:v>
                </c:pt>
                <c:pt idx="37">
                  <c:v>0.91666666666666663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0.83333333333333337</c:v>
                </c:pt>
                <c:pt idx="41">
                  <c:v>0.75</c:v>
                </c:pt>
                <c:pt idx="42">
                  <c:v>0.91666666666666663</c:v>
                </c:pt>
                <c:pt idx="43">
                  <c:v>0.66666666666666663</c:v>
                </c:pt>
                <c:pt idx="44">
                  <c:v>0.91666666666666663</c:v>
                </c:pt>
                <c:pt idx="45">
                  <c:v>0.66666666666666663</c:v>
                </c:pt>
                <c:pt idx="46">
                  <c:v>1.0833333333333333</c:v>
                </c:pt>
                <c:pt idx="47">
                  <c:v>0.75</c:v>
                </c:pt>
                <c:pt idx="48">
                  <c:v>1.0833333333333333</c:v>
                </c:pt>
                <c:pt idx="49">
                  <c:v>1.0833333333333333</c:v>
                </c:pt>
                <c:pt idx="50">
                  <c:v>0.66666666666666663</c:v>
                </c:pt>
                <c:pt idx="51">
                  <c:v>1.1666666666666667</c:v>
                </c:pt>
                <c:pt idx="52">
                  <c:v>1.3333333333333333</c:v>
                </c:pt>
                <c:pt idx="53">
                  <c:v>0.83333333333333337</c:v>
                </c:pt>
                <c:pt idx="54">
                  <c:v>0.58333333333333337</c:v>
                </c:pt>
                <c:pt idx="55">
                  <c:v>1.0833333333333333</c:v>
                </c:pt>
                <c:pt idx="56">
                  <c:v>0.41666666666666669</c:v>
                </c:pt>
                <c:pt idx="57">
                  <c:v>0.66666666666666663</c:v>
                </c:pt>
                <c:pt idx="58">
                  <c:v>0.91666666666666663</c:v>
                </c:pt>
                <c:pt idx="59">
                  <c:v>0.75</c:v>
                </c:pt>
                <c:pt idx="60">
                  <c:v>0.75</c:v>
                </c:pt>
                <c:pt idx="61">
                  <c:v>0.41666666666666669</c:v>
                </c:pt>
                <c:pt idx="62">
                  <c:v>0.58333333333333337</c:v>
                </c:pt>
                <c:pt idx="63">
                  <c:v>0.5</c:v>
                </c:pt>
                <c:pt idx="64">
                  <c:v>0.41666666666666669</c:v>
                </c:pt>
                <c:pt idx="65">
                  <c:v>0.83333333333333337</c:v>
                </c:pt>
                <c:pt idx="66">
                  <c:v>0.33333333333333331</c:v>
                </c:pt>
                <c:pt idx="67">
                  <c:v>0.66666666666666663</c:v>
                </c:pt>
                <c:pt idx="68">
                  <c:v>0.33333333333333331</c:v>
                </c:pt>
                <c:pt idx="69">
                  <c:v>0.33333333333333331</c:v>
                </c:pt>
                <c:pt idx="70">
                  <c:v>0.41666666666666669</c:v>
                </c:pt>
                <c:pt idx="71">
                  <c:v>0.58333333333333337</c:v>
                </c:pt>
                <c:pt idx="72">
                  <c:v>0.66666666666666663</c:v>
                </c:pt>
                <c:pt idx="73">
                  <c:v>0.66666666666666663</c:v>
                </c:pt>
                <c:pt idx="74">
                  <c:v>0.75</c:v>
                </c:pt>
                <c:pt idx="75">
                  <c:v>0.41666666666666669</c:v>
                </c:pt>
                <c:pt idx="76">
                  <c:v>0.25</c:v>
                </c:pt>
                <c:pt idx="77">
                  <c:v>0.33333333333333331</c:v>
                </c:pt>
                <c:pt idx="78">
                  <c:v>1.1666666666666667</c:v>
                </c:pt>
                <c:pt idx="79">
                  <c:v>0.75</c:v>
                </c:pt>
                <c:pt idx="80">
                  <c:v>1</c:v>
                </c:pt>
                <c:pt idx="81">
                  <c:v>0.41666666666666669</c:v>
                </c:pt>
                <c:pt idx="82">
                  <c:v>0.25</c:v>
                </c:pt>
                <c:pt idx="83">
                  <c:v>0.41666666666666669</c:v>
                </c:pt>
                <c:pt idx="84">
                  <c:v>0.58333333333333337</c:v>
                </c:pt>
                <c:pt idx="85">
                  <c:v>0.16666666666666666</c:v>
                </c:pt>
                <c:pt idx="86">
                  <c:v>0.41666666666666669</c:v>
                </c:pt>
                <c:pt idx="87">
                  <c:v>0.25</c:v>
                </c:pt>
                <c:pt idx="88">
                  <c:v>0.41666666666666669</c:v>
                </c:pt>
                <c:pt idx="89">
                  <c:v>0.75</c:v>
                </c:pt>
                <c:pt idx="90">
                  <c:v>0.5</c:v>
                </c:pt>
                <c:pt idx="91">
                  <c:v>0.41666666666666669</c:v>
                </c:pt>
                <c:pt idx="92">
                  <c:v>0.41666666666666669</c:v>
                </c:pt>
                <c:pt idx="93">
                  <c:v>1</c:v>
                </c:pt>
                <c:pt idx="94">
                  <c:v>0.41666666666666669</c:v>
                </c:pt>
                <c:pt idx="95">
                  <c:v>0.33333333333333331</c:v>
                </c:pt>
                <c:pt idx="96">
                  <c:v>0.41666666666666669</c:v>
                </c:pt>
                <c:pt idx="97">
                  <c:v>0.66666666666666663</c:v>
                </c:pt>
                <c:pt idx="98">
                  <c:v>0.25</c:v>
                </c:pt>
                <c:pt idx="99">
                  <c:v>0</c:v>
                </c:pt>
                <c:pt idx="100">
                  <c:v>0.58333333333333337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0.41666666666666669</c:v>
                </c:pt>
                <c:pt idx="104">
                  <c:v>0.25</c:v>
                </c:pt>
                <c:pt idx="105">
                  <c:v>8.3333333333333329E-2</c:v>
                </c:pt>
                <c:pt idx="106">
                  <c:v>0.25</c:v>
                </c:pt>
                <c:pt idx="107">
                  <c:v>0.16666666666666666</c:v>
                </c:pt>
                <c:pt idx="108">
                  <c:v>0.25</c:v>
                </c:pt>
                <c:pt idx="109">
                  <c:v>0.41666666666666669</c:v>
                </c:pt>
                <c:pt idx="110">
                  <c:v>0.33333333333333331</c:v>
                </c:pt>
                <c:pt idx="111">
                  <c:v>0.41666666666666669</c:v>
                </c:pt>
                <c:pt idx="112">
                  <c:v>0.16666666666666666</c:v>
                </c:pt>
                <c:pt idx="113">
                  <c:v>0.33333333333333331</c:v>
                </c:pt>
                <c:pt idx="114">
                  <c:v>0.25</c:v>
                </c:pt>
                <c:pt idx="115">
                  <c:v>0.33333333333333331</c:v>
                </c:pt>
                <c:pt idx="116">
                  <c:v>0.41666666666666669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0.16666666666666666</c:v>
                </c:pt>
                <c:pt idx="120">
                  <c:v>0.5</c:v>
                </c:pt>
                <c:pt idx="121">
                  <c:v>0.5</c:v>
                </c:pt>
                <c:pt idx="122">
                  <c:v>0.16666666666666666</c:v>
                </c:pt>
                <c:pt idx="123">
                  <c:v>0.16666666666666666</c:v>
                </c:pt>
                <c:pt idx="124">
                  <c:v>0.16666666666666666</c:v>
                </c:pt>
                <c:pt idx="125">
                  <c:v>0.41666666666666669</c:v>
                </c:pt>
                <c:pt idx="126">
                  <c:v>0.16666666666666666</c:v>
                </c:pt>
                <c:pt idx="127">
                  <c:v>0.33333333333333331</c:v>
                </c:pt>
                <c:pt idx="128">
                  <c:v>0.16666666666666666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8.3333333333333329E-2</c:v>
                </c:pt>
                <c:pt idx="132">
                  <c:v>0.33333333333333331</c:v>
                </c:pt>
                <c:pt idx="133">
                  <c:v>0.25</c:v>
                </c:pt>
                <c:pt idx="134">
                  <c:v>0.5</c:v>
                </c:pt>
                <c:pt idx="135">
                  <c:v>8.3333333333333329E-2</c:v>
                </c:pt>
                <c:pt idx="136">
                  <c:v>0.33333333333333331</c:v>
                </c:pt>
                <c:pt idx="137">
                  <c:v>8.3333333333333329E-2</c:v>
                </c:pt>
                <c:pt idx="138">
                  <c:v>8.3333333333333329E-2</c:v>
                </c:pt>
                <c:pt idx="139">
                  <c:v>0.5</c:v>
                </c:pt>
                <c:pt idx="140">
                  <c:v>0</c:v>
                </c:pt>
                <c:pt idx="141">
                  <c:v>0.25</c:v>
                </c:pt>
                <c:pt idx="142">
                  <c:v>0.16666666666666666</c:v>
                </c:pt>
                <c:pt idx="143">
                  <c:v>0.16666666666666666</c:v>
                </c:pt>
                <c:pt idx="144">
                  <c:v>0.41666666666666669</c:v>
                </c:pt>
                <c:pt idx="145">
                  <c:v>8.3333333333333329E-2</c:v>
                </c:pt>
                <c:pt idx="146">
                  <c:v>0.33333333333333331</c:v>
                </c:pt>
                <c:pt idx="147">
                  <c:v>0.33333333333333331</c:v>
                </c:pt>
                <c:pt idx="148">
                  <c:v>8.3333333333333329E-2</c:v>
                </c:pt>
                <c:pt idx="149">
                  <c:v>0.33333333333333331</c:v>
                </c:pt>
                <c:pt idx="150">
                  <c:v>0.58333333333333337</c:v>
                </c:pt>
                <c:pt idx="151">
                  <c:v>0.66666666666666663</c:v>
                </c:pt>
                <c:pt idx="152">
                  <c:v>0.5</c:v>
                </c:pt>
                <c:pt idx="153">
                  <c:v>0.41666666666666669</c:v>
                </c:pt>
                <c:pt idx="154">
                  <c:v>8.3333333333333329E-2</c:v>
                </c:pt>
                <c:pt idx="155">
                  <c:v>0.16666666666666666</c:v>
                </c:pt>
                <c:pt idx="156">
                  <c:v>0.16666666666666666</c:v>
                </c:pt>
                <c:pt idx="157">
                  <c:v>0.16666666666666666</c:v>
                </c:pt>
                <c:pt idx="158">
                  <c:v>0.33333333333333331</c:v>
                </c:pt>
                <c:pt idx="159">
                  <c:v>8.3333333333333329E-2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0.16666666666666666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0.27</c:v>
                </c:pt>
                <c:pt idx="169">
                  <c:v>0</c:v>
                </c:pt>
                <c:pt idx="170">
                  <c:v>0.27</c:v>
                </c:pt>
                <c:pt idx="171">
                  <c:v>0.08</c:v>
                </c:pt>
                <c:pt idx="172">
                  <c:v>0.25</c:v>
                </c:pt>
                <c:pt idx="173">
                  <c:v>0.17</c:v>
                </c:pt>
                <c:pt idx="174">
                  <c:v>0.08</c:v>
                </c:pt>
                <c:pt idx="175">
                  <c:v>0.17</c:v>
                </c:pt>
                <c:pt idx="176">
                  <c:v>0.17</c:v>
                </c:pt>
                <c:pt idx="177">
                  <c:v>0.08</c:v>
                </c:pt>
                <c:pt idx="178">
                  <c:v>0.08</c:v>
                </c:pt>
                <c:pt idx="179">
                  <c:v>0.17</c:v>
                </c:pt>
                <c:pt idx="180">
                  <c:v>0.17</c:v>
                </c:pt>
                <c:pt idx="181">
                  <c:v>0</c:v>
                </c:pt>
                <c:pt idx="182">
                  <c:v>0.17</c:v>
                </c:pt>
                <c:pt idx="183">
                  <c:v>0.5</c:v>
                </c:pt>
                <c:pt idx="184">
                  <c:v>0.25</c:v>
                </c:pt>
                <c:pt idx="185">
                  <c:v>0.17</c:v>
                </c:pt>
                <c:pt idx="186">
                  <c:v>0.25</c:v>
                </c:pt>
                <c:pt idx="187">
                  <c:v>0.25</c:v>
                </c:pt>
                <c:pt idx="188">
                  <c:v>0.08</c:v>
                </c:pt>
                <c:pt idx="189">
                  <c:v>0.27</c:v>
                </c:pt>
                <c:pt idx="190">
                  <c:v>0.09</c:v>
                </c:pt>
                <c:pt idx="191">
                  <c:v>0.27</c:v>
                </c:pt>
                <c:pt idx="192">
                  <c:v>0.36</c:v>
                </c:pt>
                <c:pt idx="193">
                  <c:v>0.17</c:v>
                </c:pt>
                <c:pt idx="194">
                  <c:v>0.25</c:v>
                </c:pt>
                <c:pt idx="195">
                  <c:v>0.4</c:v>
                </c:pt>
                <c:pt idx="196">
                  <c:v>0.1</c:v>
                </c:pt>
                <c:pt idx="197">
                  <c:v>0.42</c:v>
                </c:pt>
                <c:pt idx="198">
                  <c:v>0.5</c:v>
                </c:pt>
                <c:pt idx="199">
                  <c:v>0.25</c:v>
                </c:pt>
                <c:pt idx="200">
                  <c:v>0.17</c:v>
                </c:pt>
                <c:pt idx="201">
                  <c:v>0.42</c:v>
                </c:pt>
                <c:pt idx="202">
                  <c:v>0.17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0.08</c:v>
                </c:pt>
                <c:pt idx="207">
                  <c:v>0.08</c:v>
                </c:pt>
                <c:pt idx="208">
                  <c:v>0.33</c:v>
                </c:pt>
                <c:pt idx="209">
                  <c:v>0.08</c:v>
                </c:pt>
                <c:pt idx="210">
                  <c:v>0.17</c:v>
                </c:pt>
                <c:pt idx="211">
                  <c:v>0</c:v>
                </c:pt>
                <c:pt idx="212">
                  <c:v>0</c:v>
                </c:pt>
                <c:pt idx="213">
                  <c:v>0.42</c:v>
                </c:pt>
                <c:pt idx="214">
                  <c:v>0.08</c:v>
                </c:pt>
                <c:pt idx="215" formatCode="0.00">
                  <c:v>0.25</c:v>
                </c:pt>
                <c:pt idx="216" formatCode="0.00">
                  <c:v>0.17</c:v>
                </c:pt>
                <c:pt idx="217" formatCode="0.00">
                  <c:v>0.25</c:v>
                </c:pt>
                <c:pt idx="218" formatCode="0.00">
                  <c:v>0.08</c:v>
                </c:pt>
                <c:pt idx="219" formatCode="0.00">
                  <c:v>0.25</c:v>
                </c:pt>
                <c:pt idx="220" formatCode="0.00">
                  <c:v>0.25</c:v>
                </c:pt>
                <c:pt idx="221" formatCode="0.00">
                  <c:v>0.33</c:v>
                </c:pt>
                <c:pt idx="222" formatCode="0.00">
                  <c:v>0.33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0.17</c:v>
                </c:pt>
                <c:pt idx="227" formatCode="0.00">
                  <c:v>0.42</c:v>
                </c:pt>
                <c:pt idx="228" formatCode="0.00">
                  <c:v>0.33</c:v>
                </c:pt>
                <c:pt idx="229" formatCode="0.00">
                  <c:v>0</c:v>
                </c:pt>
                <c:pt idx="230" formatCode="0.00">
                  <c:v>0.42</c:v>
                </c:pt>
                <c:pt idx="231" formatCode="0.00">
                  <c:v>0</c:v>
                </c:pt>
                <c:pt idx="232" formatCode="0.00">
                  <c:v>0.45</c:v>
                </c:pt>
                <c:pt idx="233" formatCode="0.00">
                  <c:v>0.09</c:v>
                </c:pt>
                <c:pt idx="234" formatCode="0.00">
                  <c:v>0.25</c:v>
                </c:pt>
                <c:pt idx="235" formatCode="0.00">
                  <c:v>0.25</c:v>
                </c:pt>
                <c:pt idx="236" formatCode="0.00">
                  <c:v>0.33</c:v>
                </c:pt>
                <c:pt idx="237" formatCode="0.00">
                  <c:v>0.75</c:v>
                </c:pt>
                <c:pt idx="238" formatCode="0.00">
                  <c:v>0.33</c:v>
                </c:pt>
                <c:pt idx="239" formatCode="0.00">
                  <c:v>0.25</c:v>
                </c:pt>
                <c:pt idx="240" formatCode="0.00">
                  <c:v>0.57999999999999996</c:v>
                </c:pt>
                <c:pt idx="241" formatCode="0.00">
                  <c:v>0.25</c:v>
                </c:pt>
                <c:pt idx="242" formatCode="0.00">
                  <c:v>0.42</c:v>
                </c:pt>
                <c:pt idx="243" formatCode="0.00">
                  <c:v>0.42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0.17</c:v>
                </c:pt>
                <c:pt idx="247" formatCode="0.00">
                  <c:v>0.67</c:v>
                </c:pt>
                <c:pt idx="248" formatCode="0.00">
                  <c:v>0.25</c:v>
                </c:pt>
                <c:pt idx="249" formatCode="0.00">
                  <c:v>0.5</c:v>
                </c:pt>
                <c:pt idx="250" formatCode="0.00">
                  <c:v>1</c:v>
                </c:pt>
                <c:pt idx="251" formatCode="0.00">
                  <c:v>0.42</c:v>
                </c:pt>
                <c:pt idx="252" formatCode="0.00">
                  <c:v>0.33</c:v>
                </c:pt>
                <c:pt idx="253" formatCode="0.00">
                  <c:v>0.33</c:v>
                </c:pt>
                <c:pt idx="254" formatCode="0.00">
                  <c:v>0.5</c:v>
                </c:pt>
                <c:pt idx="255" formatCode="0.00">
                  <c:v>0.5</c:v>
                </c:pt>
                <c:pt idx="256" formatCode="0.00">
                  <c:v>0.57999999999999996</c:v>
                </c:pt>
                <c:pt idx="257" formatCode="0.00">
                  <c:v>0.33</c:v>
                </c:pt>
                <c:pt idx="258" formatCode="0.00">
                  <c:v>0.5</c:v>
                </c:pt>
                <c:pt idx="259" formatCode="0.00">
                  <c:v>0.67</c:v>
                </c:pt>
                <c:pt idx="260" formatCode="0.00">
                  <c:v>0.5</c:v>
                </c:pt>
                <c:pt idx="261" formatCode="0.00">
                  <c:v>0.17</c:v>
                </c:pt>
                <c:pt idx="262" formatCode="0.00">
                  <c:v>0.42</c:v>
                </c:pt>
                <c:pt idx="263" formatCode="0.00">
                  <c:v>0.75</c:v>
                </c:pt>
                <c:pt idx="264" formatCode="0.00">
                  <c:v>0.75</c:v>
                </c:pt>
                <c:pt idx="265" formatCode="0.00">
                  <c:v>0.57999999999999996</c:v>
                </c:pt>
                <c:pt idx="266" formatCode="0.00">
                  <c:v>0.67</c:v>
                </c:pt>
                <c:pt idx="267" formatCode="0.00">
                  <c:v>0.67</c:v>
                </c:pt>
                <c:pt idx="268" formatCode="0.00">
                  <c:v>0.25</c:v>
                </c:pt>
                <c:pt idx="269" formatCode="0.00">
                  <c:v>0.25</c:v>
                </c:pt>
                <c:pt idx="270" formatCode="0.00">
                  <c:v>0.57999999999999996</c:v>
                </c:pt>
                <c:pt idx="271" formatCode="0.00">
                  <c:v>0.08</c:v>
                </c:pt>
                <c:pt idx="272" formatCode="0.00">
                  <c:v>0.5</c:v>
                </c:pt>
                <c:pt idx="273" formatCode="0.00">
                  <c:v>0.57999999999999996</c:v>
                </c:pt>
                <c:pt idx="274" formatCode="0.00">
                  <c:v>0.83</c:v>
                </c:pt>
                <c:pt idx="275" formatCode="0.00">
                  <c:v>0.5</c:v>
                </c:pt>
                <c:pt idx="276" formatCode="0.00">
                  <c:v>0.33</c:v>
                </c:pt>
                <c:pt idx="277" formatCode="0.00">
                  <c:v>0.25</c:v>
                </c:pt>
                <c:pt idx="278" formatCode="0.00">
                  <c:v>0.25</c:v>
                </c:pt>
                <c:pt idx="279" formatCode="0.00">
                  <c:v>0.25</c:v>
                </c:pt>
                <c:pt idx="280" formatCode="0.00">
                  <c:v>0.57999999999999996</c:v>
                </c:pt>
                <c:pt idx="281" formatCode="0.00">
                  <c:v>0.5</c:v>
                </c:pt>
                <c:pt idx="282" formatCode="0.00">
                  <c:v>0.5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0.33</c:v>
                </c:pt>
                <c:pt idx="286" formatCode="0.00">
                  <c:v>0.33</c:v>
                </c:pt>
                <c:pt idx="287" formatCode="0.00">
                  <c:v>0.67</c:v>
                </c:pt>
                <c:pt idx="288" formatCode="0.00">
                  <c:v>0.17</c:v>
                </c:pt>
                <c:pt idx="289" formatCode="0.00">
                  <c:v>0.17</c:v>
                </c:pt>
                <c:pt idx="290" formatCode="0.00">
                  <c:v>0.17</c:v>
                </c:pt>
                <c:pt idx="291" formatCode="0.00">
                  <c:v>0.33</c:v>
                </c:pt>
                <c:pt idx="292" formatCode="0.00">
                  <c:v>0.33</c:v>
                </c:pt>
                <c:pt idx="293" formatCode="0.00">
                  <c:v>0.42</c:v>
                </c:pt>
                <c:pt idx="294" formatCode="0.00">
                  <c:v>0.33</c:v>
                </c:pt>
                <c:pt idx="295" formatCode="0.00">
                  <c:v>0.5</c:v>
                </c:pt>
                <c:pt idx="296" formatCode="0.00">
                  <c:v>0.25</c:v>
                </c:pt>
                <c:pt idx="297" formatCode="0.00">
                  <c:v>0.08</c:v>
                </c:pt>
                <c:pt idx="298" formatCode="0.00">
                  <c:v>0.33</c:v>
                </c:pt>
                <c:pt idx="299" formatCode="0.0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年次別!$L$27:$L$326</c:f>
              <c:numCache>
                <c:formatCode>General</c:formatCode>
                <c:ptCount val="300"/>
                <c:pt idx="0">
                  <c:v>1.8327832783278328</c:v>
                </c:pt>
                <c:pt idx="1">
                  <c:v>1.4945652173913044</c:v>
                </c:pt>
                <c:pt idx="2">
                  <c:v>1.6266233766233766</c:v>
                </c:pt>
                <c:pt idx="3">
                  <c:v>1.5502183406113537</c:v>
                </c:pt>
                <c:pt idx="4">
                  <c:v>1.8544857768052516</c:v>
                </c:pt>
                <c:pt idx="5">
                  <c:v>1.9318681318681319</c:v>
                </c:pt>
                <c:pt idx="6">
                  <c:v>1.9746416758544654</c:v>
                </c:pt>
                <c:pt idx="7">
                  <c:v>2.2097130242825607</c:v>
                </c:pt>
                <c:pt idx="8">
                  <c:v>2.1876379690949226</c:v>
                </c:pt>
                <c:pt idx="9">
                  <c:v>2.1793179317931792</c:v>
                </c:pt>
                <c:pt idx="10">
                  <c:v>1.8908489525909593</c:v>
                </c:pt>
                <c:pt idx="11">
                  <c:v>1.9430449069003286</c:v>
                </c:pt>
                <c:pt idx="12">
                  <c:v>2.14</c:v>
                </c:pt>
                <c:pt idx="13">
                  <c:v>1.77</c:v>
                </c:pt>
                <c:pt idx="14">
                  <c:v>1.91</c:v>
                </c:pt>
                <c:pt idx="15">
                  <c:v>1.76</c:v>
                </c:pt>
                <c:pt idx="16">
                  <c:v>2.0699999999999998</c:v>
                </c:pt>
                <c:pt idx="17">
                  <c:v>2</c:v>
                </c:pt>
                <c:pt idx="18">
                  <c:v>2.29</c:v>
                </c:pt>
                <c:pt idx="19">
                  <c:v>2.27</c:v>
                </c:pt>
                <c:pt idx="20">
                  <c:v>2.0699999999999998</c:v>
                </c:pt>
                <c:pt idx="21">
                  <c:v>1.99</c:v>
                </c:pt>
                <c:pt idx="22">
                  <c:v>1.91</c:v>
                </c:pt>
                <c:pt idx="23">
                  <c:v>1.73</c:v>
                </c:pt>
                <c:pt idx="24">
                  <c:v>1.875</c:v>
                </c:pt>
                <c:pt idx="25">
                  <c:v>1.5239130434782608</c:v>
                </c:pt>
                <c:pt idx="26">
                  <c:v>1.6641304347826087</c:v>
                </c:pt>
                <c:pt idx="27">
                  <c:v>1.6760869565217391</c:v>
                </c:pt>
                <c:pt idx="28">
                  <c:v>1.9097826086956522</c:v>
                </c:pt>
                <c:pt idx="29">
                  <c:v>1.9532608695652174</c:v>
                </c:pt>
                <c:pt idx="30">
                  <c:v>2.1130434782608694</c:v>
                </c:pt>
                <c:pt idx="31">
                  <c:v>2.0043478260869567</c:v>
                </c:pt>
                <c:pt idx="32">
                  <c:v>2.1021739130434782</c:v>
                </c:pt>
                <c:pt idx="33">
                  <c:v>2.0478260869565217</c:v>
                </c:pt>
                <c:pt idx="34">
                  <c:v>1.8902173913043478</c:v>
                </c:pt>
                <c:pt idx="35">
                  <c:v>1.7369565217391305</c:v>
                </c:pt>
                <c:pt idx="36">
                  <c:v>1.8624454148471616</c:v>
                </c:pt>
                <c:pt idx="37">
                  <c:v>1.4246724890829694</c:v>
                </c:pt>
                <c:pt idx="38">
                  <c:v>1.5032751091703056</c:v>
                </c:pt>
                <c:pt idx="39">
                  <c:v>1.527292576419214</c:v>
                </c:pt>
                <c:pt idx="40">
                  <c:v>1.4967248908296944</c:v>
                </c:pt>
                <c:pt idx="41">
                  <c:v>1.5578602620087336</c:v>
                </c:pt>
                <c:pt idx="42">
                  <c:v>1.7893013100436681</c:v>
                </c:pt>
                <c:pt idx="43">
                  <c:v>1.7270742358078603</c:v>
                </c:pt>
                <c:pt idx="44">
                  <c:v>1.6124454148471616</c:v>
                </c:pt>
                <c:pt idx="45">
                  <c:v>1.5065502183406114</c:v>
                </c:pt>
                <c:pt idx="46">
                  <c:v>1.4694323144104804</c:v>
                </c:pt>
                <c:pt idx="47">
                  <c:v>1.4312227074235808</c:v>
                </c:pt>
                <c:pt idx="48">
                  <c:v>1.514500537056928</c:v>
                </c:pt>
                <c:pt idx="49">
                  <c:v>1.4607948442534908</c:v>
                </c:pt>
                <c:pt idx="50">
                  <c:v>1.3114930182599356</c:v>
                </c:pt>
                <c:pt idx="51">
                  <c:v>1.2212674543501612</c:v>
                </c:pt>
                <c:pt idx="52">
                  <c:v>1.317937701396348</c:v>
                </c:pt>
                <c:pt idx="53">
                  <c:v>1.3383458646616542</c:v>
                </c:pt>
                <c:pt idx="54">
                  <c:v>1.372717508055854</c:v>
                </c:pt>
                <c:pt idx="55">
                  <c:v>1.4726100966702471</c:v>
                </c:pt>
                <c:pt idx="56">
                  <c:v>1.3426423200859292</c:v>
                </c:pt>
                <c:pt idx="57">
                  <c:v>1.435016111707841</c:v>
                </c:pt>
                <c:pt idx="58">
                  <c:v>1.2255639097744362</c:v>
                </c:pt>
                <c:pt idx="59">
                  <c:v>1.171858216970999</c:v>
                </c:pt>
                <c:pt idx="60">
                  <c:v>1.2384532760472611</c:v>
                </c:pt>
                <c:pt idx="61">
                  <c:v>1.1063372717508055</c:v>
                </c:pt>
                <c:pt idx="62">
                  <c:v>1.1267454350161117</c:v>
                </c:pt>
                <c:pt idx="63">
                  <c:v>1.0784103114930184</c:v>
                </c:pt>
                <c:pt idx="64">
                  <c:v>1.1761546723952738</c:v>
                </c:pt>
                <c:pt idx="65">
                  <c:v>1.1428571428571428</c:v>
                </c:pt>
                <c:pt idx="66">
                  <c:v>1.1407089151450054</c:v>
                </c:pt>
                <c:pt idx="67">
                  <c:v>1.2083780880773363</c:v>
                </c:pt>
                <c:pt idx="68">
                  <c:v>1.2158968850698173</c:v>
                </c:pt>
                <c:pt idx="69">
                  <c:v>1.0193340494092373</c:v>
                </c:pt>
                <c:pt idx="70">
                  <c:v>0.94844253490870034</c:v>
                </c:pt>
                <c:pt idx="71">
                  <c:v>0.97314715359828141</c:v>
                </c:pt>
                <c:pt idx="72">
                  <c:v>1.06</c:v>
                </c:pt>
                <c:pt idx="73">
                  <c:v>0.87</c:v>
                </c:pt>
                <c:pt idx="74">
                  <c:v>0.92</c:v>
                </c:pt>
                <c:pt idx="75">
                  <c:v>0.9</c:v>
                </c:pt>
                <c:pt idx="76">
                  <c:v>1.04</c:v>
                </c:pt>
                <c:pt idx="77">
                  <c:v>0.94</c:v>
                </c:pt>
                <c:pt idx="78">
                  <c:v>1</c:v>
                </c:pt>
                <c:pt idx="79">
                  <c:v>1.0826446280991735</c:v>
                </c:pt>
                <c:pt idx="80">
                  <c:v>0.96177685950413228</c:v>
                </c:pt>
                <c:pt idx="81">
                  <c:v>1.0227272727272727</c:v>
                </c:pt>
                <c:pt idx="82">
                  <c:v>0.88946280991735538</c:v>
                </c:pt>
                <c:pt idx="83">
                  <c:v>0.79855371900826444</c:v>
                </c:pt>
                <c:pt idx="84">
                  <c:v>0.9576446280991735</c:v>
                </c:pt>
                <c:pt idx="85">
                  <c:v>0.80991735537190079</c:v>
                </c:pt>
                <c:pt idx="86">
                  <c:v>0.80991735537190079</c:v>
                </c:pt>
                <c:pt idx="87">
                  <c:v>0.82954545454545459</c:v>
                </c:pt>
                <c:pt idx="88">
                  <c:v>0.88636363636363635</c:v>
                </c:pt>
                <c:pt idx="89">
                  <c:v>0.84400826446280997</c:v>
                </c:pt>
                <c:pt idx="90">
                  <c:v>0.91942148760330578</c:v>
                </c:pt>
                <c:pt idx="91">
                  <c:v>0.94318181818181823</c:v>
                </c:pt>
                <c:pt idx="92">
                  <c:v>0.9173553719008265</c:v>
                </c:pt>
                <c:pt idx="93">
                  <c:v>0.93904958677685946</c:v>
                </c:pt>
                <c:pt idx="94">
                  <c:v>0.76549586776859502</c:v>
                </c:pt>
                <c:pt idx="95">
                  <c:v>0.82024793388429751</c:v>
                </c:pt>
                <c:pt idx="96">
                  <c:v>0.86888657648283041</c:v>
                </c:pt>
                <c:pt idx="97">
                  <c:v>0.7445026178010471</c:v>
                </c:pt>
                <c:pt idx="98">
                  <c:v>0.76200417536534448</c:v>
                </c:pt>
                <c:pt idx="99">
                  <c:v>0.6874340021119324</c:v>
                </c:pt>
                <c:pt idx="100">
                  <c:v>0.823966065747614</c:v>
                </c:pt>
                <c:pt idx="101">
                  <c:v>0.80587618048268628</c:v>
                </c:pt>
                <c:pt idx="102">
                  <c:v>0.88807531380753135</c:v>
                </c:pt>
                <c:pt idx="103">
                  <c:v>0.87827911857292762</c:v>
                </c:pt>
                <c:pt idx="104">
                  <c:v>0.82544689800210302</c:v>
                </c:pt>
                <c:pt idx="105">
                  <c:v>0.81559536354056905</c:v>
                </c:pt>
                <c:pt idx="106">
                  <c:v>0.77568134171907754</c:v>
                </c:pt>
                <c:pt idx="107">
                  <c:v>0.7739583333333333</c:v>
                </c:pt>
                <c:pt idx="108">
                  <c:v>0.88541666666666663</c:v>
                </c:pt>
                <c:pt idx="109">
                  <c:v>0.80558428128231641</c:v>
                </c:pt>
                <c:pt idx="110">
                  <c:v>0.87929240374609785</c:v>
                </c:pt>
                <c:pt idx="111">
                  <c:v>0.82481751824817517</c:v>
                </c:pt>
                <c:pt idx="112">
                  <c:v>0.84083769633507854</c:v>
                </c:pt>
                <c:pt idx="113">
                  <c:v>0.82064650677789364</c:v>
                </c:pt>
                <c:pt idx="114">
                  <c:v>0.99060542797494777</c:v>
                </c:pt>
                <c:pt idx="115">
                  <c:v>1.008298755186722</c:v>
                </c:pt>
                <c:pt idx="116">
                  <c:v>1.0250260688216892</c:v>
                </c:pt>
                <c:pt idx="117">
                  <c:v>0.9648397104446742</c:v>
                </c:pt>
                <c:pt idx="118">
                  <c:v>0.81489141675284382</c:v>
                </c:pt>
                <c:pt idx="119">
                  <c:v>0.83247156153050672</c:v>
                </c:pt>
                <c:pt idx="120">
                  <c:v>0.91528925619834711</c:v>
                </c:pt>
                <c:pt idx="121">
                  <c:v>0.73</c:v>
                </c:pt>
                <c:pt idx="122">
                  <c:v>0.77</c:v>
                </c:pt>
                <c:pt idx="123">
                  <c:v>0.8</c:v>
                </c:pt>
                <c:pt idx="124">
                  <c:v>0.83</c:v>
                </c:pt>
                <c:pt idx="125">
                  <c:v>0.85</c:v>
                </c:pt>
                <c:pt idx="126">
                  <c:v>0.97</c:v>
                </c:pt>
                <c:pt idx="127">
                  <c:v>1.07</c:v>
                </c:pt>
                <c:pt idx="128">
                  <c:v>1.03</c:v>
                </c:pt>
                <c:pt idx="129">
                  <c:v>0.92</c:v>
                </c:pt>
                <c:pt idx="130">
                  <c:v>0.8600000000000001</c:v>
                </c:pt>
                <c:pt idx="131">
                  <c:v>0.85</c:v>
                </c:pt>
                <c:pt idx="132">
                  <c:v>0.87</c:v>
                </c:pt>
                <c:pt idx="133">
                  <c:v>0.75</c:v>
                </c:pt>
                <c:pt idx="134">
                  <c:v>0.76</c:v>
                </c:pt>
                <c:pt idx="135">
                  <c:v>0.69</c:v>
                </c:pt>
                <c:pt idx="136">
                  <c:v>0.75</c:v>
                </c:pt>
                <c:pt idx="137">
                  <c:v>0.73</c:v>
                </c:pt>
                <c:pt idx="138">
                  <c:v>0.85</c:v>
                </c:pt>
                <c:pt idx="139">
                  <c:v>0.87</c:v>
                </c:pt>
                <c:pt idx="140">
                  <c:v>0.83</c:v>
                </c:pt>
                <c:pt idx="141">
                  <c:v>0.88</c:v>
                </c:pt>
                <c:pt idx="142">
                  <c:v>0.77</c:v>
                </c:pt>
                <c:pt idx="143">
                  <c:v>0.75</c:v>
                </c:pt>
                <c:pt idx="144">
                  <c:v>0.8</c:v>
                </c:pt>
                <c:pt idx="145">
                  <c:v>0.75</c:v>
                </c:pt>
                <c:pt idx="146">
                  <c:v>0.74</c:v>
                </c:pt>
                <c:pt idx="147">
                  <c:v>0.79</c:v>
                </c:pt>
                <c:pt idx="148">
                  <c:v>0.75</c:v>
                </c:pt>
                <c:pt idx="149">
                  <c:v>0.81</c:v>
                </c:pt>
                <c:pt idx="150">
                  <c:v>0.9</c:v>
                </c:pt>
                <c:pt idx="151">
                  <c:v>0.88</c:v>
                </c:pt>
                <c:pt idx="152">
                  <c:v>0.83</c:v>
                </c:pt>
                <c:pt idx="153">
                  <c:v>0.89</c:v>
                </c:pt>
                <c:pt idx="154">
                  <c:v>0.82</c:v>
                </c:pt>
                <c:pt idx="155">
                  <c:v>0.75</c:v>
                </c:pt>
                <c:pt idx="156">
                  <c:v>0.86</c:v>
                </c:pt>
                <c:pt idx="157">
                  <c:v>0.81</c:v>
                </c:pt>
                <c:pt idx="158">
                  <c:v>0.78</c:v>
                </c:pt>
                <c:pt idx="159">
                  <c:v>0.77</c:v>
                </c:pt>
                <c:pt idx="160">
                  <c:v>0.9</c:v>
                </c:pt>
                <c:pt idx="161">
                  <c:v>0.83</c:v>
                </c:pt>
                <c:pt idx="162">
                  <c:v>0.91</c:v>
                </c:pt>
                <c:pt idx="163">
                  <c:v>0.93</c:v>
                </c:pt>
                <c:pt idx="164">
                  <c:v>0.94</c:v>
                </c:pt>
                <c:pt idx="165">
                  <c:v>0.87</c:v>
                </c:pt>
                <c:pt idx="166">
                  <c:v>0.7</c:v>
                </c:pt>
                <c:pt idx="167">
                  <c:v>0.74</c:v>
                </c:pt>
                <c:pt idx="168">
                  <c:v>0.85</c:v>
                </c:pt>
                <c:pt idx="169">
                  <c:v>0.71</c:v>
                </c:pt>
                <c:pt idx="170">
                  <c:v>0.73</c:v>
                </c:pt>
                <c:pt idx="171">
                  <c:v>0.63</c:v>
                </c:pt>
                <c:pt idx="172">
                  <c:v>0.68</c:v>
                </c:pt>
                <c:pt idx="173">
                  <c:v>0.69</c:v>
                </c:pt>
                <c:pt idx="174">
                  <c:v>0.83</c:v>
                </c:pt>
                <c:pt idx="175">
                  <c:v>0.78</c:v>
                </c:pt>
                <c:pt idx="176">
                  <c:v>0.77</c:v>
                </c:pt>
                <c:pt idx="177">
                  <c:v>0.72</c:v>
                </c:pt>
                <c:pt idx="178">
                  <c:v>0.74</c:v>
                </c:pt>
                <c:pt idx="179">
                  <c:v>0.71</c:v>
                </c:pt>
                <c:pt idx="180">
                  <c:v>0.75</c:v>
                </c:pt>
                <c:pt idx="181">
                  <c:v>0.66</c:v>
                </c:pt>
                <c:pt idx="182">
                  <c:v>0.67</c:v>
                </c:pt>
                <c:pt idx="183">
                  <c:v>0.65</c:v>
                </c:pt>
                <c:pt idx="184">
                  <c:v>0.66</c:v>
                </c:pt>
                <c:pt idx="185">
                  <c:v>0.66</c:v>
                </c:pt>
                <c:pt idx="186">
                  <c:v>0.69</c:v>
                </c:pt>
                <c:pt idx="187">
                  <c:v>0.79</c:v>
                </c:pt>
                <c:pt idx="188">
                  <c:v>0.75</c:v>
                </c:pt>
                <c:pt idx="189">
                  <c:v>0.73</c:v>
                </c:pt>
                <c:pt idx="190">
                  <c:v>0.67</c:v>
                </c:pt>
                <c:pt idx="191">
                  <c:v>0.62</c:v>
                </c:pt>
                <c:pt idx="192">
                  <c:v>0.68</c:v>
                </c:pt>
                <c:pt idx="193">
                  <c:v>0.64</c:v>
                </c:pt>
                <c:pt idx="194">
                  <c:v>0.64</c:v>
                </c:pt>
                <c:pt idx="195">
                  <c:v>0.6</c:v>
                </c:pt>
                <c:pt idx="196">
                  <c:v>0.64</c:v>
                </c:pt>
                <c:pt idx="197">
                  <c:v>0.66</c:v>
                </c:pt>
                <c:pt idx="198">
                  <c:v>0.71</c:v>
                </c:pt>
                <c:pt idx="199">
                  <c:v>0.79</c:v>
                </c:pt>
                <c:pt idx="200">
                  <c:v>0.75</c:v>
                </c:pt>
                <c:pt idx="201">
                  <c:v>0.71</c:v>
                </c:pt>
                <c:pt idx="202">
                  <c:v>0.69</c:v>
                </c:pt>
                <c:pt idx="203">
                  <c:v>0.63</c:v>
                </c:pt>
                <c:pt idx="204">
                  <c:v>0.69</c:v>
                </c:pt>
                <c:pt idx="205">
                  <c:v>0.55000000000000004</c:v>
                </c:pt>
                <c:pt idx="206">
                  <c:v>0.67</c:v>
                </c:pt>
                <c:pt idx="207">
                  <c:v>0.61</c:v>
                </c:pt>
                <c:pt idx="208">
                  <c:v>0.72</c:v>
                </c:pt>
                <c:pt idx="209">
                  <c:v>0.65</c:v>
                </c:pt>
                <c:pt idx="210">
                  <c:v>0.71</c:v>
                </c:pt>
                <c:pt idx="211">
                  <c:v>0.82</c:v>
                </c:pt>
                <c:pt idx="212">
                  <c:v>0.72</c:v>
                </c:pt>
                <c:pt idx="213">
                  <c:v>0.72</c:v>
                </c:pt>
                <c:pt idx="214">
                  <c:v>0.67</c:v>
                </c:pt>
                <c:pt idx="215" formatCode="0.00">
                  <c:v>0.69</c:v>
                </c:pt>
                <c:pt idx="216" formatCode="0.00">
                  <c:v>0.76</c:v>
                </c:pt>
                <c:pt idx="217" formatCode="0.00">
                  <c:v>0.63</c:v>
                </c:pt>
                <c:pt idx="218" formatCode="0.00">
                  <c:v>0.67</c:v>
                </c:pt>
                <c:pt idx="219" formatCode="0.00">
                  <c:v>0.7</c:v>
                </c:pt>
                <c:pt idx="220" formatCode="0.00">
                  <c:v>0.71</c:v>
                </c:pt>
                <c:pt idx="221" formatCode="0.00">
                  <c:v>0.65</c:v>
                </c:pt>
                <c:pt idx="222" formatCode="0.00">
                  <c:v>0.77</c:v>
                </c:pt>
                <c:pt idx="223" formatCode="0.00">
                  <c:v>0.76</c:v>
                </c:pt>
                <c:pt idx="224" formatCode="0.00">
                  <c:v>0.71</c:v>
                </c:pt>
                <c:pt idx="225" formatCode="0.00">
                  <c:v>0.68</c:v>
                </c:pt>
                <c:pt idx="226" formatCode="0.00">
                  <c:v>0.6</c:v>
                </c:pt>
                <c:pt idx="227" formatCode="0.00">
                  <c:v>0.69</c:v>
                </c:pt>
                <c:pt idx="228" formatCode="0.00">
                  <c:v>0.79</c:v>
                </c:pt>
                <c:pt idx="229" formatCode="0.00">
                  <c:v>0.65</c:v>
                </c:pt>
                <c:pt idx="230" formatCode="0.00">
                  <c:v>0.61</c:v>
                </c:pt>
                <c:pt idx="231" formatCode="0.00">
                  <c:v>0.6</c:v>
                </c:pt>
                <c:pt idx="232" formatCode="0.00">
                  <c:v>0.55000000000000004</c:v>
                </c:pt>
                <c:pt idx="233" formatCode="0.00">
                  <c:v>0.64</c:v>
                </c:pt>
                <c:pt idx="234" formatCode="0.00">
                  <c:v>0.79</c:v>
                </c:pt>
                <c:pt idx="235" formatCode="0.00">
                  <c:v>0.77</c:v>
                </c:pt>
                <c:pt idx="236" formatCode="0.00">
                  <c:v>0.79</c:v>
                </c:pt>
                <c:pt idx="237" formatCode="0.00">
                  <c:v>0.88</c:v>
                </c:pt>
                <c:pt idx="238" formatCode="0.00">
                  <c:v>0.79</c:v>
                </c:pt>
                <c:pt idx="239" formatCode="0.00">
                  <c:v>0.74</c:v>
                </c:pt>
                <c:pt idx="240" formatCode="0.00">
                  <c:v>0.85</c:v>
                </c:pt>
                <c:pt idx="241" formatCode="0.00">
                  <c:v>0.73</c:v>
                </c:pt>
                <c:pt idx="242" formatCode="0.00">
                  <c:v>0.81</c:v>
                </c:pt>
                <c:pt idx="243" formatCode="0.00">
                  <c:v>0.9</c:v>
                </c:pt>
                <c:pt idx="244" formatCode="0.00">
                  <c:v>0.85</c:v>
                </c:pt>
                <c:pt idx="245" formatCode="0.00">
                  <c:v>0.9</c:v>
                </c:pt>
                <c:pt idx="246" formatCode="0.00">
                  <c:v>1.02</c:v>
                </c:pt>
                <c:pt idx="247" formatCode="0.00">
                  <c:v>0.9</c:v>
                </c:pt>
                <c:pt idx="248" formatCode="0.00">
                  <c:v>0.85</c:v>
                </c:pt>
                <c:pt idx="249" formatCode="0.00">
                  <c:v>0.94</c:v>
                </c:pt>
                <c:pt idx="250" formatCode="0.00">
                  <c:v>0.92</c:v>
                </c:pt>
                <c:pt idx="251" formatCode="0.00">
                  <c:v>0.91</c:v>
                </c:pt>
                <c:pt idx="252" formatCode="0.00">
                  <c:v>0.9</c:v>
                </c:pt>
                <c:pt idx="253" formatCode="0.00">
                  <c:v>0.69</c:v>
                </c:pt>
                <c:pt idx="254" formatCode="0.00">
                  <c:v>0.81</c:v>
                </c:pt>
                <c:pt idx="255" formatCode="0.00">
                  <c:v>0.8</c:v>
                </c:pt>
                <c:pt idx="256" formatCode="0.00">
                  <c:v>0.85</c:v>
                </c:pt>
                <c:pt idx="257" formatCode="0.00">
                  <c:v>0.89</c:v>
                </c:pt>
                <c:pt idx="258" formatCode="0.00">
                  <c:v>0.93</c:v>
                </c:pt>
                <c:pt idx="259" formatCode="0.00">
                  <c:v>0.86</c:v>
                </c:pt>
                <c:pt idx="260" formatCode="0.00">
                  <c:v>0.86</c:v>
                </c:pt>
                <c:pt idx="261" formatCode="0.00">
                  <c:v>0.93</c:v>
                </c:pt>
                <c:pt idx="262" formatCode="0.00">
                  <c:v>0.85</c:v>
                </c:pt>
                <c:pt idx="263" formatCode="0.00">
                  <c:v>0.79</c:v>
                </c:pt>
                <c:pt idx="264" formatCode="0.00">
                  <c:v>0.86</c:v>
                </c:pt>
                <c:pt idx="265" formatCode="0.00">
                  <c:v>0.7</c:v>
                </c:pt>
                <c:pt idx="266" formatCode="0.00">
                  <c:v>0.88</c:v>
                </c:pt>
                <c:pt idx="267" formatCode="0.00">
                  <c:v>0.79</c:v>
                </c:pt>
                <c:pt idx="268" formatCode="0.00">
                  <c:v>0.85</c:v>
                </c:pt>
                <c:pt idx="269" formatCode="0.00">
                  <c:v>0.79</c:v>
                </c:pt>
                <c:pt idx="270" formatCode="0.00">
                  <c:v>0.8</c:v>
                </c:pt>
                <c:pt idx="271" formatCode="0.00">
                  <c:v>0.84</c:v>
                </c:pt>
                <c:pt idx="272" formatCode="0.00">
                  <c:v>0.83</c:v>
                </c:pt>
                <c:pt idx="273" formatCode="0.00">
                  <c:v>0.83</c:v>
                </c:pt>
                <c:pt idx="274" formatCode="0.00">
                  <c:v>0.84</c:v>
                </c:pt>
                <c:pt idx="275" formatCode="0.00">
                  <c:v>0.81</c:v>
                </c:pt>
                <c:pt idx="276" formatCode="0.00">
                  <c:v>0.87</c:v>
                </c:pt>
                <c:pt idx="277" formatCode="0.00">
                  <c:v>0.76</c:v>
                </c:pt>
                <c:pt idx="278" formatCode="0.00">
                  <c:v>0.75</c:v>
                </c:pt>
                <c:pt idx="279" formatCode="0.00">
                  <c:v>0.7</c:v>
                </c:pt>
                <c:pt idx="280" formatCode="0.00">
                  <c:v>0.76</c:v>
                </c:pt>
                <c:pt idx="281" formatCode="0.00">
                  <c:v>0.73</c:v>
                </c:pt>
                <c:pt idx="282" formatCode="0.00">
                  <c:v>0.78</c:v>
                </c:pt>
                <c:pt idx="283" formatCode="0.00">
                  <c:v>0.76</c:v>
                </c:pt>
                <c:pt idx="284" formatCode="0.00">
                  <c:v>0.73</c:v>
                </c:pt>
                <c:pt idx="285" formatCode="0.00">
                  <c:v>0.75</c:v>
                </c:pt>
                <c:pt idx="286" formatCode="0.00">
                  <c:v>0.65</c:v>
                </c:pt>
                <c:pt idx="287" formatCode="0.00">
                  <c:v>0.69</c:v>
                </c:pt>
                <c:pt idx="288" formatCode="0.00">
                  <c:v>0.72</c:v>
                </c:pt>
                <c:pt idx="289" formatCode="0.00">
                  <c:v>0.54</c:v>
                </c:pt>
                <c:pt idx="290" formatCode="0.00">
                  <c:v>0.59</c:v>
                </c:pt>
                <c:pt idx="291" formatCode="0.00">
                  <c:v>0.63</c:v>
                </c:pt>
                <c:pt idx="292" formatCode="0.00">
                  <c:v>0.72</c:v>
                </c:pt>
                <c:pt idx="293" formatCode="0.00">
                  <c:v>0.73</c:v>
                </c:pt>
                <c:pt idx="294" formatCode="0.00">
                  <c:v>0.8</c:v>
                </c:pt>
                <c:pt idx="295" formatCode="0.00">
                  <c:v>0.76</c:v>
                </c:pt>
                <c:pt idx="296" formatCode="0.00">
                  <c:v>0.83</c:v>
                </c:pt>
                <c:pt idx="297" formatCode="0.00">
                  <c:v>0.78</c:v>
                </c:pt>
                <c:pt idx="298" formatCode="0.00">
                  <c:v>0.66</c:v>
                </c:pt>
                <c:pt idx="299" formatCode="0.00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'保健所別（令和7年）'!$C$67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'保健所別（令和7年）'!$D$67:$O$67</c:f>
              <c:numCache>
                <c:formatCode>0.00_);[Red]\(0.00\)</c:formatCode>
                <c:ptCount val="12"/>
                <c:pt idx="0">
                  <c:v>3.13</c:v>
                </c:pt>
                <c:pt idx="1">
                  <c:v>2.62</c:v>
                </c:pt>
                <c:pt idx="2">
                  <c:v>2.8</c:v>
                </c:pt>
                <c:pt idx="3">
                  <c:v>2.75</c:v>
                </c:pt>
                <c:pt idx="4">
                  <c:v>2.63</c:v>
                </c:pt>
                <c:pt idx="5">
                  <c:v>2.4900000000000002</c:v>
                </c:pt>
                <c:pt idx="6">
                  <c:v>2.78</c:v>
                </c:pt>
                <c:pt idx="7">
                  <c:v>2.64</c:v>
                </c:pt>
                <c:pt idx="8">
                  <c:v>2.63</c:v>
                </c:pt>
                <c:pt idx="9">
                  <c:v>2.48</c:v>
                </c:pt>
                <c:pt idx="10">
                  <c:v>2.57</c:v>
                </c:pt>
                <c:pt idx="11">
                  <c:v>2.73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'保健所別（令和7年）'!$D$60:$O$60</c:f>
              <c:numCache>
                <c:formatCode>0.00_);[Red]\(0.00\)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'保健所別（令和7年）'!$C$61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1.5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1.5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'保健所別（令和7年）'!$C$62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'保健所別（令和7年）'!$D$62:$O$62</c:f>
              <c:numCache>
                <c:formatCode>0.00_);[Red]\(0.00\)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'保健所別（令和7年）'!$C$63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'保健所別（令和7年）'!$D$63:$O$63</c:f>
              <c:numCache>
                <c:formatCode>0.00_);[Red]\(0.00\)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'保健所別（令和7年）'!$C$64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'保健所別（令和7年）'!$D$64:$O$64</c:f>
              <c:numCache>
                <c:formatCode>0.00_);[Red]\(0.00\)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3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'保健所別（令和7年）'!$C$65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'保健所別（令和7年）'!$D$65:$O$65</c:f>
              <c:numCache>
                <c:formatCode>0.00_);[Red]\(0.00\)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0</c:v>
                </c:pt>
                <c:pt idx="10">
                  <c:v>4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'保健所別（令和7年）'!$D$52:$O$52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'保健所別（令和7年）'!$C$53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'保健所別（令和7年）'!$C$54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'保健所別（令和7年）'!$D$54:$O$54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'保健所別（令和7年）'!$C$55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'保健所別（令和7年）'!$D$55:$O$55</c:f>
              <c:numCache>
                <c:formatCode>General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'保健所別（令和7年）'!$C$56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'保健所別（令和7年）'!$D$56:$O$56</c:f>
              <c:numCache>
                <c:formatCode>General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3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'保健所別（令和7年）'!$C$57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'保健所別（令和7年）'!$D$57:$O$57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0</c:v>
                </c:pt>
                <c:pt idx="10">
                  <c:v>4</c:v>
                </c:pt>
                <c:pt idx="1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12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6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4</c:v>
                </c:pt>
                <c:pt idx="1">
                  <c:v>7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4</c:v>
                </c:pt>
                <c:pt idx="10">
                  <c:v>1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18</c:v>
                </c:pt>
                <c:pt idx="6">
                  <c:v>14</c:v>
                </c:pt>
                <c:pt idx="7">
                  <c:v>14</c:v>
                </c:pt>
                <c:pt idx="8">
                  <c:v>19</c:v>
                </c:pt>
                <c:pt idx="9">
                  <c:v>10</c:v>
                </c:pt>
                <c:pt idx="10">
                  <c:v>9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'総合（令和7年）'!$V$651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'総合（令和7年）'!$W$651:$AH$651</c:f>
              <c:numCache>
                <c:formatCode>0.00_ </c:formatCode>
                <c:ptCount val="12"/>
                <c:pt idx="0">
                  <c:v>6.14</c:v>
                </c:pt>
                <c:pt idx="1">
                  <c:v>5.29</c:v>
                </c:pt>
                <c:pt idx="2">
                  <c:v>4.8600000000000003</c:v>
                </c:pt>
                <c:pt idx="3">
                  <c:v>3.71</c:v>
                </c:pt>
                <c:pt idx="4">
                  <c:v>5.86</c:v>
                </c:pt>
                <c:pt idx="5">
                  <c:v>5.57</c:v>
                </c:pt>
                <c:pt idx="6">
                  <c:v>5.86</c:v>
                </c:pt>
                <c:pt idx="7">
                  <c:v>3.57</c:v>
                </c:pt>
                <c:pt idx="8">
                  <c:v>4.57</c:v>
                </c:pt>
                <c:pt idx="9">
                  <c:v>4.29</c:v>
                </c:pt>
                <c:pt idx="10">
                  <c:v>3.57</c:v>
                </c:pt>
                <c:pt idx="11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3-41A2-AD80-5F8F3F985532}"/>
            </c:ext>
          </c:extLst>
        </c:ser>
        <c:ser>
          <c:idx val="2"/>
          <c:order val="1"/>
          <c:tx>
            <c:strRef>
              <c:f>'総合（令和7年）'!$V$652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3-41A2-AD80-5F8F3F985532}"/>
            </c:ext>
          </c:extLst>
        </c:ser>
        <c:ser>
          <c:idx val="3"/>
          <c:order val="2"/>
          <c:tx>
            <c:strRef>
              <c:f>'総合（令和7年）'!$V$653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3-41A2-AD80-5F8F3F985532}"/>
            </c:ext>
          </c:extLst>
        </c:ser>
        <c:ser>
          <c:idx val="4"/>
          <c:order val="3"/>
          <c:tx>
            <c:strRef>
              <c:f>'総合（令和7年）'!$V$654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3-41A2-AD80-5F8F3F985532}"/>
            </c:ext>
          </c:extLst>
        </c:ser>
        <c:ser>
          <c:idx val="0"/>
          <c:order val="4"/>
          <c:tx>
            <c:strRef>
              <c:f>'総合（令和7年）'!$V$655</c:f>
              <c:strCache>
                <c:ptCount val="1"/>
                <c:pt idx="0">
                  <c:v>2025年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3-41A2-AD80-5F8F3F98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88854030501089332"/>
          <c:h val="7.021945173519972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年次別!$M$27:$M$326</c:f>
              <c:numCache>
                <c:formatCode>General</c:formatCode>
                <c:ptCount val="300"/>
                <c:pt idx="0">
                  <c:v>3.8571428571428572</c:v>
                </c:pt>
                <c:pt idx="1">
                  <c:v>3.2857142857142856</c:v>
                </c:pt>
                <c:pt idx="2">
                  <c:v>5.1428571428571432</c:v>
                </c:pt>
                <c:pt idx="3">
                  <c:v>6.8571428571428568</c:v>
                </c:pt>
                <c:pt idx="4">
                  <c:v>8.7142857142857135</c:v>
                </c:pt>
                <c:pt idx="5">
                  <c:v>4.4285714285714288</c:v>
                </c:pt>
                <c:pt idx="6">
                  <c:v>3.5714285714285716</c:v>
                </c:pt>
                <c:pt idx="7">
                  <c:v>7</c:v>
                </c:pt>
                <c:pt idx="8">
                  <c:v>4.8571428571428568</c:v>
                </c:pt>
                <c:pt idx="9">
                  <c:v>4.2857142857142856</c:v>
                </c:pt>
                <c:pt idx="10">
                  <c:v>6.5714285714285712</c:v>
                </c:pt>
                <c:pt idx="11">
                  <c:v>4.8571428571428568</c:v>
                </c:pt>
                <c:pt idx="12">
                  <c:v>5.7142857142857144</c:v>
                </c:pt>
                <c:pt idx="13">
                  <c:v>4.8571428571428568</c:v>
                </c:pt>
                <c:pt idx="14">
                  <c:v>5.4285714285714288</c:v>
                </c:pt>
                <c:pt idx="15">
                  <c:v>5.2857142857142856</c:v>
                </c:pt>
                <c:pt idx="16">
                  <c:v>3.4285714285714284</c:v>
                </c:pt>
                <c:pt idx="17">
                  <c:v>3.5714285714285716</c:v>
                </c:pt>
                <c:pt idx="18">
                  <c:v>4.7142857142857144</c:v>
                </c:pt>
                <c:pt idx="19">
                  <c:v>4</c:v>
                </c:pt>
                <c:pt idx="20">
                  <c:v>4.1428571428571432</c:v>
                </c:pt>
                <c:pt idx="21">
                  <c:v>5.4285714285714288</c:v>
                </c:pt>
                <c:pt idx="22">
                  <c:v>3.8571428571428572</c:v>
                </c:pt>
                <c:pt idx="23">
                  <c:v>4.1428571428571432</c:v>
                </c:pt>
                <c:pt idx="24">
                  <c:v>3</c:v>
                </c:pt>
                <c:pt idx="25">
                  <c:v>4.29</c:v>
                </c:pt>
                <c:pt idx="26">
                  <c:v>4.1399999999999997</c:v>
                </c:pt>
                <c:pt idx="27">
                  <c:v>4.1399999999999997</c:v>
                </c:pt>
                <c:pt idx="28">
                  <c:v>4.1399999999999997</c:v>
                </c:pt>
                <c:pt idx="29">
                  <c:v>4.43</c:v>
                </c:pt>
                <c:pt idx="30">
                  <c:v>3.43</c:v>
                </c:pt>
                <c:pt idx="31">
                  <c:v>4.57</c:v>
                </c:pt>
                <c:pt idx="32">
                  <c:v>3.86</c:v>
                </c:pt>
                <c:pt idx="33">
                  <c:v>2.57</c:v>
                </c:pt>
                <c:pt idx="34">
                  <c:v>2.86</c:v>
                </c:pt>
                <c:pt idx="35">
                  <c:v>1.86</c:v>
                </c:pt>
                <c:pt idx="36">
                  <c:v>2.5714285714285716</c:v>
                </c:pt>
                <c:pt idx="37">
                  <c:v>3.5714285714285716</c:v>
                </c:pt>
                <c:pt idx="38">
                  <c:v>6</c:v>
                </c:pt>
                <c:pt idx="39">
                  <c:v>5.5714285714285712</c:v>
                </c:pt>
                <c:pt idx="40">
                  <c:v>4.4285714285714288</c:v>
                </c:pt>
                <c:pt idx="41">
                  <c:v>4.2857142857142856</c:v>
                </c:pt>
                <c:pt idx="42">
                  <c:v>5.8571428571428568</c:v>
                </c:pt>
                <c:pt idx="43">
                  <c:v>5</c:v>
                </c:pt>
                <c:pt idx="44">
                  <c:v>4.8571428571428568</c:v>
                </c:pt>
                <c:pt idx="45">
                  <c:v>3.8571428571428572</c:v>
                </c:pt>
                <c:pt idx="46">
                  <c:v>2.5714285714285716</c:v>
                </c:pt>
                <c:pt idx="47">
                  <c:v>4.1428571428571432</c:v>
                </c:pt>
                <c:pt idx="48">
                  <c:v>4.7142857142857144</c:v>
                </c:pt>
                <c:pt idx="49">
                  <c:v>5.5714285714285712</c:v>
                </c:pt>
                <c:pt idx="50">
                  <c:v>4.2857142857142856</c:v>
                </c:pt>
                <c:pt idx="51">
                  <c:v>5.5714285714285712</c:v>
                </c:pt>
                <c:pt idx="52">
                  <c:v>3.2857142857142856</c:v>
                </c:pt>
                <c:pt idx="53">
                  <c:v>5.8571428571428568</c:v>
                </c:pt>
                <c:pt idx="54">
                  <c:v>6.5714285714285712</c:v>
                </c:pt>
                <c:pt idx="55">
                  <c:v>5.5714285714285712</c:v>
                </c:pt>
                <c:pt idx="56">
                  <c:v>5.4285714285714288</c:v>
                </c:pt>
                <c:pt idx="57">
                  <c:v>3</c:v>
                </c:pt>
                <c:pt idx="58">
                  <c:v>5.1428571428571432</c:v>
                </c:pt>
                <c:pt idx="59">
                  <c:v>2.1428571428571428</c:v>
                </c:pt>
                <c:pt idx="60">
                  <c:v>3.2857142857142856</c:v>
                </c:pt>
                <c:pt idx="61">
                  <c:v>4.2857142857142856</c:v>
                </c:pt>
                <c:pt idx="62">
                  <c:v>4.4285714285714288</c:v>
                </c:pt>
                <c:pt idx="63">
                  <c:v>3.5714285714285716</c:v>
                </c:pt>
                <c:pt idx="64">
                  <c:v>3.7142857142857144</c:v>
                </c:pt>
                <c:pt idx="65">
                  <c:v>5.4285714285714288</c:v>
                </c:pt>
                <c:pt idx="66">
                  <c:v>5.8571428571428568</c:v>
                </c:pt>
                <c:pt idx="67">
                  <c:v>4.4285714285714288</c:v>
                </c:pt>
                <c:pt idx="68">
                  <c:v>5.4285714285714288</c:v>
                </c:pt>
                <c:pt idx="69">
                  <c:v>4.8571428571428568</c:v>
                </c:pt>
                <c:pt idx="70">
                  <c:v>3.8571428571428572</c:v>
                </c:pt>
                <c:pt idx="71">
                  <c:v>1.7142857142857142</c:v>
                </c:pt>
                <c:pt idx="72">
                  <c:v>2.4285714285714284</c:v>
                </c:pt>
                <c:pt idx="73">
                  <c:v>4.5714285714285712</c:v>
                </c:pt>
                <c:pt idx="74">
                  <c:v>5.4285714285714288</c:v>
                </c:pt>
                <c:pt idx="75">
                  <c:v>4</c:v>
                </c:pt>
                <c:pt idx="76">
                  <c:v>3.8571428571428572</c:v>
                </c:pt>
                <c:pt idx="77">
                  <c:v>4.5714285714285712</c:v>
                </c:pt>
                <c:pt idx="78">
                  <c:v>3.4285714285714284</c:v>
                </c:pt>
                <c:pt idx="79">
                  <c:v>3.1428571428571428</c:v>
                </c:pt>
                <c:pt idx="80">
                  <c:v>2.8571428571428572</c:v>
                </c:pt>
                <c:pt idx="81">
                  <c:v>3.8571428571428572</c:v>
                </c:pt>
                <c:pt idx="82">
                  <c:v>7.7142857142857144</c:v>
                </c:pt>
                <c:pt idx="83">
                  <c:v>5</c:v>
                </c:pt>
                <c:pt idx="84">
                  <c:v>3.8571428571428572</c:v>
                </c:pt>
                <c:pt idx="85">
                  <c:v>3.2857142857142856</c:v>
                </c:pt>
                <c:pt idx="86">
                  <c:v>6.4285714285714288</c:v>
                </c:pt>
                <c:pt idx="87">
                  <c:v>3.2857142857142856</c:v>
                </c:pt>
                <c:pt idx="88">
                  <c:v>7.8571428571428568</c:v>
                </c:pt>
                <c:pt idx="89">
                  <c:v>6</c:v>
                </c:pt>
                <c:pt idx="90">
                  <c:v>5.4285714285714288</c:v>
                </c:pt>
                <c:pt idx="91">
                  <c:v>10</c:v>
                </c:pt>
                <c:pt idx="92">
                  <c:v>7.2857142857142856</c:v>
                </c:pt>
                <c:pt idx="93">
                  <c:v>9.4285714285714288</c:v>
                </c:pt>
                <c:pt idx="94">
                  <c:v>6</c:v>
                </c:pt>
                <c:pt idx="95">
                  <c:v>4.7142857142857144</c:v>
                </c:pt>
                <c:pt idx="96">
                  <c:v>7.8571428571428568</c:v>
                </c:pt>
                <c:pt idx="97">
                  <c:v>10.142857142857142</c:v>
                </c:pt>
                <c:pt idx="98">
                  <c:v>9.7142857142857135</c:v>
                </c:pt>
                <c:pt idx="99">
                  <c:v>9.4285714285714288</c:v>
                </c:pt>
                <c:pt idx="100">
                  <c:v>9.2857142857142865</c:v>
                </c:pt>
                <c:pt idx="101">
                  <c:v>11.428571428571429</c:v>
                </c:pt>
                <c:pt idx="102">
                  <c:v>13.428571428571429</c:v>
                </c:pt>
                <c:pt idx="103">
                  <c:v>10.714285714285714</c:v>
                </c:pt>
                <c:pt idx="104">
                  <c:v>10.857142857142858</c:v>
                </c:pt>
                <c:pt idx="105">
                  <c:v>9.8571428571428577</c:v>
                </c:pt>
                <c:pt idx="106">
                  <c:v>8.8571428571428577</c:v>
                </c:pt>
                <c:pt idx="107">
                  <c:v>9.5714285714285712</c:v>
                </c:pt>
                <c:pt idx="108">
                  <c:v>9.8571428571428577</c:v>
                </c:pt>
                <c:pt idx="109">
                  <c:v>9.7142857142857135</c:v>
                </c:pt>
                <c:pt idx="110">
                  <c:v>10.142857142857142</c:v>
                </c:pt>
                <c:pt idx="111">
                  <c:v>8.7142857142857135</c:v>
                </c:pt>
                <c:pt idx="112">
                  <c:v>11.142857142857142</c:v>
                </c:pt>
                <c:pt idx="113">
                  <c:v>10.428571428571429</c:v>
                </c:pt>
                <c:pt idx="114">
                  <c:v>11.428571428571429</c:v>
                </c:pt>
                <c:pt idx="115">
                  <c:v>11.285714285714286</c:v>
                </c:pt>
                <c:pt idx="116">
                  <c:v>8.1428571428571423</c:v>
                </c:pt>
                <c:pt idx="117">
                  <c:v>10.142857142857142</c:v>
                </c:pt>
                <c:pt idx="118">
                  <c:v>6.8571428571428568</c:v>
                </c:pt>
                <c:pt idx="119">
                  <c:v>9.5714285714285712</c:v>
                </c:pt>
                <c:pt idx="120">
                  <c:v>10.571428571428571</c:v>
                </c:pt>
                <c:pt idx="121">
                  <c:v>9.8571428571428577</c:v>
                </c:pt>
                <c:pt idx="122">
                  <c:v>8.5714285714285712</c:v>
                </c:pt>
                <c:pt idx="123">
                  <c:v>12</c:v>
                </c:pt>
                <c:pt idx="124">
                  <c:v>11.571428571428571</c:v>
                </c:pt>
                <c:pt idx="125">
                  <c:v>10</c:v>
                </c:pt>
                <c:pt idx="126">
                  <c:v>10.285714285714286</c:v>
                </c:pt>
                <c:pt idx="127">
                  <c:v>11</c:v>
                </c:pt>
                <c:pt idx="128">
                  <c:v>12.571428571428571</c:v>
                </c:pt>
                <c:pt idx="129">
                  <c:v>11.142857142857142</c:v>
                </c:pt>
                <c:pt idx="130">
                  <c:v>11.571428571428571</c:v>
                </c:pt>
                <c:pt idx="131">
                  <c:v>9</c:v>
                </c:pt>
                <c:pt idx="132">
                  <c:v>10.428571428571429</c:v>
                </c:pt>
                <c:pt idx="133">
                  <c:v>9.5714285714285712</c:v>
                </c:pt>
                <c:pt idx="134">
                  <c:v>8.7142857142857135</c:v>
                </c:pt>
                <c:pt idx="135">
                  <c:v>7.4285714285714288</c:v>
                </c:pt>
                <c:pt idx="136">
                  <c:v>7</c:v>
                </c:pt>
                <c:pt idx="137">
                  <c:v>8.1428571428571423</c:v>
                </c:pt>
                <c:pt idx="138">
                  <c:v>9.5714285714285712</c:v>
                </c:pt>
                <c:pt idx="139">
                  <c:v>6.5714285714285712</c:v>
                </c:pt>
                <c:pt idx="140">
                  <c:v>9.5714285714285712</c:v>
                </c:pt>
                <c:pt idx="141">
                  <c:v>7.1428571428571432</c:v>
                </c:pt>
                <c:pt idx="142">
                  <c:v>8.1428571428571423</c:v>
                </c:pt>
                <c:pt idx="143">
                  <c:v>8.7142857142857135</c:v>
                </c:pt>
                <c:pt idx="144">
                  <c:v>7.8571428571428568</c:v>
                </c:pt>
                <c:pt idx="145">
                  <c:v>9.5714285714285712</c:v>
                </c:pt>
                <c:pt idx="146">
                  <c:v>5.1428571428571432</c:v>
                </c:pt>
                <c:pt idx="147">
                  <c:v>7.7142857142857144</c:v>
                </c:pt>
                <c:pt idx="148">
                  <c:v>5</c:v>
                </c:pt>
                <c:pt idx="149">
                  <c:v>6.1428571428571432</c:v>
                </c:pt>
                <c:pt idx="150">
                  <c:v>6.7142857142857144</c:v>
                </c:pt>
                <c:pt idx="151">
                  <c:v>6.7142857142857144</c:v>
                </c:pt>
                <c:pt idx="152">
                  <c:v>5.2857142857142856</c:v>
                </c:pt>
                <c:pt idx="153">
                  <c:v>7.5714285714285712</c:v>
                </c:pt>
                <c:pt idx="154">
                  <c:v>6.5714285714285712</c:v>
                </c:pt>
                <c:pt idx="155">
                  <c:v>7</c:v>
                </c:pt>
                <c:pt idx="156">
                  <c:v>8.8571428571428577</c:v>
                </c:pt>
                <c:pt idx="157">
                  <c:v>7</c:v>
                </c:pt>
                <c:pt idx="158">
                  <c:v>5</c:v>
                </c:pt>
                <c:pt idx="159">
                  <c:v>3.2857142857142856</c:v>
                </c:pt>
                <c:pt idx="160">
                  <c:v>3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3.2857142857142856</c:v>
                </c:pt>
                <c:pt idx="164">
                  <c:v>3.7142857142857144</c:v>
                </c:pt>
                <c:pt idx="165">
                  <c:v>3</c:v>
                </c:pt>
                <c:pt idx="166">
                  <c:v>3.14</c:v>
                </c:pt>
                <c:pt idx="167">
                  <c:v>2.71</c:v>
                </c:pt>
                <c:pt idx="168">
                  <c:v>3.71</c:v>
                </c:pt>
                <c:pt idx="169">
                  <c:v>3.14</c:v>
                </c:pt>
                <c:pt idx="170">
                  <c:v>3.29</c:v>
                </c:pt>
                <c:pt idx="171">
                  <c:v>4.29</c:v>
                </c:pt>
                <c:pt idx="172">
                  <c:v>5.14</c:v>
                </c:pt>
                <c:pt idx="173">
                  <c:v>5.57</c:v>
                </c:pt>
                <c:pt idx="174">
                  <c:v>4.1399999999999997</c:v>
                </c:pt>
                <c:pt idx="175">
                  <c:v>4.29</c:v>
                </c:pt>
                <c:pt idx="176">
                  <c:v>5.14</c:v>
                </c:pt>
                <c:pt idx="177">
                  <c:v>2.29</c:v>
                </c:pt>
                <c:pt idx="178">
                  <c:v>3.86</c:v>
                </c:pt>
                <c:pt idx="179">
                  <c:v>4.29</c:v>
                </c:pt>
                <c:pt idx="180">
                  <c:v>5</c:v>
                </c:pt>
                <c:pt idx="181">
                  <c:v>5.14</c:v>
                </c:pt>
                <c:pt idx="182">
                  <c:v>3</c:v>
                </c:pt>
                <c:pt idx="183">
                  <c:v>3.57</c:v>
                </c:pt>
                <c:pt idx="184">
                  <c:v>5.14</c:v>
                </c:pt>
                <c:pt idx="185">
                  <c:v>6.29</c:v>
                </c:pt>
                <c:pt idx="186">
                  <c:v>5.29</c:v>
                </c:pt>
                <c:pt idx="187">
                  <c:v>4.1399999999999997</c:v>
                </c:pt>
                <c:pt idx="188">
                  <c:v>6.71</c:v>
                </c:pt>
                <c:pt idx="189">
                  <c:v>6.43</c:v>
                </c:pt>
                <c:pt idx="190">
                  <c:v>6.43</c:v>
                </c:pt>
                <c:pt idx="191">
                  <c:v>5.29</c:v>
                </c:pt>
                <c:pt idx="192">
                  <c:v>5</c:v>
                </c:pt>
                <c:pt idx="193">
                  <c:v>4.29</c:v>
                </c:pt>
                <c:pt idx="194">
                  <c:v>3.71</c:v>
                </c:pt>
                <c:pt idx="195">
                  <c:v>4.43</c:v>
                </c:pt>
                <c:pt idx="196">
                  <c:v>4.43</c:v>
                </c:pt>
                <c:pt idx="197">
                  <c:v>5.86</c:v>
                </c:pt>
                <c:pt idx="198">
                  <c:v>4.8600000000000003</c:v>
                </c:pt>
                <c:pt idx="199">
                  <c:v>6.71</c:v>
                </c:pt>
                <c:pt idx="200">
                  <c:v>6.29</c:v>
                </c:pt>
                <c:pt idx="201">
                  <c:v>6.71</c:v>
                </c:pt>
                <c:pt idx="202">
                  <c:v>6.29</c:v>
                </c:pt>
                <c:pt idx="203">
                  <c:v>4.43</c:v>
                </c:pt>
                <c:pt idx="204">
                  <c:v>6.29</c:v>
                </c:pt>
                <c:pt idx="205">
                  <c:v>8.86</c:v>
                </c:pt>
                <c:pt idx="206">
                  <c:v>7.14</c:v>
                </c:pt>
                <c:pt idx="207">
                  <c:v>4.57</c:v>
                </c:pt>
                <c:pt idx="208">
                  <c:v>6.29</c:v>
                </c:pt>
                <c:pt idx="209">
                  <c:v>6.71</c:v>
                </c:pt>
                <c:pt idx="210">
                  <c:v>5.43</c:v>
                </c:pt>
                <c:pt idx="211">
                  <c:v>6</c:v>
                </c:pt>
                <c:pt idx="212">
                  <c:v>5.71</c:v>
                </c:pt>
                <c:pt idx="213">
                  <c:v>6.71</c:v>
                </c:pt>
                <c:pt idx="214">
                  <c:v>4.43</c:v>
                </c:pt>
                <c:pt idx="215" formatCode="0.00">
                  <c:v>4.57</c:v>
                </c:pt>
                <c:pt idx="216" formatCode="0.00">
                  <c:v>5.57</c:v>
                </c:pt>
                <c:pt idx="217" formatCode="0.00">
                  <c:v>6.29</c:v>
                </c:pt>
                <c:pt idx="218" formatCode="0.00">
                  <c:v>6.43</c:v>
                </c:pt>
                <c:pt idx="219" formatCode="0.00">
                  <c:v>4.71</c:v>
                </c:pt>
                <c:pt idx="220" formatCode="0.00">
                  <c:v>6.14</c:v>
                </c:pt>
                <c:pt idx="221" formatCode="0.00">
                  <c:v>6</c:v>
                </c:pt>
                <c:pt idx="222" formatCode="0.00">
                  <c:v>7.57</c:v>
                </c:pt>
                <c:pt idx="223" formatCode="0.00">
                  <c:v>7</c:v>
                </c:pt>
                <c:pt idx="224" formatCode="0.00">
                  <c:v>8.43</c:v>
                </c:pt>
                <c:pt idx="225" formatCode="0.00">
                  <c:v>6.71</c:v>
                </c:pt>
                <c:pt idx="226" formatCode="0.00">
                  <c:v>6.57</c:v>
                </c:pt>
                <c:pt idx="227" formatCode="0.00">
                  <c:v>6.57</c:v>
                </c:pt>
                <c:pt idx="228" formatCode="0.00">
                  <c:v>8.57</c:v>
                </c:pt>
                <c:pt idx="229" formatCode="0.00">
                  <c:v>5.86</c:v>
                </c:pt>
                <c:pt idx="230" formatCode="0.00">
                  <c:v>6.71</c:v>
                </c:pt>
                <c:pt idx="231" formatCode="0.00">
                  <c:v>5.29</c:v>
                </c:pt>
                <c:pt idx="232" formatCode="0.00">
                  <c:v>4.29</c:v>
                </c:pt>
                <c:pt idx="233" formatCode="0.00">
                  <c:v>5.71</c:v>
                </c:pt>
                <c:pt idx="234" formatCode="0.00">
                  <c:v>7.43</c:v>
                </c:pt>
                <c:pt idx="235" formatCode="0.00">
                  <c:v>3.29</c:v>
                </c:pt>
                <c:pt idx="236" formatCode="0.00">
                  <c:v>5.71</c:v>
                </c:pt>
                <c:pt idx="237" formatCode="0.00">
                  <c:v>4.1399999999999997</c:v>
                </c:pt>
                <c:pt idx="238" formatCode="0.00">
                  <c:v>5.43</c:v>
                </c:pt>
                <c:pt idx="239" formatCode="0.00">
                  <c:v>6</c:v>
                </c:pt>
                <c:pt idx="240" formatCode="0.00">
                  <c:v>6.14</c:v>
                </c:pt>
                <c:pt idx="241" formatCode="0.00">
                  <c:v>5.29</c:v>
                </c:pt>
                <c:pt idx="242" formatCode="0.00">
                  <c:v>4.8600000000000003</c:v>
                </c:pt>
                <c:pt idx="243" formatCode="0.00">
                  <c:v>3.71</c:v>
                </c:pt>
                <c:pt idx="244" formatCode="0.00">
                  <c:v>5.86</c:v>
                </c:pt>
                <c:pt idx="245" formatCode="0.00">
                  <c:v>5.57</c:v>
                </c:pt>
                <c:pt idx="246" formatCode="0.00">
                  <c:v>5.86</c:v>
                </c:pt>
                <c:pt idx="247" formatCode="0.00">
                  <c:v>3.57</c:v>
                </c:pt>
                <c:pt idx="248" formatCode="0.00">
                  <c:v>4.57</c:v>
                </c:pt>
                <c:pt idx="249" formatCode="0.00">
                  <c:v>4.29</c:v>
                </c:pt>
                <c:pt idx="250" formatCode="0.00">
                  <c:v>3.57</c:v>
                </c:pt>
                <c:pt idx="251" formatCode="0.00">
                  <c:v>6.14</c:v>
                </c:pt>
                <c:pt idx="252" formatCode="0.00">
                  <c:v>4.1399999999999997</c:v>
                </c:pt>
                <c:pt idx="253" formatCode="0.00">
                  <c:v>3.86</c:v>
                </c:pt>
                <c:pt idx="254" formatCode="0.00">
                  <c:v>4.71</c:v>
                </c:pt>
                <c:pt idx="255" formatCode="0.00">
                  <c:v>5.43</c:v>
                </c:pt>
                <c:pt idx="256" formatCode="0.00">
                  <c:v>4.71</c:v>
                </c:pt>
                <c:pt idx="257" formatCode="0.00">
                  <c:v>4.43</c:v>
                </c:pt>
                <c:pt idx="258" formatCode="0.00">
                  <c:v>2.71</c:v>
                </c:pt>
                <c:pt idx="259" formatCode="0.00">
                  <c:v>4.29</c:v>
                </c:pt>
                <c:pt idx="260" formatCode="0.00">
                  <c:v>4</c:v>
                </c:pt>
                <c:pt idx="261" formatCode="0.00">
                  <c:v>4.43</c:v>
                </c:pt>
                <c:pt idx="262" formatCode="0.00">
                  <c:v>3.71</c:v>
                </c:pt>
                <c:pt idx="263" formatCode="0.00">
                  <c:v>4.1399999999999997</c:v>
                </c:pt>
                <c:pt idx="264" formatCode="0.00">
                  <c:v>3.71</c:v>
                </c:pt>
                <c:pt idx="265" formatCode="0.00">
                  <c:v>3.14</c:v>
                </c:pt>
                <c:pt idx="266" formatCode="0.00">
                  <c:v>2.86</c:v>
                </c:pt>
                <c:pt idx="267" formatCode="0.00">
                  <c:v>3.86</c:v>
                </c:pt>
                <c:pt idx="268" formatCode="0.00">
                  <c:v>5.29</c:v>
                </c:pt>
                <c:pt idx="269" formatCode="0.00">
                  <c:v>4.57</c:v>
                </c:pt>
                <c:pt idx="270" formatCode="0.00">
                  <c:v>5.29</c:v>
                </c:pt>
                <c:pt idx="271" formatCode="0.00">
                  <c:v>5</c:v>
                </c:pt>
                <c:pt idx="272" formatCode="0.00">
                  <c:v>4.43</c:v>
                </c:pt>
                <c:pt idx="273" formatCode="0.00">
                  <c:v>5.86</c:v>
                </c:pt>
                <c:pt idx="274" formatCode="0.00">
                  <c:v>5</c:v>
                </c:pt>
                <c:pt idx="275" formatCode="0.00">
                  <c:v>4.71</c:v>
                </c:pt>
                <c:pt idx="276" formatCode="0.00">
                  <c:v>4.57</c:v>
                </c:pt>
                <c:pt idx="277" formatCode="0.00">
                  <c:v>4.29</c:v>
                </c:pt>
                <c:pt idx="278" formatCode="0.00">
                  <c:v>4</c:v>
                </c:pt>
                <c:pt idx="279" formatCode="0.00">
                  <c:v>6.57</c:v>
                </c:pt>
                <c:pt idx="280" formatCode="0.00">
                  <c:v>3.57</c:v>
                </c:pt>
                <c:pt idx="281" formatCode="0.00">
                  <c:v>4.71</c:v>
                </c:pt>
                <c:pt idx="282" formatCode="0.00">
                  <c:v>4.1399999999999997</c:v>
                </c:pt>
                <c:pt idx="283" formatCode="0.00">
                  <c:v>4.57</c:v>
                </c:pt>
                <c:pt idx="284" formatCode="0.00">
                  <c:v>4.29</c:v>
                </c:pt>
                <c:pt idx="285" formatCode="0.00">
                  <c:v>4</c:v>
                </c:pt>
                <c:pt idx="286" formatCode="0.00">
                  <c:v>3.71</c:v>
                </c:pt>
                <c:pt idx="287" formatCode="0.00">
                  <c:v>3.71</c:v>
                </c:pt>
                <c:pt idx="288" formatCode="0.00">
                  <c:v>5.29</c:v>
                </c:pt>
                <c:pt idx="289" formatCode="0.00">
                  <c:v>3.86</c:v>
                </c:pt>
                <c:pt idx="290" formatCode="0.00">
                  <c:v>3.86</c:v>
                </c:pt>
                <c:pt idx="291" formatCode="0.00">
                  <c:v>5</c:v>
                </c:pt>
                <c:pt idx="292" formatCode="0.00">
                  <c:v>4.1399999999999997</c:v>
                </c:pt>
                <c:pt idx="293" formatCode="0.00">
                  <c:v>4.29</c:v>
                </c:pt>
                <c:pt idx="294" formatCode="0.00">
                  <c:v>4.29</c:v>
                </c:pt>
                <c:pt idx="295" formatCode="0.00">
                  <c:v>3.29</c:v>
                </c:pt>
                <c:pt idx="296" formatCode="0.00">
                  <c:v>3.86</c:v>
                </c:pt>
                <c:pt idx="297" formatCode="0.00">
                  <c:v>3.29</c:v>
                </c:pt>
                <c:pt idx="298" formatCode="0.00">
                  <c:v>2.14</c:v>
                </c:pt>
                <c:pt idx="299" formatCode="0.00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年次別!$N$27:$N$326</c:f>
              <c:numCache>
                <c:formatCode>General</c:formatCode>
                <c:ptCount val="300"/>
                <c:pt idx="0">
                  <c:v>3.3539823008849559</c:v>
                </c:pt>
                <c:pt idx="1">
                  <c:v>3.0615384615384613</c:v>
                </c:pt>
                <c:pt idx="2">
                  <c:v>3.3384279475982535</c:v>
                </c:pt>
                <c:pt idx="3">
                  <c:v>3.1684665226781856</c:v>
                </c:pt>
                <c:pt idx="4">
                  <c:v>3.3189655172413794</c:v>
                </c:pt>
                <c:pt idx="5">
                  <c:v>3.1986899563318776</c:v>
                </c:pt>
                <c:pt idx="6">
                  <c:v>3.4573304157549236</c:v>
                </c:pt>
                <c:pt idx="7">
                  <c:v>3.6681222707423582</c:v>
                </c:pt>
                <c:pt idx="8">
                  <c:v>3.2265795206971677</c:v>
                </c:pt>
                <c:pt idx="9">
                  <c:v>3.5393013100436681</c:v>
                </c:pt>
                <c:pt idx="10">
                  <c:v>3.482532751091703</c:v>
                </c:pt>
                <c:pt idx="11">
                  <c:v>3.3521739130434782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3.8</c:v>
                </c:pt>
                <c:pt idx="25">
                  <c:v>3.67</c:v>
                </c:pt>
                <c:pt idx="26">
                  <c:v>3.49</c:v>
                </c:pt>
                <c:pt idx="27">
                  <c:v>3.48</c:v>
                </c:pt>
                <c:pt idx="28">
                  <c:v>3.53</c:v>
                </c:pt>
                <c:pt idx="29">
                  <c:v>3.57</c:v>
                </c:pt>
                <c:pt idx="30">
                  <c:v>3.98</c:v>
                </c:pt>
                <c:pt idx="31">
                  <c:v>4.12</c:v>
                </c:pt>
                <c:pt idx="32">
                  <c:v>3.36</c:v>
                </c:pt>
                <c:pt idx="33">
                  <c:v>3.72</c:v>
                </c:pt>
                <c:pt idx="34">
                  <c:v>3.43</c:v>
                </c:pt>
                <c:pt idx="35">
                  <c:v>3.31</c:v>
                </c:pt>
                <c:pt idx="36">
                  <c:v>3.9528907922912206</c:v>
                </c:pt>
                <c:pt idx="37">
                  <c:v>3.9850107066381155</c:v>
                </c:pt>
                <c:pt idx="38">
                  <c:v>4.2077087794432551</c:v>
                </c:pt>
                <c:pt idx="39">
                  <c:v>3.8907922912205568</c:v>
                </c:pt>
                <c:pt idx="40">
                  <c:v>3.3982869379014988</c:v>
                </c:pt>
                <c:pt idx="41">
                  <c:v>3.9400428265524625</c:v>
                </c:pt>
                <c:pt idx="42">
                  <c:v>3.7773019271948609</c:v>
                </c:pt>
                <c:pt idx="43">
                  <c:v>4.0385438972162744</c:v>
                </c:pt>
                <c:pt idx="44">
                  <c:v>3.7644539614561028</c:v>
                </c:pt>
                <c:pt idx="45">
                  <c:v>3.6573875802997859</c:v>
                </c:pt>
                <c:pt idx="46">
                  <c:v>3.7751605995717346</c:v>
                </c:pt>
                <c:pt idx="47">
                  <c:v>3.8950749464668095</c:v>
                </c:pt>
                <c:pt idx="48">
                  <c:v>4.0403397027600851</c:v>
                </c:pt>
                <c:pt idx="49">
                  <c:v>3.8726114649681529</c:v>
                </c:pt>
                <c:pt idx="50">
                  <c:v>4.2993630573248405</c:v>
                </c:pt>
                <c:pt idx="51">
                  <c:v>3.881104033970276</c:v>
                </c:pt>
                <c:pt idx="52">
                  <c:v>3.7473460721868364</c:v>
                </c:pt>
                <c:pt idx="53">
                  <c:v>3.9660297239915074</c:v>
                </c:pt>
                <c:pt idx="54">
                  <c:v>3.7600849256900211</c:v>
                </c:pt>
                <c:pt idx="55">
                  <c:v>3.9660297239915074</c:v>
                </c:pt>
                <c:pt idx="56">
                  <c:v>3.6199575371549892</c:v>
                </c:pt>
                <c:pt idx="57">
                  <c:v>3.7983014861995752</c:v>
                </c:pt>
                <c:pt idx="58">
                  <c:v>3.7940552016985136</c:v>
                </c:pt>
                <c:pt idx="59">
                  <c:v>3.881104033970276</c:v>
                </c:pt>
                <c:pt idx="60">
                  <c:v>3.9617834394904459</c:v>
                </c:pt>
                <c:pt idx="61">
                  <c:v>3.9830148619957537</c:v>
                </c:pt>
                <c:pt idx="62">
                  <c:v>3.9490445859872612</c:v>
                </c:pt>
                <c:pt idx="63">
                  <c:v>3.8874734607218682</c:v>
                </c:pt>
                <c:pt idx="64">
                  <c:v>4.2165605095541405</c:v>
                </c:pt>
                <c:pt idx="65">
                  <c:v>4.2186836518046711</c:v>
                </c:pt>
                <c:pt idx="66">
                  <c:v>4.2059447983014859</c:v>
                </c:pt>
                <c:pt idx="67">
                  <c:v>4.1804670912951165</c:v>
                </c:pt>
                <c:pt idx="68">
                  <c:v>3.8683651804670913</c:v>
                </c:pt>
                <c:pt idx="69">
                  <c:v>4.0573248407643314</c:v>
                </c:pt>
                <c:pt idx="70">
                  <c:v>3.8704883227176219</c:v>
                </c:pt>
                <c:pt idx="71">
                  <c:v>3.9193205944798302</c:v>
                </c:pt>
                <c:pt idx="72">
                  <c:v>4.29</c:v>
                </c:pt>
                <c:pt idx="73">
                  <c:v>4.1399999999999997</c:v>
                </c:pt>
                <c:pt idx="74">
                  <c:v>4.26</c:v>
                </c:pt>
                <c:pt idx="75">
                  <c:v>4.0599999999999996</c:v>
                </c:pt>
                <c:pt idx="76">
                  <c:v>4.2</c:v>
                </c:pt>
                <c:pt idx="77">
                  <c:v>4.4000000000000004</c:v>
                </c:pt>
                <c:pt idx="78">
                  <c:v>4.42</c:v>
                </c:pt>
                <c:pt idx="79">
                  <c:v>4.935205183585313</c:v>
                </c:pt>
                <c:pt idx="80">
                  <c:v>4.1965442764578835</c:v>
                </c:pt>
                <c:pt idx="81">
                  <c:v>4.7321814254859609</c:v>
                </c:pt>
                <c:pt idx="82">
                  <c:v>4.4967602591792657</c:v>
                </c:pt>
                <c:pt idx="83">
                  <c:v>4.3153347732181428</c:v>
                </c:pt>
                <c:pt idx="84">
                  <c:v>4.5248380129589636</c:v>
                </c:pt>
                <c:pt idx="85">
                  <c:v>4.4233261339092875</c:v>
                </c:pt>
                <c:pt idx="86">
                  <c:v>4.3477321814254859</c:v>
                </c:pt>
                <c:pt idx="87">
                  <c:v>4.4060475161987043</c:v>
                </c:pt>
                <c:pt idx="88">
                  <c:v>4.1274298056155505</c:v>
                </c:pt>
                <c:pt idx="89">
                  <c:v>4.4146868250539955</c:v>
                </c:pt>
                <c:pt idx="90">
                  <c:v>4.3218142548596115</c:v>
                </c:pt>
                <c:pt idx="91">
                  <c:v>4.4319654427645787</c:v>
                </c:pt>
                <c:pt idx="92">
                  <c:v>4.2030237580993521</c:v>
                </c:pt>
                <c:pt idx="93">
                  <c:v>4.2203023758099354</c:v>
                </c:pt>
                <c:pt idx="94">
                  <c:v>4.0410367170626351</c:v>
                </c:pt>
                <c:pt idx="95">
                  <c:v>4.291576673866091</c:v>
                </c:pt>
                <c:pt idx="96">
                  <c:v>4.2413793103448274</c:v>
                </c:pt>
                <c:pt idx="97">
                  <c:v>4.2414529914529915</c:v>
                </c:pt>
                <c:pt idx="98">
                  <c:v>4.4055793991416312</c:v>
                </c:pt>
                <c:pt idx="99">
                  <c:v>4.2060737527114966</c:v>
                </c:pt>
                <c:pt idx="100">
                  <c:v>3.7648351648351648</c:v>
                </c:pt>
                <c:pt idx="101">
                  <c:v>4.2099567099567103</c:v>
                </c:pt>
                <c:pt idx="102">
                  <c:v>4.0519480519480515</c:v>
                </c:pt>
                <c:pt idx="103">
                  <c:v>4.1982758620689653</c:v>
                </c:pt>
                <c:pt idx="104">
                  <c:v>3.9934354485776806</c:v>
                </c:pt>
                <c:pt idx="105">
                  <c:v>3.7434782608695651</c:v>
                </c:pt>
                <c:pt idx="106">
                  <c:v>3.8086021505376344</c:v>
                </c:pt>
                <c:pt idx="107">
                  <c:v>3.9170212765957446</c:v>
                </c:pt>
                <c:pt idx="108">
                  <c:v>3.9763440860215056</c:v>
                </c:pt>
                <c:pt idx="109">
                  <c:v>3.8879310344827585</c:v>
                </c:pt>
                <c:pt idx="110">
                  <c:v>3.9784017278617712</c:v>
                </c:pt>
                <c:pt idx="111">
                  <c:v>4.2430107526881722</c:v>
                </c:pt>
                <c:pt idx="112">
                  <c:v>4.2918454935622314</c:v>
                </c:pt>
                <c:pt idx="113">
                  <c:v>4.6099137931034484</c:v>
                </c:pt>
                <c:pt idx="114">
                  <c:v>4.4721030042918457</c:v>
                </c:pt>
                <c:pt idx="115">
                  <c:v>4.6239316239316235</c:v>
                </c:pt>
                <c:pt idx="116">
                  <c:v>4.1263383297644536</c:v>
                </c:pt>
                <c:pt idx="117">
                  <c:v>4.0257510729613735</c:v>
                </c:pt>
                <c:pt idx="118">
                  <c:v>4.0643776824034337</c:v>
                </c:pt>
                <c:pt idx="119">
                  <c:v>3.7970085470085468</c:v>
                </c:pt>
                <c:pt idx="120">
                  <c:v>4.0345572354211665</c:v>
                </c:pt>
                <c:pt idx="121">
                  <c:v>3.88</c:v>
                </c:pt>
                <c:pt idx="122">
                  <c:v>3.91</c:v>
                </c:pt>
                <c:pt idx="123">
                  <c:v>3.94</c:v>
                </c:pt>
                <c:pt idx="124">
                  <c:v>4.2300000000000004</c:v>
                </c:pt>
                <c:pt idx="125">
                  <c:v>4.28</c:v>
                </c:pt>
                <c:pt idx="126">
                  <c:v>4.04</c:v>
                </c:pt>
                <c:pt idx="127">
                  <c:v>4.5999999999999996</c:v>
                </c:pt>
                <c:pt idx="128">
                  <c:v>4.0199999999999996</c:v>
                </c:pt>
                <c:pt idx="129">
                  <c:v>4.3099999999999996</c:v>
                </c:pt>
                <c:pt idx="130">
                  <c:v>4.1500000000000004</c:v>
                </c:pt>
                <c:pt idx="131">
                  <c:v>4</c:v>
                </c:pt>
                <c:pt idx="132">
                  <c:v>4.09</c:v>
                </c:pt>
                <c:pt idx="133">
                  <c:v>4.1900000000000004</c:v>
                </c:pt>
                <c:pt idx="134">
                  <c:v>4.0999999999999996</c:v>
                </c:pt>
                <c:pt idx="135">
                  <c:v>3.62</c:v>
                </c:pt>
                <c:pt idx="136">
                  <c:v>3.85</c:v>
                </c:pt>
                <c:pt idx="137">
                  <c:v>3.59</c:v>
                </c:pt>
                <c:pt idx="138">
                  <c:v>3.84</c:v>
                </c:pt>
                <c:pt idx="139">
                  <c:v>3.98</c:v>
                </c:pt>
                <c:pt idx="140">
                  <c:v>3.63</c:v>
                </c:pt>
                <c:pt idx="141">
                  <c:v>3.85</c:v>
                </c:pt>
                <c:pt idx="142">
                  <c:v>3.79</c:v>
                </c:pt>
                <c:pt idx="143">
                  <c:v>3.68</c:v>
                </c:pt>
                <c:pt idx="144">
                  <c:v>3.88</c:v>
                </c:pt>
                <c:pt idx="145">
                  <c:v>3.37</c:v>
                </c:pt>
                <c:pt idx="146">
                  <c:v>3.37</c:v>
                </c:pt>
                <c:pt idx="147">
                  <c:v>3.64</c:v>
                </c:pt>
                <c:pt idx="148">
                  <c:v>3.51</c:v>
                </c:pt>
                <c:pt idx="149">
                  <c:v>3.32</c:v>
                </c:pt>
                <c:pt idx="150">
                  <c:v>3.57</c:v>
                </c:pt>
                <c:pt idx="151">
                  <c:v>3.67</c:v>
                </c:pt>
                <c:pt idx="152">
                  <c:v>3.46</c:v>
                </c:pt>
                <c:pt idx="153">
                  <c:v>3.54</c:v>
                </c:pt>
                <c:pt idx="154">
                  <c:v>3.28</c:v>
                </c:pt>
                <c:pt idx="155">
                  <c:v>3.29</c:v>
                </c:pt>
                <c:pt idx="156">
                  <c:v>3.45</c:v>
                </c:pt>
                <c:pt idx="157">
                  <c:v>3.19</c:v>
                </c:pt>
                <c:pt idx="158">
                  <c:v>3.11</c:v>
                </c:pt>
                <c:pt idx="159">
                  <c:v>3.15</c:v>
                </c:pt>
                <c:pt idx="160">
                  <c:v>3.07</c:v>
                </c:pt>
                <c:pt idx="161">
                  <c:v>3.03</c:v>
                </c:pt>
                <c:pt idx="162">
                  <c:v>3.21</c:v>
                </c:pt>
                <c:pt idx="163">
                  <c:v>3.07</c:v>
                </c:pt>
                <c:pt idx="164">
                  <c:v>3.2</c:v>
                </c:pt>
                <c:pt idx="165">
                  <c:v>3.03</c:v>
                </c:pt>
                <c:pt idx="166">
                  <c:v>2.89</c:v>
                </c:pt>
                <c:pt idx="167">
                  <c:v>2.93</c:v>
                </c:pt>
                <c:pt idx="168">
                  <c:v>3.04</c:v>
                </c:pt>
                <c:pt idx="169">
                  <c:v>3.05</c:v>
                </c:pt>
                <c:pt idx="170">
                  <c:v>3.06</c:v>
                </c:pt>
                <c:pt idx="171">
                  <c:v>2.77</c:v>
                </c:pt>
                <c:pt idx="172">
                  <c:v>2.71</c:v>
                </c:pt>
                <c:pt idx="173">
                  <c:v>2.87</c:v>
                </c:pt>
                <c:pt idx="174">
                  <c:v>2.93</c:v>
                </c:pt>
                <c:pt idx="175">
                  <c:v>3.09</c:v>
                </c:pt>
                <c:pt idx="176">
                  <c:v>2.99</c:v>
                </c:pt>
                <c:pt idx="177">
                  <c:v>2.91</c:v>
                </c:pt>
                <c:pt idx="178">
                  <c:v>2.82</c:v>
                </c:pt>
                <c:pt idx="179">
                  <c:v>2.87</c:v>
                </c:pt>
                <c:pt idx="180">
                  <c:v>2.84</c:v>
                </c:pt>
                <c:pt idx="181">
                  <c:v>2.85</c:v>
                </c:pt>
                <c:pt idx="182">
                  <c:v>2.92</c:v>
                </c:pt>
                <c:pt idx="183">
                  <c:v>2.68</c:v>
                </c:pt>
                <c:pt idx="184">
                  <c:v>2.77</c:v>
                </c:pt>
                <c:pt idx="185">
                  <c:v>2.71</c:v>
                </c:pt>
                <c:pt idx="186">
                  <c:v>2.69</c:v>
                </c:pt>
                <c:pt idx="187">
                  <c:v>2.93</c:v>
                </c:pt>
                <c:pt idx="188">
                  <c:v>2.8</c:v>
                </c:pt>
                <c:pt idx="189">
                  <c:v>2.89</c:v>
                </c:pt>
                <c:pt idx="190">
                  <c:v>2.8</c:v>
                </c:pt>
                <c:pt idx="191">
                  <c:v>2.77</c:v>
                </c:pt>
                <c:pt idx="192">
                  <c:v>2.91</c:v>
                </c:pt>
                <c:pt idx="193">
                  <c:v>2.68</c:v>
                </c:pt>
                <c:pt idx="194">
                  <c:v>2.76</c:v>
                </c:pt>
                <c:pt idx="195">
                  <c:v>2.72</c:v>
                </c:pt>
                <c:pt idx="196">
                  <c:v>2.86</c:v>
                </c:pt>
                <c:pt idx="197">
                  <c:v>2.92</c:v>
                </c:pt>
                <c:pt idx="198">
                  <c:v>2.87</c:v>
                </c:pt>
                <c:pt idx="199">
                  <c:v>2.79</c:v>
                </c:pt>
                <c:pt idx="200">
                  <c:v>2.86</c:v>
                </c:pt>
                <c:pt idx="201">
                  <c:v>2.92</c:v>
                </c:pt>
                <c:pt idx="202">
                  <c:v>2.84</c:v>
                </c:pt>
                <c:pt idx="203">
                  <c:v>2.84</c:v>
                </c:pt>
                <c:pt idx="204">
                  <c:v>2.85</c:v>
                </c:pt>
                <c:pt idx="205">
                  <c:v>2.77</c:v>
                </c:pt>
                <c:pt idx="206">
                  <c:v>2.93</c:v>
                </c:pt>
                <c:pt idx="207">
                  <c:v>2.65</c:v>
                </c:pt>
                <c:pt idx="208">
                  <c:v>2.85</c:v>
                </c:pt>
                <c:pt idx="209">
                  <c:v>2.72</c:v>
                </c:pt>
                <c:pt idx="210">
                  <c:v>2.69</c:v>
                </c:pt>
                <c:pt idx="211">
                  <c:v>2.94</c:v>
                </c:pt>
                <c:pt idx="212">
                  <c:v>2.66</c:v>
                </c:pt>
                <c:pt idx="213">
                  <c:v>2.89</c:v>
                </c:pt>
                <c:pt idx="214">
                  <c:v>2.82</c:v>
                </c:pt>
                <c:pt idx="215" formatCode="0.00">
                  <c:v>2.8</c:v>
                </c:pt>
                <c:pt idx="216" formatCode="0.00">
                  <c:v>2.93</c:v>
                </c:pt>
                <c:pt idx="217" formatCode="0.00">
                  <c:v>2.63</c:v>
                </c:pt>
                <c:pt idx="218" formatCode="0.00">
                  <c:v>2.71</c:v>
                </c:pt>
                <c:pt idx="219" formatCode="0.00">
                  <c:v>2.78</c:v>
                </c:pt>
                <c:pt idx="220" formatCode="0.00">
                  <c:v>2.74</c:v>
                </c:pt>
                <c:pt idx="221" formatCode="0.00">
                  <c:v>2.69</c:v>
                </c:pt>
                <c:pt idx="222" formatCode="0.00">
                  <c:v>2.85</c:v>
                </c:pt>
                <c:pt idx="223" formatCode="0.00">
                  <c:v>3.08</c:v>
                </c:pt>
                <c:pt idx="224" formatCode="0.00">
                  <c:v>2.85</c:v>
                </c:pt>
                <c:pt idx="225" formatCode="0.00">
                  <c:v>2.86</c:v>
                </c:pt>
                <c:pt idx="226" formatCode="0.00">
                  <c:v>2.81</c:v>
                </c:pt>
                <c:pt idx="227" formatCode="0.00">
                  <c:v>2.7</c:v>
                </c:pt>
                <c:pt idx="228" formatCode="0.00">
                  <c:v>2.82</c:v>
                </c:pt>
                <c:pt idx="229" formatCode="0.00">
                  <c:v>2.65</c:v>
                </c:pt>
                <c:pt idx="230" formatCode="0.00">
                  <c:v>2.5499999999999998</c:v>
                </c:pt>
                <c:pt idx="231" formatCode="0.00">
                  <c:v>2.34</c:v>
                </c:pt>
                <c:pt idx="232" formatCode="0.00">
                  <c:v>2.44</c:v>
                </c:pt>
                <c:pt idx="233" formatCode="0.00">
                  <c:v>2.62</c:v>
                </c:pt>
                <c:pt idx="234" formatCode="0.00">
                  <c:v>2.66</c:v>
                </c:pt>
                <c:pt idx="235" formatCode="0.00">
                  <c:v>2.54</c:v>
                </c:pt>
                <c:pt idx="236" formatCode="0.00">
                  <c:v>2.59</c:v>
                </c:pt>
                <c:pt idx="237" formatCode="0.00">
                  <c:v>2.69</c:v>
                </c:pt>
                <c:pt idx="238" formatCode="0.00">
                  <c:v>2.4500000000000002</c:v>
                </c:pt>
                <c:pt idx="239" formatCode="0.00">
                  <c:v>2.54</c:v>
                </c:pt>
                <c:pt idx="240" formatCode="0.00">
                  <c:v>2.75</c:v>
                </c:pt>
                <c:pt idx="241" formatCode="0.00">
                  <c:v>2.44</c:v>
                </c:pt>
                <c:pt idx="242" formatCode="0.00">
                  <c:v>2.73</c:v>
                </c:pt>
                <c:pt idx="243" formatCode="0.00">
                  <c:v>2.39</c:v>
                </c:pt>
                <c:pt idx="244" formatCode="0.00">
                  <c:v>2.29</c:v>
                </c:pt>
                <c:pt idx="245" formatCode="0.00">
                  <c:v>2.4900000000000002</c:v>
                </c:pt>
                <c:pt idx="246" formatCode="0.00">
                  <c:v>2.54</c:v>
                </c:pt>
                <c:pt idx="247" formatCode="0.00">
                  <c:v>2.61</c:v>
                </c:pt>
                <c:pt idx="248" formatCode="0.00">
                  <c:v>2.4900000000000002</c:v>
                </c:pt>
                <c:pt idx="249" formatCode="0.00">
                  <c:v>2.5299999999999998</c:v>
                </c:pt>
                <c:pt idx="250" formatCode="0.00">
                  <c:v>2.48</c:v>
                </c:pt>
                <c:pt idx="251" formatCode="0.00">
                  <c:v>2.52</c:v>
                </c:pt>
                <c:pt idx="252" formatCode="0.00">
                  <c:v>2.57</c:v>
                </c:pt>
                <c:pt idx="253" formatCode="0.00">
                  <c:v>2.38</c:v>
                </c:pt>
                <c:pt idx="254" formatCode="0.00">
                  <c:v>2.63</c:v>
                </c:pt>
                <c:pt idx="255" formatCode="0.00">
                  <c:v>2.39</c:v>
                </c:pt>
                <c:pt idx="256" formatCode="0.00">
                  <c:v>2.5299999999999998</c:v>
                </c:pt>
                <c:pt idx="257" formatCode="0.00">
                  <c:v>2.6</c:v>
                </c:pt>
                <c:pt idx="258" formatCode="0.00">
                  <c:v>2.46</c:v>
                </c:pt>
                <c:pt idx="259" formatCode="0.00">
                  <c:v>2.66</c:v>
                </c:pt>
                <c:pt idx="260" formatCode="0.00">
                  <c:v>2.75</c:v>
                </c:pt>
                <c:pt idx="261" formatCode="0.00">
                  <c:v>2.62</c:v>
                </c:pt>
                <c:pt idx="262" formatCode="0.00">
                  <c:v>2.5499999999999998</c:v>
                </c:pt>
                <c:pt idx="263" formatCode="0.00">
                  <c:v>2.59</c:v>
                </c:pt>
                <c:pt idx="264" formatCode="0.00">
                  <c:v>3.05</c:v>
                </c:pt>
                <c:pt idx="265" formatCode="0.00">
                  <c:v>2.5299999999999998</c:v>
                </c:pt>
                <c:pt idx="266" formatCode="0.00">
                  <c:v>2.5499999999999998</c:v>
                </c:pt>
                <c:pt idx="267" formatCode="0.00">
                  <c:v>2.14</c:v>
                </c:pt>
                <c:pt idx="268" formatCode="0.00">
                  <c:v>2.54</c:v>
                </c:pt>
                <c:pt idx="269" formatCode="0.00">
                  <c:v>2.5499999999999998</c:v>
                </c:pt>
                <c:pt idx="270" formatCode="0.00">
                  <c:v>2.61</c:v>
                </c:pt>
                <c:pt idx="271" formatCode="0.00">
                  <c:v>2.79</c:v>
                </c:pt>
                <c:pt idx="272" formatCode="0.00">
                  <c:v>2.69</c:v>
                </c:pt>
                <c:pt idx="273" formatCode="0.00">
                  <c:v>2.83</c:v>
                </c:pt>
                <c:pt idx="274" formatCode="0.00">
                  <c:v>2.58</c:v>
                </c:pt>
                <c:pt idx="275" formatCode="0.00">
                  <c:v>2.84</c:v>
                </c:pt>
                <c:pt idx="276" formatCode="0.00">
                  <c:v>2.78</c:v>
                </c:pt>
                <c:pt idx="277" formatCode="0.00">
                  <c:v>2.77</c:v>
                </c:pt>
                <c:pt idx="278" formatCode="0.00">
                  <c:v>2.82</c:v>
                </c:pt>
                <c:pt idx="279" formatCode="0.00">
                  <c:v>2.65</c:v>
                </c:pt>
                <c:pt idx="280" formatCode="0.00">
                  <c:v>2.66</c:v>
                </c:pt>
                <c:pt idx="281" formatCode="0.00">
                  <c:v>2.54</c:v>
                </c:pt>
                <c:pt idx="282" formatCode="0.00">
                  <c:v>2.86</c:v>
                </c:pt>
                <c:pt idx="283" formatCode="0.00">
                  <c:v>2.78</c:v>
                </c:pt>
                <c:pt idx="284" formatCode="0.00">
                  <c:v>2.57</c:v>
                </c:pt>
                <c:pt idx="285" formatCode="0.00">
                  <c:v>2.77</c:v>
                </c:pt>
                <c:pt idx="286" formatCode="0.00">
                  <c:v>2.5299999999999998</c:v>
                </c:pt>
                <c:pt idx="287" formatCode="0.00">
                  <c:v>2.75</c:v>
                </c:pt>
                <c:pt idx="288" formatCode="0.00">
                  <c:v>3.13</c:v>
                </c:pt>
                <c:pt idx="289" formatCode="0.00">
                  <c:v>2.62</c:v>
                </c:pt>
                <c:pt idx="290" formatCode="0.00">
                  <c:v>2.8</c:v>
                </c:pt>
                <c:pt idx="291" formatCode="0.00">
                  <c:v>2.75</c:v>
                </c:pt>
                <c:pt idx="292" formatCode="0.00">
                  <c:v>2.63</c:v>
                </c:pt>
                <c:pt idx="293" formatCode="0.00">
                  <c:v>2.4900000000000002</c:v>
                </c:pt>
                <c:pt idx="294" formatCode="0.00">
                  <c:v>2.78</c:v>
                </c:pt>
                <c:pt idx="295" formatCode="0.00">
                  <c:v>2.64</c:v>
                </c:pt>
                <c:pt idx="296" formatCode="0.00">
                  <c:v>2.63</c:v>
                </c:pt>
                <c:pt idx="297" formatCode="0.00">
                  <c:v>2.48</c:v>
                </c:pt>
                <c:pt idx="298" formatCode="0.00">
                  <c:v>2.57</c:v>
                </c:pt>
                <c:pt idx="299" formatCode="0.00">
                  <c:v>2.73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'保健所別（令和7年）'!$C$83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'保健所別（令和7年）'!$D$83:$O$83</c:f>
              <c:numCache>
                <c:formatCode>0.00_);[Red]\(0.00\)</c:formatCode>
                <c:ptCount val="12"/>
                <c:pt idx="0">
                  <c:v>0.24</c:v>
                </c:pt>
                <c:pt idx="1">
                  <c:v>0.16</c:v>
                </c:pt>
                <c:pt idx="2">
                  <c:v>0.15</c:v>
                </c:pt>
                <c:pt idx="3">
                  <c:v>0.09</c:v>
                </c:pt>
                <c:pt idx="4">
                  <c:v>0.08</c:v>
                </c:pt>
                <c:pt idx="5">
                  <c:v>0.08</c:v>
                </c:pt>
                <c:pt idx="6">
                  <c:v>0.06</c:v>
                </c:pt>
                <c:pt idx="7">
                  <c:v>0.05</c:v>
                </c:pt>
                <c:pt idx="8">
                  <c:v>0.04</c:v>
                </c:pt>
                <c:pt idx="9">
                  <c:v>0.05</c:v>
                </c:pt>
                <c:pt idx="10">
                  <c:v>0.05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'保健所別（令和7年）'!$C$77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'保健所別（令和7年）'!$C$78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'保健所別（令和7年）'!$C$79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'保健所別（令和7年）'!$D$79:$O$79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'保健所別（令和7年）'!$C$80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'保健所別（令和7年）'!$C$81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'保健所別（令和7年）'!$D$81:$O$81</c:f>
              <c:numCache>
                <c:formatCode>0.00_);[Red]\(0.00\)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'保健所別（令和7年）'!$C$69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'保健所別（令和7年）'!$C$70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'保健所別（令和7年）'!$C$71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'保健所別（令和7年）'!$D$71:$O$71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'保健所別（令和7年）'!$C$72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'保健所別（令和7年）'!$C$73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'保健所別（令和7年）'!$D$73:$O$73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'総合（令和7年）'!$V$791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'総合（令和7年）'!$W$791:$AH$791</c:f>
              <c:numCache>
                <c:formatCode>0.00_ </c:formatCode>
                <c:ptCount val="12"/>
                <c:pt idx="0">
                  <c:v>0.56999999999999995</c:v>
                </c:pt>
                <c:pt idx="1">
                  <c:v>0.28999999999999998</c:v>
                </c:pt>
                <c:pt idx="2">
                  <c:v>1</c:v>
                </c:pt>
                <c:pt idx="3">
                  <c:v>0.28999999999999998</c:v>
                </c:pt>
                <c:pt idx="4">
                  <c:v>0.56999999999999995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0.86</c:v>
                </c:pt>
                <c:pt idx="9">
                  <c:v>0.43</c:v>
                </c:pt>
                <c:pt idx="10">
                  <c:v>0.43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0-4574-B34E-C3DFD04DFE42}"/>
            </c:ext>
          </c:extLst>
        </c:ser>
        <c:ser>
          <c:idx val="2"/>
          <c:order val="1"/>
          <c:tx>
            <c:strRef>
              <c:f>'総合（令和7年）'!$V$792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0-4574-B34E-C3DFD04DFE42}"/>
            </c:ext>
          </c:extLst>
        </c:ser>
        <c:ser>
          <c:idx val="3"/>
          <c:order val="2"/>
          <c:tx>
            <c:strRef>
              <c:f>'総合（令和7年）'!$V$793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70-4574-B34E-C3DFD04DFE42}"/>
            </c:ext>
          </c:extLst>
        </c:ser>
        <c:ser>
          <c:idx val="4"/>
          <c:order val="3"/>
          <c:tx>
            <c:strRef>
              <c:f>'総合（令和7年）'!$V$794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70-4574-B34E-C3DFD04DFE42}"/>
            </c:ext>
          </c:extLst>
        </c:ser>
        <c:ser>
          <c:idx val="0"/>
          <c:order val="4"/>
          <c:tx>
            <c:strRef>
              <c:f>'総合（令和7年）'!$V$795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70-4574-B34E-C3DFD04D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3263707571801566"/>
          <c:h val="6.926829268292689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年次別!$O$27:$O$326</c:f>
              <c:numCache>
                <c:formatCode>General</c:formatCode>
                <c:ptCount val="300"/>
                <c:pt idx="0">
                  <c:v>3</c:v>
                </c:pt>
                <c:pt idx="1">
                  <c:v>3.2857142857142856</c:v>
                </c:pt>
                <c:pt idx="2">
                  <c:v>2.8571428571428572</c:v>
                </c:pt>
                <c:pt idx="3">
                  <c:v>3.2857142857142856</c:v>
                </c:pt>
                <c:pt idx="4">
                  <c:v>2.8571428571428572</c:v>
                </c:pt>
                <c:pt idx="5">
                  <c:v>2</c:v>
                </c:pt>
                <c:pt idx="6">
                  <c:v>2.4285714285714284</c:v>
                </c:pt>
                <c:pt idx="7">
                  <c:v>1.5714285714285714</c:v>
                </c:pt>
                <c:pt idx="8">
                  <c:v>1</c:v>
                </c:pt>
                <c:pt idx="9">
                  <c:v>1</c:v>
                </c:pt>
                <c:pt idx="10">
                  <c:v>0.2857142857142857</c:v>
                </c:pt>
                <c:pt idx="11">
                  <c:v>1.4285714285714286</c:v>
                </c:pt>
                <c:pt idx="12">
                  <c:v>2</c:v>
                </c:pt>
                <c:pt idx="13">
                  <c:v>1.2857142857142858</c:v>
                </c:pt>
                <c:pt idx="14">
                  <c:v>0.5714285714285714</c:v>
                </c:pt>
                <c:pt idx="15">
                  <c:v>1.1428571428571428</c:v>
                </c:pt>
                <c:pt idx="16">
                  <c:v>0.14285714285714285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0.14285714285714285</c:v>
                </c:pt>
                <c:pt idx="22">
                  <c:v>0.7142857142857143</c:v>
                </c:pt>
                <c:pt idx="23">
                  <c:v>1</c:v>
                </c:pt>
                <c:pt idx="24">
                  <c:v>0.43</c:v>
                </c:pt>
                <c:pt idx="25">
                  <c:v>0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</c:v>
                </c:pt>
                <c:pt idx="31">
                  <c:v>0.43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0.28999999999999998</c:v>
                </c:pt>
                <c:pt idx="35">
                  <c:v>0</c:v>
                </c:pt>
                <c:pt idx="36">
                  <c:v>0.2857142857142857</c:v>
                </c:pt>
                <c:pt idx="37">
                  <c:v>0.5714285714285714</c:v>
                </c:pt>
                <c:pt idx="38">
                  <c:v>1</c:v>
                </c:pt>
                <c:pt idx="39">
                  <c:v>0.42857142857142855</c:v>
                </c:pt>
                <c:pt idx="40">
                  <c:v>0.7142857142857143</c:v>
                </c:pt>
                <c:pt idx="41">
                  <c:v>1</c:v>
                </c:pt>
                <c:pt idx="42">
                  <c:v>0.2857142857142857</c:v>
                </c:pt>
                <c:pt idx="43">
                  <c:v>0.2857142857142857</c:v>
                </c:pt>
                <c:pt idx="44">
                  <c:v>0.7142857142857143</c:v>
                </c:pt>
                <c:pt idx="45">
                  <c:v>1.1428571428571428</c:v>
                </c:pt>
                <c:pt idx="46">
                  <c:v>1</c:v>
                </c:pt>
                <c:pt idx="47">
                  <c:v>0.8571428571428571</c:v>
                </c:pt>
                <c:pt idx="48">
                  <c:v>0.2857142857142857</c:v>
                </c:pt>
                <c:pt idx="49">
                  <c:v>1</c:v>
                </c:pt>
                <c:pt idx="50">
                  <c:v>0.8571428571428571</c:v>
                </c:pt>
                <c:pt idx="51">
                  <c:v>1.2857142857142858</c:v>
                </c:pt>
                <c:pt idx="52">
                  <c:v>2.4285714285714284</c:v>
                </c:pt>
                <c:pt idx="53">
                  <c:v>1.4285714285714286</c:v>
                </c:pt>
                <c:pt idx="54">
                  <c:v>1.2857142857142858</c:v>
                </c:pt>
                <c:pt idx="55">
                  <c:v>0.42857142857142855</c:v>
                </c:pt>
                <c:pt idx="56">
                  <c:v>0.5714285714285714</c:v>
                </c:pt>
                <c:pt idx="57">
                  <c:v>0.5714285714285714</c:v>
                </c:pt>
                <c:pt idx="58">
                  <c:v>1.2857142857142858</c:v>
                </c:pt>
                <c:pt idx="59">
                  <c:v>2.1428571428571428</c:v>
                </c:pt>
                <c:pt idx="60">
                  <c:v>1.5714285714285714</c:v>
                </c:pt>
                <c:pt idx="61">
                  <c:v>1.4285714285714286</c:v>
                </c:pt>
                <c:pt idx="62">
                  <c:v>0.7142857142857143</c:v>
                </c:pt>
                <c:pt idx="63">
                  <c:v>1.8571428571428572</c:v>
                </c:pt>
                <c:pt idx="64">
                  <c:v>2.7142857142857144</c:v>
                </c:pt>
                <c:pt idx="65">
                  <c:v>2.1428571428571428</c:v>
                </c:pt>
                <c:pt idx="66">
                  <c:v>2</c:v>
                </c:pt>
                <c:pt idx="67">
                  <c:v>2.4285714285714284</c:v>
                </c:pt>
                <c:pt idx="68">
                  <c:v>1.4285714285714286</c:v>
                </c:pt>
                <c:pt idx="69">
                  <c:v>1.1428571428571428</c:v>
                </c:pt>
                <c:pt idx="70">
                  <c:v>0.5714285714285714</c:v>
                </c:pt>
                <c:pt idx="71">
                  <c:v>0.7142857142857143</c:v>
                </c:pt>
                <c:pt idx="72">
                  <c:v>2.1428571428571428</c:v>
                </c:pt>
                <c:pt idx="73">
                  <c:v>1.2857142857142858</c:v>
                </c:pt>
                <c:pt idx="74">
                  <c:v>2.2857142857142856</c:v>
                </c:pt>
                <c:pt idx="75">
                  <c:v>1.5714285714285714</c:v>
                </c:pt>
                <c:pt idx="76">
                  <c:v>2</c:v>
                </c:pt>
                <c:pt idx="77">
                  <c:v>2.2857142857142856</c:v>
                </c:pt>
                <c:pt idx="78">
                  <c:v>1.1428571428571428</c:v>
                </c:pt>
                <c:pt idx="79">
                  <c:v>2.2857142857142856</c:v>
                </c:pt>
                <c:pt idx="80">
                  <c:v>1.5714285714285714</c:v>
                </c:pt>
                <c:pt idx="81">
                  <c:v>2.8571428571428572</c:v>
                </c:pt>
                <c:pt idx="82">
                  <c:v>1.5714285714285714</c:v>
                </c:pt>
                <c:pt idx="83">
                  <c:v>1.2857142857142858</c:v>
                </c:pt>
                <c:pt idx="84">
                  <c:v>2.5714285714285716</c:v>
                </c:pt>
                <c:pt idx="85">
                  <c:v>2.4285714285714284</c:v>
                </c:pt>
                <c:pt idx="86">
                  <c:v>3.5714285714285716</c:v>
                </c:pt>
                <c:pt idx="87">
                  <c:v>2.2857142857142856</c:v>
                </c:pt>
                <c:pt idx="88">
                  <c:v>1.7142857142857142</c:v>
                </c:pt>
                <c:pt idx="89">
                  <c:v>1.5714285714285714</c:v>
                </c:pt>
                <c:pt idx="90">
                  <c:v>0.42857142857142855</c:v>
                </c:pt>
                <c:pt idx="91">
                  <c:v>1</c:v>
                </c:pt>
                <c:pt idx="92">
                  <c:v>0.8571428571428571</c:v>
                </c:pt>
                <c:pt idx="93">
                  <c:v>0.2857142857142857</c:v>
                </c:pt>
                <c:pt idx="94">
                  <c:v>1.4285714285714286</c:v>
                </c:pt>
                <c:pt idx="95">
                  <c:v>2.7142857142857144</c:v>
                </c:pt>
                <c:pt idx="96">
                  <c:v>0.42857142857142855</c:v>
                </c:pt>
                <c:pt idx="97">
                  <c:v>0.42857142857142855</c:v>
                </c:pt>
                <c:pt idx="98">
                  <c:v>1</c:v>
                </c:pt>
                <c:pt idx="99">
                  <c:v>2.1428571428571428</c:v>
                </c:pt>
                <c:pt idx="100">
                  <c:v>1.5714285714285714</c:v>
                </c:pt>
                <c:pt idx="101">
                  <c:v>1.2857142857142858</c:v>
                </c:pt>
                <c:pt idx="102">
                  <c:v>1.7142857142857142</c:v>
                </c:pt>
                <c:pt idx="103">
                  <c:v>1.5714285714285714</c:v>
                </c:pt>
                <c:pt idx="104">
                  <c:v>1.4285714285714286</c:v>
                </c:pt>
                <c:pt idx="105">
                  <c:v>0.5714285714285714</c:v>
                </c:pt>
                <c:pt idx="106">
                  <c:v>1.1428571428571428</c:v>
                </c:pt>
                <c:pt idx="107">
                  <c:v>0.7142857142857143</c:v>
                </c:pt>
                <c:pt idx="108">
                  <c:v>1.7142857142857142</c:v>
                </c:pt>
                <c:pt idx="109">
                  <c:v>2.8571428571428572</c:v>
                </c:pt>
                <c:pt idx="110">
                  <c:v>1</c:v>
                </c:pt>
                <c:pt idx="111">
                  <c:v>1.5714285714285714</c:v>
                </c:pt>
                <c:pt idx="112">
                  <c:v>0.42857142857142855</c:v>
                </c:pt>
                <c:pt idx="113">
                  <c:v>0.8571428571428571</c:v>
                </c:pt>
                <c:pt idx="114">
                  <c:v>0.5714285714285714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0.2857142857142857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0.14285714285714285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</c:v>
                </c:pt>
                <c:pt idx="138">
                  <c:v>0.14285714285714285</c:v>
                </c:pt>
                <c:pt idx="139">
                  <c:v>0.2857142857142857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0.14285714285714285</c:v>
                </c:pt>
                <c:pt idx="144">
                  <c:v>0</c:v>
                </c:pt>
                <c:pt idx="145">
                  <c:v>0</c:v>
                </c:pt>
                <c:pt idx="146">
                  <c:v>0.8571428571428571</c:v>
                </c:pt>
                <c:pt idx="147">
                  <c:v>1</c:v>
                </c:pt>
                <c:pt idx="148">
                  <c:v>1.2857142857142858</c:v>
                </c:pt>
                <c:pt idx="149">
                  <c:v>0.5714285714285714</c:v>
                </c:pt>
                <c:pt idx="150">
                  <c:v>0.8571428571428571</c:v>
                </c:pt>
                <c:pt idx="151">
                  <c:v>1.2857142857142858</c:v>
                </c:pt>
                <c:pt idx="152">
                  <c:v>1.2857142857142858</c:v>
                </c:pt>
                <c:pt idx="153">
                  <c:v>0.42857142857142855</c:v>
                </c:pt>
                <c:pt idx="154">
                  <c:v>0.2857142857142857</c:v>
                </c:pt>
                <c:pt idx="155">
                  <c:v>1.1428571428571428</c:v>
                </c:pt>
                <c:pt idx="156">
                  <c:v>2</c:v>
                </c:pt>
                <c:pt idx="157">
                  <c:v>0.7142857142857143</c:v>
                </c:pt>
                <c:pt idx="158">
                  <c:v>1.1428571428571428</c:v>
                </c:pt>
                <c:pt idx="159">
                  <c:v>2.4285714285714284</c:v>
                </c:pt>
                <c:pt idx="160">
                  <c:v>2.5714285714285716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2.4285714285714284</c:v>
                </c:pt>
                <c:pt idx="164">
                  <c:v>0.8571428571428571</c:v>
                </c:pt>
                <c:pt idx="165">
                  <c:v>1.57</c:v>
                </c:pt>
                <c:pt idx="166">
                  <c:v>1.43</c:v>
                </c:pt>
                <c:pt idx="167">
                  <c:v>1.86</c:v>
                </c:pt>
                <c:pt idx="168">
                  <c:v>2.14</c:v>
                </c:pt>
                <c:pt idx="169">
                  <c:v>1.86</c:v>
                </c:pt>
                <c:pt idx="170">
                  <c:v>1</c:v>
                </c:pt>
                <c:pt idx="171">
                  <c:v>2.4300000000000002</c:v>
                </c:pt>
                <c:pt idx="172">
                  <c:v>2.86</c:v>
                </c:pt>
                <c:pt idx="173">
                  <c:v>1.57</c:v>
                </c:pt>
                <c:pt idx="174">
                  <c:v>1.1399999999999999</c:v>
                </c:pt>
                <c:pt idx="175">
                  <c:v>1.43</c:v>
                </c:pt>
                <c:pt idx="176">
                  <c:v>1.29</c:v>
                </c:pt>
                <c:pt idx="177">
                  <c:v>1.57</c:v>
                </c:pt>
                <c:pt idx="178">
                  <c:v>0.86</c:v>
                </c:pt>
                <c:pt idx="179">
                  <c:v>1.71</c:v>
                </c:pt>
                <c:pt idx="180">
                  <c:v>2</c:v>
                </c:pt>
                <c:pt idx="181">
                  <c:v>2.29</c:v>
                </c:pt>
                <c:pt idx="182">
                  <c:v>2</c:v>
                </c:pt>
                <c:pt idx="183">
                  <c:v>1.43</c:v>
                </c:pt>
                <c:pt idx="184">
                  <c:v>1.57</c:v>
                </c:pt>
                <c:pt idx="185">
                  <c:v>3</c:v>
                </c:pt>
                <c:pt idx="186">
                  <c:v>1.57</c:v>
                </c:pt>
                <c:pt idx="187">
                  <c:v>0.71</c:v>
                </c:pt>
                <c:pt idx="188">
                  <c:v>1.1399999999999999</c:v>
                </c:pt>
                <c:pt idx="189">
                  <c:v>1.1399999999999999</c:v>
                </c:pt>
                <c:pt idx="190">
                  <c:v>1.1399999999999999</c:v>
                </c:pt>
                <c:pt idx="191">
                  <c:v>1.57</c:v>
                </c:pt>
                <c:pt idx="192">
                  <c:v>1.1399999999999999</c:v>
                </c:pt>
                <c:pt idx="193">
                  <c:v>1.57</c:v>
                </c:pt>
                <c:pt idx="194">
                  <c:v>2</c:v>
                </c:pt>
                <c:pt idx="195">
                  <c:v>0.86</c:v>
                </c:pt>
                <c:pt idx="196">
                  <c:v>0.86</c:v>
                </c:pt>
                <c:pt idx="197">
                  <c:v>0.43</c:v>
                </c:pt>
                <c:pt idx="198">
                  <c:v>1.57</c:v>
                </c:pt>
                <c:pt idx="199">
                  <c:v>0.56999999999999995</c:v>
                </c:pt>
                <c:pt idx="200">
                  <c:v>1.43</c:v>
                </c:pt>
                <c:pt idx="201">
                  <c:v>0.71</c:v>
                </c:pt>
                <c:pt idx="202">
                  <c:v>1.86</c:v>
                </c:pt>
                <c:pt idx="203">
                  <c:v>1.57</c:v>
                </c:pt>
                <c:pt idx="204">
                  <c:v>1.29</c:v>
                </c:pt>
                <c:pt idx="205">
                  <c:v>1.29</c:v>
                </c:pt>
                <c:pt idx="206">
                  <c:v>0.86</c:v>
                </c:pt>
                <c:pt idx="207">
                  <c:v>0.56999999999999995</c:v>
                </c:pt>
                <c:pt idx="208">
                  <c:v>1.43</c:v>
                </c:pt>
                <c:pt idx="209">
                  <c:v>2.29</c:v>
                </c:pt>
                <c:pt idx="210">
                  <c:v>1.57</c:v>
                </c:pt>
                <c:pt idx="211">
                  <c:v>1.57</c:v>
                </c:pt>
                <c:pt idx="212">
                  <c:v>1.43</c:v>
                </c:pt>
                <c:pt idx="213">
                  <c:v>1.86</c:v>
                </c:pt>
                <c:pt idx="214">
                  <c:v>0.86</c:v>
                </c:pt>
                <c:pt idx="215" formatCode="0.00">
                  <c:v>2.4300000000000002</c:v>
                </c:pt>
                <c:pt idx="216" formatCode="0.00">
                  <c:v>1.86</c:v>
                </c:pt>
                <c:pt idx="217" formatCode="0.00">
                  <c:v>1</c:v>
                </c:pt>
                <c:pt idx="218" formatCode="0.00">
                  <c:v>1.43</c:v>
                </c:pt>
                <c:pt idx="219" formatCode="0.00">
                  <c:v>0.71</c:v>
                </c:pt>
                <c:pt idx="220" formatCode="0.00">
                  <c:v>0.71</c:v>
                </c:pt>
                <c:pt idx="221" formatCode="0.00">
                  <c:v>1.1399999999999999</c:v>
                </c:pt>
                <c:pt idx="222" formatCode="0.00">
                  <c:v>0.86</c:v>
                </c:pt>
                <c:pt idx="223" formatCode="0.00">
                  <c:v>1.1399999999999999</c:v>
                </c:pt>
                <c:pt idx="224" formatCode="0.00">
                  <c:v>1.1399999999999999</c:v>
                </c:pt>
                <c:pt idx="225" formatCode="0.00">
                  <c:v>1.1399999999999999</c:v>
                </c:pt>
                <c:pt idx="226" formatCode="0.00">
                  <c:v>1.57</c:v>
                </c:pt>
                <c:pt idx="227" formatCode="0.00">
                  <c:v>1.1399999999999999</c:v>
                </c:pt>
                <c:pt idx="228" formatCode="0.00">
                  <c:v>1</c:v>
                </c:pt>
                <c:pt idx="229" formatCode="0.00">
                  <c:v>0.86</c:v>
                </c:pt>
                <c:pt idx="230" formatCode="0.00">
                  <c:v>1.1399999999999999</c:v>
                </c:pt>
                <c:pt idx="231" formatCode="0.00">
                  <c:v>0.14000000000000001</c:v>
                </c:pt>
                <c:pt idx="232" formatCode="0.00">
                  <c:v>0.71</c:v>
                </c:pt>
                <c:pt idx="233" formatCode="0.00">
                  <c:v>0.43</c:v>
                </c:pt>
                <c:pt idx="234" formatCode="0.00">
                  <c:v>1.29</c:v>
                </c:pt>
                <c:pt idx="235" formatCode="0.00">
                  <c:v>0.14000000000000001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1</c:v>
                </c:pt>
                <c:pt idx="239" formatCode="0.00">
                  <c:v>0.71</c:v>
                </c:pt>
                <c:pt idx="240" formatCode="0.00">
                  <c:v>0.56999999999999995</c:v>
                </c:pt>
                <c:pt idx="241" formatCode="0.00">
                  <c:v>0.28999999999999998</c:v>
                </c:pt>
                <c:pt idx="242" formatCode="0.00">
                  <c:v>1</c:v>
                </c:pt>
                <c:pt idx="243" formatCode="0.00">
                  <c:v>0.28999999999999998</c:v>
                </c:pt>
                <c:pt idx="244" formatCode="0.00">
                  <c:v>0.56999999999999995</c:v>
                </c:pt>
                <c:pt idx="245" formatCode="0.00">
                  <c:v>0.43</c:v>
                </c:pt>
                <c:pt idx="246" formatCode="0.00">
                  <c:v>0.28999999999999998</c:v>
                </c:pt>
                <c:pt idx="247" formatCode="0.00">
                  <c:v>0.43</c:v>
                </c:pt>
                <c:pt idx="248" formatCode="0.00">
                  <c:v>0.86</c:v>
                </c:pt>
                <c:pt idx="249" formatCode="0.00">
                  <c:v>0.43</c:v>
                </c:pt>
                <c:pt idx="250" formatCode="0.00">
                  <c:v>0.43</c:v>
                </c:pt>
                <c:pt idx="251" formatCode="0.00">
                  <c:v>0.43</c:v>
                </c:pt>
                <c:pt idx="252" formatCode="0.00">
                  <c:v>0.43</c:v>
                </c:pt>
                <c:pt idx="253" formatCode="0.00">
                  <c:v>0</c:v>
                </c:pt>
                <c:pt idx="254" formatCode="0.00">
                  <c:v>0.14000000000000001</c:v>
                </c:pt>
                <c:pt idx="255" formatCode="0.00">
                  <c:v>0.14000000000000001</c:v>
                </c:pt>
                <c:pt idx="256" formatCode="0.00">
                  <c:v>0.71</c:v>
                </c:pt>
                <c:pt idx="257" formatCode="0.00">
                  <c:v>0.43</c:v>
                </c:pt>
                <c:pt idx="258" formatCode="0.00">
                  <c:v>0.14000000000000001</c:v>
                </c:pt>
                <c:pt idx="259" formatCode="0.00">
                  <c:v>0.43</c:v>
                </c:pt>
                <c:pt idx="260" formatCode="0.00">
                  <c:v>0.28999999999999998</c:v>
                </c:pt>
                <c:pt idx="261" formatCode="0.00">
                  <c:v>0.28999999999999998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0.86</c:v>
                </c:pt>
                <c:pt idx="265" formatCode="0.00">
                  <c:v>0.56999999999999995</c:v>
                </c:pt>
                <c:pt idx="266" formatCode="0.00">
                  <c:v>0.71</c:v>
                </c:pt>
                <c:pt idx="267" formatCode="0.00">
                  <c:v>1.29</c:v>
                </c:pt>
                <c:pt idx="268" formatCode="0.00">
                  <c:v>0.86</c:v>
                </c:pt>
                <c:pt idx="269" formatCode="0.00">
                  <c:v>0.28999999999999998</c:v>
                </c:pt>
                <c:pt idx="270" formatCode="0.00">
                  <c:v>0.71</c:v>
                </c:pt>
                <c:pt idx="271" formatCode="0.00">
                  <c:v>0.14000000000000001</c:v>
                </c:pt>
                <c:pt idx="272" formatCode="0.00">
                  <c:v>0</c:v>
                </c:pt>
                <c:pt idx="273" formatCode="0.00">
                  <c:v>0.71</c:v>
                </c:pt>
                <c:pt idx="274" formatCode="0.00">
                  <c:v>0.28999999999999998</c:v>
                </c:pt>
                <c:pt idx="275" formatCode="0.00">
                  <c:v>0.56999999999999995</c:v>
                </c:pt>
                <c:pt idx="276" formatCode="0.00">
                  <c:v>0.28999999999999998</c:v>
                </c:pt>
                <c:pt idx="277" formatCode="0.00">
                  <c:v>0.28999999999999998</c:v>
                </c:pt>
                <c:pt idx="278" formatCode="0.00">
                  <c:v>0.28999999999999998</c:v>
                </c:pt>
                <c:pt idx="279" formatCode="0.00">
                  <c:v>0.28999999999999998</c:v>
                </c:pt>
                <c:pt idx="280" formatCode="0.00">
                  <c:v>0.14000000000000001</c:v>
                </c:pt>
                <c:pt idx="281" formatCode="0.00">
                  <c:v>0.14000000000000001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0.43</c:v>
                </c:pt>
                <c:pt idx="285" formatCode="0.00">
                  <c:v>0.28999999999999998</c:v>
                </c:pt>
                <c:pt idx="286" formatCode="0.00">
                  <c:v>0.43</c:v>
                </c:pt>
                <c:pt idx="287" formatCode="0.00">
                  <c:v>1</c:v>
                </c:pt>
                <c:pt idx="288" formatCode="0.00">
                  <c:v>0.43</c:v>
                </c:pt>
                <c:pt idx="289" formatCode="0.00">
                  <c:v>0.56999999999999995</c:v>
                </c:pt>
                <c:pt idx="290" formatCode="0.00">
                  <c:v>0.56999999999999995</c:v>
                </c:pt>
                <c:pt idx="291" formatCode="0.00">
                  <c:v>0.14000000000000001</c:v>
                </c:pt>
                <c:pt idx="292" formatCode="0.00">
                  <c:v>0.14000000000000001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0.14000000000000001</c:v>
                </c:pt>
                <c:pt idx="296" formatCode="0.00">
                  <c:v>0</c:v>
                </c:pt>
                <c:pt idx="297" formatCode="0.00">
                  <c:v>0</c:v>
                </c:pt>
                <c:pt idx="298" formatCode="0.00">
                  <c:v>0</c:v>
                </c:pt>
                <c:pt idx="29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年次別!$P$27:$P$326</c:f>
              <c:numCache>
                <c:formatCode>General</c:formatCode>
                <c:ptCount val="300"/>
                <c:pt idx="0">
                  <c:v>0.86504424778761058</c:v>
                </c:pt>
                <c:pt idx="1">
                  <c:v>0.97142857142857142</c:v>
                </c:pt>
                <c:pt idx="2">
                  <c:v>0.9126637554585153</c:v>
                </c:pt>
                <c:pt idx="3">
                  <c:v>1.0064794816414686</c:v>
                </c:pt>
                <c:pt idx="4">
                  <c:v>1.3857758620689655</c:v>
                </c:pt>
                <c:pt idx="5">
                  <c:v>1.3842794759825328</c:v>
                </c:pt>
                <c:pt idx="6">
                  <c:v>0.9562363238512035</c:v>
                </c:pt>
                <c:pt idx="7">
                  <c:v>0.64192139737991272</c:v>
                </c:pt>
                <c:pt idx="8">
                  <c:v>0.4684095860566449</c:v>
                </c:pt>
                <c:pt idx="9">
                  <c:v>0.71834061135371174</c:v>
                </c:pt>
                <c:pt idx="10">
                  <c:v>0.92139737991266379</c:v>
                </c:pt>
                <c:pt idx="11">
                  <c:v>1.2239130434782608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1.06</c:v>
                </c:pt>
                <c:pt idx="25">
                  <c:v>1.01</c:v>
                </c:pt>
                <c:pt idx="26">
                  <c:v>1.05</c:v>
                </c:pt>
                <c:pt idx="27">
                  <c:v>1.18</c:v>
                </c:pt>
                <c:pt idx="28">
                  <c:v>1.31</c:v>
                </c:pt>
                <c:pt idx="29">
                  <c:v>1.17</c:v>
                </c:pt>
                <c:pt idx="30">
                  <c:v>1</c:v>
                </c:pt>
                <c:pt idx="31">
                  <c:v>0.75</c:v>
                </c:pt>
                <c:pt idx="32">
                  <c:v>0.61</c:v>
                </c:pt>
                <c:pt idx="33">
                  <c:v>1.1200000000000001</c:v>
                </c:pt>
                <c:pt idx="34">
                  <c:v>1.34</c:v>
                </c:pt>
                <c:pt idx="35">
                  <c:v>1.58</c:v>
                </c:pt>
                <c:pt idx="36">
                  <c:v>1.1905781584582442</c:v>
                </c:pt>
                <c:pt idx="37">
                  <c:v>1.3897216274089936</c:v>
                </c:pt>
                <c:pt idx="38">
                  <c:v>1.3426124197002141</c:v>
                </c:pt>
                <c:pt idx="39">
                  <c:v>1.4325481798715203</c:v>
                </c:pt>
                <c:pt idx="40">
                  <c:v>1.3297644539614561</c:v>
                </c:pt>
                <c:pt idx="41">
                  <c:v>1.3404710920770877</c:v>
                </c:pt>
                <c:pt idx="42">
                  <c:v>0.84582441113490359</c:v>
                </c:pt>
                <c:pt idx="43">
                  <c:v>0.72591006423982873</c:v>
                </c:pt>
                <c:pt idx="44">
                  <c:v>0.47537473233404709</c:v>
                </c:pt>
                <c:pt idx="45">
                  <c:v>1.0278372591006424</c:v>
                </c:pt>
                <c:pt idx="46">
                  <c:v>1.462526766595289</c:v>
                </c:pt>
                <c:pt idx="47">
                  <c:v>1.7301927194860813</c:v>
                </c:pt>
                <c:pt idx="48">
                  <c:v>1.1719745222929936</c:v>
                </c:pt>
                <c:pt idx="49">
                  <c:v>1.1507430997876857</c:v>
                </c:pt>
                <c:pt idx="50">
                  <c:v>1.0042462845010616</c:v>
                </c:pt>
                <c:pt idx="51">
                  <c:v>1.1995753715498938</c:v>
                </c:pt>
                <c:pt idx="52">
                  <c:v>1.335456475583864</c:v>
                </c:pt>
                <c:pt idx="53">
                  <c:v>1.2186836518046709</c:v>
                </c:pt>
                <c:pt idx="54">
                  <c:v>0.92781316348195331</c:v>
                </c:pt>
                <c:pt idx="55">
                  <c:v>0.8004246284501062</c:v>
                </c:pt>
                <c:pt idx="56">
                  <c:v>0.60721868365180465</c:v>
                </c:pt>
                <c:pt idx="57">
                  <c:v>0.88110403397027603</c:v>
                </c:pt>
                <c:pt idx="58">
                  <c:v>1.3057324840764331</c:v>
                </c:pt>
                <c:pt idx="59">
                  <c:v>1.2993630573248407</c:v>
                </c:pt>
                <c:pt idx="60">
                  <c:v>1.0467091295116773</c:v>
                </c:pt>
                <c:pt idx="61">
                  <c:v>0.96602972399150744</c:v>
                </c:pt>
                <c:pt idx="62">
                  <c:v>0.9575371549893843</c:v>
                </c:pt>
                <c:pt idx="63">
                  <c:v>0.97876857749469215</c:v>
                </c:pt>
                <c:pt idx="64">
                  <c:v>1.3248407643312101</c:v>
                </c:pt>
                <c:pt idx="65">
                  <c:v>1.197452229299363</c:v>
                </c:pt>
                <c:pt idx="66">
                  <c:v>0.73248407643312097</c:v>
                </c:pt>
                <c:pt idx="67">
                  <c:v>0.63906581740976642</c:v>
                </c:pt>
                <c:pt idx="68">
                  <c:v>0.46921443736730362</c:v>
                </c:pt>
                <c:pt idx="69">
                  <c:v>0.83014861995753719</c:v>
                </c:pt>
                <c:pt idx="70">
                  <c:v>0.85350318471337583</c:v>
                </c:pt>
                <c:pt idx="71">
                  <c:v>0.99150743099787686</c:v>
                </c:pt>
                <c:pt idx="72">
                  <c:v>0.9</c:v>
                </c:pt>
                <c:pt idx="73">
                  <c:v>0.79</c:v>
                </c:pt>
                <c:pt idx="74">
                  <c:v>0.78</c:v>
                </c:pt>
                <c:pt idx="75">
                  <c:v>0.84</c:v>
                </c:pt>
                <c:pt idx="76">
                  <c:v>1.17</c:v>
                </c:pt>
                <c:pt idx="77">
                  <c:v>1.01</c:v>
                </c:pt>
                <c:pt idx="78">
                  <c:v>0.76</c:v>
                </c:pt>
                <c:pt idx="79">
                  <c:v>0.58531317494600432</c:v>
                </c:pt>
                <c:pt idx="80">
                  <c:v>0.50539956803455721</c:v>
                </c:pt>
                <c:pt idx="81">
                  <c:v>0.82505399568034554</c:v>
                </c:pt>
                <c:pt idx="82">
                  <c:v>0.99352051835853128</c:v>
                </c:pt>
                <c:pt idx="83">
                  <c:v>1.1555075593952484</c:v>
                </c:pt>
                <c:pt idx="84">
                  <c:v>0.83801295896328298</c:v>
                </c:pt>
                <c:pt idx="85">
                  <c:v>0.82721382289416845</c:v>
                </c:pt>
                <c:pt idx="86">
                  <c:v>0.87904967602591788</c:v>
                </c:pt>
                <c:pt idx="87">
                  <c:v>1.0021598272138228</c:v>
                </c:pt>
                <c:pt idx="88">
                  <c:v>1.0777537796976242</c:v>
                </c:pt>
                <c:pt idx="89">
                  <c:v>1.1015118790496761</c:v>
                </c:pt>
                <c:pt idx="90">
                  <c:v>0.74082073434125273</c:v>
                </c:pt>
                <c:pt idx="91">
                  <c:v>0.61123110151187909</c:v>
                </c:pt>
                <c:pt idx="92">
                  <c:v>0.59179265658747304</c:v>
                </c:pt>
                <c:pt idx="93">
                  <c:v>1.0323974082073435</c:v>
                </c:pt>
                <c:pt idx="94">
                  <c:v>1.1079913606911447</c:v>
                </c:pt>
                <c:pt idx="95">
                  <c:v>1.2958963282937366</c:v>
                </c:pt>
                <c:pt idx="96">
                  <c:v>0.82543103448275867</c:v>
                </c:pt>
                <c:pt idx="97">
                  <c:v>0.67307692307692313</c:v>
                </c:pt>
                <c:pt idx="98">
                  <c:v>0.72103004291845496</c:v>
                </c:pt>
                <c:pt idx="99">
                  <c:v>0.78958785249457697</c:v>
                </c:pt>
                <c:pt idx="100">
                  <c:v>1.1604395604395605</c:v>
                </c:pt>
                <c:pt idx="101">
                  <c:v>1.0346320346320346</c:v>
                </c:pt>
                <c:pt idx="102">
                  <c:v>0.87445887445887449</c:v>
                </c:pt>
                <c:pt idx="103">
                  <c:v>0.75862068965517238</c:v>
                </c:pt>
                <c:pt idx="104">
                  <c:v>0.70459518599562365</c:v>
                </c:pt>
                <c:pt idx="105">
                  <c:v>0.7456521739130435</c:v>
                </c:pt>
                <c:pt idx="106">
                  <c:v>0.85806451612903223</c:v>
                </c:pt>
                <c:pt idx="107">
                  <c:v>0.91702127659574473</c:v>
                </c:pt>
                <c:pt idx="108">
                  <c:v>0.90752688172043006</c:v>
                </c:pt>
                <c:pt idx="109">
                  <c:v>1.0129310344827587</c:v>
                </c:pt>
                <c:pt idx="110">
                  <c:v>0.95032397408207347</c:v>
                </c:pt>
                <c:pt idx="111">
                  <c:v>1.0301075268817204</c:v>
                </c:pt>
                <c:pt idx="112">
                  <c:v>1.3862660944206009</c:v>
                </c:pt>
                <c:pt idx="113">
                  <c:v>1.2068965517241379</c:v>
                </c:pt>
                <c:pt idx="114">
                  <c:v>0.98927038626609443</c:v>
                </c:pt>
                <c:pt idx="115">
                  <c:v>0.72649572649572647</c:v>
                </c:pt>
                <c:pt idx="116">
                  <c:v>0.60813704496788012</c:v>
                </c:pt>
                <c:pt idx="117">
                  <c:v>0.83047210300429186</c:v>
                </c:pt>
                <c:pt idx="118">
                  <c:v>1.0107296137339057</c:v>
                </c:pt>
                <c:pt idx="119">
                  <c:v>1.1858974358974359</c:v>
                </c:pt>
                <c:pt idx="120">
                  <c:v>0.95248380129589638</c:v>
                </c:pt>
                <c:pt idx="121">
                  <c:v>0.81</c:v>
                </c:pt>
                <c:pt idx="122">
                  <c:v>0.71</c:v>
                </c:pt>
                <c:pt idx="123">
                  <c:v>0.88</c:v>
                </c:pt>
                <c:pt idx="124">
                  <c:v>1.05</c:v>
                </c:pt>
                <c:pt idx="125">
                  <c:v>0.97</c:v>
                </c:pt>
                <c:pt idx="126">
                  <c:v>0.68</c:v>
                </c:pt>
                <c:pt idx="127">
                  <c:v>0.67</c:v>
                </c:pt>
                <c:pt idx="128">
                  <c:v>0.56000000000000005</c:v>
                </c:pt>
                <c:pt idx="129">
                  <c:v>0.76</c:v>
                </c:pt>
                <c:pt idx="130">
                  <c:v>0.89</c:v>
                </c:pt>
                <c:pt idx="131">
                  <c:v>0.88</c:v>
                </c:pt>
                <c:pt idx="132">
                  <c:v>0.76</c:v>
                </c:pt>
                <c:pt idx="133">
                  <c:v>0.63</c:v>
                </c:pt>
                <c:pt idx="134">
                  <c:v>0.6</c:v>
                </c:pt>
                <c:pt idx="135">
                  <c:v>0.7</c:v>
                </c:pt>
                <c:pt idx="136">
                  <c:v>0.66</c:v>
                </c:pt>
                <c:pt idx="137">
                  <c:v>0.66</c:v>
                </c:pt>
                <c:pt idx="138">
                  <c:v>0.53</c:v>
                </c:pt>
                <c:pt idx="139">
                  <c:v>0.46</c:v>
                </c:pt>
                <c:pt idx="140">
                  <c:v>0.47</c:v>
                </c:pt>
                <c:pt idx="141">
                  <c:v>0.55000000000000004</c:v>
                </c:pt>
                <c:pt idx="142">
                  <c:v>0.72</c:v>
                </c:pt>
                <c:pt idx="143">
                  <c:v>0.64</c:v>
                </c:pt>
                <c:pt idx="144">
                  <c:v>0.56000000000000005</c:v>
                </c:pt>
                <c:pt idx="145">
                  <c:v>0.46</c:v>
                </c:pt>
                <c:pt idx="146">
                  <c:v>0.43</c:v>
                </c:pt>
                <c:pt idx="147">
                  <c:v>0.65</c:v>
                </c:pt>
                <c:pt idx="148">
                  <c:v>0.7</c:v>
                </c:pt>
                <c:pt idx="149">
                  <c:v>0.51</c:v>
                </c:pt>
                <c:pt idx="150">
                  <c:v>0.54</c:v>
                </c:pt>
                <c:pt idx="151">
                  <c:v>0.47</c:v>
                </c:pt>
                <c:pt idx="152">
                  <c:v>0.43</c:v>
                </c:pt>
                <c:pt idx="153">
                  <c:v>0.53</c:v>
                </c:pt>
                <c:pt idx="154">
                  <c:v>0.55000000000000004</c:v>
                </c:pt>
                <c:pt idx="155">
                  <c:v>0.56999999999999995</c:v>
                </c:pt>
                <c:pt idx="156">
                  <c:v>0.39</c:v>
                </c:pt>
                <c:pt idx="157">
                  <c:v>0.4</c:v>
                </c:pt>
                <c:pt idx="158">
                  <c:v>0.36</c:v>
                </c:pt>
                <c:pt idx="159">
                  <c:v>0.45</c:v>
                </c:pt>
                <c:pt idx="160">
                  <c:v>0.46</c:v>
                </c:pt>
                <c:pt idx="161">
                  <c:v>0.43</c:v>
                </c:pt>
                <c:pt idx="162">
                  <c:v>0.38</c:v>
                </c:pt>
                <c:pt idx="163">
                  <c:v>0.33</c:v>
                </c:pt>
                <c:pt idx="164">
                  <c:v>0.3</c:v>
                </c:pt>
                <c:pt idx="165">
                  <c:v>0.37</c:v>
                </c:pt>
                <c:pt idx="166">
                  <c:v>0.38</c:v>
                </c:pt>
                <c:pt idx="167">
                  <c:v>0.43</c:v>
                </c:pt>
                <c:pt idx="168">
                  <c:v>0.39</c:v>
                </c:pt>
                <c:pt idx="169">
                  <c:v>0.34</c:v>
                </c:pt>
                <c:pt idx="170">
                  <c:v>0.32</c:v>
                </c:pt>
                <c:pt idx="171">
                  <c:v>0.36</c:v>
                </c:pt>
                <c:pt idx="172">
                  <c:v>0.39</c:v>
                </c:pt>
                <c:pt idx="173">
                  <c:v>0.38</c:v>
                </c:pt>
                <c:pt idx="174">
                  <c:v>0.34</c:v>
                </c:pt>
                <c:pt idx="175">
                  <c:v>0.27</c:v>
                </c:pt>
                <c:pt idx="176">
                  <c:v>0.27</c:v>
                </c:pt>
                <c:pt idx="177">
                  <c:v>0.36</c:v>
                </c:pt>
                <c:pt idx="178">
                  <c:v>0.34</c:v>
                </c:pt>
                <c:pt idx="179">
                  <c:v>0.41</c:v>
                </c:pt>
                <c:pt idx="180">
                  <c:v>0.36</c:v>
                </c:pt>
                <c:pt idx="181">
                  <c:v>0.36</c:v>
                </c:pt>
                <c:pt idx="182">
                  <c:v>0.3</c:v>
                </c:pt>
                <c:pt idx="183">
                  <c:v>0.37</c:v>
                </c:pt>
                <c:pt idx="184">
                  <c:v>0.35</c:v>
                </c:pt>
                <c:pt idx="185">
                  <c:v>0.36</c:v>
                </c:pt>
                <c:pt idx="186">
                  <c:v>0.31</c:v>
                </c:pt>
                <c:pt idx="187">
                  <c:v>0.33</c:v>
                </c:pt>
                <c:pt idx="188">
                  <c:v>0.32</c:v>
                </c:pt>
                <c:pt idx="189">
                  <c:v>0.31</c:v>
                </c:pt>
                <c:pt idx="190">
                  <c:v>0.33</c:v>
                </c:pt>
                <c:pt idx="191">
                  <c:v>0.35</c:v>
                </c:pt>
                <c:pt idx="192">
                  <c:v>0.34</c:v>
                </c:pt>
                <c:pt idx="193">
                  <c:v>0.34</c:v>
                </c:pt>
                <c:pt idx="194">
                  <c:v>0.32</c:v>
                </c:pt>
                <c:pt idx="195">
                  <c:v>0.36</c:v>
                </c:pt>
                <c:pt idx="196">
                  <c:v>0.41</c:v>
                </c:pt>
                <c:pt idx="197">
                  <c:v>0.33</c:v>
                </c:pt>
                <c:pt idx="198">
                  <c:v>0.28999999999999998</c:v>
                </c:pt>
                <c:pt idx="199">
                  <c:v>0.36</c:v>
                </c:pt>
                <c:pt idx="200">
                  <c:v>0.35</c:v>
                </c:pt>
                <c:pt idx="201">
                  <c:v>0.31</c:v>
                </c:pt>
                <c:pt idx="202">
                  <c:v>0.32</c:v>
                </c:pt>
                <c:pt idx="203">
                  <c:v>0.34</c:v>
                </c:pt>
                <c:pt idx="204">
                  <c:v>0.4</c:v>
                </c:pt>
                <c:pt idx="205">
                  <c:v>0.33</c:v>
                </c:pt>
                <c:pt idx="206">
                  <c:v>0.32</c:v>
                </c:pt>
                <c:pt idx="207">
                  <c:v>0.37</c:v>
                </c:pt>
                <c:pt idx="208">
                  <c:v>0.36</c:v>
                </c:pt>
                <c:pt idx="209">
                  <c:v>0.31</c:v>
                </c:pt>
                <c:pt idx="210">
                  <c:v>0.32</c:v>
                </c:pt>
                <c:pt idx="211">
                  <c:v>0.3</c:v>
                </c:pt>
                <c:pt idx="212">
                  <c:v>0.28999999999999998</c:v>
                </c:pt>
                <c:pt idx="213">
                  <c:v>0.28999999999999998</c:v>
                </c:pt>
                <c:pt idx="214">
                  <c:v>0.31</c:v>
                </c:pt>
                <c:pt idx="215" formatCode="0.00">
                  <c:v>0.26</c:v>
                </c:pt>
                <c:pt idx="216" formatCode="0.00">
                  <c:v>0.37</c:v>
                </c:pt>
                <c:pt idx="217" formatCode="0.00">
                  <c:v>0.3</c:v>
                </c:pt>
                <c:pt idx="218" formatCode="0.00">
                  <c:v>0.25</c:v>
                </c:pt>
                <c:pt idx="219" formatCode="0.00">
                  <c:v>0.3</c:v>
                </c:pt>
                <c:pt idx="220" formatCode="0.00">
                  <c:v>0.34</c:v>
                </c:pt>
                <c:pt idx="221" formatCode="0.00">
                  <c:v>0.32</c:v>
                </c:pt>
                <c:pt idx="222" formatCode="0.00">
                  <c:v>0.27</c:v>
                </c:pt>
                <c:pt idx="223" formatCode="0.00">
                  <c:v>0.27</c:v>
                </c:pt>
                <c:pt idx="224" formatCode="0.00">
                  <c:v>0.27</c:v>
                </c:pt>
                <c:pt idx="225" formatCode="0.00">
                  <c:v>0.33</c:v>
                </c:pt>
                <c:pt idx="226" formatCode="0.00">
                  <c:v>0.28999999999999998</c:v>
                </c:pt>
                <c:pt idx="227" formatCode="0.00">
                  <c:v>0.3</c:v>
                </c:pt>
                <c:pt idx="228" formatCode="0.00">
                  <c:v>0.25</c:v>
                </c:pt>
                <c:pt idx="229" formatCode="0.00">
                  <c:v>0.21</c:v>
                </c:pt>
                <c:pt idx="230" formatCode="0.00">
                  <c:v>0.24</c:v>
                </c:pt>
                <c:pt idx="231" formatCode="0.00">
                  <c:v>0.14000000000000001</c:v>
                </c:pt>
                <c:pt idx="232" formatCode="0.00">
                  <c:v>0.11</c:v>
                </c:pt>
                <c:pt idx="233" formatCode="0.00">
                  <c:v>0.09</c:v>
                </c:pt>
                <c:pt idx="234" formatCode="0.00">
                  <c:v>0.13</c:v>
                </c:pt>
                <c:pt idx="235" formatCode="0.00">
                  <c:v>0.08</c:v>
                </c:pt>
                <c:pt idx="236" formatCode="0.00">
                  <c:v>0.09</c:v>
                </c:pt>
                <c:pt idx="237" formatCode="0.00">
                  <c:v>0.12</c:v>
                </c:pt>
                <c:pt idx="238" formatCode="0.00">
                  <c:v>0.21</c:v>
                </c:pt>
                <c:pt idx="239" formatCode="0.00">
                  <c:v>0.13</c:v>
                </c:pt>
                <c:pt idx="240" formatCode="0.00">
                  <c:v>0.09</c:v>
                </c:pt>
                <c:pt idx="241" formatCode="0.00">
                  <c:v>0.1</c:v>
                </c:pt>
                <c:pt idx="242" formatCode="0.00">
                  <c:v>0.13</c:v>
                </c:pt>
                <c:pt idx="243" formatCode="0.00">
                  <c:v>0.16</c:v>
                </c:pt>
                <c:pt idx="244" formatCode="0.00">
                  <c:v>0.19</c:v>
                </c:pt>
                <c:pt idx="245" formatCode="0.00">
                  <c:v>0.21</c:v>
                </c:pt>
                <c:pt idx="246" formatCode="0.00">
                  <c:v>0.17</c:v>
                </c:pt>
                <c:pt idx="247" formatCode="0.00">
                  <c:v>0.17</c:v>
                </c:pt>
                <c:pt idx="248" formatCode="0.00">
                  <c:v>0.12</c:v>
                </c:pt>
                <c:pt idx="249" formatCode="0.00">
                  <c:v>0.13</c:v>
                </c:pt>
                <c:pt idx="250" formatCode="0.00">
                  <c:v>0.14000000000000001</c:v>
                </c:pt>
                <c:pt idx="251" formatCode="0.00">
                  <c:v>0.14000000000000001</c:v>
                </c:pt>
                <c:pt idx="252" formatCode="0.00">
                  <c:v>0.09</c:v>
                </c:pt>
                <c:pt idx="253" formatCode="0.00">
                  <c:v>0.06</c:v>
                </c:pt>
                <c:pt idx="254" formatCode="0.00">
                  <c:v>0.09</c:v>
                </c:pt>
                <c:pt idx="255" formatCode="0.00">
                  <c:v>0.08</c:v>
                </c:pt>
                <c:pt idx="256" formatCode="0.00">
                  <c:v>0.13</c:v>
                </c:pt>
                <c:pt idx="257" formatCode="0.00">
                  <c:v>0.12</c:v>
                </c:pt>
                <c:pt idx="258" formatCode="0.00">
                  <c:v>0.13</c:v>
                </c:pt>
                <c:pt idx="259" formatCode="0.00">
                  <c:v>0.11</c:v>
                </c:pt>
                <c:pt idx="260" formatCode="0.00">
                  <c:v>0.1</c:v>
                </c:pt>
                <c:pt idx="261" formatCode="0.00">
                  <c:v>0.17</c:v>
                </c:pt>
                <c:pt idx="262" formatCode="0.00">
                  <c:v>0.2</c:v>
                </c:pt>
                <c:pt idx="263" formatCode="0.00">
                  <c:v>0.17</c:v>
                </c:pt>
                <c:pt idx="264" formatCode="0.00">
                  <c:v>0.15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0.12</c:v>
                </c:pt>
                <c:pt idx="268" formatCode="0.00">
                  <c:v>0.24</c:v>
                </c:pt>
                <c:pt idx="269" formatCode="0.00">
                  <c:v>0.2</c:v>
                </c:pt>
                <c:pt idx="270" formatCode="0.00">
                  <c:v>0.22</c:v>
                </c:pt>
                <c:pt idx="271" formatCode="0.00">
                  <c:v>0.21</c:v>
                </c:pt>
                <c:pt idx="272" formatCode="0.00">
                  <c:v>0.17</c:v>
                </c:pt>
                <c:pt idx="273" formatCode="0.00">
                  <c:v>0.15</c:v>
                </c:pt>
                <c:pt idx="274" formatCode="0.00">
                  <c:v>0.15</c:v>
                </c:pt>
                <c:pt idx="275" formatCode="0.00">
                  <c:v>0.18</c:v>
                </c:pt>
                <c:pt idx="276" formatCode="0.00">
                  <c:v>0.17</c:v>
                </c:pt>
                <c:pt idx="277" formatCode="0.00">
                  <c:v>0.15</c:v>
                </c:pt>
                <c:pt idx="278" formatCode="0.00">
                  <c:v>0.13</c:v>
                </c:pt>
                <c:pt idx="279" formatCode="0.00">
                  <c:v>0.19</c:v>
                </c:pt>
                <c:pt idx="280" formatCode="0.00">
                  <c:v>0.2</c:v>
                </c:pt>
                <c:pt idx="281" formatCode="0.00">
                  <c:v>0.16</c:v>
                </c:pt>
                <c:pt idx="282" formatCode="0.00">
                  <c:v>0.16</c:v>
                </c:pt>
                <c:pt idx="283" formatCode="0.00">
                  <c:v>0.11</c:v>
                </c:pt>
                <c:pt idx="284" formatCode="0.00">
                  <c:v>0.09</c:v>
                </c:pt>
                <c:pt idx="285" formatCode="0.00">
                  <c:v>0.14000000000000001</c:v>
                </c:pt>
                <c:pt idx="286" formatCode="0.00">
                  <c:v>0.17</c:v>
                </c:pt>
                <c:pt idx="287" formatCode="0.00">
                  <c:v>0.18</c:v>
                </c:pt>
                <c:pt idx="288" formatCode="0.00">
                  <c:v>0.24</c:v>
                </c:pt>
                <c:pt idx="289" formatCode="0.00">
                  <c:v>0.16</c:v>
                </c:pt>
                <c:pt idx="290" formatCode="0.00">
                  <c:v>0.15</c:v>
                </c:pt>
                <c:pt idx="291" formatCode="0.00">
                  <c:v>0.09</c:v>
                </c:pt>
                <c:pt idx="292" formatCode="0.00">
                  <c:v>0.08</c:v>
                </c:pt>
                <c:pt idx="293" formatCode="0.00">
                  <c:v>0.08</c:v>
                </c:pt>
                <c:pt idx="294" formatCode="0.00">
                  <c:v>0.06</c:v>
                </c:pt>
                <c:pt idx="295" formatCode="0.00">
                  <c:v>0.05</c:v>
                </c:pt>
                <c:pt idx="296" formatCode="0.00">
                  <c:v>0.04</c:v>
                </c:pt>
                <c:pt idx="297" formatCode="0.00">
                  <c:v>0.05</c:v>
                </c:pt>
                <c:pt idx="298" formatCode="0.00">
                  <c:v>0.05</c:v>
                </c:pt>
                <c:pt idx="299" formatCode="0.00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'保健所別（令和7年）'!$C$93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'保健所別（令和7年）'!$C$94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'保健所別（令和7年）'!$D$94:$O$94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'保健所別（令和7年）'!$C$95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'保健所別（令和7年）'!$C$96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'保健所別（令和7年）'!$C$97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'保健所別（令和7年）'!$C$85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'保健所別（令和7年）'!$C$86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'保健所別（令和7年）'!$D$86:$O$86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'保健所別（令和7年）'!$C$87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'保健所別（令和7年）'!$C$88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'保健所別（令和7年）'!$C$89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8</c:v>
                </c:pt>
                <c:pt idx="3">
                  <c:v>14</c:v>
                </c:pt>
                <c:pt idx="4">
                  <c:v>8</c:v>
                </c:pt>
                <c:pt idx="5">
                  <c:v>6</c:v>
                </c:pt>
                <c:pt idx="6">
                  <c:v>9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14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5</c:v>
                </c:pt>
                <c:pt idx="5">
                  <c:v>6</c:v>
                </c:pt>
                <c:pt idx="6">
                  <c:v>5</c:v>
                </c:pt>
                <c:pt idx="7">
                  <c:v>7</c:v>
                </c:pt>
                <c:pt idx="8">
                  <c:v>11</c:v>
                </c:pt>
                <c:pt idx="9">
                  <c:v>10</c:v>
                </c:pt>
                <c:pt idx="10">
                  <c:v>10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3</c:v>
                </c:pt>
                <c:pt idx="1">
                  <c:v>9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'総合（令和7年）'!$V$930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'総合（令和7年）'!$W$930:$AH$930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6C-8072-6E54931190FE}"/>
            </c:ext>
          </c:extLst>
        </c:ser>
        <c:ser>
          <c:idx val="2"/>
          <c:order val="1"/>
          <c:tx>
            <c:strRef>
              <c:f>'総合（令和7年）'!$V$931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7-4E6C-8072-6E54931190FE}"/>
            </c:ext>
          </c:extLst>
        </c:ser>
        <c:ser>
          <c:idx val="3"/>
          <c:order val="2"/>
          <c:tx>
            <c:strRef>
              <c:f>'総合（令和7年）'!$V$932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37-4E6C-8072-6E54931190FE}"/>
            </c:ext>
          </c:extLst>
        </c:ser>
        <c:ser>
          <c:idx val="4"/>
          <c:order val="3"/>
          <c:tx>
            <c:strRef>
              <c:f>'総合（令和7年）'!$V$933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37-4E6C-8072-6E54931190FE}"/>
            </c:ext>
          </c:extLst>
        </c:ser>
        <c:ser>
          <c:idx val="0"/>
          <c:order val="4"/>
          <c:tx>
            <c:strRef>
              <c:f>'総合（令和7年）'!$V$934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37-4E6C-8072-6E549311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0980392156862742"/>
          <c:h val="6.55898221055700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年次別!$Q$27:$Q$326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0.56999999999999995</c:v>
                </c:pt>
                <c:pt idx="36">
                  <c:v>0.5714285714285714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0.14285714285714285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0.2857142857142857</c:v>
                </c:pt>
                <c:pt idx="67">
                  <c:v>0.42857142857142855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0.14285714285714285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0.14285714285714285</c:v>
                </c:pt>
                <c:pt idx="83">
                  <c:v>0</c:v>
                </c:pt>
                <c:pt idx="84">
                  <c:v>0.2857142857142857</c:v>
                </c:pt>
                <c:pt idx="85">
                  <c:v>0.14285714285714285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0.14285714285714285</c:v>
                </c:pt>
                <c:pt idx="94">
                  <c:v>0</c:v>
                </c:pt>
                <c:pt idx="95">
                  <c:v>1.7142857142857142</c:v>
                </c:pt>
                <c:pt idx="96">
                  <c:v>0</c:v>
                </c:pt>
                <c:pt idx="97">
                  <c:v>0</c:v>
                </c:pt>
                <c:pt idx="98">
                  <c:v>0.14285714285714285</c:v>
                </c:pt>
                <c:pt idx="99">
                  <c:v>0.14285714285714285</c:v>
                </c:pt>
                <c:pt idx="100">
                  <c:v>0.14285714285714285</c:v>
                </c:pt>
                <c:pt idx="101">
                  <c:v>0.8571428571428571</c:v>
                </c:pt>
                <c:pt idx="102">
                  <c:v>0.14285714285714285</c:v>
                </c:pt>
                <c:pt idx="103">
                  <c:v>0.42857142857142855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0.14285714285714285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0.14285714285714285</c:v>
                </c:pt>
                <c:pt idx="116">
                  <c:v>0</c:v>
                </c:pt>
                <c:pt idx="117">
                  <c:v>0</c:v>
                </c:pt>
                <c:pt idx="118">
                  <c:v>0.14285714285714285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0.14285714285714285</c:v>
                </c:pt>
                <c:pt idx="124">
                  <c:v>0.42857142857142855</c:v>
                </c:pt>
                <c:pt idx="125">
                  <c:v>0</c:v>
                </c:pt>
                <c:pt idx="126">
                  <c:v>0.2857142857142857</c:v>
                </c:pt>
                <c:pt idx="127">
                  <c:v>0</c:v>
                </c:pt>
                <c:pt idx="128">
                  <c:v>0.14285714285714285</c:v>
                </c:pt>
                <c:pt idx="129">
                  <c:v>0.14285714285714285</c:v>
                </c:pt>
                <c:pt idx="130">
                  <c:v>0.14285714285714285</c:v>
                </c:pt>
                <c:pt idx="131">
                  <c:v>0.42857142857142855</c:v>
                </c:pt>
                <c:pt idx="132">
                  <c:v>0.14285714285714285</c:v>
                </c:pt>
                <c:pt idx="133">
                  <c:v>0.2857142857142857</c:v>
                </c:pt>
                <c:pt idx="134">
                  <c:v>0.42857142857142855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0.14285714285714285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0.14285714285714285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0.2857142857142857</c:v>
                </c:pt>
                <c:pt idx="150">
                  <c:v>0</c:v>
                </c:pt>
                <c:pt idx="151">
                  <c:v>0.14285714285714285</c:v>
                </c:pt>
                <c:pt idx="152">
                  <c:v>0</c:v>
                </c:pt>
                <c:pt idx="153">
                  <c:v>0</c:v>
                </c:pt>
                <c:pt idx="154">
                  <c:v>0.14285714285714285</c:v>
                </c:pt>
                <c:pt idx="155">
                  <c:v>0</c:v>
                </c:pt>
                <c:pt idx="156">
                  <c:v>0</c:v>
                </c:pt>
                <c:pt idx="157">
                  <c:v>0.14285714285714285</c:v>
                </c:pt>
                <c:pt idx="158">
                  <c:v>0.14285714285714285</c:v>
                </c:pt>
                <c:pt idx="159">
                  <c:v>0.2857142857142857</c:v>
                </c:pt>
                <c:pt idx="160">
                  <c:v>0</c:v>
                </c:pt>
                <c:pt idx="161">
                  <c:v>0</c:v>
                </c:pt>
                <c:pt idx="162">
                  <c:v>0.2857142857142857</c:v>
                </c:pt>
                <c:pt idx="163">
                  <c:v>0.42857142857142855</c:v>
                </c:pt>
                <c:pt idx="164">
                  <c:v>0.5714285714285714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0.14000000000000001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0.14000000000000001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0.14000000000000001</c:v>
                </c:pt>
                <c:pt idx="186">
                  <c:v>0</c:v>
                </c:pt>
                <c:pt idx="187">
                  <c:v>0.14000000000000001</c:v>
                </c:pt>
                <c:pt idx="188">
                  <c:v>0</c:v>
                </c:pt>
                <c:pt idx="189">
                  <c:v>0.14000000000000001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0.43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0.14000000000000001</c:v>
                </c:pt>
                <c:pt idx="223" formatCode="0.00">
                  <c:v>0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0.14000000000000001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0.14000000000000001</c:v>
                </c:pt>
                <c:pt idx="245" formatCode="0.00">
                  <c:v>0</c:v>
                </c:pt>
                <c:pt idx="246" formatCode="0.00">
                  <c:v>0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</c:v>
                </c:pt>
                <c:pt idx="258" formatCode="0.00">
                  <c:v>0.14000000000000001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0.14000000000000001</c:v>
                </c:pt>
                <c:pt idx="289" formatCode="0.00">
                  <c:v>0</c:v>
                </c:pt>
                <c:pt idx="290" formatCode="0.00">
                  <c:v>0</c:v>
                </c:pt>
                <c:pt idx="291" formatCode="0.00">
                  <c:v>0</c:v>
                </c:pt>
                <c:pt idx="292" formatCode="0.00">
                  <c:v>0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</c:v>
                </c:pt>
                <c:pt idx="296" formatCode="0.00">
                  <c:v>0</c:v>
                </c:pt>
                <c:pt idx="297" formatCode="0.00">
                  <c:v>0</c:v>
                </c:pt>
                <c:pt idx="298" formatCode="0.00">
                  <c:v>0</c:v>
                </c:pt>
                <c:pt idx="29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年次別!$R$27:$R$326</c:f>
              <c:numCache>
                <c:formatCode>General</c:formatCode>
                <c:ptCount val="300"/>
                <c:pt idx="0">
                  <c:v>7.7433628318584066E-2</c:v>
                </c:pt>
                <c:pt idx="1">
                  <c:v>9.2307692307692313E-2</c:v>
                </c:pt>
                <c:pt idx="2">
                  <c:v>8.9519650655021835E-2</c:v>
                </c:pt>
                <c:pt idx="3">
                  <c:v>6.2634989200863925E-2</c:v>
                </c:pt>
                <c:pt idx="4">
                  <c:v>0.11637931034482758</c:v>
                </c:pt>
                <c:pt idx="5">
                  <c:v>0.10262008733624454</c:v>
                </c:pt>
                <c:pt idx="6">
                  <c:v>0.12910284463894967</c:v>
                </c:pt>
                <c:pt idx="7">
                  <c:v>0.16375545851528384</c:v>
                </c:pt>
                <c:pt idx="8">
                  <c:v>0.13725490196078433</c:v>
                </c:pt>
                <c:pt idx="9">
                  <c:v>0.13537117903930132</c:v>
                </c:pt>
                <c:pt idx="10">
                  <c:v>0.12445414847161572</c:v>
                </c:pt>
                <c:pt idx="11">
                  <c:v>0.10217391304347827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</c:v>
                </c:pt>
                <c:pt idx="25">
                  <c:v>0.12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0.09</c:v>
                </c:pt>
                <c:pt idx="30">
                  <c:v>0.13</c:v>
                </c:pt>
                <c:pt idx="31">
                  <c:v>0.16</c:v>
                </c:pt>
                <c:pt idx="32">
                  <c:v>0.15</c:v>
                </c:pt>
                <c:pt idx="33">
                  <c:v>0.16</c:v>
                </c:pt>
                <c:pt idx="34">
                  <c:v>0.1</c:v>
                </c:pt>
                <c:pt idx="35">
                  <c:v>0.13</c:v>
                </c:pt>
                <c:pt idx="36">
                  <c:v>0.13704496788008566</c:v>
                </c:pt>
                <c:pt idx="37">
                  <c:v>8.3511777301927201E-2</c:v>
                </c:pt>
                <c:pt idx="38">
                  <c:v>0.1006423982869379</c:v>
                </c:pt>
                <c:pt idx="39">
                  <c:v>0.12633832976445397</c:v>
                </c:pt>
                <c:pt idx="40">
                  <c:v>8.7794432548179868E-2</c:v>
                </c:pt>
                <c:pt idx="41">
                  <c:v>0.11991434689507495</c:v>
                </c:pt>
                <c:pt idx="42">
                  <c:v>0.13918629550321199</c:v>
                </c:pt>
                <c:pt idx="43">
                  <c:v>0.17130620985010706</c:v>
                </c:pt>
                <c:pt idx="44">
                  <c:v>0.11991434689507495</c:v>
                </c:pt>
                <c:pt idx="45">
                  <c:v>0.13276231263383298</c:v>
                </c:pt>
                <c:pt idx="46">
                  <c:v>0.11349036402569593</c:v>
                </c:pt>
                <c:pt idx="47">
                  <c:v>9.2077087794432549E-2</c:v>
                </c:pt>
                <c:pt idx="48">
                  <c:v>9.9787685774946927E-2</c:v>
                </c:pt>
                <c:pt idx="49">
                  <c:v>8.0679405520169847E-2</c:v>
                </c:pt>
                <c:pt idx="50">
                  <c:v>0.11040339702760085</c:v>
                </c:pt>
                <c:pt idx="51">
                  <c:v>9.3418259023354558E-2</c:v>
                </c:pt>
                <c:pt idx="52">
                  <c:v>8.0679405520169847E-2</c:v>
                </c:pt>
                <c:pt idx="53">
                  <c:v>0.1040339702760085</c:v>
                </c:pt>
                <c:pt idx="54">
                  <c:v>0.15074309978768577</c:v>
                </c:pt>
                <c:pt idx="55">
                  <c:v>0.18046709129511676</c:v>
                </c:pt>
                <c:pt idx="56">
                  <c:v>0.15923566878980891</c:v>
                </c:pt>
                <c:pt idx="57">
                  <c:v>0.14437367303609341</c:v>
                </c:pt>
                <c:pt idx="58">
                  <c:v>0.17197452229299362</c:v>
                </c:pt>
                <c:pt idx="59">
                  <c:v>0.1040339702760085</c:v>
                </c:pt>
                <c:pt idx="60">
                  <c:v>8.7048832271762203E-2</c:v>
                </c:pt>
                <c:pt idx="61">
                  <c:v>9.3418259023354558E-2</c:v>
                </c:pt>
                <c:pt idx="62">
                  <c:v>7.6433121019108277E-2</c:v>
                </c:pt>
                <c:pt idx="63">
                  <c:v>8.4925690021231418E-2</c:v>
                </c:pt>
                <c:pt idx="64">
                  <c:v>9.1295116772823773E-2</c:v>
                </c:pt>
                <c:pt idx="65">
                  <c:v>0.12738853503184713</c:v>
                </c:pt>
                <c:pt idx="66">
                  <c:v>0.1464968152866242</c:v>
                </c:pt>
                <c:pt idx="67">
                  <c:v>0.15074309978768577</c:v>
                </c:pt>
                <c:pt idx="68">
                  <c:v>0.15074309978768577</c:v>
                </c:pt>
                <c:pt idx="69">
                  <c:v>0.2208067940552017</c:v>
                </c:pt>
                <c:pt idx="70">
                  <c:v>0.11040339702760085</c:v>
                </c:pt>
                <c:pt idx="71">
                  <c:v>7.0063694267515922E-2</c:v>
                </c:pt>
                <c:pt idx="72">
                  <c:v>7.0000000000000007E-2</c:v>
                </c:pt>
                <c:pt idx="73">
                  <c:v>0.1</c:v>
                </c:pt>
                <c:pt idx="74">
                  <c:v>0.1</c:v>
                </c:pt>
                <c:pt idx="75">
                  <c:v>0.09</c:v>
                </c:pt>
                <c:pt idx="76">
                  <c:v>0.08</c:v>
                </c:pt>
                <c:pt idx="77">
                  <c:v>0.11</c:v>
                </c:pt>
                <c:pt idx="78">
                  <c:v>0.11</c:v>
                </c:pt>
                <c:pt idx="79">
                  <c:v>0.14038876889848811</c:v>
                </c:pt>
                <c:pt idx="80">
                  <c:v>0.1101511879049676</c:v>
                </c:pt>
                <c:pt idx="81">
                  <c:v>0.14254859611231102</c:v>
                </c:pt>
                <c:pt idx="82">
                  <c:v>9.0712742980561561E-2</c:v>
                </c:pt>
                <c:pt idx="83">
                  <c:v>7.9913606911447083E-2</c:v>
                </c:pt>
                <c:pt idx="84">
                  <c:v>6.6954643628509725E-2</c:v>
                </c:pt>
                <c:pt idx="85">
                  <c:v>6.4794816414686832E-2</c:v>
                </c:pt>
                <c:pt idx="86">
                  <c:v>8.8552915766738655E-2</c:v>
                </c:pt>
                <c:pt idx="87">
                  <c:v>6.6954643628509725E-2</c:v>
                </c:pt>
                <c:pt idx="88">
                  <c:v>7.3434125269978404E-2</c:v>
                </c:pt>
                <c:pt idx="89">
                  <c:v>9.0712742980561561E-2</c:v>
                </c:pt>
                <c:pt idx="90">
                  <c:v>9.2872570194384454E-2</c:v>
                </c:pt>
                <c:pt idx="91">
                  <c:v>7.775377969762419E-2</c:v>
                </c:pt>
                <c:pt idx="92">
                  <c:v>9.5032397408207347E-2</c:v>
                </c:pt>
                <c:pt idx="93">
                  <c:v>0.11231101511879049</c:v>
                </c:pt>
                <c:pt idx="94">
                  <c:v>6.0475161987041039E-2</c:v>
                </c:pt>
                <c:pt idx="95">
                  <c:v>8.4233261339092869E-2</c:v>
                </c:pt>
                <c:pt idx="96">
                  <c:v>8.1896551724137928E-2</c:v>
                </c:pt>
                <c:pt idx="97">
                  <c:v>5.5555555555555552E-2</c:v>
                </c:pt>
                <c:pt idx="98">
                  <c:v>7.2961373390557943E-2</c:v>
                </c:pt>
                <c:pt idx="99">
                  <c:v>7.8091106290672452E-2</c:v>
                </c:pt>
                <c:pt idx="100">
                  <c:v>4.8351648351648353E-2</c:v>
                </c:pt>
                <c:pt idx="101">
                  <c:v>8.0086580086580081E-2</c:v>
                </c:pt>
                <c:pt idx="102">
                  <c:v>9.9567099567099568E-2</c:v>
                </c:pt>
                <c:pt idx="103">
                  <c:v>9.4827586206896547E-2</c:v>
                </c:pt>
                <c:pt idx="104">
                  <c:v>9.1903719912472648E-2</c:v>
                </c:pt>
                <c:pt idx="105">
                  <c:v>7.3913043478260873E-2</c:v>
                </c:pt>
                <c:pt idx="106">
                  <c:v>8.1720430107526887E-2</c:v>
                </c:pt>
                <c:pt idx="107">
                  <c:v>8.5106382978723402E-2</c:v>
                </c:pt>
                <c:pt idx="108">
                  <c:v>5.3763440860215055E-2</c:v>
                </c:pt>
                <c:pt idx="109">
                  <c:v>5.8189655172413791E-2</c:v>
                </c:pt>
                <c:pt idx="110">
                  <c:v>6.0475161987041039E-2</c:v>
                </c:pt>
                <c:pt idx="111">
                  <c:v>5.8064516129032261E-2</c:v>
                </c:pt>
                <c:pt idx="112">
                  <c:v>0.10085836909871244</c:v>
                </c:pt>
                <c:pt idx="113">
                  <c:v>7.3275862068965511E-2</c:v>
                </c:pt>
                <c:pt idx="114">
                  <c:v>8.7982832618025753E-2</c:v>
                </c:pt>
                <c:pt idx="115">
                  <c:v>0.12606837606837606</c:v>
                </c:pt>
                <c:pt idx="116">
                  <c:v>0.11777301927194861</c:v>
                </c:pt>
                <c:pt idx="117">
                  <c:v>8.7982832618025753E-2</c:v>
                </c:pt>
                <c:pt idx="118">
                  <c:v>0.11158798283261803</c:v>
                </c:pt>
                <c:pt idx="119">
                  <c:v>9.6153846153846159E-2</c:v>
                </c:pt>
                <c:pt idx="120">
                  <c:v>0.10151187904967603</c:v>
                </c:pt>
                <c:pt idx="121">
                  <c:v>0.06</c:v>
                </c:pt>
                <c:pt idx="122">
                  <c:v>0.06</c:v>
                </c:pt>
                <c:pt idx="123">
                  <c:v>0.06</c:v>
                </c:pt>
                <c:pt idx="124">
                  <c:v>0.08</c:v>
                </c:pt>
                <c:pt idx="125">
                  <c:v>7.0000000000000007E-2</c:v>
                </c:pt>
                <c:pt idx="126">
                  <c:v>0.11</c:v>
                </c:pt>
                <c:pt idx="127">
                  <c:v>0.1</c:v>
                </c:pt>
                <c:pt idx="128">
                  <c:v>0.12</c:v>
                </c:pt>
                <c:pt idx="129">
                  <c:v>0.11</c:v>
                </c:pt>
                <c:pt idx="130">
                  <c:v>7.0000000000000007E-2</c:v>
                </c:pt>
                <c:pt idx="131">
                  <c:v>7.0000000000000007E-2</c:v>
                </c:pt>
                <c:pt idx="132">
                  <c:v>7.0000000000000007E-2</c:v>
                </c:pt>
                <c:pt idx="133">
                  <c:v>0.08</c:v>
                </c:pt>
                <c:pt idx="134">
                  <c:v>0.11</c:v>
                </c:pt>
                <c:pt idx="135">
                  <c:v>0.06</c:v>
                </c:pt>
                <c:pt idx="136">
                  <c:v>0.08</c:v>
                </c:pt>
                <c:pt idx="137">
                  <c:v>0.05</c:v>
                </c:pt>
                <c:pt idx="138">
                  <c:v>0.06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0.08</c:v>
                </c:pt>
                <c:pt idx="142">
                  <c:v>0.08</c:v>
                </c:pt>
                <c:pt idx="143">
                  <c:v>0.04</c:v>
                </c:pt>
                <c:pt idx="144">
                  <c:v>0.05</c:v>
                </c:pt>
                <c:pt idx="145">
                  <c:v>0.05</c:v>
                </c:pt>
                <c:pt idx="146">
                  <c:v>0.03</c:v>
                </c:pt>
                <c:pt idx="147">
                  <c:v>0.04</c:v>
                </c:pt>
                <c:pt idx="148">
                  <c:v>0.06</c:v>
                </c:pt>
                <c:pt idx="149">
                  <c:v>0.08</c:v>
                </c:pt>
                <c:pt idx="150">
                  <c:v>0.09</c:v>
                </c:pt>
                <c:pt idx="151">
                  <c:v>7.0000000000000007E-2</c:v>
                </c:pt>
                <c:pt idx="152">
                  <c:v>0.05</c:v>
                </c:pt>
                <c:pt idx="153">
                  <c:v>0.06</c:v>
                </c:pt>
                <c:pt idx="154">
                  <c:v>0.06</c:v>
                </c:pt>
                <c:pt idx="155">
                  <c:v>0.04</c:v>
                </c:pt>
                <c:pt idx="156">
                  <c:v>0.04</c:v>
                </c:pt>
                <c:pt idx="157">
                  <c:v>0.04</c:v>
                </c:pt>
                <c:pt idx="158">
                  <c:v>0.05</c:v>
                </c:pt>
                <c:pt idx="159">
                  <c:v>0.03</c:v>
                </c:pt>
                <c:pt idx="160">
                  <c:v>0.05</c:v>
                </c:pt>
                <c:pt idx="161">
                  <c:v>0.06</c:v>
                </c:pt>
                <c:pt idx="162">
                  <c:v>0.05</c:v>
                </c:pt>
                <c:pt idx="163">
                  <c:v>0.08</c:v>
                </c:pt>
                <c:pt idx="164">
                  <c:v>0.05</c:v>
                </c:pt>
                <c:pt idx="165">
                  <c:v>0.04</c:v>
                </c:pt>
                <c:pt idx="166">
                  <c:v>0.03</c:v>
                </c:pt>
                <c:pt idx="167">
                  <c:v>0.03</c:v>
                </c:pt>
                <c:pt idx="168">
                  <c:v>0.04</c:v>
                </c:pt>
                <c:pt idx="169">
                  <c:v>0.04</c:v>
                </c:pt>
                <c:pt idx="170">
                  <c:v>0.04</c:v>
                </c:pt>
                <c:pt idx="171">
                  <c:v>0.04</c:v>
                </c:pt>
                <c:pt idx="172">
                  <c:v>0.04</c:v>
                </c:pt>
                <c:pt idx="173">
                  <c:v>0.04</c:v>
                </c:pt>
                <c:pt idx="174">
                  <c:v>0.06</c:v>
                </c:pt>
                <c:pt idx="175">
                  <c:v>0.05</c:v>
                </c:pt>
                <c:pt idx="176">
                  <c:v>0.05</c:v>
                </c:pt>
                <c:pt idx="177">
                  <c:v>0.03</c:v>
                </c:pt>
                <c:pt idx="178">
                  <c:v>0.04</c:v>
                </c:pt>
                <c:pt idx="179">
                  <c:v>0.03</c:v>
                </c:pt>
                <c:pt idx="180">
                  <c:v>0.02</c:v>
                </c:pt>
                <c:pt idx="181">
                  <c:v>0.02</c:v>
                </c:pt>
                <c:pt idx="182">
                  <c:v>0.02</c:v>
                </c:pt>
                <c:pt idx="183">
                  <c:v>0.02</c:v>
                </c:pt>
                <c:pt idx="184">
                  <c:v>0.02</c:v>
                </c:pt>
                <c:pt idx="185">
                  <c:v>0.03</c:v>
                </c:pt>
                <c:pt idx="186">
                  <c:v>0.02</c:v>
                </c:pt>
                <c:pt idx="187">
                  <c:v>0.04</c:v>
                </c:pt>
                <c:pt idx="188">
                  <c:v>0.03</c:v>
                </c:pt>
                <c:pt idx="189">
                  <c:v>0.03</c:v>
                </c:pt>
                <c:pt idx="190">
                  <c:v>0.02</c:v>
                </c:pt>
                <c:pt idx="191">
                  <c:v>0.04</c:v>
                </c:pt>
                <c:pt idx="192">
                  <c:v>0.02</c:v>
                </c:pt>
                <c:pt idx="193">
                  <c:v>0.03</c:v>
                </c:pt>
                <c:pt idx="194">
                  <c:v>0.03</c:v>
                </c:pt>
                <c:pt idx="195">
                  <c:v>0.01</c:v>
                </c:pt>
                <c:pt idx="196">
                  <c:v>0.01</c:v>
                </c:pt>
                <c:pt idx="197">
                  <c:v>0.03</c:v>
                </c:pt>
                <c:pt idx="198">
                  <c:v>0.03</c:v>
                </c:pt>
                <c:pt idx="199">
                  <c:v>0.02</c:v>
                </c:pt>
                <c:pt idx="200">
                  <c:v>0.01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0.02</c:v>
                </c:pt>
                <c:pt idx="205">
                  <c:v>0.02</c:v>
                </c:pt>
                <c:pt idx="206">
                  <c:v>0.03</c:v>
                </c:pt>
                <c:pt idx="207">
                  <c:v>0.02</c:v>
                </c:pt>
                <c:pt idx="208">
                  <c:v>0.02</c:v>
                </c:pt>
                <c:pt idx="209">
                  <c:v>0.01</c:v>
                </c:pt>
                <c:pt idx="210">
                  <c:v>0.02</c:v>
                </c:pt>
                <c:pt idx="211">
                  <c:v>0.02</c:v>
                </c:pt>
                <c:pt idx="212">
                  <c:v>0.03</c:v>
                </c:pt>
                <c:pt idx="213">
                  <c:v>0.03</c:v>
                </c:pt>
                <c:pt idx="214">
                  <c:v>0.02</c:v>
                </c:pt>
                <c:pt idx="215" formatCode="0.00">
                  <c:v>0.02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0.01</c:v>
                </c:pt>
                <c:pt idx="219" formatCode="0.00">
                  <c:v>0.02</c:v>
                </c:pt>
                <c:pt idx="220" formatCode="0.00">
                  <c:v>0.03</c:v>
                </c:pt>
                <c:pt idx="221" formatCode="0.00">
                  <c:v>0.01</c:v>
                </c:pt>
                <c:pt idx="222" formatCode="0.00">
                  <c:v>0.03</c:v>
                </c:pt>
                <c:pt idx="223" formatCode="0.00">
                  <c:v>0.01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0.04</c:v>
                </c:pt>
                <c:pt idx="227" formatCode="0.00">
                  <c:v>0.01</c:v>
                </c:pt>
                <c:pt idx="228" formatCode="0.00">
                  <c:v>0.02</c:v>
                </c:pt>
                <c:pt idx="229" formatCode="0.00">
                  <c:v>0.02</c:v>
                </c:pt>
                <c:pt idx="230" formatCode="0.00">
                  <c:v>0.03</c:v>
                </c:pt>
                <c:pt idx="231" formatCode="0.00">
                  <c:v>0.01</c:v>
                </c:pt>
                <c:pt idx="232" formatCode="0.00">
                  <c:v>0.01</c:v>
                </c:pt>
                <c:pt idx="233" formatCode="0.00">
                  <c:v>0.03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0.01</c:v>
                </c:pt>
                <c:pt idx="237" formatCode="0.00">
                  <c:v>0.03</c:v>
                </c:pt>
                <c:pt idx="238" formatCode="0.00">
                  <c:v>0.02</c:v>
                </c:pt>
                <c:pt idx="239" formatCode="0.00">
                  <c:v>0.02</c:v>
                </c:pt>
                <c:pt idx="240" formatCode="0.00">
                  <c:v>0.01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0.02</c:v>
                </c:pt>
                <c:pt idx="246" formatCode="0.00">
                  <c:v>0.02</c:v>
                </c:pt>
                <c:pt idx="247" formatCode="0.00">
                  <c:v>0.02</c:v>
                </c:pt>
                <c:pt idx="248" formatCode="0.00">
                  <c:v>0.03</c:v>
                </c:pt>
                <c:pt idx="249" formatCode="0.00">
                  <c:v>0.03</c:v>
                </c:pt>
                <c:pt idx="250" formatCode="0.00">
                  <c:v>0.03</c:v>
                </c:pt>
                <c:pt idx="251" formatCode="0.00">
                  <c:v>0.03</c:v>
                </c:pt>
                <c:pt idx="252" formatCode="0.00">
                  <c:v>0.02</c:v>
                </c:pt>
                <c:pt idx="253" formatCode="0.00">
                  <c:v>0.01</c:v>
                </c:pt>
                <c:pt idx="254" formatCode="0.00">
                  <c:v>0.02</c:v>
                </c:pt>
                <c:pt idx="255" formatCode="0.00">
                  <c:v>0.02</c:v>
                </c:pt>
                <c:pt idx="256" formatCode="0.00">
                  <c:v>0.03</c:v>
                </c:pt>
                <c:pt idx="257" formatCode="0.00">
                  <c:v>0.03</c:v>
                </c:pt>
                <c:pt idx="258" formatCode="0.00">
                  <c:v>0.02</c:v>
                </c:pt>
                <c:pt idx="259" formatCode="0.00">
                  <c:v>0.03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0.02</c:v>
                </c:pt>
                <c:pt idx="263" formatCode="0.00">
                  <c:v>0.01</c:v>
                </c:pt>
                <c:pt idx="264" formatCode="0.00">
                  <c:v>0.02</c:v>
                </c:pt>
                <c:pt idx="265" formatCode="0.00">
                  <c:v>0.02</c:v>
                </c:pt>
                <c:pt idx="266" formatCode="0.00">
                  <c:v>0.02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0.02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0.02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0.01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0.01</c:v>
                </c:pt>
                <c:pt idx="280" formatCode="0.00">
                  <c:v>0.02</c:v>
                </c:pt>
                <c:pt idx="281" formatCode="0.00">
                  <c:v>0.01</c:v>
                </c:pt>
                <c:pt idx="282" formatCode="0.00">
                  <c:v>0.02</c:v>
                </c:pt>
                <c:pt idx="283" formatCode="0.00">
                  <c:v>0.02</c:v>
                </c:pt>
                <c:pt idx="284" formatCode="0.00">
                  <c:v>0.01</c:v>
                </c:pt>
                <c:pt idx="285" formatCode="0.00">
                  <c:v>0.01</c:v>
                </c:pt>
                <c:pt idx="286" formatCode="0.00">
                  <c:v>0.01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0.01</c:v>
                </c:pt>
                <c:pt idx="290" formatCode="0.00">
                  <c:v>0.01</c:v>
                </c:pt>
                <c:pt idx="291" formatCode="0.00">
                  <c:v>0.02</c:v>
                </c:pt>
                <c:pt idx="292" formatCode="0.00">
                  <c:v>0.01</c:v>
                </c:pt>
                <c:pt idx="293" formatCode="0.00">
                  <c:v>0.02</c:v>
                </c:pt>
                <c:pt idx="294" formatCode="0.00">
                  <c:v>0.03</c:v>
                </c:pt>
                <c:pt idx="295" formatCode="0.00">
                  <c:v>0.01</c:v>
                </c:pt>
                <c:pt idx="296" formatCode="0.00">
                  <c:v>0.01</c:v>
                </c:pt>
                <c:pt idx="297" formatCode="0.00">
                  <c:v>0.02</c:v>
                </c:pt>
                <c:pt idx="298" formatCode="0.00">
                  <c:v>0.02</c:v>
                </c:pt>
                <c:pt idx="299" formatCode="0.00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'保健所別（令和7年）'!$C$99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0.01</c:v>
                </c:pt>
                <c:pt idx="5">
                  <c:v>0.02</c:v>
                </c:pt>
                <c:pt idx="6">
                  <c:v>0.03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  <c:pt idx="10">
                  <c:v>0.02</c:v>
                </c:pt>
                <c:pt idx="11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'保健所別（令和7年）'!$D$208:$O$208</c:f>
              <c:numCache>
                <c:formatCode>General</c:formatCode>
                <c:ptCount val="12"/>
                <c:pt idx="0">
                  <c:v>21</c:v>
                </c:pt>
                <c:pt idx="1">
                  <c:v>22</c:v>
                </c:pt>
                <c:pt idx="2">
                  <c:v>21</c:v>
                </c:pt>
                <c:pt idx="3">
                  <c:v>29</c:v>
                </c:pt>
                <c:pt idx="4">
                  <c:v>21</c:v>
                </c:pt>
                <c:pt idx="5">
                  <c:v>17</c:v>
                </c:pt>
                <c:pt idx="6">
                  <c:v>26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34</c:v>
                </c:pt>
                <c:pt idx="1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'保健所別（令和7年）'!$D$108:$O$108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6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  <c:pt idx="11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  <c:pt idx="11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  <c:pt idx="1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'総合（令和7年）'!$V$122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'総合（令和7年）'!$W$122:$AH$122</c:f>
              <c:numCache>
                <c:formatCode>0.00</c:formatCode>
                <c:ptCount val="12"/>
                <c:pt idx="0">
                  <c:v>2.67</c:v>
                </c:pt>
                <c:pt idx="1">
                  <c:v>2.17</c:v>
                </c:pt>
                <c:pt idx="2">
                  <c:v>2.92</c:v>
                </c:pt>
                <c:pt idx="3">
                  <c:v>2.17</c:v>
                </c:pt>
                <c:pt idx="4">
                  <c:v>4</c:v>
                </c:pt>
                <c:pt idx="5">
                  <c:v>3.92</c:v>
                </c:pt>
                <c:pt idx="6">
                  <c:v>2.58</c:v>
                </c:pt>
                <c:pt idx="7">
                  <c:v>1.5</c:v>
                </c:pt>
                <c:pt idx="8">
                  <c:v>2.33</c:v>
                </c:pt>
                <c:pt idx="9">
                  <c:v>2.92</c:v>
                </c:pt>
                <c:pt idx="10">
                  <c:v>3.5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A6-48A7-9269-8E5AB2D1B1FA}"/>
            </c:ext>
          </c:extLst>
        </c:ser>
        <c:ser>
          <c:idx val="2"/>
          <c:order val="1"/>
          <c:tx>
            <c:strRef>
              <c:f>'総合（令和7年）'!$V$123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6-48A7-9269-8E5AB2D1B1FA}"/>
            </c:ext>
          </c:extLst>
        </c:ser>
        <c:ser>
          <c:idx val="3"/>
          <c:order val="2"/>
          <c:tx>
            <c:strRef>
              <c:f>'総合（令和7年）'!$V$124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>
                    <a:alpha val="99000"/>
                  </a:srgbClr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6-48A7-9269-8E5AB2D1B1FA}"/>
            </c:ext>
          </c:extLst>
        </c:ser>
        <c:ser>
          <c:idx val="4"/>
          <c:order val="3"/>
          <c:tx>
            <c:strRef>
              <c:f>'総合（令和7年）'!$V$125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A6-48A7-9269-8E5AB2D1B1FA}"/>
            </c:ext>
          </c:extLst>
        </c:ser>
        <c:ser>
          <c:idx val="0"/>
          <c:order val="4"/>
          <c:tx>
            <c:strRef>
              <c:f>'総合（令和7年）'!$V$126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A6-48A7-9269-8E5AB2D1B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3333333333333333"/>
          <c:h val="6.97543859649122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年次別!$E$27:$E$326</c:f>
              <c:numCache>
                <c:formatCode>General</c:formatCode>
                <c:ptCount val="300"/>
                <c:pt idx="0">
                  <c:v>2.8333333333333335</c:v>
                </c:pt>
                <c:pt idx="1">
                  <c:v>3.25</c:v>
                </c:pt>
                <c:pt idx="2">
                  <c:v>3</c:v>
                </c:pt>
                <c:pt idx="3">
                  <c:v>3</c:v>
                </c:pt>
                <c:pt idx="4">
                  <c:v>3.25</c:v>
                </c:pt>
                <c:pt idx="5">
                  <c:v>2.3333333333333335</c:v>
                </c:pt>
                <c:pt idx="6">
                  <c:v>3.1666666666666665</c:v>
                </c:pt>
                <c:pt idx="7">
                  <c:v>3</c:v>
                </c:pt>
                <c:pt idx="8">
                  <c:v>2.75</c:v>
                </c:pt>
                <c:pt idx="9">
                  <c:v>2.5833333333333335</c:v>
                </c:pt>
                <c:pt idx="10">
                  <c:v>3.3333333333333335</c:v>
                </c:pt>
                <c:pt idx="11">
                  <c:v>3.9166666666666665</c:v>
                </c:pt>
                <c:pt idx="12">
                  <c:v>4.583333333333333</c:v>
                </c:pt>
                <c:pt idx="13">
                  <c:v>3.75</c:v>
                </c:pt>
                <c:pt idx="14">
                  <c:v>4.25</c:v>
                </c:pt>
                <c:pt idx="15">
                  <c:v>4.083333333333333</c:v>
                </c:pt>
                <c:pt idx="16">
                  <c:v>4.583333333333333</c:v>
                </c:pt>
                <c:pt idx="17">
                  <c:v>5.166666666666667</c:v>
                </c:pt>
                <c:pt idx="18">
                  <c:v>4.583333333333333</c:v>
                </c:pt>
                <c:pt idx="19">
                  <c:v>3.9166666666666665</c:v>
                </c:pt>
                <c:pt idx="20">
                  <c:v>4.666666666666667</c:v>
                </c:pt>
                <c:pt idx="21">
                  <c:v>5.666666666666667</c:v>
                </c:pt>
                <c:pt idx="22">
                  <c:v>5.25</c:v>
                </c:pt>
                <c:pt idx="23">
                  <c:v>4.5</c:v>
                </c:pt>
                <c:pt idx="24">
                  <c:v>6.25</c:v>
                </c:pt>
                <c:pt idx="25">
                  <c:v>3.0833333333333335</c:v>
                </c:pt>
                <c:pt idx="26">
                  <c:v>4.333333333333333</c:v>
                </c:pt>
                <c:pt idx="27">
                  <c:v>4.5</c:v>
                </c:pt>
                <c:pt idx="28">
                  <c:v>5.583333333333333</c:v>
                </c:pt>
                <c:pt idx="29">
                  <c:v>4.583333333333333</c:v>
                </c:pt>
                <c:pt idx="30">
                  <c:v>4.416666666666667</c:v>
                </c:pt>
                <c:pt idx="31">
                  <c:v>6.666666666666667</c:v>
                </c:pt>
                <c:pt idx="32">
                  <c:v>4.083333333333333</c:v>
                </c:pt>
                <c:pt idx="33">
                  <c:v>5.916666666666667</c:v>
                </c:pt>
                <c:pt idx="34">
                  <c:v>4.083333333333333</c:v>
                </c:pt>
                <c:pt idx="35">
                  <c:v>5.166666666666667</c:v>
                </c:pt>
                <c:pt idx="36">
                  <c:v>3.5833333333333335</c:v>
                </c:pt>
                <c:pt idx="37">
                  <c:v>3.75</c:v>
                </c:pt>
                <c:pt idx="38">
                  <c:v>3.9166666666666665</c:v>
                </c:pt>
                <c:pt idx="39">
                  <c:v>2.1666666666666665</c:v>
                </c:pt>
                <c:pt idx="40">
                  <c:v>3.5833333333333335</c:v>
                </c:pt>
                <c:pt idx="41">
                  <c:v>3.25</c:v>
                </c:pt>
                <c:pt idx="42">
                  <c:v>4.25</c:v>
                </c:pt>
                <c:pt idx="43">
                  <c:v>3.0833333333333335</c:v>
                </c:pt>
                <c:pt idx="44">
                  <c:v>4.333333333333333</c:v>
                </c:pt>
                <c:pt idx="45">
                  <c:v>3.1666666666666665</c:v>
                </c:pt>
                <c:pt idx="46">
                  <c:v>3.8333333333333335</c:v>
                </c:pt>
                <c:pt idx="47">
                  <c:v>3.5833333333333335</c:v>
                </c:pt>
                <c:pt idx="48">
                  <c:v>2.75</c:v>
                </c:pt>
                <c:pt idx="49">
                  <c:v>3.5833333333333335</c:v>
                </c:pt>
                <c:pt idx="50">
                  <c:v>3.75</c:v>
                </c:pt>
                <c:pt idx="51">
                  <c:v>2.8333333333333335</c:v>
                </c:pt>
                <c:pt idx="52">
                  <c:v>3.5</c:v>
                </c:pt>
                <c:pt idx="53">
                  <c:v>4.416666666666667</c:v>
                </c:pt>
                <c:pt idx="54">
                  <c:v>3.5</c:v>
                </c:pt>
                <c:pt idx="55">
                  <c:v>3.0833333333333335</c:v>
                </c:pt>
                <c:pt idx="56">
                  <c:v>3.0833333333333335</c:v>
                </c:pt>
                <c:pt idx="57">
                  <c:v>2.9166666666666665</c:v>
                </c:pt>
                <c:pt idx="58">
                  <c:v>4</c:v>
                </c:pt>
                <c:pt idx="59">
                  <c:v>2.9166666666666665</c:v>
                </c:pt>
                <c:pt idx="60">
                  <c:v>4.5</c:v>
                </c:pt>
                <c:pt idx="61">
                  <c:v>3</c:v>
                </c:pt>
                <c:pt idx="62">
                  <c:v>3.3333333333333335</c:v>
                </c:pt>
                <c:pt idx="63">
                  <c:v>3.3333333333333335</c:v>
                </c:pt>
                <c:pt idx="64">
                  <c:v>2.9166666666666665</c:v>
                </c:pt>
                <c:pt idx="65">
                  <c:v>3.6666666666666665</c:v>
                </c:pt>
                <c:pt idx="66">
                  <c:v>3.25</c:v>
                </c:pt>
                <c:pt idx="67">
                  <c:v>3.6666666666666665</c:v>
                </c:pt>
                <c:pt idx="68">
                  <c:v>2.5</c:v>
                </c:pt>
                <c:pt idx="69">
                  <c:v>3.4166666666666665</c:v>
                </c:pt>
                <c:pt idx="70">
                  <c:v>1.9166666666666667</c:v>
                </c:pt>
                <c:pt idx="71">
                  <c:v>3.5</c:v>
                </c:pt>
                <c:pt idx="72">
                  <c:v>3.5833333333333335</c:v>
                </c:pt>
                <c:pt idx="73">
                  <c:v>2.6666666666666665</c:v>
                </c:pt>
                <c:pt idx="74">
                  <c:v>2.8333333333333335</c:v>
                </c:pt>
                <c:pt idx="75">
                  <c:v>1.8333333333333333</c:v>
                </c:pt>
                <c:pt idx="76">
                  <c:v>3</c:v>
                </c:pt>
                <c:pt idx="77">
                  <c:v>1.5833333333333333</c:v>
                </c:pt>
                <c:pt idx="78">
                  <c:v>2.5</c:v>
                </c:pt>
                <c:pt idx="79">
                  <c:v>2.9166666666666665</c:v>
                </c:pt>
                <c:pt idx="80">
                  <c:v>2.1666666666666665</c:v>
                </c:pt>
                <c:pt idx="81">
                  <c:v>2.5833333333333335</c:v>
                </c:pt>
                <c:pt idx="82">
                  <c:v>2.5</c:v>
                </c:pt>
                <c:pt idx="83">
                  <c:v>1.5</c:v>
                </c:pt>
                <c:pt idx="84">
                  <c:v>2.75</c:v>
                </c:pt>
                <c:pt idx="85">
                  <c:v>3.4166666666666665</c:v>
                </c:pt>
                <c:pt idx="86">
                  <c:v>2.3333333333333335</c:v>
                </c:pt>
                <c:pt idx="87">
                  <c:v>3.5</c:v>
                </c:pt>
                <c:pt idx="88">
                  <c:v>3.5833333333333335</c:v>
                </c:pt>
                <c:pt idx="89">
                  <c:v>2.5833333333333335</c:v>
                </c:pt>
                <c:pt idx="90">
                  <c:v>3.6666666666666665</c:v>
                </c:pt>
                <c:pt idx="91">
                  <c:v>3.1666666666666665</c:v>
                </c:pt>
                <c:pt idx="92">
                  <c:v>2.3333333333333335</c:v>
                </c:pt>
                <c:pt idx="93">
                  <c:v>3.0833333333333335</c:v>
                </c:pt>
                <c:pt idx="94">
                  <c:v>2.5833333333333335</c:v>
                </c:pt>
                <c:pt idx="95">
                  <c:v>2.25</c:v>
                </c:pt>
                <c:pt idx="96">
                  <c:v>2.5833333333333335</c:v>
                </c:pt>
                <c:pt idx="97">
                  <c:v>2.6666666666666665</c:v>
                </c:pt>
                <c:pt idx="98">
                  <c:v>1.8333333333333333</c:v>
                </c:pt>
                <c:pt idx="99">
                  <c:v>2.9166666666666665</c:v>
                </c:pt>
                <c:pt idx="100">
                  <c:v>2.8333333333333335</c:v>
                </c:pt>
                <c:pt idx="101">
                  <c:v>3.1666666666666665</c:v>
                </c:pt>
                <c:pt idx="102">
                  <c:v>3.25</c:v>
                </c:pt>
                <c:pt idx="103">
                  <c:v>3.3333333333333335</c:v>
                </c:pt>
                <c:pt idx="104">
                  <c:v>2.9166666666666665</c:v>
                </c:pt>
                <c:pt idx="105">
                  <c:v>3</c:v>
                </c:pt>
                <c:pt idx="106">
                  <c:v>1.6666666666666667</c:v>
                </c:pt>
                <c:pt idx="107">
                  <c:v>2.4166666666666665</c:v>
                </c:pt>
                <c:pt idx="108">
                  <c:v>2</c:v>
                </c:pt>
                <c:pt idx="109">
                  <c:v>2.25</c:v>
                </c:pt>
                <c:pt idx="110">
                  <c:v>2.3333333333333335</c:v>
                </c:pt>
                <c:pt idx="111">
                  <c:v>2.75</c:v>
                </c:pt>
                <c:pt idx="112">
                  <c:v>2.1666666666666665</c:v>
                </c:pt>
                <c:pt idx="113">
                  <c:v>1.3333333333333333</c:v>
                </c:pt>
                <c:pt idx="114">
                  <c:v>1.9166666666666667</c:v>
                </c:pt>
                <c:pt idx="115">
                  <c:v>1.5833333333333333</c:v>
                </c:pt>
                <c:pt idx="116">
                  <c:v>2</c:v>
                </c:pt>
                <c:pt idx="117">
                  <c:v>3.1666666666666665</c:v>
                </c:pt>
                <c:pt idx="118">
                  <c:v>2.8333333333333335</c:v>
                </c:pt>
                <c:pt idx="119">
                  <c:v>1.0833333333333333</c:v>
                </c:pt>
                <c:pt idx="120">
                  <c:v>2.4166666666666665</c:v>
                </c:pt>
                <c:pt idx="121">
                  <c:v>2.5</c:v>
                </c:pt>
                <c:pt idx="122">
                  <c:v>1.25</c:v>
                </c:pt>
                <c:pt idx="123">
                  <c:v>2</c:v>
                </c:pt>
                <c:pt idx="124">
                  <c:v>2.8333333333333335</c:v>
                </c:pt>
                <c:pt idx="125">
                  <c:v>2.8333333333333335</c:v>
                </c:pt>
                <c:pt idx="126">
                  <c:v>1.1666666666666667</c:v>
                </c:pt>
                <c:pt idx="127">
                  <c:v>3.25</c:v>
                </c:pt>
                <c:pt idx="128">
                  <c:v>3</c:v>
                </c:pt>
                <c:pt idx="129">
                  <c:v>2.1666666666666665</c:v>
                </c:pt>
                <c:pt idx="130">
                  <c:v>1.75</c:v>
                </c:pt>
                <c:pt idx="131">
                  <c:v>2.0833333333333335</c:v>
                </c:pt>
                <c:pt idx="132">
                  <c:v>1.1666666666666667</c:v>
                </c:pt>
                <c:pt idx="133">
                  <c:v>1.8333333333333333</c:v>
                </c:pt>
                <c:pt idx="134">
                  <c:v>2.1666666666666665</c:v>
                </c:pt>
                <c:pt idx="135">
                  <c:v>1.75</c:v>
                </c:pt>
                <c:pt idx="136">
                  <c:v>1.5833333333333333</c:v>
                </c:pt>
                <c:pt idx="137">
                  <c:v>2.25</c:v>
                </c:pt>
                <c:pt idx="138">
                  <c:v>1.1666666666666667</c:v>
                </c:pt>
                <c:pt idx="139">
                  <c:v>1.5</c:v>
                </c:pt>
                <c:pt idx="140">
                  <c:v>2</c:v>
                </c:pt>
                <c:pt idx="141">
                  <c:v>1.8333333333333333</c:v>
                </c:pt>
                <c:pt idx="142">
                  <c:v>1.1666666666666667</c:v>
                </c:pt>
                <c:pt idx="143">
                  <c:v>1.4166666666666667</c:v>
                </c:pt>
                <c:pt idx="144">
                  <c:v>1.4166666666666667</c:v>
                </c:pt>
                <c:pt idx="145">
                  <c:v>1.25</c:v>
                </c:pt>
                <c:pt idx="146">
                  <c:v>1.8333333333333333</c:v>
                </c:pt>
                <c:pt idx="147">
                  <c:v>1.5</c:v>
                </c:pt>
                <c:pt idx="148">
                  <c:v>1.75</c:v>
                </c:pt>
                <c:pt idx="149">
                  <c:v>1.1666666666666667</c:v>
                </c:pt>
                <c:pt idx="150">
                  <c:v>1.75</c:v>
                </c:pt>
                <c:pt idx="151">
                  <c:v>1.25</c:v>
                </c:pt>
                <c:pt idx="152">
                  <c:v>1.25</c:v>
                </c:pt>
                <c:pt idx="153">
                  <c:v>0.83333333333333337</c:v>
                </c:pt>
                <c:pt idx="154">
                  <c:v>1.4166666666666667</c:v>
                </c:pt>
                <c:pt idx="155">
                  <c:v>1.5</c:v>
                </c:pt>
                <c:pt idx="156">
                  <c:v>1.6666666666666667</c:v>
                </c:pt>
                <c:pt idx="157">
                  <c:v>0.5</c:v>
                </c:pt>
                <c:pt idx="158">
                  <c:v>1.3333333333333333</c:v>
                </c:pt>
                <c:pt idx="159">
                  <c:v>1</c:v>
                </c:pt>
                <c:pt idx="160">
                  <c:v>0.75</c:v>
                </c:pt>
                <c:pt idx="161">
                  <c:v>1.6666666666666667</c:v>
                </c:pt>
                <c:pt idx="162">
                  <c:v>0.66666666666666663</c:v>
                </c:pt>
                <c:pt idx="163">
                  <c:v>0.73</c:v>
                </c:pt>
                <c:pt idx="164">
                  <c:v>0.63636363636363635</c:v>
                </c:pt>
                <c:pt idx="165">
                  <c:v>0.73</c:v>
                </c:pt>
                <c:pt idx="166">
                  <c:v>0.91</c:v>
                </c:pt>
                <c:pt idx="167">
                  <c:v>0.36</c:v>
                </c:pt>
                <c:pt idx="168">
                  <c:v>0.82</c:v>
                </c:pt>
                <c:pt idx="169">
                  <c:v>0.73</c:v>
                </c:pt>
                <c:pt idx="170">
                  <c:v>1.73</c:v>
                </c:pt>
                <c:pt idx="171">
                  <c:v>1.33</c:v>
                </c:pt>
                <c:pt idx="172">
                  <c:v>1</c:v>
                </c:pt>
                <c:pt idx="173">
                  <c:v>0.92</c:v>
                </c:pt>
                <c:pt idx="174">
                  <c:v>2.08</c:v>
                </c:pt>
                <c:pt idx="175">
                  <c:v>1.33</c:v>
                </c:pt>
                <c:pt idx="176">
                  <c:v>1.17</c:v>
                </c:pt>
                <c:pt idx="177">
                  <c:v>1.33</c:v>
                </c:pt>
                <c:pt idx="178">
                  <c:v>0.83</c:v>
                </c:pt>
                <c:pt idx="179">
                  <c:v>1.08</c:v>
                </c:pt>
                <c:pt idx="180">
                  <c:v>1.17</c:v>
                </c:pt>
                <c:pt idx="181">
                  <c:v>0.25</c:v>
                </c:pt>
                <c:pt idx="182">
                  <c:v>0.75</c:v>
                </c:pt>
                <c:pt idx="183">
                  <c:v>1</c:v>
                </c:pt>
                <c:pt idx="184">
                  <c:v>0.83</c:v>
                </c:pt>
                <c:pt idx="185">
                  <c:v>1.25</c:v>
                </c:pt>
                <c:pt idx="186">
                  <c:v>1</c:v>
                </c:pt>
                <c:pt idx="187">
                  <c:v>0.67</c:v>
                </c:pt>
                <c:pt idx="188">
                  <c:v>0.92</c:v>
                </c:pt>
                <c:pt idx="189">
                  <c:v>1.18</c:v>
                </c:pt>
                <c:pt idx="190">
                  <c:v>0.73</c:v>
                </c:pt>
                <c:pt idx="191">
                  <c:v>1.45</c:v>
                </c:pt>
                <c:pt idx="192">
                  <c:v>0.91</c:v>
                </c:pt>
                <c:pt idx="193">
                  <c:v>1.25</c:v>
                </c:pt>
                <c:pt idx="194">
                  <c:v>1.42</c:v>
                </c:pt>
                <c:pt idx="195">
                  <c:v>1.4</c:v>
                </c:pt>
                <c:pt idx="196">
                  <c:v>0.7</c:v>
                </c:pt>
                <c:pt idx="197">
                  <c:v>0.83</c:v>
                </c:pt>
                <c:pt idx="198">
                  <c:v>2.17</c:v>
                </c:pt>
                <c:pt idx="199">
                  <c:v>2.42</c:v>
                </c:pt>
                <c:pt idx="200">
                  <c:v>1.58</c:v>
                </c:pt>
                <c:pt idx="201">
                  <c:v>1.17</c:v>
                </c:pt>
                <c:pt idx="202">
                  <c:v>1.33</c:v>
                </c:pt>
                <c:pt idx="203">
                  <c:v>0.75</c:v>
                </c:pt>
                <c:pt idx="204">
                  <c:v>1.25</c:v>
                </c:pt>
                <c:pt idx="205">
                  <c:v>2.08</c:v>
                </c:pt>
                <c:pt idx="206">
                  <c:v>2</c:v>
                </c:pt>
                <c:pt idx="207">
                  <c:v>2.17</c:v>
                </c:pt>
                <c:pt idx="208">
                  <c:v>1.67</c:v>
                </c:pt>
                <c:pt idx="209">
                  <c:v>1.17</c:v>
                </c:pt>
                <c:pt idx="210">
                  <c:v>1.67</c:v>
                </c:pt>
                <c:pt idx="211">
                  <c:v>2</c:v>
                </c:pt>
                <c:pt idx="212">
                  <c:v>1.17</c:v>
                </c:pt>
                <c:pt idx="213">
                  <c:v>1.42</c:v>
                </c:pt>
                <c:pt idx="214">
                  <c:v>1.33</c:v>
                </c:pt>
                <c:pt idx="215" formatCode="0.00">
                  <c:v>1.08</c:v>
                </c:pt>
                <c:pt idx="216" formatCode="0.00">
                  <c:v>1.75</c:v>
                </c:pt>
                <c:pt idx="217" formatCode="0.00">
                  <c:v>1.75</c:v>
                </c:pt>
                <c:pt idx="218" formatCode="0.00">
                  <c:v>2.08</c:v>
                </c:pt>
                <c:pt idx="219" formatCode="0.00">
                  <c:v>1.08</c:v>
                </c:pt>
                <c:pt idx="220" formatCode="0.00">
                  <c:v>2.67</c:v>
                </c:pt>
                <c:pt idx="221" formatCode="0.00">
                  <c:v>1.25</c:v>
                </c:pt>
                <c:pt idx="222" formatCode="0.00">
                  <c:v>1.5</c:v>
                </c:pt>
                <c:pt idx="223" formatCode="0.00">
                  <c:v>1.33</c:v>
                </c:pt>
                <c:pt idx="224" formatCode="0.00">
                  <c:v>2</c:v>
                </c:pt>
                <c:pt idx="225" formatCode="0.00">
                  <c:v>1.75</c:v>
                </c:pt>
                <c:pt idx="226" formatCode="0.00">
                  <c:v>2.42</c:v>
                </c:pt>
                <c:pt idx="227" formatCode="0.00">
                  <c:v>1.92</c:v>
                </c:pt>
                <c:pt idx="228" formatCode="0.00">
                  <c:v>1.92</c:v>
                </c:pt>
                <c:pt idx="229" formatCode="0.00">
                  <c:v>1.83</c:v>
                </c:pt>
                <c:pt idx="230" formatCode="0.00">
                  <c:v>1.92</c:v>
                </c:pt>
                <c:pt idx="231" formatCode="0.00">
                  <c:v>1.36</c:v>
                </c:pt>
                <c:pt idx="232" formatCode="0.00">
                  <c:v>1.55</c:v>
                </c:pt>
                <c:pt idx="233" formatCode="0.00">
                  <c:v>1.0900000000000001</c:v>
                </c:pt>
                <c:pt idx="234" formatCode="0.00">
                  <c:v>2.75</c:v>
                </c:pt>
                <c:pt idx="235" formatCode="0.00">
                  <c:v>1.67</c:v>
                </c:pt>
                <c:pt idx="236" formatCode="0.00">
                  <c:v>2.42</c:v>
                </c:pt>
                <c:pt idx="237" formatCode="0.00">
                  <c:v>2.75</c:v>
                </c:pt>
                <c:pt idx="238" formatCode="0.00">
                  <c:v>3.58</c:v>
                </c:pt>
                <c:pt idx="239" formatCode="0.00">
                  <c:v>1.83</c:v>
                </c:pt>
                <c:pt idx="240" formatCode="0.00">
                  <c:v>2.67</c:v>
                </c:pt>
                <c:pt idx="241" formatCode="0.00">
                  <c:v>2.17</c:v>
                </c:pt>
                <c:pt idx="242" formatCode="0.00">
                  <c:v>2.92</c:v>
                </c:pt>
                <c:pt idx="243" formatCode="0.00">
                  <c:v>2.17</c:v>
                </c:pt>
                <c:pt idx="244" formatCode="0.00">
                  <c:v>4</c:v>
                </c:pt>
                <c:pt idx="245" formatCode="0.00">
                  <c:v>3.92</c:v>
                </c:pt>
                <c:pt idx="246" formatCode="0.00">
                  <c:v>2.58</c:v>
                </c:pt>
                <c:pt idx="247" formatCode="0.00">
                  <c:v>1.5</c:v>
                </c:pt>
                <c:pt idx="248" formatCode="0.00">
                  <c:v>2.33</c:v>
                </c:pt>
                <c:pt idx="249" formatCode="0.00">
                  <c:v>2.92</c:v>
                </c:pt>
                <c:pt idx="250" formatCode="0.00">
                  <c:v>3.5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1.83</c:v>
                </c:pt>
                <c:pt idx="254" formatCode="0.00">
                  <c:v>3.58</c:v>
                </c:pt>
                <c:pt idx="255" formatCode="0.00">
                  <c:v>2.67</c:v>
                </c:pt>
                <c:pt idx="256" formatCode="0.00">
                  <c:v>2.83</c:v>
                </c:pt>
                <c:pt idx="257" formatCode="0.00">
                  <c:v>3.58</c:v>
                </c:pt>
                <c:pt idx="258" formatCode="0.00">
                  <c:v>2.75</c:v>
                </c:pt>
                <c:pt idx="259" formatCode="0.00">
                  <c:v>1.92</c:v>
                </c:pt>
                <c:pt idx="260" formatCode="0.00">
                  <c:v>2.92</c:v>
                </c:pt>
                <c:pt idx="261" formatCode="0.00">
                  <c:v>1.83</c:v>
                </c:pt>
                <c:pt idx="262" formatCode="0.00">
                  <c:v>2.33</c:v>
                </c:pt>
                <c:pt idx="263" formatCode="0.00">
                  <c:v>3.42</c:v>
                </c:pt>
                <c:pt idx="264" formatCode="0.00">
                  <c:v>2.42</c:v>
                </c:pt>
                <c:pt idx="265" formatCode="0.00">
                  <c:v>3.08</c:v>
                </c:pt>
                <c:pt idx="266" formatCode="0.00">
                  <c:v>3.17</c:v>
                </c:pt>
                <c:pt idx="267" formatCode="0.00">
                  <c:v>3.17</c:v>
                </c:pt>
                <c:pt idx="268" formatCode="0.00">
                  <c:v>2.75</c:v>
                </c:pt>
                <c:pt idx="269" formatCode="0.00">
                  <c:v>2.5</c:v>
                </c:pt>
                <c:pt idx="270" formatCode="0.00">
                  <c:v>2.42</c:v>
                </c:pt>
                <c:pt idx="271" formatCode="0.00">
                  <c:v>2.25</c:v>
                </c:pt>
                <c:pt idx="272" formatCode="0.00">
                  <c:v>3.25</c:v>
                </c:pt>
                <c:pt idx="273" formatCode="0.00">
                  <c:v>2.67</c:v>
                </c:pt>
                <c:pt idx="274" formatCode="0.00">
                  <c:v>3</c:v>
                </c:pt>
                <c:pt idx="275" formatCode="0.00">
                  <c:v>2.67</c:v>
                </c:pt>
                <c:pt idx="276" formatCode="0.00">
                  <c:v>2.25</c:v>
                </c:pt>
                <c:pt idx="277" formatCode="0.00">
                  <c:v>2.17</c:v>
                </c:pt>
                <c:pt idx="278" formatCode="0.00">
                  <c:v>2.33</c:v>
                </c:pt>
                <c:pt idx="279" formatCode="0.00">
                  <c:v>2.5</c:v>
                </c:pt>
                <c:pt idx="280" formatCode="0.00">
                  <c:v>2.08</c:v>
                </c:pt>
                <c:pt idx="281" formatCode="0.00">
                  <c:v>3.08</c:v>
                </c:pt>
                <c:pt idx="282" formatCode="0.00">
                  <c:v>2.33</c:v>
                </c:pt>
                <c:pt idx="283" formatCode="0.00">
                  <c:v>2.75</c:v>
                </c:pt>
                <c:pt idx="284" formatCode="0.00">
                  <c:v>2.75</c:v>
                </c:pt>
                <c:pt idx="285" formatCode="0.00">
                  <c:v>2.58</c:v>
                </c:pt>
                <c:pt idx="286" formatCode="0.00">
                  <c:v>2.17</c:v>
                </c:pt>
                <c:pt idx="287" formatCode="0.00">
                  <c:v>1.58</c:v>
                </c:pt>
                <c:pt idx="288" formatCode="0.00">
                  <c:v>1.92</c:v>
                </c:pt>
                <c:pt idx="289" formatCode="0.00">
                  <c:v>1.92</c:v>
                </c:pt>
                <c:pt idx="290" formatCode="0.00">
                  <c:v>1.92</c:v>
                </c:pt>
                <c:pt idx="291" formatCode="0.00">
                  <c:v>2.75</c:v>
                </c:pt>
                <c:pt idx="292" formatCode="0.00">
                  <c:v>1.83</c:v>
                </c:pt>
                <c:pt idx="293" formatCode="0.00">
                  <c:v>1.58</c:v>
                </c:pt>
                <c:pt idx="294" formatCode="0.00">
                  <c:v>2.42</c:v>
                </c:pt>
                <c:pt idx="295" formatCode="0.00">
                  <c:v>2.5</c:v>
                </c:pt>
                <c:pt idx="296" formatCode="0.00">
                  <c:v>2.33</c:v>
                </c:pt>
                <c:pt idx="297" formatCode="0.00">
                  <c:v>2.42</c:v>
                </c:pt>
                <c:pt idx="298" formatCode="0.00">
                  <c:v>2.92</c:v>
                </c:pt>
                <c:pt idx="299" formatCode="0.00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年次別!$F$27:$F$326</c:f>
              <c:numCache>
                <c:formatCode>General</c:formatCode>
                <c:ptCount val="300"/>
                <c:pt idx="0">
                  <c:v>3.3487348734873486</c:v>
                </c:pt>
                <c:pt idx="1">
                  <c:v>3.2032608695652174</c:v>
                </c:pt>
                <c:pt idx="2">
                  <c:v>3.4036796536796539</c:v>
                </c:pt>
                <c:pt idx="3">
                  <c:v>3.1648471615720526</c:v>
                </c:pt>
                <c:pt idx="4">
                  <c:v>3.8730853391684903</c:v>
                </c:pt>
                <c:pt idx="5">
                  <c:v>3.9450549450549453</c:v>
                </c:pt>
                <c:pt idx="6">
                  <c:v>3.8676957001102537</c:v>
                </c:pt>
                <c:pt idx="7">
                  <c:v>3.9955849889624724</c:v>
                </c:pt>
                <c:pt idx="8">
                  <c:v>4.1843267108167774</c:v>
                </c:pt>
                <c:pt idx="9">
                  <c:v>4.4488448844884489</c:v>
                </c:pt>
                <c:pt idx="10">
                  <c:v>3.8522601984564497</c:v>
                </c:pt>
                <c:pt idx="11">
                  <c:v>3.5202628696604599</c:v>
                </c:pt>
                <c:pt idx="12">
                  <c:v>3.75</c:v>
                </c:pt>
                <c:pt idx="13">
                  <c:v>3.51</c:v>
                </c:pt>
                <c:pt idx="14">
                  <c:v>3.59</c:v>
                </c:pt>
                <c:pt idx="15">
                  <c:v>3.74</c:v>
                </c:pt>
                <c:pt idx="16">
                  <c:v>4.32</c:v>
                </c:pt>
                <c:pt idx="17">
                  <c:v>4.26</c:v>
                </c:pt>
                <c:pt idx="18">
                  <c:v>4.5199999999999996</c:v>
                </c:pt>
                <c:pt idx="19">
                  <c:v>4.28</c:v>
                </c:pt>
                <c:pt idx="20">
                  <c:v>4.26</c:v>
                </c:pt>
                <c:pt idx="21">
                  <c:v>4.3099999999999996</c:v>
                </c:pt>
                <c:pt idx="22">
                  <c:v>3.77</c:v>
                </c:pt>
                <c:pt idx="23">
                  <c:v>3.42</c:v>
                </c:pt>
                <c:pt idx="24">
                  <c:v>3.66</c:v>
                </c:pt>
                <c:pt idx="25">
                  <c:v>3.45</c:v>
                </c:pt>
                <c:pt idx="26">
                  <c:v>3.58</c:v>
                </c:pt>
                <c:pt idx="27">
                  <c:v>3.58</c:v>
                </c:pt>
                <c:pt idx="28">
                  <c:v>4.0599999999999996</c:v>
                </c:pt>
                <c:pt idx="29">
                  <c:v>4.17</c:v>
                </c:pt>
                <c:pt idx="30">
                  <c:v>4.24</c:v>
                </c:pt>
                <c:pt idx="31">
                  <c:v>3.78</c:v>
                </c:pt>
                <c:pt idx="32">
                  <c:v>4.0199999999999996</c:v>
                </c:pt>
                <c:pt idx="33">
                  <c:v>4.08</c:v>
                </c:pt>
                <c:pt idx="34">
                  <c:v>3.53</c:v>
                </c:pt>
                <c:pt idx="35">
                  <c:v>3.44</c:v>
                </c:pt>
                <c:pt idx="36">
                  <c:v>3.3755458515283845</c:v>
                </c:pt>
                <c:pt idx="37">
                  <c:v>3.1626637554585151</c:v>
                </c:pt>
                <c:pt idx="38">
                  <c:v>3.3711790393013099</c:v>
                </c:pt>
                <c:pt idx="39">
                  <c:v>3.2958515283842793</c:v>
                </c:pt>
                <c:pt idx="40">
                  <c:v>3.4683406113537116</c:v>
                </c:pt>
                <c:pt idx="41">
                  <c:v>3.7161572052401746</c:v>
                </c:pt>
                <c:pt idx="42">
                  <c:v>3.8864628820960698</c:v>
                </c:pt>
                <c:pt idx="43">
                  <c:v>3.5534934497816595</c:v>
                </c:pt>
                <c:pt idx="44">
                  <c:v>3.5611353711790392</c:v>
                </c:pt>
                <c:pt idx="45">
                  <c:v>3.2893013100436681</c:v>
                </c:pt>
                <c:pt idx="46">
                  <c:v>3.1757641921397379</c:v>
                </c:pt>
                <c:pt idx="47">
                  <c:v>3.1539301310043668</c:v>
                </c:pt>
                <c:pt idx="48">
                  <c:v>3.079484425349087</c:v>
                </c:pt>
                <c:pt idx="49">
                  <c:v>2.80343716433942</c:v>
                </c:pt>
                <c:pt idx="50">
                  <c:v>2.9935553168635876</c:v>
                </c:pt>
                <c:pt idx="51">
                  <c:v>2.8453276047261009</c:v>
                </c:pt>
                <c:pt idx="52">
                  <c:v>3.0665950590762621</c:v>
                </c:pt>
                <c:pt idx="53">
                  <c:v>3.4296455424274974</c:v>
                </c:pt>
                <c:pt idx="54">
                  <c:v>3.335123523093448</c:v>
                </c:pt>
                <c:pt idx="55">
                  <c:v>3.4339419978517722</c:v>
                </c:pt>
                <c:pt idx="56">
                  <c:v>3.3952738990332976</c:v>
                </c:pt>
                <c:pt idx="57">
                  <c:v>3.2019334049409238</c:v>
                </c:pt>
                <c:pt idx="58">
                  <c:v>2.9301825993555317</c:v>
                </c:pt>
                <c:pt idx="59">
                  <c:v>2.6390977443609023</c:v>
                </c:pt>
                <c:pt idx="60">
                  <c:v>2.8055853920515577</c:v>
                </c:pt>
                <c:pt idx="61">
                  <c:v>2.7411385606874328</c:v>
                </c:pt>
                <c:pt idx="62">
                  <c:v>2.9548872180451129</c:v>
                </c:pt>
                <c:pt idx="63">
                  <c:v>2.795918367346939</c:v>
                </c:pt>
                <c:pt idx="64">
                  <c:v>3.059076262083781</c:v>
                </c:pt>
                <c:pt idx="65">
                  <c:v>3.1138560687432868</c:v>
                </c:pt>
                <c:pt idx="66">
                  <c:v>2.9989258861439314</c:v>
                </c:pt>
                <c:pt idx="67">
                  <c:v>3</c:v>
                </c:pt>
                <c:pt idx="68">
                  <c:v>2.941997851772288</c:v>
                </c:pt>
                <c:pt idx="69">
                  <c:v>2.8410311493018261</c:v>
                </c:pt>
                <c:pt idx="70">
                  <c:v>2.6036519871106338</c:v>
                </c:pt>
                <c:pt idx="71">
                  <c:v>2.452201933404941</c:v>
                </c:pt>
                <c:pt idx="72">
                  <c:v>2.4900000000000002</c:v>
                </c:pt>
                <c:pt idx="73">
                  <c:v>2.34</c:v>
                </c:pt>
                <c:pt idx="74">
                  <c:v>2.5099999999999998</c:v>
                </c:pt>
                <c:pt idx="75">
                  <c:v>2.39</c:v>
                </c:pt>
                <c:pt idx="76">
                  <c:v>2.77</c:v>
                </c:pt>
                <c:pt idx="77">
                  <c:v>2.76</c:v>
                </c:pt>
                <c:pt idx="78">
                  <c:v>2.8</c:v>
                </c:pt>
                <c:pt idx="79">
                  <c:v>2.6291322314049586</c:v>
                </c:pt>
                <c:pt idx="80">
                  <c:v>2.6497933884297522</c:v>
                </c:pt>
                <c:pt idx="81">
                  <c:v>2.8047520661157024</c:v>
                </c:pt>
                <c:pt idx="82">
                  <c:v>2.4121900826446283</c:v>
                </c:pt>
                <c:pt idx="83">
                  <c:v>2.2262396694214877</c:v>
                </c:pt>
                <c:pt idx="84">
                  <c:v>2.3481404958677685</c:v>
                </c:pt>
                <c:pt idx="85">
                  <c:v>2.205578512396694</c:v>
                </c:pt>
                <c:pt idx="86">
                  <c:v>2.3223140495867769</c:v>
                </c:pt>
                <c:pt idx="87">
                  <c:v>2.2706611570247932</c:v>
                </c:pt>
                <c:pt idx="88">
                  <c:v>2.5630165289256199</c:v>
                </c:pt>
                <c:pt idx="89">
                  <c:v>2.7334710743801653</c:v>
                </c:pt>
                <c:pt idx="90">
                  <c:v>2.6425619834710745</c:v>
                </c:pt>
                <c:pt idx="91">
                  <c:v>2.5588842975206614</c:v>
                </c:pt>
                <c:pt idx="92">
                  <c:v>2.6818181818181817</c:v>
                </c:pt>
                <c:pt idx="93">
                  <c:v>2.4793388429752068</c:v>
                </c:pt>
                <c:pt idx="94">
                  <c:v>2.0361570247933884</c:v>
                </c:pt>
                <c:pt idx="95">
                  <c:v>2.1683884297520661</c:v>
                </c:pt>
                <c:pt idx="96">
                  <c:v>2.2320499479708635</c:v>
                </c:pt>
                <c:pt idx="97">
                  <c:v>2.162303664921466</c:v>
                </c:pt>
                <c:pt idx="98">
                  <c:v>2.1189979123173277</c:v>
                </c:pt>
                <c:pt idx="99">
                  <c:v>2.1700105596620909</c:v>
                </c:pt>
                <c:pt idx="100">
                  <c:v>2.2629904559915164</c:v>
                </c:pt>
                <c:pt idx="101">
                  <c:v>2.4060860440713534</c:v>
                </c:pt>
                <c:pt idx="102">
                  <c:v>2.485355648535565</c:v>
                </c:pt>
                <c:pt idx="103">
                  <c:v>2.3525708289611753</c:v>
                </c:pt>
                <c:pt idx="104">
                  <c:v>2.3743427970557307</c:v>
                </c:pt>
                <c:pt idx="105">
                  <c:v>2.3192834562697575</c:v>
                </c:pt>
                <c:pt idx="106">
                  <c:v>2.040880503144654</c:v>
                </c:pt>
                <c:pt idx="107">
                  <c:v>2.0197916666666669</c:v>
                </c:pt>
                <c:pt idx="108">
                  <c:v>2.1031249999999999</c:v>
                </c:pt>
                <c:pt idx="109">
                  <c:v>2.047569803516029</c:v>
                </c:pt>
                <c:pt idx="110">
                  <c:v>2.2299687825182102</c:v>
                </c:pt>
                <c:pt idx="111">
                  <c:v>2.2440041710114702</c:v>
                </c:pt>
                <c:pt idx="112">
                  <c:v>2.1958115183246072</c:v>
                </c:pt>
                <c:pt idx="113">
                  <c:v>2.3847758081334725</c:v>
                </c:pt>
                <c:pt idx="114">
                  <c:v>2.3862212943632568</c:v>
                </c:pt>
                <c:pt idx="115">
                  <c:v>2.3786307053941909</c:v>
                </c:pt>
                <c:pt idx="116">
                  <c:v>2.3952033368091761</c:v>
                </c:pt>
                <c:pt idx="117">
                  <c:v>2.4622543950361946</c:v>
                </c:pt>
                <c:pt idx="118">
                  <c:v>2.2026887280248189</c:v>
                </c:pt>
                <c:pt idx="119">
                  <c:v>1.9958634953464323</c:v>
                </c:pt>
                <c:pt idx="120">
                  <c:v>2.1880165289256199</c:v>
                </c:pt>
                <c:pt idx="121">
                  <c:v>2.02</c:v>
                </c:pt>
                <c:pt idx="122">
                  <c:v>2.09</c:v>
                </c:pt>
                <c:pt idx="123">
                  <c:v>2.0299999999999998</c:v>
                </c:pt>
                <c:pt idx="124">
                  <c:v>2.11</c:v>
                </c:pt>
                <c:pt idx="125">
                  <c:v>2.4500000000000002</c:v>
                </c:pt>
                <c:pt idx="126">
                  <c:v>2.2799999999999998</c:v>
                </c:pt>
                <c:pt idx="127">
                  <c:v>2.4</c:v>
                </c:pt>
                <c:pt idx="128">
                  <c:v>2.46</c:v>
                </c:pt>
                <c:pt idx="129">
                  <c:v>2.36</c:v>
                </c:pt>
                <c:pt idx="130">
                  <c:v>2.0699999999999998</c:v>
                </c:pt>
                <c:pt idx="131">
                  <c:v>2.04</c:v>
                </c:pt>
                <c:pt idx="132">
                  <c:v>1.92</c:v>
                </c:pt>
                <c:pt idx="133">
                  <c:v>1.84</c:v>
                </c:pt>
                <c:pt idx="134">
                  <c:v>2.04</c:v>
                </c:pt>
                <c:pt idx="135">
                  <c:v>1.84</c:v>
                </c:pt>
                <c:pt idx="136">
                  <c:v>2.21</c:v>
                </c:pt>
                <c:pt idx="137">
                  <c:v>2.23</c:v>
                </c:pt>
                <c:pt idx="138">
                  <c:v>2.3199999999999998</c:v>
                </c:pt>
                <c:pt idx="139">
                  <c:v>2.25</c:v>
                </c:pt>
                <c:pt idx="140">
                  <c:v>2.21</c:v>
                </c:pt>
                <c:pt idx="141">
                  <c:v>2.29</c:v>
                </c:pt>
                <c:pt idx="142">
                  <c:v>2.04</c:v>
                </c:pt>
                <c:pt idx="143">
                  <c:v>1.89</c:v>
                </c:pt>
                <c:pt idx="144">
                  <c:v>2.09</c:v>
                </c:pt>
                <c:pt idx="145">
                  <c:v>1.92</c:v>
                </c:pt>
                <c:pt idx="146">
                  <c:v>2.09</c:v>
                </c:pt>
                <c:pt idx="147">
                  <c:v>2.16</c:v>
                </c:pt>
                <c:pt idx="148">
                  <c:v>2.2599999999999998</c:v>
                </c:pt>
                <c:pt idx="149">
                  <c:v>2.27</c:v>
                </c:pt>
                <c:pt idx="150">
                  <c:v>2.4</c:v>
                </c:pt>
                <c:pt idx="151">
                  <c:v>2.34</c:v>
                </c:pt>
                <c:pt idx="152">
                  <c:v>2.27</c:v>
                </c:pt>
                <c:pt idx="153">
                  <c:v>2.2599999999999998</c:v>
                </c:pt>
                <c:pt idx="154">
                  <c:v>2.13</c:v>
                </c:pt>
                <c:pt idx="155">
                  <c:v>1.95</c:v>
                </c:pt>
                <c:pt idx="156">
                  <c:v>2.08</c:v>
                </c:pt>
                <c:pt idx="157">
                  <c:v>1.94</c:v>
                </c:pt>
                <c:pt idx="158">
                  <c:v>1.98</c:v>
                </c:pt>
                <c:pt idx="159">
                  <c:v>2.08</c:v>
                </c:pt>
                <c:pt idx="160">
                  <c:v>2.31</c:v>
                </c:pt>
                <c:pt idx="161">
                  <c:v>2.21</c:v>
                </c:pt>
                <c:pt idx="162">
                  <c:v>2.3199999999999998</c:v>
                </c:pt>
                <c:pt idx="163">
                  <c:v>2.1</c:v>
                </c:pt>
                <c:pt idx="164">
                  <c:v>2.31</c:v>
                </c:pt>
                <c:pt idx="165">
                  <c:v>2.27</c:v>
                </c:pt>
                <c:pt idx="166">
                  <c:v>1.98</c:v>
                </c:pt>
                <c:pt idx="167">
                  <c:v>1.86</c:v>
                </c:pt>
                <c:pt idx="168">
                  <c:v>2.11</c:v>
                </c:pt>
                <c:pt idx="169">
                  <c:v>1.92</c:v>
                </c:pt>
                <c:pt idx="170">
                  <c:v>2.02</c:v>
                </c:pt>
                <c:pt idx="171">
                  <c:v>1.93</c:v>
                </c:pt>
                <c:pt idx="172">
                  <c:v>2.0099999999999998</c:v>
                </c:pt>
                <c:pt idx="173">
                  <c:v>2.09</c:v>
                </c:pt>
                <c:pt idx="174">
                  <c:v>2.2200000000000002</c:v>
                </c:pt>
                <c:pt idx="175">
                  <c:v>2.09</c:v>
                </c:pt>
                <c:pt idx="176">
                  <c:v>2.0299999999999998</c:v>
                </c:pt>
                <c:pt idx="177">
                  <c:v>2.23</c:v>
                </c:pt>
                <c:pt idx="178">
                  <c:v>2.02</c:v>
                </c:pt>
                <c:pt idx="179">
                  <c:v>1.99</c:v>
                </c:pt>
                <c:pt idx="180">
                  <c:v>2</c:v>
                </c:pt>
                <c:pt idx="181">
                  <c:v>1.95</c:v>
                </c:pt>
                <c:pt idx="182">
                  <c:v>2.0299999999999998</c:v>
                </c:pt>
                <c:pt idx="183">
                  <c:v>1.86</c:v>
                </c:pt>
                <c:pt idx="184">
                  <c:v>1.98</c:v>
                </c:pt>
                <c:pt idx="185">
                  <c:v>2.1800000000000002</c:v>
                </c:pt>
                <c:pt idx="186">
                  <c:v>2.13</c:v>
                </c:pt>
                <c:pt idx="187">
                  <c:v>2.19</c:v>
                </c:pt>
                <c:pt idx="188">
                  <c:v>2.2000000000000002</c:v>
                </c:pt>
                <c:pt idx="189">
                  <c:v>2.12</c:v>
                </c:pt>
                <c:pt idx="190">
                  <c:v>1.99</c:v>
                </c:pt>
                <c:pt idx="191">
                  <c:v>1.96</c:v>
                </c:pt>
                <c:pt idx="192">
                  <c:v>1.88</c:v>
                </c:pt>
                <c:pt idx="193">
                  <c:v>1.89</c:v>
                </c:pt>
                <c:pt idx="194">
                  <c:v>1.97</c:v>
                </c:pt>
                <c:pt idx="195">
                  <c:v>1.9</c:v>
                </c:pt>
                <c:pt idx="196">
                  <c:v>2.2200000000000002</c:v>
                </c:pt>
                <c:pt idx="197">
                  <c:v>2.21</c:v>
                </c:pt>
                <c:pt idx="198">
                  <c:v>2.19</c:v>
                </c:pt>
                <c:pt idx="199">
                  <c:v>2.16</c:v>
                </c:pt>
                <c:pt idx="200">
                  <c:v>2.27</c:v>
                </c:pt>
                <c:pt idx="201">
                  <c:v>2.2799999999999998</c:v>
                </c:pt>
                <c:pt idx="202">
                  <c:v>2.0099999999999998</c:v>
                </c:pt>
                <c:pt idx="203">
                  <c:v>2.0299999999999998</c:v>
                </c:pt>
                <c:pt idx="204">
                  <c:v>2.0099999999999998</c:v>
                </c:pt>
                <c:pt idx="205">
                  <c:v>1.87</c:v>
                </c:pt>
                <c:pt idx="206">
                  <c:v>2.08</c:v>
                </c:pt>
                <c:pt idx="207">
                  <c:v>1.88</c:v>
                </c:pt>
                <c:pt idx="208">
                  <c:v>2.2400000000000002</c:v>
                </c:pt>
                <c:pt idx="209">
                  <c:v>2.2400000000000002</c:v>
                </c:pt>
                <c:pt idx="210">
                  <c:v>2.21</c:v>
                </c:pt>
                <c:pt idx="211">
                  <c:v>2.31</c:v>
                </c:pt>
                <c:pt idx="212">
                  <c:v>2.2000000000000002</c:v>
                </c:pt>
                <c:pt idx="213">
                  <c:v>2.37</c:v>
                </c:pt>
                <c:pt idx="214">
                  <c:v>2.3199999999999998</c:v>
                </c:pt>
                <c:pt idx="215" formatCode="0.00">
                  <c:v>2.08</c:v>
                </c:pt>
                <c:pt idx="216" formatCode="0.00">
                  <c:v>2.21</c:v>
                </c:pt>
                <c:pt idx="217" formatCode="0.00">
                  <c:v>2.0499999999999998</c:v>
                </c:pt>
                <c:pt idx="218" formatCode="0.00">
                  <c:v>2.27</c:v>
                </c:pt>
                <c:pt idx="219" formatCode="0.00">
                  <c:v>2.17</c:v>
                </c:pt>
                <c:pt idx="220" formatCode="0.00">
                  <c:v>2.2400000000000002</c:v>
                </c:pt>
                <c:pt idx="221" formatCode="0.00">
                  <c:v>2.3199999999999998</c:v>
                </c:pt>
                <c:pt idx="222" formatCode="0.00">
                  <c:v>2.4500000000000002</c:v>
                </c:pt>
                <c:pt idx="223" formatCode="0.00">
                  <c:v>2.39</c:v>
                </c:pt>
                <c:pt idx="224" formatCode="0.00">
                  <c:v>2.39</c:v>
                </c:pt>
                <c:pt idx="225" formatCode="0.00">
                  <c:v>2.57</c:v>
                </c:pt>
                <c:pt idx="226" formatCode="0.00">
                  <c:v>2.27</c:v>
                </c:pt>
                <c:pt idx="227" formatCode="0.00">
                  <c:v>2.33</c:v>
                </c:pt>
                <c:pt idx="228" formatCode="0.00">
                  <c:v>2.4700000000000002</c:v>
                </c:pt>
                <c:pt idx="229" formatCode="0.00">
                  <c:v>2.36</c:v>
                </c:pt>
                <c:pt idx="230" formatCode="0.00">
                  <c:v>2.4500000000000002</c:v>
                </c:pt>
                <c:pt idx="231" formatCode="0.00">
                  <c:v>2.2400000000000002</c:v>
                </c:pt>
                <c:pt idx="232" formatCode="0.00">
                  <c:v>2.2200000000000002</c:v>
                </c:pt>
                <c:pt idx="233" formatCode="0.00">
                  <c:v>2.37</c:v>
                </c:pt>
                <c:pt idx="234" formatCode="0.00">
                  <c:v>2.48</c:v>
                </c:pt>
                <c:pt idx="235" formatCode="0.00">
                  <c:v>2.4900000000000002</c:v>
                </c:pt>
                <c:pt idx="236" formatCode="0.00">
                  <c:v>2.48</c:v>
                </c:pt>
                <c:pt idx="237" formatCode="0.00">
                  <c:v>2.69</c:v>
                </c:pt>
                <c:pt idx="238" formatCode="0.00">
                  <c:v>2.2799999999999998</c:v>
                </c:pt>
                <c:pt idx="239" formatCode="0.00">
                  <c:v>2.36</c:v>
                </c:pt>
                <c:pt idx="240" formatCode="0.00">
                  <c:v>2.4</c:v>
                </c:pt>
                <c:pt idx="241" formatCode="0.00">
                  <c:v>2.33</c:v>
                </c:pt>
                <c:pt idx="242" formatCode="0.00">
                  <c:v>2.56</c:v>
                </c:pt>
                <c:pt idx="243" formatCode="0.00">
                  <c:v>2.42</c:v>
                </c:pt>
                <c:pt idx="244" formatCode="0.00">
                  <c:v>2.52</c:v>
                </c:pt>
                <c:pt idx="245" formatCode="0.00">
                  <c:v>2.68</c:v>
                </c:pt>
                <c:pt idx="246" formatCode="0.00">
                  <c:v>2.75</c:v>
                </c:pt>
                <c:pt idx="247" formatCode="0.00">
                  <c:v>2.6</c:v>
                </c:pt>
                <c:pt idx="248" formatCode="0.00">
                  <c:v>2.6</c:v>
                </c:pt>
                <c:pt idx="249" formatCode="0.00">
                  <c:v>2.62</c:v>
                </c:pt>
                <c:pt idx="250" formatCode="0.00">
                  <c:v>2.5299999999999998</c:v>
                </c:pt>
                <c:pt idx="251" formatCode="0.00">
                  <c:v>2.5</c:v>
                </c:pt>
                <c:pt idx="252" formatCode="0.00">
                  <c:v>2.4300000000000002</c:v>
                </c:pt>
                <c:pt idx="253" formatCode="0.00">
                  <c:v>2.2400000000000002</c:v>
                </c:pt>
                <c:pt idx="254" formatCode="0.00">
                  <c:v>2.5</c:v>
                </c:pt>
                <c:pt idx="255" formatCode="0.00">
                  <c:v>2.38</c:v>
                </c:pt>
                <c:pt idx="256" formatCode="0.00">
                  <c:v>2.58</c:v>
                </c:pt>
                <c:pt idx="257" formatCode="0.00">
                  <c:v>2.83</c:v>
                </c:pt>
                <c:pt idx="258" formatCode="0.00">
                  <c:v>2.66</c:v>
                </c:pt>
                <c:pt idx="259" formatCode="0.00">
                  <c:v>2.57</c:v>
                </c:pt>
                <c:pt idx="260" formatCode="0.00">
                  <c:v>2.6</c:v>
                </c:pt>
                <c:pt idx="261" formatCode="0.00">
                  <c:v>2.76</c:v>
                </c:pt>
                <c:pt idx="262" formatCode="0.00">
                  <c:v>2.68</c:v>
                </c:pt>
                <c:pt idx="263" formatCode="0.00">
                  <c:v>2.4</c:v>
                </c:pt>
                <c:pt idx="264" formatCode="0.00">
                  <c:v>2.5099999999999998</c:v>
                </c:pt>
                <c:pt idx="265" formatCode="0.00">
                  <c:v>2.42</c:v>
                </c:pt>
                <c:pt idx="266" formatCode="0.00">
                  <c:v>2.66</c:v>
                </c:pt>
                <c:pt idx="267" formatCode="0.00">
                  <c:v>2.57</c:v>
                </c:pt>
                <c:pt idx="268" formatCode="0.00">
                  <c:v>2.76</c:v>
                </c:pt>
                <c:pt idx="269" formatCode="0.00">
                  <c:v>2.91</c:v>
                </c:pt>
                <c:pt idx="270" formatCode="0.00">
                  <c:v>2.66</c:v>
                </c:pt>
                <c:pt idx="271" formatCode="0.00">
                  <c:v>2.68</c:v>
                </c:pt>
                <c:pt idx="272" formatCode="0.00">
                  <c:v>2.78</c:v>
                </c:pt>
                <c:pt idx="273" formatCode="0.00">
                  <c:v>2.69</c:v>
                </c:pt>
                <c:pt idx="274" formatCode="0.00">
                  <c:v>2.59</c:v>
                </c:pt>
                <c:pt idx="275" formatCode="0.00">
                  <c:v>2.5099999999999998</c:v>
                </c:pt>
                <c:pt idx="276" formatCode="0.00">
                  <c:v>2.57</c:v>
                </c:pt>
                <c:pt idx="277" formatCode="0.00">
                  <c:v>2.4</c:v>
                </c:pt>
                <c:pt idx="278" formatCode="0.00">
                  <c:v>2.52</c:v>
                </c:pt>
                <c:pt idx="279" formatCode="0.00">
                  <c:v>2.5</c:v>
                </c:pt>
                <c:pt idx="280" formatCode="0.00">
                  <c:v>2.58</c:v>
                </c:pt>
                <c:pt idx="281" formatCode="0.00">
                  <c:v>2.57</c:v>
                </c:pt>
                <c:pt idx="282" formatCode="0.00">
                  <c:v>2.73</c:v>
                </c:pt>
                <c:pt idx="283" formatCode="0.00">
                  <c:v>2.57</c:v>
                </c:pt>
                <c:pt idx="284" formatCode="0.00">
                  <c:v>2.64</c:v>
                </c:pt>
                <c:pt idx="285" formatCode="0.00">
                  <c:v>2.74</c:v>
                </c:pt>
                <c:pt idx="286" formatCode="0.00">
                  <c:v>2.39</c:v>
                </c:pt>
                <c:pt idx="287" formatCode="0.00">
                  <c:v>2.13</c:v>
                </c:pt>
                <c:pt idx="288" formatCode="0.00">
                  <c:v>2.2799999999999998</c:v>
                </c:pt>
                <c:pt idx="289" formatCode="0.00">
                  <c:v>2.0699999999999998</c:v>
                </c:pt>
                <c:pt idx="290" formatCode="0.00">
                  <c:v>2.25</c:v>
                </c:pt>
                <c:pt idx="291" formatCode="0.00">
                  <c:v>2.39</c:v>
                </c:pt>
                <c:pt idx="292" formatCode="0.00">
                  <c:v>2.4700000000000002</c:v>
                </c:pt>
                <c:pt idx="293" formatCode="0.00">
                  <c:v>2.6</c:v>
                </c:pt>
                <c:pt idx="294" formatCode="0.00">
                  <c:v>2.63</c:v>
                </c:pt>
                <c:pt idx="295" formatCode="0.00">
                  <c:v>2.4700000000000002</c:v>
                </c:pt>
                <c:pt idx="296" formatCode="0.00">
                  <c:v>2.74</c:v>
                </c:pt>
                <c:pt idx="297" formatCode="0.00">
                  <c:v>2.67</c:v>
                </c:pt>
                <c:pt idx="298" formatCode="0.00">
                  <c:v>2.34</c:v>
                </c:pt>
                <c:pt idx="299" formatCode="0.00">
                  <c:v>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'保健所別（令和7年）'!$C$27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'保健所別（令和7年）'!$D$27:$O$27</c:f>
              <c:numCache>
                <c:formatCode>0.00_);[Red]\(0.00\)</c:formatCode>
                <c:ptCount val="12"/>
                <c:pt idx="0">
                  <c:v>0.82</c:v>
                </c:pt>
                <c:pt idx="1">
                  <c:v>0.76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0.95</c:v>
                </c:pt>
                <c:pt idx="6">
                  <c:v>0.96</c:v>
                </c:pt>
                <c:pt idx="7">
                  <c:v>0.87</c:v>
                </c:pt>
                <c:pt idx="8">
                  <c:v>0.97</c:v>
                </c:pt>
                <c:pt idx="9">
                  <c:v>0.93</c:v>
                </c:pt>
                <c:pt idx="10">
                  <c:v>0.92</c:v>
                </c:pt>
                <c:pt idx="11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30476;&#26376;&#22577;\R07&#30476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30476;&#26376;&#22577;/R07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22269;&#26376;&#22577;\R07&#22269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22269;&#26376;&#22577;/R07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30476;&#26376;&#22577;\R07&#30476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30476;&#26376;&#22577;/R07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22269;&#26376;&#22577;\R07&#22269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22269;&#26376;&#22577;/R07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1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1</v>
          </cell>
          <cell r="I6">
            <v>0</v>
          </cell>
          <cell r="J6">
            <v>1</v>
          </cell>
          <cell r="K6">
            <v>0</v>
          </cell>
          <cell r="L6">
            <v>2</v>
          </cell>
          <cell r="M6">
            <v>1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2</v>
          </cell>
          <cell r="J7">
            <v>1</v>
          </cell>
          <cell r="K7">
            <v>0</v>
          </cell>
          <cell r="L7">
            <v>1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1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1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2</v>
          </cell>
          <cell r="J15">
            <v>0</v>
          </cell>
          <cell r="K15">
            <v>0</v>
          </cell>
          <cell r="L15">
            <v>1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8</v>
          </cell>
          <cell r="J21">
            <v>7</v>
          </cell>
          <cell r="K21">
            <v>3</v>
          </cell>
          <cell r="L21">
            <v>1</v>
          </cell>
          <cell r="M21">
            <v>0</v>
          </cell>
          <cell r="N21">
            <v>0</v>
          </cell>
          <cell r="O21">
            <v>2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3</v>
          </cell>
          <cell r="I22">
            <v>3</v>
          </cell>
          <cell r="J22">
            <v>5</v>
          </cell>
          <cell r="K22">
            <v>8</v>
          </cell>
          <cell r="L22">
            <v>1</v>
          </cell>
          <cell r="M22">
            <v>0</v>
          </cell>
          <cell r="N22">
            <v>1</v>
          </cell>
          <cell r="O22">
            <v>1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8</v>
          </cell>
          <cell r="J23">
            <v>5</v>
          </cell>
          <cell r="K23">
            <v>2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</v>
          </cell>
          <cell r="I24">
            <v>12</v>
          </cell>
          <cell r="J24">
            <v>6</v>
          </cell>
          <cell r="K24">
            <v>5</v>
          </cell>
          <cell r="L24">
            <v>1</v>
          </cell>
          <cell r="M24">
            <v>1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8</v>
          </cell>
          <cell r="J25">
            <v>4</v>
          </cell>
          <cell r="K25">
            <v>6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5</v>
          </cell>
          <cell r="J26">
            <v>6</v>
          </cell>
          <cell r="K26">
            <v>3</v>
          </cell>
          <cell r="L26">
            <v>0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5</v>
          </cell>
          <cell r="I27">
            <v>8</v>
          </cell>
          <cell r="J27">
            <v>4</v>
          </cell>
          <cell r="K27">
            <v>4</v>
          </cell>
          <cell r="L27">
            <v>4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11</v>
          </cell>
          <cell r="J28">
            <v>7</v>
          </cell>
          <cell r="K28">
            <v>5</v>
          </cell>
          <cell r="L28">
            <v>2</v>
          </cell>
          <cell r="M28">
            <v>1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</v>
          </cell>
          <cell r="I29">
            <v>8</v>
          </cell>
          <cell r="J29">
            <v>11</v>
          </cell>
          <cell r="K29">
            <v>3</v>
          </cell>
          <cell r="L29">
            <v>2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3</v>
          </cell>
          <cell r="I30">
            <v>8</v>
          </cell>
          <cell r="J30">
            <v>10</v>
          </cell>
          <cell r="K30">
            <v>3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14</v>
          </cell>
          <cell r="J31">
            <v>10</v>
          </cell>
          <cell r="K31">
            <v>6</v>
          </cell>
          <cell r="L31">
            <v>1</v>
          </cell>
          <cell r="M31">
            <v>0</v>
          </cell>
          <cell r="N31">
            <v>1</v>
          </cell>
          <cell r="O31">
            <v>1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2</v>
          </cell>
          <cell r="I32">
            <v>9</v>
          </cell>
          <cell r="J32">
            <v>7</v>
          </cell>
          <cell r="K32">
            <v>2</v>
          </cell>
          <cell r="L32">
            <v>4</v>
          </cell>
          <cell r="M32">
            <v>0</v>
          </cell>
          <cell r="N32">
            <v>1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0.08</v>
          </cell>
          <cell r="N40">
            <v>0.08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0.08</v>
          </cell>
          <cell r="I42">
            <v>0</v>
          </cell>
          <cell r="J42">
            <v>0.08</v>
          </cell>
          <cell r="K42">
            <v>0</v>
          </cell>
          <cell r="L42">
            <v>0.17</v>
          </cell>
          <cell r="M42">
            <v>0.08</v>
          </cell>
          <cell r="N42">
            <v>0</v>
          </cell>
          <cell r="O42">
            <v>0.08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0.17</v>
          </cell>
          <cell r="J43">
            <v>0.08</v>
          </cell>
          <cell r="K43">
            <v>0</v>
          </cell>
          <cell r="L43">
            <v>0.08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0.08</v>
          </cell>
          <cell r="J45">
            <v>0</v>
          </cell>
          <cell r="K45">
            <v>0</v>
          </cell>
          <cell r="L45">
            <v>0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0.08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0.08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0.08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0.08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0.17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0.08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0.17</v>
          </cell>
          <cell r="J51">
            <v>0</v>
          </cell>
          <cell r="K51">
            <v>0</v>
          </cell>
          <cell r="L51">
            <v>0.08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0.67</v>
          </cell>
          <cell r="J57">
            <v>0.57999999999999996</v>
          </cell>
          <cell r="K57">
            <v>0.25</v>
          </cell>
          <cell r="L57">
            <v>0.08</v>
          </cell>
          <cell r="M57">
            <v>0</v>
          </cell>
          <cell r="N57">
            <v>0</v>
          </cell>
          <cell r="O57">
            <v>0.17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0.25</v>
          </cell>
          <cell r="I58">
            <v>0.25</v>
          </cell>
          <cell r="J58">
            <v>0.42</v>
          </cell>
          <cell r="K58">
            <v>0.67</v>
          </cell>
          <cell r="L58">
            <v>0.08</v>
          </cell>
          <cell r="M58">
            <v>0</v>
          </cell>
          <cell r="N58">
            <v>0.08</v>
          </cell>
          <cell r="O58">
            <v>0.08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0.67</v>
          </cell>
          <cell r="J59">
            <v>0.42</v>
          </cell>
          <cell r="K59">
            <v>0.17</v>
          </cell>
          <cell r="L59">
            <v>0.08</v>
          </cell>
          <cell r="M59">
            <v>0.08</v>
          </cell>
          <cell r="N59">
            <v>0.08</v>
          </cell>
          <cell r="O59">
            <v>0.08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0.08</v>
          </cell>
          <cell r="H60">
            <v>0.17</v>
          </cell>
          <cell r="I60">
            <v>1</v>
          </cell>
          <cell r="J60">
            <v>0.5</v>
          </cell>
          <cell r="K60">
            <v>0.42</v>
          </cell>
          <cell r="L60">
            <v>0.08</v>
          </cell>
          <cell r="M60">
            <v>0.08</v>
          </cell>
          <cell r="N60">
            <v>0.08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0.67</v>
          </cell>
          <cell r="J61">
            <v>0.33</v>
          </cell>
          <cell r="K61">
            <v>0.5</v>
          </cell>
          <cell r="L61">
            <v>0.08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0.42</v>
          </cell>
          <cell r="J62">
            <v>0.5</v>
          </cell>
          <cell r="K62">
            <v>0.25</v>
          </cell>
          <cell r="L62">
            <v>0</v>
          </cell>
          <cell r="M62">
            <v>0.17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0.08</v>
          </cell>
          <cell r="H63">
            <v>0.42</v>
          </cell>
          <cell r="I63">
            <v>0.67</v>
          </cell>
          <cell r="J63">
            <v>0.33</v>
          </cell>
          <cell r="K63">
            <v>0.33</v>
          </cell>
          <cell r="L63">
            <v>0.33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0.92</v>
          </cell>
          <cell r="J64">
            <v>0.57999999999999996</v>
          </cell>
          <cell r="K64">
            <v>0.42</v>
          </cell>
          <cell r="L64">
            <v>0.17</v>
          </cell>
          <cell r="M64">
            <v>0.08</v>
          </cell>
          <cell r="N64">
            <v>0</v>
          </cell>
          <cell r="O64">
            <v>0.08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0.17</v>
          </cell>
          <cell r="I65">
            <v>0.67</v>
          </cell>
          <cell r="J65">
            <v>0.92</v>
          </cell>
          <cell r="K65">
            <v>0.25</v>
          </cell>
          <cell r="L65">
            <v>0.17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0.25</v>
          </cell>
          <cell r="I66">
            <v>0.67</v>
          </cell>
          <cell r="J66">
            <v>0.83</v>
          </cell>
          <cell r="K66">
            <v>0.25</v>
          </cell>
          <cell r="L66">
            <v>0.17</v>
          </cell>
          <cell r="M66">
            <v>0.08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0.08</v>
          </cell>
          <cell r="I67">
            <v>1.17</v>
          </cell>
          <cell r="J67">
            <v>0.83</v>
          </cell>
          <cell r="K67">
            <v>0.5</v>
          </cell>
          <cell r="L67">
            <v>0.08</v>
          </cell>
          <cell r="M67">
            <v>0</v>
          </cell>
          <cell r="N67">
            <v>0.08</v>
          </cell>
          <cell r="O67">
            <v>0.08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0.17</v>
          </cell>
          <cell r="I68">
            <v>0.75</v>
          </cell>
          <cell r="J68">
            <v>0.57999999999999996</v>
          </cell>
          <cell r="K68">
            <v>0.17</v>
          </cell>
          <cell r="L68">
            <v>0.33</v>
          </cell>
          <cell r="M68">
            <v>0</v>
          </cell>
          <cell r="N68">
            <v>0.08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1.92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0.67</v>
          </cell>
          <cell r="J75">
            <v>0.57999999999999996</v>
          </cell>
          <cell r="K75">
            <v>0.25</v>
          </cell>
          <cell r="L75">
            <v>0.08</v>
          </cell>
          <cell r="M75">
            <v>0.08</v>
          </cell>
          <cell r="N75">
            <v>0.08</v>
          </cell>
          <cell r="O75">
            <v>0.17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1.92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0.25</v>
          </cell>
          <cell r="I76">
            <v>0.25</v>
          </cell>
          <cell r="J76">
            <v>0.42</v>
          </cell>
          <cell r="K76">
            <v>0.75</v>
          </cell>
          <cell r="L76">
            <v>0.08</v>
          </cell>
          <cell r="M76">
            <v>0</v>
          </cell>
          <cell r="N76">
            <v>0.08</v>
          </cell>
          <cell r="O76">
            <v>0.08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2.25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0.25</v>
          </cell>
          <cell r="I77">
            <v>0.67</v>
          </cell>
          <cell r="J77">
            <v>0.5</v>
          </cell>
          <cell r="K77">
            <v>0.17</v>
          </cell>
          <cell r="L77">
            <v>0.25</v>
          </cell>
          <cell r="M77">
            <v>0.17</v>
          </cell>
          <cell r="N77">
            <v>0.08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2.75</v>
          </cell>
          <cell r="D78">
            <v>0</v>
          </cell>
          <cell r="E78">
            <v>0</v>
          </cell>
          <cell r="F78">
            <v>0</v>
          </cell>
          <cell r="G78">
            <v>0.08</v>
          </cell>
          <cell r="H78">
            <v>0.17</v>
          </cell>
          <cell r="I78">
            <v>1.17</v>
          </cell>
          <cell r="J78">
            <v>0.57999999999999996</v>
          </cell>
          <cell r="K78">
            <v>0.42</v>
          </cell>
          <cell r="L78">
            <v>0.17</v>
          </cell>
          <cell r="M78">
            <v>0.08</v>
          </cell>
          <cell r="N78">
            <v>0.08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1.83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0.17</v>
          </cell>
          <cell r="I79">
            <v>0.67</v>
          </cell>
          <cell r="J79">
            <v>0.42</v>
          </cell>
          <cell r="K79">
            <v>0.5</v>
          </cell>
          <cell r="L79">
            <v>0.08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1.58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0.5</v>
          </cell>
          <cell r="J80">
            <v>0.5</v>
          </cell>
          <cell r="K80">
            <v>0.25</v>
          </cell>
          <cell r="L80">
            <v>0</v>
          </cell>
          <cell r="M80">
            <v>0.25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2.42</v>
          </cell>
          <cell r="D81">
            <v>0</v>
          </cell>
          <cell r="E81">
            <v>0</v>
          </cell>
          <cell r="F81">
            <v>0</v>
          </cell>
          <cell r="G81">
            <v>0.08</v>
          </cell>
          <cell r="H81">
            <v>0.42</v>
          </cell>
          <cell r="I81">
            <v>0.75</v>
          </cell>
          <cell r="J81">
            <v>0.42</v>
          </cell>
          <cell r="K81">
            <v>0.33</v>
          </cell>
          <cell r="L81">
            <v>0.33</v>
          </cell>
          <cell r="M81">
            <v>0</v>
          </cell>
          <cell r="N81">
            <v>0</v>
          </cell>
          <cell r="O81">
            <v>0.08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2.5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1</v>
          </cell>
          <cell r="J82">
            <v>0.57999999999999996</v>
          </cell>
          <cell r="K82">
            <v>0.42</v>
          </cell>
          <cell r="L82">
            <v>0.25</v>
          </cell>
          <cell r="M82">
            <v>0.08</v>
          </cell>
          <cell r="N82">
            <v>0</v>
          </cell>
          <cell r="O82">
            <v>0.08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2.33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0.17</v>
          </cell>
          <cell r="I83">
            <v>0.67</v>
          </cell>
          <cell r="J83">
            <v>0.92</v>
          </cell>
          <cell r="K83">
            <v>0.25</v>
          </cell>
          <cell r="L83">
            <v>0.25</v>
          </cell>
          <cell r="M83">
            <v>0.08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2.42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0.25</v>
          </cell>
          <cell r="I84">
            <v>0.83</v>
          </cell>
          <cell r="J84">
            <v>0.83</v>
          </cell>
          <cell r="K84">
            <v>0.25</v>
          </cell>
          <cell r="L84">
            <v>0.17</v>
          </cell>
          <cell r="M84">
            <v>0.08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2.92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0.08</v>
          </cell>
          <cell r="I85">
            <v>1.17</v>
          </cell>
          <cell r="J85">
            <v>0.83</v>
          </cell>
          <cell r="K85">
            <v>0.5</v>
          </cell>
          <cell r="L85">
            <v>0.17</v>
          </cell>
          <cell r="M85">
            <v>0</v>
          </cell>
          <cell r="N85">
            <v>0.08</v>
          </cell>
          <cell r="O85">
            <v>0.08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2.33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0.17</v>
          </cell>
          <cell r="I86">
            <v>0.92</v>
          </cell>
          <cell r="J86">
            <v>0.57999999999999996</v>
          </cell>
          <cell r="K86">
            <v>0.17</v>
          </cell>
          <cell r="L86">
            <v>0.42</v>
          </cell>
          <cell r="M86">
            <v>0</v>
          </cell>
          <cell r="N86">
            <v>0.08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2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1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8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2</v>
          </cell>
          <cell r="L22">
            <v>1</v>
          </cell>
          <cell r="M22">
            <v>1</v>
          </cell>
          <cell r="N22">
            <v>0</v>
          </cell>
          <cell r="O22">
            <v>2</v>
          </cell>
          <cell r="P22">
            <v>0</v>
          </cell>
          <cell r="Q22">
            <v>0</v>
          </cell>
          <cell r="R22">
            <v>0</v>
          </cell>
          <cell r="S22">
            <v>1</v>
          </cell>
        </row>
        <row r="23">
          <cell r="C23">
            <v>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2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5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2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2</v>
          </cell>
          <cell r="L26">
            <v>1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4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1</v>
          </cell>
          <cell r="K31">
            <v>2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3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1</v>
          </cell>
          <cell r="K32">
            <v>0</v>
          </cell>
          <cell r="L32">
            <v>1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0.17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0.17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0.08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0.17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</v>
          </cell>
          <cell r="K50">
            <v>0</v>
          </cell>
          <cell r="L50">
            <v>0</v>
          </cell>
          <cell r="M50">
            <v>0.08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0.08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0.08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0.08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0.67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0.17</v>
          </cell>
          <cell r="L58">
            <v>0.08</v>
          </cell>
          <cell r="M58">
            <v>0.08</v>
          </cell>
          <cell r="N58">
            <v>0</v>
          </cell>
          <cell r="O58">
            <v>0.17</v>
          </cell>
          <cell r="P58">
            <v>0</v>
          </cell>
          <cell r="Q58">
            <v>0</v>
          </cell>
          <cell r="R58">
            <v>0</v>
          </cell>
          <cell r="S58">
            <v>0.08</v>
          </cell>
        </row>
        <row r="59">
          <cell r="C59">
            <v>0.42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0.08</v>
          </cell>
          <cell r="M59">
            <v>0.08</v>
          </cell>
          <cell r="N59">
            <v>0</v>
          </cell>
          <cell r="O59">
            <v>0.17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0.42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0.17</v>
          </cell>
          <cell r="K60">
            <v>0.08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0.08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</v>
          </cell>
          <cell r="K62">
            <v>0.17</v>
          </cell>
          <cell r="L62">
            <v>0.08</v>
          </cell>
          <cell r="M62">
            <v>0.08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0.08</v>
          </cell>
        </row>
        <row r="63">
          <cell r="C63">
            <v>0.17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0.08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0.08</v>
          </cell>
          <cell r="K64">
            <v>0</v>
          </cell>
          <cell r="L64">
            <v>0</v>
          </cell>
          <cell r="M64">
            <v>0.08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0.08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0.08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0.33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0.08</v>
          </cell>
          <cell r="K67">
            <v>0.17</v>
          </cell>
          <cell r="L67">
            <v>0.08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0.25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0.08</v>
          </cell>
          <cell r="I68">
            <v>0</v>
          </cell>
          <cell r="J68">
            <v>0.08</v>
          </cell>
          <cell r="K68">
            <v>0</v>
          </cell>
          <cell r="L68">
            <v>0.08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0.33</v>
          </cell>
          <cell r="K75">
            <v>0</v>
          </cell>
          <cell r="L75">
            <v>0</v>
          </cell>
          <cell r="M75">
            <v>0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0.75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0.25</v>
          </cell>
          <cell r="L76">
            <v>0.08</v>
          </cell>
          <cell r="M76">
            <v>0.08</v>
          </cell>
          <cell r="N76">
            <v>0</v>
          </cell>
          <cell r="O76">
            <v>0.17</v>
          </cell>
          <cell r="P76">
            <v>0</v>
          </cell>
          <cell r="Q76">
            <v>0</v>
          </cell>
          <cell r="R76">
            <v>0</v>
          </cell>
          <cell r="S76">
            <v>0.08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0.08</v>
          </cell>
          <cell r="M77">
            <v>0.08</v>
          </cell>
          <cell r="N77">
            <v>0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0.42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0.17</v>
          </cell>
          <cell r="K78">
            <v>0.08</v>
          </cell>
          <cell r="L78">
            <v>0.08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0.08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</v>
          </cell>
          <cell r="K80">
            <v>0.17</v>
          </cell>
          <cell r="L80">
            <v>0.08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0.08</v>
          </cell>
        </row>
        <row r="81">
          <cell r="C81">
            <v>0.17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0.08</v>
          </cell>
          <cell r="J81">
            <v>0.08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0.33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0.08</v>
          </cell>
          <cell r="J82">
            <v>0.08</v>
          </cell>
          <cell r="K82">
            <v>0</v>
          </cell>
          <cell r="L82">
            <v>0.08</v>
          </cell>
          <cell r="M82">
            <v>0.08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0.17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0.08</v>
          </cell>
          <cell r="K84">
            <v>0.08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0.5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0.08</v>
          </cell>
          <cell r="J85">
            <v>0.08</v>
          </cell>
          <cell r="K85">
            <v>0.17</v>
          </cell>
          <cell r="L85">
            <v>0.08</v>
          </cell>
          <cell r="M85">
            <v>0.08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0.33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0.08</v>
          </cell>
          <cell r="I86">
            <v>0</v>
          </cell>
          <cell r="J86">
            <v>0.08</v>
          </cell>
          <cell r="K86">
            <v>0</v>
          </cell>
          <cell r="L86">
            <v>0.08</v>
          </cell>
          <cell r="M86">
            <v>0</v>
          </cell>
          <cell r="N86">
            <v>0</v>
          </cell>
          <cell r="O86">
            <v>0</v>
          </cell>
          <cell r="P86">
            <v>0.08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3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2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1</v>
          </cell>
          <cell r="K15">
            <v>0</v>
          </cell>
          <cell r="L15">
            <v>1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4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2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</v>
          </cell>
          <cell r="L23">
            <v>1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6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2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2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1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2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3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3</v>
          </cell>
          <cell r="J31">
            <v>0</v>
          </cell>
          <cell r="K31">
            <v>2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1</v>
          </cell>
          <cell r="K32">
            <v>0</v>
          </cell>
          <cell r="L32">
            <v>1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0.08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0.17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0.08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0.25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0.17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0.08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0.17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0.08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0.17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0.08</v>
          </cell>
          <cell r="K51">
            <v>0</v>
          </cell>
          <cell r="L51">
            <v>0.08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0.33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0.17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0.33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0.17</v>
          </cell>
          <cell r="L59">
            <v>0.08</v>
          </cell>
          <cell r="M59">
            <v>0.08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0.33</v>
          </cell>
          <cell r="J60">
            <v>0</v>
          </cell>
          <cell r="K60">
            <v>0.17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0.08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</v>
          </cell>
          <cell r="J62">
            <v>0.17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0.17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0.08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0.17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0.08</v>
          </cell>
          <cell r="K66">
            <v>0</v>
          </cell>
          <cell r="L66">
            <v>0.08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0.42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0.25</v>
          </cell>
          <cell r="J67">
            <v>0</v>
          </cell>
          <cell r="K67">
            <v>0.17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0.17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0.08</v>
          </cell>
          <cell r="K68">
            <v>0</v>
          </cell>
          <cell r="L68">
            <v>0.08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0.08</v>
          </cell>
          <cell r="K75">
            <v>0.08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0.17</v>
          </cell>
          <cell r="J76">
            <v>0.17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0.17</v>
          </cell>
          <cell r="L77">
            <v>0.08</v>
          </cell>
          <cell r="M77">
            <v>0.08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0.33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0.08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0.17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0.17</v>
          </cell>
          <cell r="J81">
            <v>0.17</v>
          </cell>
          <cell r="K81">
            <v>0</v>
          </cell>
          <cell r="L81">
            <v>0</v>
          </cell>
          <cell r="M81">
            <v>0</v>
          </cell>
          <cell r="N81">
            <v>0.08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0.42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</v>
          </cell>
          <cell r="K82">
            <v>0.17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0.08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0.33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0.17</v>
          </cell>
          <cell r="J84">
            <v>0.08</v>
          </cell>
          <cell r="K84">
            <v>0</v>
          </cell>
          <cell r="L84">
            <v>0.08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0.57999999999999996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0.33</v>
          </cell>
          <cell r="J85">
            <v>0</v>
          </cell>
          <cell r="K85">
            <v>0.17</v>
          </cell>
          <cell r="L85">
            <v>0</v>
          </cell>
          <cell r="M85">
            <v>0</v>
          </cell>
          <cell r="N85">
            <v>0</v>
          </cell>
          <cell r="O85">
            <v>0.08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0.33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0.17</v>
          </cell>
          <cell r="K86">
            <v>0</v>
          </cell>
          <cell r="L86">
            <v>0.17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2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3</v>
          </cell>
          <cell r="J23">
            <v>0</v>
          </cell>
          <cell r="K23">
            <v>0</v>
          </cell>
          <cell r="L23">
            <v>1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2</v>
          </cell>
          <cell r="J24">
            <v>0</v>
          </cell>
          <cell r="K24">
            <v>1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1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</v>
          </cell>
          <cell r="I27">
            <v>1</v>
          </cell>
          <cell r="J27">
            <v>1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5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3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1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7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4</v>
          </cell>
          <cell r="J32">
            <v>3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0.08</v>
          </cell>
          <cell r="K41">
            <v>0</v>
          </cell>
          <cell r="L41">
            <v>0</v>
          </cell>
          <cell r="M41">
            <v>0.08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0.08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0.25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0.17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0.08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0.08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0.08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0.08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0.17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0.17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0.08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0.08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0.08</v>
          </cell>
          <cell r="I59">
            <v>0.25</v>
          </cell>
          <cell r="J59">
            <v>0</v>
          </cell>
          <cell r="K59">
            <v>0</v>
          </cell>
          <cell r="L59">
            <v>0.08</v>
          </cell>
          <cell r="M59">
            <v>0</v>
          </cell>
          <cell r="N59">
            <v>0.08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0.33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0.17</v>
          </cell>
          <cell r="J60">
            <v>0</v>
          </cell>
          <cell r="K60">
            <v>0.08</v>
          </cell>
          <cell r="L60">
            <v>0</v>
          </cell>
          <cell r="M60">
            <v>0.08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0.08</v>
          </cell>
          <cell r="J61">
            <v>0.08</v>
          </cell>
          <cell r="K61">
            <v>0</v>
          </cell>
          <cell r="L61">
            <v>0</v>
          </cell>
          <cell r="M61">
            <v>0</v>
          </cell>
          <cell r="N61">
            <v>0.08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0.08</v>
          </cell>
          <cell r="L62">
            <v>0</v>
          </cell>
          <cell r="M62">
            <v>0</v>
          </cell>
          <cell r="N62">
            <v>0.08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0.08</v>
          </cell>
          <cell r="I63">
            <v>0.08</v>
          </cell>
          <cell r="J63">
            <v>0.08</v>
          </cell>
          <cell r="K63">
            <v>0</v>
          </cell>
          <cell r="L63">
            <v>0.08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0.42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0.25</v>
          </cell>
          <cell r="K64">
            <v>0.08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0.08</v>
          </cell>
          <cell r="I65">
            <v>0</v>
          </cell>
          <cell r="J65">
            <v>0.08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0.08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0.17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0.08</v>
          </cell>
          <cell r="K67">
            <v>0.08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0.57999999999999996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0.33</v>
          </cell>
          <cell r="J68">
            <v>0.25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0.17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0.17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0.08</v>
          </cell>
          <cell r="K76">
            <v>0</v>
          </cell>
          <cell r="L76">
            <v>0</v>
          </cell>
          <cell r="M76">
            <v>0.08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0.57999999999999996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0.25</v>
          </cell>
          <cell r="J77">
            <v>0</v>
          </cell>
          <cell r="K77">
            <v>0</v>
          </cell>
          <cell r="L77">
            <v>0.17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0.17</v>
          </cell>
          <cell r="J78">
            <v>0</v>
          </cell>
          <cell r="K78">
            <v>0.08</v>
          </cell>
          <cell r="L78">
            <v>0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0.08</v>
          </cell>
          <cell r="J79">
            <v>0.08</v>
          </cell>
          <cell r="K79">
            <v>0</v>
          </cell>
          <cell r="L79">
            <v>0</v>
          </cell>
          <cell r="M79">
            <v>0</v>
          </cell>
          <cell r="N79">
            <v>0.08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0.42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0.17</v>
          </cell>
          <cell r="J80">
            <v>0</v>
          </cell>
          <cell r="K80">
            <v>0.08</v>
          </cell>
          <cell r="L80">
            <v>0</v>
          </cell>
          <cell r="M80">
            <v>0</v>
          </cell>
          <cell r="N80">
            <v>0.08</v>
          </cell>
          <cell r="O80">
            <v>0.08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0.33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0.08</v>
          </cell>
          <cell r="J81">
            <v>0.08</v>
          </cell>
          <cell r="K81">
            <v>0</v>
          </cell>
          <cell r="L81">
            <v>0.08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0.25</v>
          </cell>
          <cell r="K82">
            <v>0.08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0.25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0.08</v>
          </cell>
          <cell r="J83">
            <v>0.08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0.08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0.08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0.33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0.08</v>
          </cell>
          <cell r="K85">
            <v>0.08</v>
          </cell>
          <cell r="L85">
            <v>0</v>
          </cell>
          <cell r="M85">
            <v>0.17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0.67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0.33</v>
          </cell>
          <cell r="J86">
            <v>0.25</v>
          </cell>
          <cell r="K86">
            <v>0.08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4.16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0.32</v>
          </cell>
          <cell r="I87">
            <v>1.4100000000000001</v>
          </cell>
          <cell r="J87">
            <v>1.0699999999999998</v>
          </cell>
          <cell r="K87">
            <v>0.4</v>
          </cell>
          <cell r="L87">
            <v>0.25</v>
          </cell>
          <cell r="M87">
            <v>0.33</v>
          </cell>
          <cell r="N87">
            <v>0.24</v>
          </cell>
          <cell r="O87">
            <v>0.08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1115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48</v>
          </cell>
          <cell r="I4">
            <v>246</v>
          </cell>
          <cell r="J4">
            <v>246</v>
          </cell>
          <cell r="K4">
            <v>161</v>
          </cell>
          <cell r="L4">
            <v>123</v>
          </cell>
          <cell r="M4">
            <v>105</v>
          </cell>
          <cell r="N4">
            <v>66</v>
          </cell>
          <cell r="O4">
            <v>65</v>
          </cell>
          <cell r="P4">
            <v>27</v>
          </cell>
          <cell r="Q4">
            <v>19</v>
          </cell>
          <cell r="R4">
            <v>6</v>
          </cell>
          <cell r="S4">
            <v>3</v>
          </cell>
        </row>
        <row r="5">
          <cell r="C5">
            <v>1001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49</v>
          </cell>
          <cell r="I5">
            <v>234</v>
          </cell>
          <cell r="J5">
            <v>229</v>
          </cell>
          <cell r="K5">
            <v>143</v>
          </cell>
          <cell r="L5">
            <v>105</v>
          </cell>
          <cell r="M5">
            <v>77</v>
          </cell>
          <cell r="N5">
            <v>76</v>
          </cell>
          <cell r="O5">
            <v>32</v>
          </cell>
          <cell r="P5">
            <v>30</v>
          </cell>
          <cell r="Q5">
            <v>17</v>
          </cell>
          <cell r="R5">
            <v>4</v>
          </cell>
          <cell r="S5">
            <v>4</v>
          </cell>
        </row>
        <row r="6">
          <cell r="C6">
            <v>1051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64</v>
          </cell>
          <cell r="I6">
            <v>293</v>
          </cell>
          <cell r="J6">
            <v>237</v>
          </cell>
          <cell r="K6">
            <v>121</v>
          </cell>
          <cell r="L6">
            <v>99</v>
          </cell>
          <cell r="M6">
            <v>74</v>
          </cell>
          <cell r="N6">
            <v>71</v>
          </cell>
          <cell r="O6">
            <v>42</v>
          </cell>
          <cell r="P6">
            <v>30</v>
          </cell>
          <cell r="Q6">
            <v>12</v>
          </cell>
          <cell r="R6">
            <v>8</v>
          </cell>
          <cell r="S6">
            <v>0</v>
          </cell>
        </row>
        <row r="7">
          <cell r="C7">
            <v>1178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58</v>
          </cell>
          <cell r="I7">
            <v>325</v>
          </cell>
          <cell r="J7">
            <v>227</v>
          </cell>
          <cell r="K7">
            <v>166</v>
          </cell>
          <cell r="L7">
            <v>112</v>
          </cell>
          <cell r="M7">
            <v>83</v>
          </cell>
          <cell r="N7">
            <v>75</v>
          </cell>
          <cell r="O7">
            <v>63</v>
          </cell>
          <cell r="P7">
            <v>35</v>
          </cell>
          <cell r="Q7">
            <v>26</v>
          </cell>
          <cell r="R7">
            <v>5</v>
          </cell>
          <cell r="S7">
            <v>3</v>
          </cell>
        </row>
        <row r="8">
          <cell r="C8">
            <v>1231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65</v>
          </cell>
          <cell r="I8">
            <v>327</v>
          </cell>
          <cell r="J8">
            <v>264</v>
          </cell>
          <cell r="K8">
            <v>144</v>
          </cell>
          <cell r="L8">
            <v>138</v>
          </cell>
          <cell r="M8">
            <v>96</v>
          </cell>
          <cell r="N8">
            <v>75</v>
          </cell>
          <cell r="O8">
            <v>51</v>
          </cell>
          <cell r="P8">
            <v>40</v>
          </cell>
          <cell r="Q8">
            <v>24</v>
          </cell>
          <cell r="R8">
            <v>4</v>
          </cell>
          <cell r="S8">
            <v>3</v>
          </cell>
        </row>
        <row r="9">
          <cell r="C9">
            <v>1278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63</v>
          </cell>
          <cell r="I9">
            <v>294</v>
          </cell>
          <cell r="J9">
            <v>283</v>
          </cell>
          <cell r="K9">
            <v>209</v>
          </cell>
          <cell r="L9">
            <v>152</v>
          </cell>
          <cell r="M9">
            <v>94</v>
          </cell>
          <cell r="N9">
            <v>72</v>
          </cell>
          <cell r="O9">
            <v>46</v>
          </cell>
          <cell r="P9">
            <v>37</v>
          </cell>
          <cell r="Q9">
            <v>19</v>
          </cell>
          <cell r="R9">
            <v>5</v>
          </cell>
          <cell r="S9">
            <v>3</v>
          </cell>
        </row>
        <row r="10">
          <cell r="C10">
            <v>1316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72</v>
          </cell>
          <cell r="I10">
            <v>322</v>
          </cell>
          <cell r="J10">
            <v>298</v>
          </cell>
          <cell r="K10">
            <v>186</v>
          </cell>
          <cell r="L10">
            <v>139</v>
          </cell>
          <cell r="M10">
            <v>118</v>
          </cell>
          <cell r="N10">
            <v>67</v>
          </cell>
          <cell r="O10">
            <v>53</v>
          </cell>
          <cell r="P10">
            <v>29</v>
          </cell>
          <cell r="Q10">
            <v>19</v>
          </cell>
          <cell r="R10">
            <v>10</v>
          </cell>
          <cell r="S10">
            <v>3</v>
          </cell>
        </row>
        <row r="11">
          <cell r="C11">
            <v>1224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76</v>
          </cell>
          <cell r="I11">
            <v>276</v>
          </cell>
          <cell r="J11">
            <v>259</v>
          </cell>
          <cell r="K11">
            <v>180</v>
          </cell>
          <cell r="L11">
            <v>130</v>
          </cell>
          <cell r="M11">
            <v>104</v>
          </cell>
          <cell r="N11">
            <v>92</v>
          </cell>
          <cell r="O11">
            <v>56</v>
          </cell>
          <cell r="P11">
            <v>23</v>
          </cell>
          <cell r="Q11">
            <v>18</v>
          </cell>
          <cell r="R11">
            <v>6</v>
          </cell>
          <cell r="S11">
            <v>4</v>
          </cell>
        </row>
        <row r="12">
          <cell r="C12">
            <v>1352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77</v>
          </cell>
          <cell r="I12">
            <v>312</v>
          </cell>
          <cell r="J12">
            <v>314</v>
          </cell>
          <cell r="K12">
            <v>190</v>
          </cell>
          <cell r="L12">
            <v>137</v>
          </cell>
          <cell r="M12">
            <v>104</v>
          </cell>
          <cell r="N12">
            <v>88</v>
          </cell>
          <cell r="O12">
            <v>61</v>
          </cell>
          <cell r="P12">
            <v>39</v>
          </cell>
          <cell r="Q12">
            <v>21</v>
          </cell>
          <cell r="R12">
            <v>7</v>
          </cell>
          <cell r="S12">
            <v>2</v>
          </cell>
        </row>
        <row r="13">
          <cell r="C13">
            <v>1266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77</v>
          </cell>
          <cell r="I13">
            <v>315</v>
          </cell>
          <cell r="J13">
            <v>257</v>
          </cell>
          <cell r="K13">
            <v>173</v>
          </cell>
          <cell r="L13">
            <v>122</v>
          </cell>
          <cell r="M13">
            <v>117</v>
          </cell>
          <cell r="N13">
            <v>76</v>
          </cell>
          <cell r="O13">
            <v>58</v>
          </cell>
          <cell r="P13">
            <v>37</v>
          </cell>
          <cell r="Q13">
            <v>23</v>
          </cell>
          <cell r="R13">
            <v>8</v>
          </cell>
          <cell r="S13">
            <v>3</v>
          </cell>
        </row>
        <row r="14">
          <cell r="C14">
            <v>1140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78</v>
          </cell>
          <cell r="I14">
            <v>294</v>
          </cell>
          <cell r="J14">
            <v>237</v>
          </cell>
          <cell r="K14">
            <v>156</v>
          </cell>
          <cell r="L14">
            <v>115</v>
          </cell>
          <cell r="M14">
            <v>79</v>
          </cell>
          <cell r="N14">
            <v>63</v>
          </cell>
          <cell r="O14">
            <v>61</v>
          </cell>
          <cell r="P14">
            <v>29</v>
          </cell>
          <cell r="Q14">
            <v>18</v>
          </cell>
          <cell r="R14">
            <v>5</v>
          </cell>
          <cell r="S14">
            <v>5</v>
          </cell>
        </row>
        <row r="15">
          <cell r="C15">
            <v>1053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56</v>
          </cell>
          <cell r="I15">
            <v>262</v>
          </cell>
          <cell r="J15">
            <v>253</v>
          </cell>
          <cell r="K15">
            <v>143</v>
          </cell>
          <cell r="L15">
            <v>92</v>
          </cell>
          <cell r="M15">
            <v>74</v>
          </cell>
          <cell r="N15">
            <v>68</v>
          </cell>
          <cell r="O15">
            <v>48</v>
          </cell>
          <cell r="P15">
            <v>31</v>
          </cell>
          <cell r="Q15">
            <v>15</v>
          </cell>
          <cell r="R15">
            <v>5</v>
          </cell>
          <cell r="S15">
            <v>5</v>
          </cell>
        </row>
        <row r="21">
          <cell r="C21">
            <v>1102</v>
          </cell>
          <cell r="D21">
            <v>0</v>
          </cell>
          <cell r="E21">
            <v>0</v>
          </cell>
          <cell r="F21">
            <v>1</v>
          </cell>
          <cell r="G21">
            <v>2</v>
          </cell>
          <cell r="H21">
            <v>126</v>
          </cell>
          <cell r="I21">
            <v>440</v>
          </cell>
          <cell r="J21">
            <v>260</v>
          </cell>
          <cell r="K21">
            <v>126</v>
          </cell>
          <cell r="L21">
            <v>74</v>
          </cell>
          <cell r="M21">
            <v>30</v>
          </cell>
          <cell r="N21">
            <v>22</v>
          </cell>
          <cell r="O21">
            <v>13</v>
          </cell>
          <cell r="P21">
            <v>8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1017</v>
          </cell>
          <cell r="D22">
            <v>0</v>
          </cell>
          <cell r="E22">
            <v>0</v>
          </cell>
          <cell r="F22">
            <v>0</v>
          </cell>
          <cell r="G22">
            <v>3</v>
          </cell>
          <cell r="H22">
            <v>105</v>
          </cell>
          <cell r="I22">
            <v>359</v>
          </cell>
          <cell r="J22">
            <v>240</v>
          </cell>
          <cell r="K22">
            <v>140</v>
          </cell>
          <cell r="L22">
            <v>74</v>
          </cell>
          <cell r="M22">
            <v>41</v>
          </cell>
          <cell r="N22">
            <v>26</v>
          </cell>
          <cell r="O22">
            <v>17</v>
          </cell>
          <cell r="P22">
            <v>8</v>
          </cell>
          <cell r="Q22">
            <v>3</v>
          </cell>
          <cell r="R22">
            <v>1</v>
          </cell>
          <cell r="S22">
            <v>0</v>
          </cell>
        </row>
        <row r="23">
          <cell r="C23">
            <v>1131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129</v>
          </cell>
          <cell r="I23">
            <v>412</v>
          </cell>
          <cell r="J23">
            <v>288</v>
          </cell>
          <cell r="K23">
            <v>149</v>
          </cell>
          <cell r="L23">
            <v>66</v>
          </cell>
          <cell r="M23">
            <v>38</v>
          </cell>
          <cell r="N23">
            <v>21</v>
          </cell>
          <cell r="O23">
            <v>17</v>
          </cell>
          <cell r="P23">
            <v>5</v>
          </cell>
          <cell r="Q23">
            <v>2</v>
          </cell>
          <cell r="R23">
            <v>0</v>
          </cell>
          <cell r="S23">
            <v>1</v>
          </cell>
        </row>
        <row r="24">
          <cell r="C24">
            <v>1129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132</v>
          </cell>
          <cell r="I24">
            <v>387</v>
          </cell>
          <cell r="J24">
            <v>277</v>
          </cell>
          <cell r="K24">
            <v>161</v>
          </cell>
          <cell r="L24">
            <v>77</v>
          </cell>
          <cell r="M24">
            <v>35</v>
          </cell>
          <cell r="N24">
            <v>28</v>
          </cell>
          <cell r="O24">
            <v>17</v>
          </cell>
          <cell r="P24">
            <v>10</v>
          </cell>
          <cell r="Q24">
            <v>2</v>
          </cell>
          <cell r="R24">
            <v>1</v>
          </cell>
          <cell r="S24">
            <v>0</v>
          </cell>
        </row>
        <row r="25">
          <cell r="C25">
            <v>1182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152</v>
          </cell>
          <cell r="I25">
            <v>412</v>
          </cell>
          <cell r="J25">
            <v>296</v>
          </cell>
          <cell r="K25">
            <v>146</v>
          </cell>
          <cell r="L25">
            <v>82</v>
          </cell>
          <cell r="M25">
            <v>51</v>
          </cell>
          <cell r="N25">
            <v>27</v>
          </cell>
          <cell r="O25">
            <v>9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</row>
        <row r="26">
          <cell r="C26">
            <v>1267</v>
          </cell>
          <cell r="D26">
            <v>0</v>
          </cell>
          <cell r="E26">
            <v>1</v>
          </cell>
          <cell r="F26">
            <v>0</v>
          </cell>
          <cell r="G26">
            <v>7</v>
          </cell>
          <cell r="H26">
            <v>145</v>
          </cell>
          <cell r="I26">
            <v>448</v>
          </cell>
          <cell r="J26">
            <v>343</v>
          </cell>
          <cell r="K26">
            <v>140</v>
          </cell>
          <cell r="L26">
            <v>82</v>
          </cell>
          <cell r="M26">
            <v>50</v>
          </cell>
          <cell r="N26">
            <v>28</v>
          </cell>
          <cell r="O26">
            <v>14</v>
          </cell>
          <cell r="P26">
            <v>4</v>
          </cell>
          <cell r="Q26">
            <v>4</v>
          </cell>
          <cell r="R26">
            <v>1</v>
          </cell>
          <cell r="S26">
            <v>0</v>
          </cell>
        </row>
        <row r="27">
          <cell r="C27">
            <v>1272</v>
          </cell>
          <cell r="D27">
            <v>0</v>
          </cell>
          <cell r="E27">
            <v>0</v>
          </cell>
          <cell r="F27">
            <v>0</v>
          </cell>
          <cell r="G27">
            <v>8</v>
          </cell>
          <cell r="H27">
            <v>177</v>
          </cell>
          <cell r="I27">
            <v>422</v>
          </cell>
          <cell r="J27">
            <v>306</v>
          </cell>
          <cell r="K27">
            <v>156</v>
          </cell>
          <cell r="L27">
            <v>97</v>
          </cell>
          <cell r="M27">
            <v>51</v>
          </cell>
          <cell r="N27">
            <v>31</v>
          </cell>
          <cell r="O27">
            <v>14</v>
          </cell>
          <cell r="P27">
            <v>7</v>
          </cell>
          <cell r="Q27">
            <v>1</v>
          </cell>
          <cell r="R27">
            <v>1</v>
          </cell>
          <cell r="S27">
            <v>1</v>
          </cell>
        </row>
        <row r="28">
          <cell r="C28">
            <v>1204</v>
          </cell>
          <cell r="D28">
            <v>0</v>
          </cell>
          <cell r="E28">
            <v>0</v>
          </cell>
          <cell r="F28">
            <v>0</v>
          </cell>
          <cell r="G28">
            <v>3</v>
          </cell>
          <cell r="H28">
            <v>161</v>
          </cell>
          <cell r="I28">
            <v>400</v>
          </cell>
          <cell r="J28">
            <v>335</v>
          </cell>
          <cell r="K28">
            <v>130</v>
          </cell>
          <cell r="L28">
            <v>83</v>
          </cell>
          <cell r="M28">
            <v>36</v>
          </cell>
          <cell r="N28">
            <v>27</v>
          </cell>
          <cell r="O28">
            <v>18</v>
          </cell>
          <cell r="P28">
            <v>7</v>
          </cell>
          <cell r="Q28">
            <v>4</v>
          </cell>
          <cell r="R28">
            <v>0</v>
          </cell>
          <cell r="S28">
            <v>0</v>
          </cell>
        </row>
        <row r="29">
          <cell r="C29">
            <v>1339</v>
          </cell>
          <cell r="D29">
            <v>0</v>
          </cell>
          <cell r="E29">
            <v>0</v>
          </cell>
          <cell r="F29">
            <v>0</v>
          </cell>
          <cell r="G29">
            <v>5</v>
          </cell>
          <cell r="H29">
            <v>162</v>
          </cell>
          <cell r="I29">
            <v>467</v>
          </cell>
          <cell r="J29">
            <v>327</v>
          </cell>
          <cell r="K29">
            <v>161</v>
          </cell>
          <cell r="L29">
            <v>93</v>
          </cell>
          <cell r="M29">
            <v>51</v>
          </cell>
          <cell r="N29">
            <v>35</v>
          </cell>
          <cell r="O29">
            <v>26</v>
          </cell>
          <cell r="P29">
            <v>8</v>
          </cell>
          <cell r="Q29">
            <v>2</v>
          </cell>
          <cell r="R29">
            <v>1</v>
          </cell>
          <cell r="S29">
            <v>1</v>
          </cell>
        </row>
        <row r="30">
          <cell r="C30">
            <v>1329</v>
          </cell>
          <cell r="D30">
            <v>0</v>
          </cell>
          <cell r="E30">
            <v>0</v>
          </cell>
          <cell r="F30">
            <v>0</v>
          </cell>
          <cell r="G30">
            <v>6</v>
          </cell>
          <cell r="H30">
            <v>174</v>
          </cell>
          <cell r="I30">
            <v>475</v>
          </cell>
          <cell r="J30">
            <v>328</v>
          </cell>
          <cell r="K30">
            <v>176</v>
          </cell>
          <cell r="L30">
            <v>78</v>
          </cell>
          <cell r="M30">
            <v>48</v>
          </cell>
          <cell r="N30">
            <v>24</v>
          </cell>
          <cell r="O30">
            <v>12</v>
          </cell>
          <cell r="P30">
            <v>4</v>
          </cell>
          <cell r="Q30">
            <v>2</v>
          </cell>
          <cell r="R30">
            <v>1</v>
          </cell>
          <cell r="S30">
            <v>1</v>
          </cell>
        </row>
        <row r="31">
          <cell r="C31">
            <v>1155</v>
          </cell>
          <cell r="D31">
            <v>0</v>
          </cell>
          <cell r="E31">
            <v>0</v>
          </cell>
          <cell r="F31">
            <v>0</v>
          </cell>
          <cell r="G31">
            <v>5</v>
          </cell>
          <cell r="H31">
            <v>142</v>
          </cell>
          <cell r="I31">
            <v>432</v>
          </cell>
          <cell r="J31">
            <v>277</v>
          </cell>
          <cell r="K31">
            <v>125</v>
          </cell>
          <cell r="L31">
            <v>68</v>
          </cell>
          <cell r="M31">
            <v>40</v>
          </cell>
          <cell r="N31">
            <v>36</v>
          </cell>
          <cell r="O31">
            <v>16</v>
          </cell>
          <cell r="P31">
            <v>10</v>
          </cell>
          <cell r="Q31">
            <v>2</v>
          </cell>
          <cell r="R31">
            <v>1</v>
          </cell>
          <cell r="S31">
            <v>1</v>
          </cell>
        </row>
        <row r="32">
          <cell r="C32">
            <v>1083</v>
          </cell>
          <cell r="D32">
            <v>0</v>
          </cell>
          <cell r="E32">
            <v>0</v>
          </cell>
          <cell r="F32">
            <v>0</v>
          </cell>
          <cell r="G32">
            <v>4</v>
          </cell>
          <cell r="H32">
            <v>132</v>
          </cell>
          <cell r="I32">
            <v>343</v>
          </cell>
          <cell r="J32">
            <v>260</v>
          </cell>
          <cell r="K32">
            <v>151</v>
          </cell>
          <cell r="L32">
            <v>102</v>
          </cell>
          <cell r="M32">
            <v>38</v>
          </cell>
          <cell r="N32">
            <v>29</v>
          </cell>
          <cell r="O32">
            <v>11</v>
          </cell>
          <cell r="P32">
            <v>9</v>
          </cell>
          <cell r="Q32">
            <v>2</v>
          </cell>
          <cell r="R32">
            <v>1</v>
          </cell>
          <cell r="S32">
            <v>1</v>
          </cell>
        </row>
        <row r="33">
          <cell r="C33">
            <v>14210</v>
          </cell>
        </row>
        <row r="40">
          <cell r="C40">
            <v>1.1499999999999999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0.25</v>
          </cell>
          <cell r="J40">
            <v>0.25</v>
          </cell>
          <cell r="K40">
            <v>0.17</v>
          </cell>
          <cell r="L40">
            <v>0.13</v>
          </cell>
          <cell r="M40">
            <v>0.11</v>
          </cell>
          <cell r="N40">
            <v>7.0000000000000007E-2</v>
          </cell>
          <cell r="O40">
            <v>7.0000000000000007E-2</v>
          </cell>
          <cell r="P40">
            <v>0.03</v>
          </cell>
          <cell r="Q40">
            <v>0.02</v>
          </cell>
          <cell r="R40">
            <v>0.01</v>
          </cell>
          <cell r="S40">
            <v>0</v>
          </cell>
        </row>
        <row r="41">
          <cell r="C41">
            <v>1.02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0.05</v>
          </cell>
          <cell r="I41">
            <v>0.24</v>
          </cell>
          <cell r="J41">
            <v>0.23</v>
          </cell>
          <cell r="K41">
            <v>0.15</v>
          </cell>
          <cell r="L41">
            <v>0.11</v>
          </cell>
          <cell r="M41">
            <v>0.08</v>
          </cell>
          <cell r="N41">
            <v>0.08</v>
          </cell>
          <cell r="O41">
            <v>0.03</v>
          </cell>
          <cell r="P41">
            <v>0.03</v>
          </cell>
          <cell r="Q41">
            <v>0.02</v>
          </cell>
          <cell r="R41">
            <v>0</v>
          </cell>
          <cell r="S41">
            <v>0</v>
          </cell>
        </row>
        <row r="42">
          <cell r="C42">
            <v>1.08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7.0000000000000007E-2</v>
          </cell>
          <cell r="I42">
            <v>0.3</v>
          </cell>
          <cell r="J42">
            <v>0.24</v>
          </cell>
          <cell r="K42">
            <v>0.12</v>
          </cell>
          <cell r="L42">
            <v>0.1</v>
          </cell>
          <cell r="M42">
            <v>0.08</v>
          </cell>
          <cell r="N42">
            <v>7.0000000000000007E-2</v>
          </cell>
          <cell r="O42">
            <v>0.04</v>
          </cell>
          <cell r="P42">
            <v>0.03</v>
          </cell>
          <cell r="Q42">
            <v>0.01</v>
          </cell>
          <cell r="R42">
            <v>0.01</v>
          </cell>
          <cell r="S42">
            <v>0</v>
          </cell>
        </row>
        <row r="43">
          <cell r="C43">
            <v>1.22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0.06</v>
          </cell>
          <cell r="I43">
            <v>0.34</v>
          </cell>
          <cell r="J43">
            <v>0.23</v>
          </cell>
          <cell r="K43">
            <v>0.17</v>
          </cell>
          <cell r="L43">
            <v>0.12</v>
          </cell>
          <cell r="M43">
            <v>0.09</v>
          </cell>
          <cell r="N43">
            <v>0.08</v>
          </cell>
          <cell r="O43">
            <v>7.0000000000000007E-2</v>
          </cell>
          <cell r="P43">
            <v>0.04</v>
          </cell>
          <cell r="Q43">
            <v>0.03</v>
          </cell>
          <cell r="R43">
            <v>0.01</v>
          </cell>
          <cell r="S43">
            <v>0</v>
          </cell>
        </row>
        <row r="44">
          <cell r="C44">
            <v>1.26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0.33</v>
          </cell>
          <cell r="J44">
            <v>0.27</v>
          </cell>
          <cell r="K44">
            <v>0.15</v>
          </cell>
          <cell r="L44">
            <v>0.14000000000000001</v>
          </cell>
          <cell r="M44">
            <v>0.1</v>
          </cell>
          <cell r="N44">
            <v>0.08</v>
          </cell>
          <cell r="O44">
            <v>0.05</v>
          </cell>
          <cell r="P44">
            <v>0.04</v>
          </cell>
          <cell r="Q44">
            <v>0.02</v>
          </cell>
          <cell r="R44">
            <v>0</v>
          </cell>
          <cell r="S44">
            <v>0</v>
          </cell>
        </row>
        <row r="45">
          <cell r="C45">
            <v>1.31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0.06</v>
          </cell>
          <cell r="I45">
            <v>0.3</v>
          </cell>
          <cell r="J45">
            <v>0.28999999999999998</v>
          </cell>
          <cell r="K45">
            <v>0.21</v>
          </cell>
          <cell r="L45">
            <v>0.16</v>
          </cell>
          <cell r="M45">
            <v>0.1</v>
          </cell>
          <cell r="N45">
            <v>7.0000000000000007E-2</v>
          </cell>
          <cell r="O45">
            <v>0.05</v>
          </cell>
          <cell r="P45">
            <v>0.04</v>
          </cell>
          <cell r="Q45">
            <v>0.02</v>
          </cell>
          <cell r="R45">
            <v>0.01</v>
          </cell>
          <cell r="S45">
            <v>0</v>
          </cell>
        </row>
        <row r="46">
          <cell r="C46">
            <v>1.34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7.0000000000000007E-2</v>
          </cell>
          <cell r="I46">
            <v>0.33</v>
          </cell>
          <cell r="J46">
            <v>0.3</v>
          </cell>
          <cell r="K46">
            <v>0.19</v>
          </cell>
          <cell r="L46">
            <v>0.14000000000000001</v>
          </cell>
          <cell r="M46">
            <v>0.12</v>
          </cell>
          <cell r="N46">
            <v>7.0000000000000007E-2</v>
          </cell>
          <cell r="O46">
            <v>0.05</v>
          </cell>
          <cell r="P46">
            <v>0.03</v>
          </cell>
          <cell r="Q46">
            <v>0.02</v>
          </cell>
          <cell r="R46">
            <v>0.01</v>
          </cell>
          <cell r="S46">
            <v>0</v>
          </cell>
        </row>
        <row r="47">
          <cell r="C47">
            <v>1.24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0.28000000000000003</v>
          </cell>
          <cell r="J47">
            <v>0.26</v>
          </cell>
          <cell r="K47">
            <v>0.18</v>
          </cell>
          <cell r="L47">
            <v>0.13</v>
          </cell>
          <cell r="M47">
            <v>0.11</v>
          </cell>
          <cell r="N47">
            <v>0.09</v>
          </cell>
          <cell r="O47">
            <v>0.06</v>
          </cell>
          <cell r="P47">
            <v>0.02</v>
          </cell>
          <cell r="Q47">
            <v>0.02</v>
          </cell>
          <cell r="R47">
            <v>0.01</v>
          </cell>
          <cell r="S47">
            <v>0</v>
          </cell>
        </row>
        <row r="48">
          <cell r="C48">
            <v>1.38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0.08</v>
          </cell>
          <cell r="I48">
            <v>0.32</v>
          </cell>
          <cell r="J48">
            <v>0.32</v>
          </cell>
          <cell r="K48">
            <v>0.19</v>
          </cell>
          <cell r="L48">
            <v>0.14000000000000001</v>
          </cell>
          <cell r="M48">
            <v>0.11</v>
          </cell>
          <cell r="N48">
            <v>0.09</v>
          </cell>
          <cell r="O48">
            <v>0.06</v>
          </cell>
          <cell r="P48">
            <v>0.04</v>
          </cell>
          <cell r="Q48">
            <v>0.02</v>
          </cell>
          <cell r="R48">
            <v>0.01</v>
          </cell>
          <cell r="S48">
            <v>0</v>
          </cell>
        </row>
        <row r="49">
          <cell r="C49">
            <v>1.3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0.08</v>
          </cell>
          <cell r="I49">
            <v>0.32</v>
          </cell>
          <cell r="J49">
            <v>0.26</v>
          </cell>
          <cell r="K49">
            <v>0.18</v>
          </cell>
          <cell r="L49">
            <v>0.13</v>
          </cell>
          <cell r="M49">
            <v>0.12</v>
          </cell>
          <cell r="N49">
            <v>0.08</v>
          </cell>
          <cell r="O49">
            <v>0.06</v>
          </cell>
          <cell r="P49">
            <v>0.04</v>
          </cell>
          <cell r="Q49">
            <v>0.02</v>
          </cell>
          <cell r="R49">
            <v>0.01</v>
          </cell>
          <cell r="S49">
            <v>0</v>
          </cell>
        </row>
        <row r="50">
          <cell r="C50">
            <v>1.1599999999999999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0.08</v>
          </cell>
          <cell r="I50">
            <v>0.3</v>
          </cell>
          <cell r="J50">
            <v>0.24</v>
          </cell>
          <cell r="K50">
            <v>0.16</v>
          </cell>
          <cell r="L50">
            <v>0.12</v>
          </cell>
          <cell r="M50">
            <v>0.08</v>
          </cell>
          <cell r="N50">
            <v>0.06</v>
          </cell>
          <cell r="O50">
            <v>0.06</v>
          </cell>
          <cell r="P50">
            <v>0.03</v>
          </cell>
          <cell r="Q50">
            <v>0.02</v>
          </cell>
          <cell r="R50">
            <v>0.01</v>
          </cell>
          <cell r="S50">
            <v>0.01</v>
          </cell>
        </row>
        <row r="51">
          <cell r="C51">
            <v>1.08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0.06</v>
          </cell>
          <cell r="I51">
            <v>0.27</v>
          </cell>
          <cell r="J51">
            <v>0.26</v>
          </cell>
          <cell r="K51">
            <v>0.15</v>
          </cell>
          <cell r="L51">
            <v>0.09</v>
          </cell>
          <cell r="M51">
            <v>0.08</v>
          </cell>
          <cell r="N51">
            <v>7.0000000000000007E-2</v>
          </cell>
          <cell r="O51">
            <v>0.05</v>
          </cell>
          <cell r="P51">
            <v>0.03</v>
          </cell>
          <cell r="Q51">
            <v>0.02</v>
          </cell>
          <cell r="R51">
            <v>0.01</v>
          </cell>
          <cell r="S51">
            <v>0.01</v>
          </cell>
        </row>
        <row r="57">
          <cell r="C57">
            <v>1.1299999999999999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0.13</v>
          </cell>
          <cell r="I57">
            <v>0.45</v>
          </cell>
          <cell r="J57">
            <v>0.27</v>
          </cell>
          <cell r="K57">
            <v>0.13</v>
          </cell>
          <cell r="L57">
            <v>0.08</v>
          </cell>
          <cell r="M57">
            <v>0.03</v>
          </cell>
          <cell r="N57">
            <v>0.02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1.04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0.11</v>
          </cell>
          <cell r="I58">
            <v>0.37</v>
          </cell>
          <cell r="J58">
            <v>0.25</v>
          </cell>
          <cell r="K58">
            <v>0.14000000000000001</v>
          </cell>
          <cell r="L58">
            <v>0.08</v>
          </cell>
          <cell r="M58">
            <v>0.04</v>
          </cell>
          <cell r="N58">
            <v>0.03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0.13</v>
          </cell>
          <cell r="I59">
            <v>0.43</v>
          </cell>
          <cell r="J59">
            <v>0.3</v>
          </cell>
          <cell r="K59">
            <v>0.15</v>
          </cell>
          <cell r="L59">
            <v>7.0000000000000007E-2</v>
          </cell>
          <cell r="M59">
            <v>0.04</v>
          </cell>
          <cell r="N59">
            <v>0.02</v>
          </cell>
          <cell r="O59">
            <v>0.02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0.14000000000000001</v>
          </cell>
          <cell r="I60">
            <v>0.4</v>
          </cell>
          <cell r="J60">
            <v>0.28999999999999998</v>
          </cell>
          <cell r="K60">
            <v>0.17</v>
          </cell>
          <cell r="L60">
            <v>0.08</v>
          </cell>
          <cell r="M60">
            <v>0.04</v>
          </cell>
          <cell r="N60">
            <v>0.03</v>
          </cell>
          <cell r="O60">
            <v>0.02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1.21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0.16</v>
          </cell>
          <cell r="I61">
            <v>0.42</v>
          </cell>
          <cell r="J61">
            <v>0.3</v>
          </cell>
          <cell r="K61">
            <v>0.15</v>
          </cell>
          <cell r="L61">
            <v>0.08</v>
          </cell>
          <cell r="M61">
            <v>0.05</v>
          </cell>
          <cell r="N61">
            <v>0.03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1.29</v>
          </cell>
          <cell r="D62">
            <v>0</v>
          </cell>
          <cell r="E62">
            <v>0</v>
          </cell>
          <cell r="F62">
            <v>0</v>
          </cell>
          <cell r="G62">
            <v>0.01</v>
          </cell>
          <cell r="H62">
            <v>0.15</v>
          </cell>
          <cell r="I62">
            <v>0.46</v>
          </cell>
          <cell r="J62">
            <v>0.35</v>
          </cell>
          <cell r="K62">
            <v>0.14000000000000001</v>
          </cell>
          <cell r="L62">
            <v>0.08</v>
          </cell>
          <cell r="M62">
            <v>0.05</v>
          </cell>
          <cell r="N62">
            <v>0.03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1.29</v>
          </cell>
          <cell r="D63">
            <v>0</v>
          </cell>
          <cell r="E63">
            <v>0</v>
          </cell>
          <cell r="F63">
            <v>0</v>
          </cell>
          <cell r="G63">
            <v>0.01</v>
          </cell>
          <cell r="H63">
            <v>0.18</v>
          </cell>
          <cell r="I63">
            <v>0.43</v>
          </cell>
          <cell r="J63">
            <v>0.31</v>
          </cell>
          <cell r="K63">
            <v>0.16</v>
          </cell>
          <cell r="L63">
            <v>0.1</v>
          </cell>
          <cell r="M63">
            <v>0.05</v>
          </cell>
          <cell r="N63">
            <v>0.03</v>
          </cell>
          <cell r="O63">
            <v>0.01</v>
          </cell>
          <cell r="P63">
            <v>0.01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1.22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0.16</v>
          </cell>
          <cell r="I64">
            <v>0.41</v>
          </cell>
          <cell r="J64">
            <v>0.34</v>
          </cell>
          <cell r="K64">
            <v>0.13</v>
          </cell>
          <cell r="L64">
            <v>0.08</v>
          </cell>
          <cell r="M64">
            <v>0.04</v>
          </cell>
          <cell r="N64">
            <v>0.03</v>
          </cell>
          <cell r="O64">
            <v>0.02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1.36</v>
          </cell>
          <cell r="D65">
            <v>0</v>
          </cell>
          <cell r="E65">
            <v>0</v>
          </cell>
          <cell r="F65">
            <v>0</v>
          </cell>
          <cell r="G65">
            <v>0.01</v>
          </cell>
          <cell r="H65">
            <v>0.16</v>
          </cell>
          <cell r="I65">
            <v>0.48</v>
          </cell>
          <cell r="J65">
            <v>0.33</v>
          </cell>
          <cell r="K65">
            <v>0.16</v>
          </cell>
          <cell r="L65">
            <v>0.09</v>
          </cell>
          <cell r="M65">
            <v>0.05</v>
          </cell>
          <cell r="N65">
            <v>0.04</v>
          </cell>
          <cell r="O65">
            <v>0.03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1.37</v>
          </cell>
          <cell r="D66">
            <v>0</v>
          </cell>
          <cell r="E66">
            <v>0</v>
          </cell>
          <cell r="F66">
            <v>0</v>
          </cell>
          <cell r="G66">
            <v>0.01</v>
          </cell>
          <cell r="H66">
            <v>0.18</v>
          </cell>
          <cell r="I66">
            <v>0.49</v>
          </cell>
          <cell r="J66">
            <v>0.34</v>
          </cell>
          <cell r="K66">
            <v>0.18</v>
          </cell>
          <cell r="L66">
            <v>0.08</v>
          </cell>
          <cell r="M66">
            <v>0.05</v>
          </cell>
          <cell r="N66">
            <v>0.02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1.18</v>
          </cell>
          <cell r="D67">
            <v>0</v>
          </cell>
          <cell r="E67">
            <v>0</v>
          </cell>
          <cell r="F67">
            <v>0</v>
          </cell>
          <cell r="G67">
            <v>0.01</v>
          </cell>
          <cell r="H67">
            <v>0.14000000000000001</v>
          </cell>
          <cell r="I67">
            <v>0.44</v>
          </cell>
          <cell r="J67">
            <v>0.28000000000000003</v>
          </cell>
          <cell r="K67">
            <v>0.13</v>
          </cell>
          <cell r="L67">
            <v>7.0000000000000007E-2</v>
          </cell>
          <cell r="M67">
            <v>0.04</v>
          </cell>
          <cell r="N67">
            <v>0.04</v>
          </cell>
          <cell r="O67">
            <v>0.02</v>
          </cell>
          <cell r="P67">
            <v>0.01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1.1100000000000001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0.14000000000000001</v>
          </cell>
          <cell r="I68">
            <v>0.35</v>
          </cell>
          <cell r="J68">
            <v>0.27</v>
          </cell>
          <cell r="K68">
            <v>0.15</v>
          </cell>
          <cell r="L68">
            <v>0.1</v>
          </cell>
          <cell r="M68">
            <v>0.04</v>
          </cell>
          <cell r="N68">
            <v>0.03</v>
          </cell>
          <cell r="O68">
            <v>0.01</v>
          </cell>
          <cell r="P68">
            <v>0.01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2.2799999999999998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0.18</v>
          </cell>
          <cell r="I74">
            <v>0.71</v>
          </cell>
          <cell r="J74">
            <v>0.52</v>
          </cell>
          <cell r="K74">
            <v>0.28999999999999998</v>
          </cell>
          <cell r="L74">
            <v>0.2</v>
          </cell>
          <cell r="M74">
            <v>0.14000000000000001</v>
          </cell>
          <cell r="N74">
            <v>0.09</v>
          </cell>
          <cell r="O74">
            <v>0.08</v>
          </cell>
          <cell r="P74">
            <v>0.04</v>
          </cell>
          <cell r="Q74">
            <v>0.02</v>
          </cell>
          <cell r="R74">
            <v>0.01</v>
          </cell>
          <cell r="S74">
            <v>0</v>
          </cell>
        </row>
        <row r="75">
          <cell r="C75">
            <v>2.0699999999999998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0.16</v>
          </cell>
          <cell r="I75">
            <v>0.61</v>
          </cell>
          <cell r="J75">
            <v>0.48</v>
          </cell>
          <cell r="K75">
            <v>0.28999999999999998</v>
          </cell>
          <cell r="L75">
            <v>0.18</v>
          </cell>
          <cell r="M75">
            <v>0.12</v>
          </cell>
          <cell r="N75">
            <v>0.1</v>
          </cell>
          <cell r="O75">
            <v>0.05</v>
          </cell>
          <cell r="P75">
            <v>0.04</v>
          </cell>
          <cell r="Q75">
            <v>0.02</v>
          </cell>
          <cell r="R75">
            <v>0.01</v>
          </cell>
          <cell r="S75">
            <v>0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</v>
          </cell>
          <cell r="I76">
            <v>0.73</v>
          </cell>
          <cell r="J76">
            <v>0.54</v>
          </cell>
          <cell r="K76">
            <v>0.28000000000000003</v>
          </cell>
          <cell r="L76">
            <v>0.17</v>
          </cell>
          <cell r="M76">
            <v>0.12</v>
          </cell>
          <cell r="N76">
            <v>0.09</v>
          </cell>
          <cell r="O76">
            <v>0.06</v>
          </cell>
          <cell r="P76">
            <v>0.04</v>
          </cell>
          <cell r="Q76">
            <v>0.01</v>
          </cell>
          <cell r="R76">
            <v>0.01</v>
          </cell>
          <cell r="S76">
            <v>0</v>
          </cell>
        </row>
        <row r="77">
          <cell r="C77">
            <v>2.39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</v>
          </cell>
          <cell r="I77">
            <v>0.74</v>
          </cell>
          <cell r="J77">
            <v>0.52</v>
          </cell>
          <cell r="K77">
            <v>0.34</v>
          </cell>
          <cell r="L77">
            <v>0.2</v>
          </cell>
          <cell r="M77">
            <v>0.12</v>
          </cell>
          <cell r="N77">
            <v>0.11</v>
          </cell>
          <cell r="O77">
            <v>0.08</v>
          </cell>
          <cell r="P77">
            <v>0.05</v>
          </cell>
          <cell r="Q77">
            <v>0.03</v>
          </cell>
          <cell r="R77">
            <v>0.01</v>
          </cell>
          <cell r="S77">
            <v>0</v>
          </cell>
        </row>
        <row r="78">
          <cell r="C78">
            <v>2.4700000000000002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0.22</v>
          </cell>
          <cell r="I78">
            <v>0.76</v>
          </cell>
          <cell r="J78">
            <v>0.56999999999999995</v>
          </cell>
          <cell r="K78">
            <v>0.3</v>
          </cell>
          <cell r="L78">
            <v>0.22</v>
          </cell>
          <cell r="M78">
            <v>0.15</v>
          </cell>
          <cell r="N78">
            <v>0.1</v>
          </cell>
          <cell r="O78">
            <v>0.06</v>
          </cell>
          <cell r="P78">
            <v>0.04</v>
          </cell>
          <cell r="Q78">
            <v>0.03</v>
          </cell>
          <cell r="R78">
            <v>0</v>
          </cell>
          <cell r="S78">
            <v>0</v>
          </cell>
        </row>
        <row r="79">
          <cell r="C79">
            <v>2.6</v>
          </cell>
          <cell r="D79">
            <v>0</v>
          </cell>
          <cell r="E79">
            <v>0</v>
          </cell>
          <cell r="F79">
            <v>0</v>
          </cell>
          <cell r="G79">
            <v>0.01</v>
          </cell>
          <cell r="H79">
            <v>0.21</v>
          </cell>
          <cell r="I79">
            <v>0.76</v>
          </cell>
          <cell r="J79">
            <v>0.64</v>
          </cell>
          <cell r="K79">
            <v>0.36</v>
          </cell>
          <cell r="L79">
            <v>0.24</v>
          </cell>
          <cell r="M79">
            <v>0.15</v>
          </cell>
          <cell r="N79">
            <v>0.1</v>
          </cell>
          <cell r="O79">
            <v>0.06</v>
          </cell>
          <cell r="P79">
            <v>0.04</v>
          </cell>
          <cell r="Q79">
            <v>0.02</v>
          </cell>
          <cell r="R79">
            <v>0.01</v>
          </cell>
          <cell r="S79">
            <v>0</v>
          </cell>
        </row>
        <row r="80">
          <cell r="C80">
            <v>2.63</v>
          </cell>
          <cell r="D80">
            <v>0</v>
          </cell>
          <cell r="E80">
            <v>0</v>
          </cell>
          <cell r="F80">
            <v>0</v>
          </cell>
          <cell r="G80">
            <v>0.01</v>
          </cell>
          <cell r="H80">
            <v>0.25</v>
          </cell>
          <cell r="I80">
            <v>0.76</v>
          </cell>
          <cell r="J80">
            <v>0.61</v>
          </cell>
          <cell r="K80">
            <v>0.35</v>
          </cell>
          <cell r="L80">
            <v>0.24</v>
          </cell>
          <cell r="M80">
            <v>0.17</v>
          </cell>
          <cell r="N80">
            <v>0.1</v>
          </cell>
          <cell r="O80">
            <v>7.0000000000000007E-2</v>
          </cell>
          <cell r="P80">
            <v>0.04</v>
          </cell>
          <cell r="Q80">
            <v>0.02</v>
          </cell>
          <cell r="R80">
            <v>0.01</v>
          </cell>
          <cell r="S80">
            <v>0</v>
          </cell>
        </row>
        <row r="81">
          <cell r="C81">
            <v>2.4700000000000002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0.24</v>
          </cell>
          <cell r="I81">
            <v>0.69</v>
          </cell>
          <cell r="J81">
            <v>0.6</v>
          </cell>
          <cell r="K81">
            <v>0.32</v>
          </cell>
          <cell r="L81">
            <v>0.22</v>
          </cell>
          <cell r="M81">
            <v>0.14000000000000001</v>
          </cell>
          <cell r="N81">
            <v>0.12</v>
          </cell>
          <cell r="O81">
            <v>0.08</v>
          </cell>
          <cell r="P81">
            <v>0.03</v>
          </cell>
          <cell r="Q81">
            <v>0.02</v>
          </cell>
          <cell r="R81">
            <v>0.01</v>
          </cell>
          <cell r="S81">
            <v>0</v>
          </cell>
        </row>
        <row r="82">
          <cell r="C82">
            <v>2.74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0.24</v>
          </cell>
          <cell r="I82">
            <v>0.79</v>
          </cell>
          <cell r="J82">
            <v>0.65</v>
          </cell>
          <cell r="K82">
            <v>0.36</v>
          </cell>
          <cell r="L82">
            <v>0.23</v>
          </cell>
          <cell r="M82">
            <v>0.16</v>
          </cell>
          <cell r="N82">
            <v>0.13</v>
          </cell>
          <cell r="O82">
            <v>0.09</v>
          </cell>
          <cell r="P82">
            <v>0.05</v>
          </cell>
          <cell r="Q82">
            <v>0.02</v>
          </cell>
          <cell r="R82">
            <v>0.01</v>
          </cell>
          <cell r="S82">
            <v>0</v>
          </cell>
        </row>
        <row r="83">
          <cell r="C83">
            <v>2.67</v>
          </cell>
          <cell r="D83">
            <v>0</v>
          </cell>
          <cell r="E83">
            <v>0</v>
          </cell>
          <cell r="F83">
            <v>0</v>
          </cell>
          <cell r="G83">
            <v>0.01</v>
          </cell>
          <cell r="H83">
            <v>0.26</v>
          </cell>
          <cell r="I83">
            <v>0.81</v>
          </cell>
          <cell r="J83">
            <v>0.6</v>
          </cell>
          <cell r="K83">
            <v>0.36</v>
          </cell>
          <cell r="L83">
            <v>0.21</v>
          </cell>
          <cell r="M83">
            <v>0.17</v>
          </cell>
          <cell r="N83">
            <v>0.1</v>
          </cell>
          <cell r="O83">
            <v>7.0000000000000007E-2</v>
          </cell>
          <cell r="P83">
            <v>0.04</v>
          </cell>
          <cell r="Q83">
            <v>0.03</v>
          </cell>
          <cell r="R83">
            <v>0.01</v>
          </cell>
          <cell r="S83">
            <v>0</v>
          </cell>
        </row>
        <row r="84">
          <cell r="C84">
            <v>2.34</v>
          </cell>
          <cell r="D84">
            <v>0</v>
          </cell>
          <cell r="E84">
            <v>0</v>
          </cell>
          <cell r="F84">
            <v>0</v>
          </cell>
          <cell r="G84">
            <v>0.01</v>
          </cell>
          <cell r="H84">
            <v>0.22</v>
          </cell>
          <cell r="I84">
            <v>0.74</v>
          </cell>
          <cell r="J84">
            <v>0.52</v>
          </cell>
          <cell r="K84">
            <v>0.28999999999999998</v>
          </cell>
          <cell r="L84">
            <v>0.19</v>
          </cell>
          <cell r="M84">
            <v>0.12</v>
          </cell>
          <cell r="N84">
            <v>0.1</v>
          </cell>
          <cell r="O84">
            <v>0.08</v>
          </cell>
          <cell r="P84">
            <v>0.04</v>
          </cell>
          <cell r="Q84">
            <v>0.02</v>
          </cell>
          <cell r="R84">
            <v>0.01</v>
          </cell>
          <cell r="S84">
            <v>0.01</v>
          </cell>
        </row>
        <row r="85">
          <cell r="C85">
            <v>2.19</v>
          </cell>
          <cell r="D85">
            <v>0</v>
          </cell>
          <cell r="E85">
            <v>0</v>
          </cell>
          <cell r="F85">
            <v>0</v>
          </cell>
          <cell r="G85">
            <v>0.01</v>
          </cell>
          <cell r="H85">
            <v>0.19</v>
          </cell>
          <cell r="I85">
            <v>0.62</v>
          </cell>
          <cell r="J85">
            <v>0.53</v>
          </cell>
          <cell r="K85">
            <v>0.3</v>
          </cell>
          <cell r="L85">
            <v>0.2</v>
          </cell>
          <cell r="M85">
            <v>0.11</v>
          </cell>
          <cell r="N85">
            <v>0.1</v>
          </cell>
          <cell r="O85">
            <v>0.06</v>
          </cell>
          <cell r="P85">
            <v>0.04</v>
          </cell>
          <cell r="Q85">
            <v>0.02</v>
          </cell>
          <cell r="R85">
            <v>0.01</v>
          </cell>
          <cell r="S85">
            <v>0.01</v>
          </cell>
        </row>
      </sheetData>
      <sheetData sheetId="1">
        <row r="4">
          <cell r="C4">
            <v>296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31</v>
          </cell>
          <cell r="J4">
            <v>53</v>
          </cell>
          <cell r="K4">
            <v>39</v>
          </cell>
          <cell r="L4">
            <v>30</v>
          </cell>
          <cell r="M4">
            <v>36</v>
          </cell>
          <cell r="N4">
            <v>29</v>
          </cell>
          <cell r="O4">
            <v>27</v>
          </cell>
          <cell r="P4">
            <v>18</v>
          </cell>
          <cell r="Q4">
            <v>10</v>
          </cell>
          <cell r="R4">
            <v>7</v>
          </cell>
          <cell r="S4">
            <v>16</v>
          </cell>
        </row>
        <row r="5">
          <cell r="C5">
            <v>271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4</v>
          </cell>
          <cell r="I5">
            <v>28</v>
          </cell>
          <cell r="J5">
            <v>31</v>
          </cell>
          <cell r="K5">
            <v>38</v>
          </cell>
          <cell r="L5">
            <v>34</v>
          </cell>
          <cell r="M5">
            <v>35</v>
          </cell>
          <cell r="N5">
            <v>32</v>
          </cell>
          <cell r="O5">
            <v>27</v>
          </cell>
          <cell r="P5">
            <v>15</v>
          </cell>
          <cell r="Q5">
            <v>11</v>
          </cell>
          <cell r="R5">
            <v>3</v>
          </cell>
          <cell r="S5">
            <v>13</v>
          </cell>
        </row>
        <row r="6">
          <cell r="C6">
            <v>314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5</v>
          </cell>
          <cell r="I6">
            <v>28</v>
          </cell>
          <cell r="J6">
            <v>32</v>
          </cell>
          <cell r="K6">
            <v>37</v>
          </cell>
          <cell r="L6">
            <v>32</v>
          </cell>
          <cell r="M6">
            <v>44</v>
          </cell>
          <cell r="N6">
            <v>42</v>
          </cell>
          <cell r="O6">
            <v>23</v>
          </cell>
          <cell r="P6">
            <v>26</v>
          </cell>
          <cell r="Q6">
            <v>20</v>
          </cell>
          <cell r="R6">
            <v>7</v>
          </cell>
          <cell r="S6">
            <v>17</v>
          </cell>
        </row>
        <row r="7">
          <cell r="C7">
            <v>298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26</v>
          </cell>
          <cell r="J7">
            <v>48</v>
          </cell>
          <cell r="K7">
            <v>36</v>
          </cell>
          <cell r="L7">
            <v>36</v>
          </cell>
          <cell r="M7">
            <v>37</v>
          </cell>
          <cell r="N7">
            <v>25</v>
          </cell>
          <cell r="O7">
            <v>28</v>
          </cell>
          <cell r="P7">
            <v>16</v>
          </cell>
          <cell r="Q7">
            <v>19</v>
          </cell>
          <cell r="R7">
            <v>4</v>
          </cell>
          <cell r="S7">
            <v>18</v>
          </cell>
        </row>
        <row r="8">
          <cell r="C8">
            <v>337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3</v>
          </cell>
          <cell r="I8">
            <v>38</v>
          </cell>
          <cell r="J8">
            <v>55</v>
          </cell>
          <cell r="K8">
            <v>35</v>
          </cell>
          <cell r="L8">
            <v>39</v>
          </cell>
          <cell r="M8">
            <v>40</v>
          </cell>
          <cell r="N8">
            <v>27</v>
          </cell>
          <cell r="O8">
            <v>36</v>
          </cell>
          <cell r="P8">
            <v>19</v>
          </cell>
          <cell r="Q8">
            <v>19</v>
          </cell>
          <cell r="R8">
            <v>10</v>
          </cell>
          <cell r="S8">
            <v>15</v>
          </cell>
        </row>
        <row r="9">
          <cell r="C9">
            <v>353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I9">
            <v>35</v>
          </cell>
          <cell r="J9">
            <v>51</v>
          </cell>
          <cell r="K9">
            <v>47</v>
          </cell>
          <cell r="L9">
            <v>43</v>
          </cell>
          <cell r="M9">
            <v>36</v>
          </cell>
          <cell r="N9">
            <v>28</v>
          </cell>
          <cell r="O9">
            <v>40</v>
          </cell>
          <cell r="P9">
            <v>26</v>
          </cell>
          <cell r="Q9">
            <v>12</v>
          </cell>
          <cell r="R9">
            <v>13</v>
          </cell>
          <cell r="S9">
            <v>17</v>
          </cell>
        </row>
        <row r="10">
          <cell r="C10">
            <v>387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5</v>
          </cell>
          <cell r="I10">
            <v>47</v>
          </cell>
          <cell r="J10">
            <v>53</v>
          </cell>
          <cell r="K10">
            <v>50</v>
          </cell>
          <cell r="L10">
            <v>38</v>
          </cell>
          <cell r="M10">
            <v>41</v>
          </cell>
          <cell r="N10">
            <v>42</v>
          </cell>
          <cell r="O10">
            <v>35</v>
          </cell>
          <cell r="P10">
            <v>33</v>
          </cell>
          <cell r="Q10">
            <v>20</v>
          </cell>
          <cell r="R10">
            <v>12</v>
          </cell>
          <cell r="S10">
            <v>11</v>
          </cell>
        </row>
        <row r="11">
          <cell r="C11">
            <v>332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3</v>
          </cell>
          <cell r="I11">
            <v>38</v>
          </cell>
          <cell r="J11">
            <v>49</v>
          </cell>
          <cell r="K11">
            <v>40</v>
          </cell>
          <cell r="L11">
            <v>45</v>
          </cell>
          <cell r="M11">
            <v>34</v>
          </cell>
          <cell r="N11">
            <v>30</v>
          </cell>
          <cell r="O11">
            <v>31</v>
          </cell>
          <cell r="P11">
            <v>25</v>
          </cell>
          <cell r="Q11">
            <v>16</v>
          </cell>
          <cell r="R11">
            <v>8</v>
          </cell>
          <cell r="S11">
            <v>13</v>
          </cell>
        </row>
        <row r="12">
          <cell r="C12">
            <v>389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6</v>
          </cell>
          <cell r="I12">
            <v>38</v>
          </cell>
          <cell r="J12">
            <v>45</v>
          </cell>
          <cell r="K12">
            <v>46</v>
          </cell>
          <cell r="L12">
            <v>52</v>
          </cell>
          <cell r="M12">
            <v>41</v>
          </cell>
          <cell r="N12">
            <v>45</v>
          </cell>
          <cell r="O12">
            <v>35</v>
          </cell>
          <cell r="P12">
            <v>33</v>
          </cell>
          <cell r="Q12">
            <v>21</v>
          </cell>
          <cell r="R12">
            <v>13</v>
          </cell>
          <cell r="S12">
            <v>14</v>
          </cell>
        </row>
        <row r="13">
          <cell r="C13">
            <v>358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6</v>
          </cell>
          <cell r="I13">
            <v>39</v>
          </cell>
          <cell r="J13">
            <v>37</v>
          </cell>
          <cell r="K13">
            <v>55</v>
          </cell>
          <cell r="L13">
            <v>43</v>
          </cell>
          <cell r="M13">
            <v>33</v>
          </cell>
          <cell r="N13">
            <v>35</v>
          </cell>
          <cell r="O13">
            <v>33</v>
          </cell>
          <cell r="P13">
            <v>21</v>
          </cell>
          <cell r="Q13">
            <v>20</v>
          </cell>
          <cell r="R13">
            <v>8</v>
          </cell>
          <cell r="S13">
            <v>28</v>
          </cell>
        </row>
        <row r="14">
          <cell r="C14">
            <v>339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4</v>
          </cell>
          <cell r="I14">
            <v>43</v>
          </cell>
          <cell r="J14">
            <v>43</v>
          </cell>
          <cell r="K14">
            <v>41</v>
          </cell>
          <cell r="L14">
            <v>35</v>
          </cell>
          <cell r="M14">
            <v>43</v>
          </cell>
          <cell r="N14">
            <v>33</v>
          </cell>
          <cell r="O14">
            <v>30</v>
          </cell>
          <cell r="P14">
            <v>26</v>
          </cell>
          <cell r="Q14">
            <v>18</v>
          </cell>
          <cell r="R14">
            <v>11</v>
          </cell>
          <cell r="S14">
            <v>12</v>
          </cell>
        </row>
        <row r="15">
          <cell r="C15">
            <v>353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9</v>
          </cell>
          <cell r="I15">
            <v>29</v>
          </cell>
          <cell r="J15">
            <v>53</v>
          </cell>
          <cell r="K15">
            <v>44</v>
          </cell>
          <cell r="L15">
            <v>29</v>
          </cell>
          <cell r="M15">
            <v>40</v>
          </cell>
          <cell r="N15">
            <v>36</v>
          </cell>
          <cell r="O15">
            <v>36</v>
          </cell>
          <cell r="P15">
            <v>25</v>
          </cell>
          <cell r="Q15">
            <v>22</v>
          </cell>
          <cell r="R15">
            <v>16</v>
          </cell>
          <cell r="S15">
            <v>14</v>
          </cell>
        </row>
        <row r="21">
          <cell r="C21">
            <v>502</v>
          </cell>
          <cell r="D21">
            <v>0</v>
          </cell>
          <cell r="E21">
            <v>0</v>
          </cell>
          <cell r="F21">
            <v>1</v>
          </cell>
          <cell r="G21">
            <v>1</v>
          </cell>
          <cell r="H21">
            <v>12</v>
          </cell>
          <cell r="I21">
            <v>69</v>
          </cell>
          <cell r="J21">
            <v>63</v>
          </cell>
          <cell r="K21">
            <v>73</v>
          </cell>
          <cell r="L21">
            <v>47</v>
          </cell>
          <cell r="M21">
            <v>44</v>
          </cell>
          <cell r="N21">
            <v>55</v>
          </cell>
          <cell r="O21">
            <v>29</v>
          </cell>
          <cell r="P21">
            <v>37</v>
          </cell>
          <cell r="Q21">
            <v>21</v>
          </cell>
          <cell r="R21">
            <v>18</v>
          </cell>
          <cell r="S21">
            <v>32</v>
          </cell>
        </row>
        <row r="22">
          <cell r="C22">
            <v>470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15</v>
          </cell>
          <cell r="I22">
            <v>61</v>
          </cell>
          <cell r="J22">
            <v>62</v>
          </cell>
          <cell r="K22">
            <v>64</v>
          </cell>
          <cell r="L22">
            <v>43</v>
          </cell>
          <cell r="M22">
            <v>31</v>
          </cell>
          <cell r="N22">
            <v>47</v>
          </cell>
          <cell r="O22">
            <v>53</v>
          </cell>
          <cell r="P22">
            <v>21</v>
          </cell>
          <cell r="Q22">
            <v>21</v>
          </cell>
          <cell r="R22">
            <v>10</v>
          </cell>
          <cell r="S22">
            <v>42</v>
          </cell>
        </row>
        <row r="23">
          <cell r="C23">
            <v>557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19</v>
          </cell>
          <cell r="I23">
            <v>65</v>
          </cell>
          <cell r="J23">
            <v>77</v>
          </cell>
          <cell r="K23">
            <v>60</v>
          </cell>
          <cell r="L23">
            <v>66</v>
          </cell>
          <cell r="M23">
            <v>62</v>
          </cell>
          <cell r="N23">
            <v>44</v>
          </cell>
          <cell r="O23">
            <v>55</v>
          </cell>
          <cell r="P23">
            <v>25</v>
          </cell>
          <cell r="Q23">
            <v>28</v>
          </cell>
          <cell r="R23">
            <v>14</v>
          </cell>
          <cell r="S23">
            <v>41</v>
          </cell>
        </row>
        <row r="24">
          <cell r="C24">
            <v>575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29</v>
          </cell>
          <cell r="I24">
            <v>76</v>
          </cell>
          <cell r="J24">
            <v>96</v>
          </cell>
          <cell r="K24">
            <v>66</v>
          </cell>
          <cell r="L24">
            <v>49</v>
          </cell>
          <cell r="M24">
            <v>56</v>
          </cell>
          <cell r="N24">
            <v>47</v>
          </cell>
          <cell r="O24">
            <v>41</v>
          </cell>
          <cell r="P24">
            <v>31</v>
          </cell>
          <cell r="Q24">
            <v>27</v>
          </cell>
          <cell r="R24">
            <v>14</v>
          </cell>
          <cell r="S24">
            <v>42</v>
          </cell>
        </row>
        <row r="25">
          <cell r="C25">
            <v>547</v>
          </cell>
          <cell r="D25">
            <v>0</v>
          </cell>
          <cell r="E25">
            <v>0</v>
          </cell>
          <cell r="F25">
            <v>1</v>
          </cell>
          <cell r="G25">
            <v>1</v>
          </cell>
          <cell r="H25">
            <v>27</v>
          </cell>
          <cell r="I25">
            <v>75</v>
          </cell>
          <cell r="J25">
            <v>82</v>
          </cell>
          <cell r="K25">
            <v>65</v>
          </cell>
          <cell r="L25">
            <v>48</v>
          </cell>
          <cell r="M25">
            <v>40</v>
          </cell>
          <cell r="N25">
            <v>50</v>
          </cell>
          <cell r="O25">
            <v>44</v>
          </cell>
          <cell r="P25">
            <v>33</v>
          </cell>
          <cell r="Q25">
            <v>21</v>
          </cell>
          <cell r="R25">
            <v>19</v>
          </cell>
          <cell r="S25">
            <v>41</v>
          </cell>
        </row>
        <row r="26">
          <cell r="C26">
            <v>575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20</v>
          </cell>
          <cell r="I26">
            <v>93</v>
          </cell>
          <cell r="J26">
            <v>91</v>
          </cell>
          <cell r="K26">
            <v>64</v>
          </cell>
          <cell r="L26">
            <v>58</v>
          </cell>
          <cell r="M26">
            <v>35</v>
          </cell>
          <cell r="N26">
            <v>52</v>
          </cell>
          <cell r="O26">
            <v>45</v>
          </cell>
          <cell r="P26">
            <v>33</v>
          </cell>
          <cell r="Q26">
            <v>26</v>
          </cell>
          <cell r="R26">
            <v>11</v>
          </cell>
          <cell r="S26">
            <v>45</v>
          </cell>
        </row>
        <row r="27">
          <cell r="C27">
            <v>559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13</v>
          </cell>
          <cell r="I27">
            <v>73</v>
          </cell>
          <cell r="J27">
            <v>98</v>
          </cell>
          <cell r="K27">
            <v>63</v>
          </cell>
          <cell r="L27">
            <v>54</v>
          </cell>
          <cell r="M27">
            <v>51</v>
          </cell>
          <cell r="N27">
            <v>41</v>
          </cell>
          <cell r="O27">
            <v>54</v>
          </cell>
          <cell r="P27">
            <v>31</v>
          </cell>
          <cell r="Q27">
            <v>18</v>
          </cell>
          <cell r="R27">
            <v>18</v>
          </cell>
          <cell r="S27">
            <v>44</v>
          </cell>
        </row>
        <row r="28">
          <cell r="C28">
            <v>526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26</v>
          </cell>
          <cell r="I28">
            <v>72</v>
          </cell>
          <cell r="J28">
            <v>83</v>
          </cell>
          <cell r="K28">
            <v>46</v>
          </cell>
          <cell r="L28">
            <v>52</v>
          </cell>
          <cell r="M28">
            <v>40</v>
          </cell>
          <cell r="N28">
            <v>38</v>
          </cell>
          <cell r="O28">
            <v>59</v>
          </cell>
          <cell r="P28">
            <v>35</v>
          </cell>
          <cell r="Q28">
            <v>29</v>
          </cell>
          <cell r="R28">
            <v>15</v>
          </cell>
          <cell r="S28">
            <v>30</v>
          </cell>
        </row>
        <row r="29">
          <cell r="C29">
            <v>565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29</v>
          </cell>
          <cell r="I29">
            <v>69</v>
          </cell>
          <cell r="J29">
            <v>75</v>
          </cell>
          <cell r="K29">
            <v>72</v>
          </cell>
          <cell r="L29">
            <v>59</v>
          </cell>
          <cell r="M29">
            <v>48</v>
          </cell>
          <cell r="N29">
            <v>50</v>
          </cell>
          <cell r="O29">
            <v>48</v>
          </cell>
          <cell r="P29">
            <v>31</v>
          </cell>
          <cell r="Q29">
            <v>26</v>
          </cell>
          <cell r="R29">
            <v>14</v>
          </cell>
          <cell r="S29">
            <v>44</v>
          </cell>
        </row>
        <row r="30">
          <cell r="C30">
            <v>550</v>
          </cell>
          <cell r="D30">
            <v>0</v>
          </cell>
          <cell r="E30">
            <v>1</v>
          </cell>
          <cell r="F30">
            <v>0</v>
          </cell>
          <cell r="G30">
            <v>0</v>
          </cell>
          <cell r="H30">
            <v>21</v>
          </cell>
          <cell r="I30">
            <v>72</v>
          </cell>
          <cell r="J30">
            <v>76</v>
          </cell>
          <cell r="K30">
            <v>60</v>
          </cell>
          <cell r="L30">
            <v>59</v>
          </cell>
          <cell r="M30">
            <v>49</v>
          </cell>
          <cell r="N30">
            <v>51</v>
          </cell>
          <cell r="O30">
            <v>50</v>
          </cell>
          <cell r="P30">
            <v>29</v>
          </cell>
          <cell r="Q30">
            <v>29</v>
          </cell>
          <cell r="R30">
            <v>15</v>
          </cell>
          <cell r="S30">
            <v>38</v>
          </cell>
        </row>
        <row r="31">
          <cell r="C31">
            <v>565</v>
          </cell>
          <cell r="D31">
            <v>0</v>
          </cell>
          <cell r="E31">
            <v>0</v>
          </cell>
          <cell r="F31">
            <v>0</v>
          </cell>
          <cell r="G31">
            <v>2</v>
          </cell>
          <cell r="H31">
            <v>20</v>
          </cell>
          <cell r="I31">
            <v>73</v>
          </cell>
          <cell r="J31">
            <v>76</v>
          </cell>
          <cell r="K31">
            <v>63</v>
          </cell>
          <cell r="L31">
            <v>59</v>
          </cell>
          <cell r="M31">
            <v>52</v>
          </cell>
          <cell r="N31">
            <v>46</v>
          </cell>
          <cell r="O31">
            <v>63</v>
          </cell>
          <cell r="P31">
            <v>39</v>
          </cell>
          <cell r="Q31">
            <v>24</v>
          </cell>
          <cell r="R31">
            <v>14</v>
          </cell>
          <cell r="S31">
            <v>34</v>
          </cell>
        </row>
        <row r="32">
          <cell r="C32">
            <v>579</v>
          </cell>
          <cell r="D32">
            <v>0</v>
          </cell>
          <cell r="E32">
            <v>0</v>
          </cell>
          <cell r="F32">
            <v>0</v>
          </cell>
          <cell r="G32">
            <v>1</v>
          </cell>
          <cell r="H32">
            <v>21</v>
          </cell>
          <cell r="I32">
            <v>62</v>
          </cell>
          <cell r="J32">
            <v>83</v>
          </cell>
          <cell r="K32">
            <v>76</v>
          </cell>
          <cell r="L32">
            <v>54</v>
          </cell>
          <cell r="M32">
            <v>48</v>
          </cell>
          <cell r="N32">
            <v>50</v>
          </cell>
          <cell r="O32">
            <v>48</v>
          </cell>
          <cell r="P32">
            <v>35</v>
          </cell>
          <cell r="Q32">
            <v>27</v>
          </cell>
          <cell r="R32">
            <v>14</v>
          </cell>
          <cell r="S32">
            <v>60</v>
          </cell>
        </row>
        <row r="40">
          <cell r="C40">
            <v>0.3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0.03</v>
          </cell>
          <cell r="J40">
            <v>0.05</v>
          </cell>
          <cell r="K40">
            <v>0.04</v>
          </cell>
          <cell r="L40">
            <v>0.03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0.02</v>
          </cell>
        </row>
        <row r="41">
          <cell r="C41">
            <v>0.28000000000000003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0.03</v>
          </cell>
          <cell r="J41">
            <v>0.03</v>
          </cell>
          <cell r="K41">
            <v>0.04</v>
          </cell>
          <cell r="L41">
            <v>0.03</v>
          </cell>
          <cell r="M41">
            <v>0.04</v>
          </cell>
          <cell r="N41">
            <v>0.03</v>
          </cell>
          <cell r="O41">
            <v>0.03</v>
          </cell>
          <cell r="P41">
            <v>0.02</v>
          </cell>
          <cell r="Q41">
            <v>0.01</v>
          </cell>
          <cell r="R41">
            <v>0</v>
          </cell>
          <cell r="S41">
            <v>0.01</v>
          </cell>
        </row>
        <row r="42">
          <cell r="C42">
            <v>0.32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0.03</v>
          </cell>
          <cell r="J42">
            <v>0.03</v>
          </cell>
          <cell r="K42">
            <v>0.04</v>
          </cell>
          <cell r="L42">
            <v>0.03</v>
          </cell>
          <cell r="M42">
            <v>0.05</v>
          </cell>
          <cell r="N42">
            <v>0.04</v>
          </cell>
          <cell r="O42">
            <v>0.02</v>
          </cell>
          <cell r="P42">
            <v>0.03</v>
          </cell>
          <cell r="Q42">
            <v>0.02</v>
          </cell>
          <cell r="R42">
            <v>0.01</v>
          </cell>
          <cell r="S42">
            <v>0.02</v>
          </cell>
        </row>
        <row r="43">
          <cell r="C43">
            <v>0.31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0.03</v>
          </cell>
          <cell r="J43">
            <v>0.05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0.04</v>
          </cell>
          <cell r="J44">
            <v>0.06</v>
          </cell>
          <cell r="K44">
            <v>0.04</v>
          </cell>
          <cell r="L44">
            <v>0.04</v>
          </cell>
          <cell r="M44">
            <v>0.04</v>
          </cell>
          <cell r="N44">
            <v>0.03</v>
          </cell>
          <cell r="O44">
            <v>0.04</v>
          </cell>
          <cell r="P44">
            <v>0.02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0.36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0.04</v>
          </cell>
          <cell r="J45">
            <v>0.05</v>
          </cell>
          <cell r="K45">
            <v>0.05</v>
          </cell>
          <cell r="L45">
            <v>0.04</v>
          </cell>
          <cell r="M45">
            <v>0.04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0.39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0.05</v>
          </cell>
          <cell r="J46">
            <v>0.05</v>
          </cell>
          <cell r="K46">
            <v>0.05</v>
          </cell>
          <cell r="L46">
            <v>0.04</v>
          </cell>
          <cell r="M46">
            <v>0.04</v>
          </cell>
          <cell r="N46">
            <v>0.04</v>
          </cell>
          <cell r="O46">
            <v>0.04</v>
          </cell>
          <cell r="P46">
            <v>0.03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0.04</v>
          </cell>
          <cell r="J47">
            <v>0.05</v>
          </cell>
          <cell r="K47">
            <v>0.04</v>
          </cell>
          <cell r="L47">
            <v>0.05</v>
          </cell>
          <cell r="M47">
            <v>0.03</v>
          </cell>
          <cell r="N47">
            <v>0.03</v>
          </cell>
          <cell r="O47">
            <v>0.03</v>
          </cell>
          <cell r="P47">
            <v>0.03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0.4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0.04</v>
          </cell>
          <cell r="J48">
            <v>0.05</v>
          </cell>
          <cell r="K48">
            <v>0.05</v>
          </cell>
          <cell r="L48">
            <v>0.05</v>
          </cell>
          <cell r="M48">
            <v>0.04</v>
          </cell>
          <cell r="N48">
            <v>0.05</v>
          </cell>
          <cell r="O48">
            <v>0.04</v>
          </cell>
          <cell r="P48">
            <v>0.03</v>
          </cell>
          <cell r="Q48">
            <v>0.02</v>
          </cell>
          <cell r="R48">
            <v>0.01</v>
          </cell>
          <cell r="S48">
            <v>0.01</v>
          </cell>
        </row>
        <row r="49">
          <cell r="C49">
            <v>0.37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0.01</v>
          </cell>
          <cell r="I49">
            <v>0.04</v>
          </cell>
          <cell r="J49">
            <v>0.04</v>
          </cell>
          <cell r="K49">
            <v>0.06</v>
          </cell>
          <cell r="L49">
            <v>0.04</v>
          </cell>
          <cell r="M49">
            <v>0.03</v>
          </cell>
          <cell r="N49">
            <v>0.04</v>
          </cell>
          <cell r="O49">
            <v>0.03</v>
          </cell>
          <cell r="P49">
            <v>0.02</v>
          </cell>
          <cell r="Q49">
            <v>0.02</v>
          </cell>
          <cell r="R49">
            <v>0.01</v>
          </cell>
          <cell r="S49">
            <v>0.03</v>
          </cell>
        </row>
        <row r="50">
          <cell r="C50">
            <v>0.35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0.04</v>
          </cell>
          <cell r="J50">
            <v>0.04</v>
          </cell>
          <cell r="K50">
            <v>0.04</v>
          </cell>
          <cell r="L50">
            <v>0.04</v>
          </cell>
          <cell r="M50">
            <v>0.04</v>
          </cell>
          <cell r="N50">
            <v>0.03</v>
          </cell>
          <cell r="O50">
            <v>0.03</v>
          </cell>
          <cell r="P50">
            <v>0.03</v>
          </cell>
          <cell r="Q50">
            <v>0.02</v>
          </cell>
          <cell r="R50">
            <v>0.01</v>
          </cell>
          <cell r="S50">
            <v>0.01</v>
          </cell>
        </row>
        <row r="51">
          <cell r="C51">
            <v>0.36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0.01</v>
          </cell>
          <cell r="I51">
            <v>0.03</v>
          </cell>
          <cell r="J51">
            <v>0.05</v>
          </cell>
          <cell r="K51">
            <v>0.05</v>
          </cell>
          <cell r="L51">
            <v>0.03</v>
          </cell>
          <cell r="M51">
            <v>0.04</v>
          </cell>
          <cell r="N51">
            <v>0.04</v>
          </cell>
          <cell r="O51">
            <v>0.04</v>
          </cell>
          <cell r="P51">
            <v>0.03</v>
          </cell>
          <cell r="Q51">
            <v>0.02</v>
          </cell>
          <cell r="R51">
            <v>0.02</v>
          </cell>
          <cell r="S51">
            <v>0.01</v>
          </cell>
        </row>
        <row r="57">
          <cell r="C57">
            <v>0.52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0.06</v>
          </cell>
          <cell r="K57">
            <v>0.08</v>
          </cell>
          <cell r="L57">
            <v>0.05</v>
          </cell>
          <cell r="M57">
            <v>0.05</v>
          </cell>
          <cell r="N57">
            <v>0.06</v>
          </cell>
          <cell r="O57">
            <v>0.03</v>
          </cell>
          <cell r="P57">
            <v>0.04</v>
          </cell>
          <cell r="Q57">
            <v>0.02</v>
          </cell>
          <cell r="R57">
            <v>0.02</v>
          </cell>
          <cell r="S57">
            <v>0.03</v>
          </cell>
        </row>
        <row r="58">
          <cell r="C58">
            <v>0.48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7.0000000000000007E-2</v>
          </cell>
          <cell r="L58">
            <v>0.04</v>
          </cell>
          <cell r="M58">
            <v>0.03</v>
          </cell>
          <cell r="N58">
            <v>0.05</v>
          </cell>
          <cell r="O58">
            <v>0.05</v>
          </cell>
          <cell r="P58">
            <v>0.02</v>
          </cell>
          <cell r="Q58">
            <v>0.02</v>
          </cell>
          <cell r="R58">
            <v>0.01</v>
          </cell>
          <cell r="S58">
            <v>0.04</v>
          </cell>
        </row>
        <row r="59">
          <cell r="C59">
            <v>0.56999999999999995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7.0000000000000007E-2</v>
          </cell>
          <cell r="J59">
            <v>0.08</v>
          </cell>
          <cell r="K59">
            <v>0.06</v>
          </cell>
          <cell r="L59">
            <v>7.0000000000000007E-2</v>
          </cell>
          <cell r="M59">
            <v>0.06</v>
          </cell>
          <cell r="N59">
            <v>0.05</v>
          </cell>
          <cell r="O59">
            <v>0.06</v>
          </cell>
          <cell r="P59">
            <v>0.03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0.59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0.08</v>
          </cell>
          <cell r="J60">
            <v>0.1</v>
          </cell>
          <cell r="K60">
            <v>7.0000000000000007E-2</v>
          </cell>
          <cell r="L60">
            <v>0.05</v>
          </cell>
          <cell r="M60">
            <v>0.06</v>
          </cell>
          <cell r="N60">
            <v>0.05</v>
          </cell>
          <cell r="O60">
            <v>0.04</v>
          </cell>
          <cell r="P60">
            <v>0.03</v>
          </cell>
          <cell r="Q60">
            <v>0.03</v>
          </cell>
          <cell r="R60">
            <v>0.01</v>
          </cell>
          <cell r="S60">
            <v>0.04</v>
          </cell>
        </row>
        <row r="61">
          <cell r="C61">
            <v>0.56000000000000005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0.03</v>
          </cell>
          <cell r="I61">
            <v>0.08</v>
          </cell>
          <cell r="J61">
            <v>0.08</v>
          </cell>
          <cell r="K61">
            <v>7.0000000000000007E-2</v>
          </cell>
          <cell r="L61">
            <v>0.05</v>
          </cell>
          <cell r="M61">
            <v>0.04</v>
          </cell>
          <cell r="N61">
            <v>0.05</v>
          </cell>
          <cell r="O61">
            <v>0.04</v>
          </cell>
          <cell r="P61">
            <v>0.03</v>
          </cell>
          <cell r="Q61">
            <v>0.02</v>
          </cell>
          <cell r="R61">
            <v>0.02</v>
          </cell>
          <cell r="S61">
            <v>0.04</v>
          </cell>
        </row>
        <row r="62">
          <cell r="C62">
            <v>0.59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0.09</v>
          </cell>
          <cell r="J62">
            <v>0.09</v>
          </cell>
          <cell r="K62">
            <v>7.0000000000000007E-2</v>
          </cell>
          <cell r="L62">
            <v>0.06</v>
          </cell>
          <cell r="M62">
            <v>0.04</v>
          </cell>
          <cell r="N62">
            <v>0.05</v>
          </cell>
          <cell r="O62">
            <v>0.05</v>
          </cell>
          <cell r="P62">
            <v>0.03</v>
          </cell>
          <cell r="Q62">
            <v>0.03</v>
          </cell>
          <cell r="R62">
            <v>0.01</v>
          </cell>
          <cell r="S62">
            <v>0.05</v>
          </cell>
        </row>
        <row r="63">
          <cell r="C63">
            <v>0.56999999999999995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7.0000000000000007E-2</v>
          </cell>
          <cell r="J63">
            <v>0.1</v>
          </cell>
          <cell r="K63">
            <v>0.06</v>
          </cell>
          <cell r="L63">
            <v>0.05</v>
          </cell>
          <cell r="M63">
            <v>0.05</v>
          </cell>
          <cell r="N63">
            <v>0.04</v>
          </cell>
          <cell r="O63">
            <v>0.05</v>
          </cell>
          <cell r="P63">
            <v>0.03</v>
          </cell>
          <cell r="Q63">
            <v>0.02</v>
          </cell>
          <cell r="R63">
            <v>0.02</v>
          </cell>
          <cell r="S63">
            <v>0.04</v>
          </cell>
        </row>
        <row r="64">
          <cell r="C64">
            <v>0.53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0.08</v>
          </cell>
          <cell r="K64">
            <v>0.05</v>
          </cell>
          <cell r="L64">
            <v>0.05</v>
          </cell>
          <cell r="M64">
            <v>0.04</v>
          </cell>
          <cell r="N64">
            <v>0.04</v>
          </cell>
          <cell r="O64">
            <v>0.06</v>
          </cell>
          <cell r="P64">
            <v>0.04</v>
          </cell>
          <cell r="Q64">
            <v>0.03</v>
          </cell>
          <cell r="R64">
            <v>0.02</v>
          </cell>
          <cell r="S64">
            <v>0.03</v>
          </cell>
        </row>
        <row r="65">
          <cell r="C65">
            <v>0.57999999999999996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0.03</v>
          </cell>
          <cell r="I65">
            <v>7.0000000000000007E-2</v>
          </cell>
          <cell r="J65">
            <v>0.08</v>
          </cell>
          <cell r="K65">
            <v>7.0000000000000007E-2</v>
          </cell>
          <cell r="L65">
            <v>0.06</v>
          </cell>
          <cell r="M65">
            <v>0.05</v>
          </cell>
          <cell r="N65">
            <v>0.05</v>
          </cell>
          <cell r="O65">
            <v>0.05</v>
          </cell>
          <cell r="P65">
            <v>0.03</v>
          </cell>
          <cell r="Q65">
            <v>0.03</v>
          </cell>
          <cell r="R65">
            <v>0.01</v>
          </cell>
          <cell r="S65">
            <v>0.04</v>
          </cell>
        </row>
        <row r="66">
          <cell r="C66">
            <v>0.56999999999999995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0.02</v>
          </cell>
          <cell r="I66">
            <v>7.0000000000000007E-2</v>
          </cell>
          <cell r="J66">
            <v>0.08</v>
          </cell>
          <cell r="K66">
            <v>0.06</v>
          </cell>
          <cell r="L66">
            <v>0.06</v>
          </cell>
          <cell r="M66">
            <v>0.05</v>
          </cell>
          <cell r="N66">
            <v>0.05</v>
          </cell>
          <cell r="O66">
            <v>0.05</v>
          </cell>
          <cell r="P66">
            <v>0.03</v>
          </cell>
          <cell r="Q66">
            <v>0.03</v>
          </cell>
          <cell r="R66">
            <v>0.02</v>
          </cell>
          <cell r="S66">
            <v>0.04</v>
          </cell>
        </row>
        <row r="67">
          <cell r="C67">
            <v>0.57999999999999996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0.02</v>
          </cell>
          <cell r="I67">
            <v>7.0000000000000007E-2</v>
          </cell>
          <cell r="J67">
            <v>0.08</v>
          </cell>
          <cell r="K67">
            <v>0.06</v>
          </cell>
          <cell r="L67">
            <v>0.06</v>
          </cell>
          <cell r="M67">
            <v>0.05</v>
          </cell>
          <cell r="N67">
            <v>0.05</v>
          </cell>
          <cell r="O67">
            <v>0.06</v>
          </cell>
          <cell r="P67">
            <v>0.04</v>
          </cell>
          <cell r="Q67">
            <v>0.02</v>
          </cell>
          <cell r="R67">
            <v>0.01</v>
          </cell>
          <cell r="S67">
            <v>0.03</v>
          </cell>
        </row>
        <row r="68">
          <cell r="C68">
            <v>0.59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0.02</v>
          </cell>
          <cell r="I68">
            <v>0.06</v>
          </cell>
          <cell r="J68">
            <v>0.08</v>
          </cell>
          <cell r="K68">
            <v>0.08</v>
          </cell>
          <cell r="L68">
            <v>0.06</v>
          </cell>
          <cell r="M68">
            <v>0.05</v>
          </cell>
          <cell r="N68">
            <v>0.05</v>
          </cell>
          <cell r="O68">
            <v>0.05</v>
          </cell>
          <cell r="P68">
            <v>0.04</v>
          </cell>
          <cell r="Q68">
            <v>0.03</v>
          </cell>
          <cell r="R68">
            <v>0.01</v>
          </cell>
          <cell r="S68">
            <v>0.06</v>
          </cell>
        </row>
        <row r="74">
          <cell r="C74">
            <v>0.82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0.01</v>
          </cell>
          <cell r="I74">
            <v>0.1</v>
          </cell>
          <cell r="J74">
            <v>0.12</v>
          </cell>
          <cell r="K74">
            <v>0.12</v>
          </cell>
          <cell r="L74">
            <v>0.08</v>
          </cell>
          <cell r="M74">
            <v>0.08</v>
          </cell>
          <cell r="N74">
            <v>0.09</v>
          </cell>
          <cell r="O74">
            <v>0.06</v>
          </cell>
          <cell r="P74">
            <v>0.06</v>
          </cell>
          <cell r="Q74">
            <v>0.03</v>
          </cell>
          <cell r="R74">
            <v>0.03</v>
          </cell>
          <cell r="S74">
            <v>0.05</v>
          </cell>
        </row>
        <row r="75">
          <cell r="C75">
            <v>0.76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0.09</v>
          </cell>
          <cell r="J75">
            <v>0.1</v>
          </cell>
          <cell r="K75">
            <v>0.1</v>
          </cell>
          <cell r="L75">
            <v>0.08</v>
          </cell>
          <cell r="M75">
            <v>7.0000000000000007E-2</v>
          </cell>
          <cell r="N75">
            <v>0.08</v>
          </cell>
          <cell r="O75">
            <v>0.08</v>
          </cell>
          <cell r="P75">
            <v>0.04</v>
          </cell>
          <cell r="Q75">
            <v>0.03</v>
          </cell>
          <cell r="R75">
            <v>0.01</v>
          </cell>
          <cell r="S75">
            <v>0.06</v>
          </cell>
        </row>
        <row r="76">
          <cell r="C76">
            <v>0.9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</v>
          </cell>
          <cell r="J76">
            <v>0.11</v>
          </cell>
          <cell r="K76">
            <v>0.1</v>
          </cell>
          <cell r="L76">
            <v>0.1</v>
          </cell>
          <cell r="M76">
            <v>0.11</v>
          </cell>
          <cell r="N76">
            <v>0.09</v>
          </cell>
          <cell r="O76">
            <v>0.08</v>
          </cell>
          <cell r="P76">
            <v>0.05</v>
          </cell>
          <cell r="Q76">
            <v>0.05</v>
          </cell>
          <cell r="R76">
            <v>0.02</v>
          </cell>
          <cell r="S76">
            <v>0.06</v>
          </cell>
        </row>
        <row r="77">
          <cell r="C77">
            <v>0.9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0.04</v>
          </cell>
          <cell r="I77">
            <v>0.11</v>
          </cell>
          <cell r="J77">
            <v>0.15</v>
          </cell>
          <cell r="K77">
            <v>0.11</v>
          </cell>
          <cell r="L77">
            <v>0.09</v>
          </cell>
          <cell r="M77">
            <v>0.1</v>
          </cell>
          <cell r="N77">
            <v>7.0000000000000007E-2</v>
          </cell>
          <cell r="O77">
            <v>7.0000000000000007E-2</v>
          </cell>
          <cell r="P77">
            <v>0.05</v>
          </cell>
          <cell r="Q77">
            <v>0.05</v>
          </cell>
          <cell r="R77">
            <v>0.02</v>
          </cell>
          <cell r="S77">
            <v>0.06</v>
          </cell>
        </row>
        <row r="78">
          <cell r="C78">
            <v>0.9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0.03</v>
          </cell>
          <cell r="I78">
            <v>0.12</v>
          </cell>
          <cell r="J78">
            <v>0.14000000000000001</v>
          </cell>
          <cell r="K78">
            <v>0.1</v>
          </cell>
          <cell r="L78">
            <v>0.09</v>
          </cell>
          <cell r="M78">
            <v>0.08</v>
          </cell>
          <cell r="N78">
            <v>0.08</v>
          </cell>
          <cell r="O78">
            <v>0.08</v>
          </cell>
          <cell r="P78">
            <v>0.05</v>
          </cell>
          <cell r="Q78">
            <v>0.04</v>
          </cell>
          <cell r="R78">
            <v>0.03</v>
          </cell>
          <cell r="S78">
            <v>0.06</v>
          </cell>
        </row>
        <row r="79">
          <cell r="C79">
            <v>0.95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0.13</v>
          </cell>
          <cell r="J79">
            <v>0.15</v>
          </cell>
          <cell r="K79">
            <v>0.11</v>
          </cell>
          <cell r="L79">
            <v>0.1</v>
          </cell>
          <cell r="M79">
            <v>7.0000000000000007E-2</v>
          </cell>
          <cell r="N79">
            <v>0.08</v>
          </cell>
          <cell r="O79">
            <v>0.09</v>
          </cell>
          <cell r="P79">
            <v>0.06</v>
          </cell>
          <cell r="Q79">
            <v>0.04</v>
          </cell>
          <cell r="R79">
            <v>0.02</v>
          </cell>
          <cell r="S79">
            <v>0.06</v>
          </cell>
        </row>
        <row r="80">
          <cell r="C80">
            <v>0.96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0.02</v>
          </cell>
          <cell r="I80">
            <v>0.12</v>
          </cell>
          <cell r="J80">
            <v>0.15</v>
          </cell>
          <cell r="K80">
            <v>0.11</v>
          </cell>
          <cell r="L80">
            <v>0.09</v>
          </cell>
          <cell r="M80">
            <v>0.09</v>
          </cell>
          <cell r="N80">
            <v>0.08</v>
          </cell>
          <cell r="O80">
            <v>0.09</v>
          </cell>
          <cell r="P80">
            <v>7.0000000000000007E-2</v>
          </cell>
          <cell r="Q80">
            <v>0.04</v>
          </cell>
          <cell r="R80">
            <v>0.03</v>
          </cell>
          <cell r="S80">
            <v>0.06</v>
          </cell>
        </row>
        <row r="81">
          <cell r="C81">
            <v>0.87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0.03</v>
          </cell>
          <cell r="I81">
            <v>0.11</v>
          </cell>
          <cell r="J81">
            <v>0.13</v>
          </cell>
          <cell r="K81">
            <v>0.09</v>
          </cell>
          <cell r="L81">
            <v>0.1</v>
          </cell>
          <cell r="M81">
            <v>0.08</v>
          </cell>
          <cell r="N81">
            <v>7.0000000000000007E-2</v>
          </cell>
          <cell r="O81">
            <v>0.09</v>
          </cell>
          <cell r="P81">
            <v>0.06</v>
          </cell>
          <cell r="Q81">
            <v>0.05</v>
          </cell>
          <cell r="R81">
            <v>0.02</v>
          </cell>
          <cell r="S81">
            <v>0.04</v>
          </cell>
        </row>
        <row r="82">
          <cell r="C82">
            <v>0.97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0.04</v>
          </cell>
          <cell r="I82">
            <v>0.11</v>
          </cell>
          <cell r="J82">
            <v>0.12</v>
          </cell>
          <cell r="K82">
            <v>0.12</v>
          </cell>
          <cell r="L82">
            <v>0.11</v>
          </cell>
          <cell r="M82">
            <v>0.09</v>
          </cell>
          <cell r="N82">
            <v>0.1</v>
          </cell>
          <cell r="O82">
            <v>0.08</v>
          </cell>
          <cell r="P82">
            <v>7.0000000000000007E-2</v>
          </cell>
          <cell r="Q82">
            <v>0.05</v>
          </cell>
          <cell r="R82">
            <v>0.03</v>
          </cell>
          <cell r="S82">
            <v>0.06</v>
          </cell>
        </row>
        <row r="83">
          <cell r="C83">
            <v>0.93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0.03</v>
          </cell>
          <cell r="I83">
            <v>0.11</v>
          </cell>
          <cell r="J83">
            <v>0.12</v>
          </cell>
          <cell r="K83">
            <v>0.12</v>
          </cell>
          <cell r="L83">
            <v>0.1</v>
          </cell>
          <cell r="M83">
            <v>0.08</v>
          </cell>
          <cell r="N83">
            <v>0.09</v>
          </cell>
          <cell r="O83">
            <v>0.09</v>
          </cell>
          <cell r="P83">
            <v>0.05</v>
          </cell>
          <cell r="Q83">
            <v>0.05</v>
          </cell>
          <cell r="R83">
            <v>0.02</v>
          </cell>
          <cell r="S83">
            <v>7.0000000000000007E-2</v>
          </cell>
        </row>
        <row r="84">
          <cell r="C84">
            <v>0.92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0.02</v>
          </cell>
          <cell r="I84">
            <v>0.12</v>
          </cell>
          <cell r="J84">
            <v>0.12</v>
          </cell>
          <cell r="K84">
            <v>0.11</v>
          </cell>
          <cell r="L84">
            <v>0.1</v>
          </cell>
          <cell r="M84">
            <v>0.1</v>
          </cell>
          <cell r="N84">
            <v>0.08</v>
          </cell>
          <cell r="O84">
            <v>0.09</v>
          </cell>
          <cell r="P84">
            <v>7.0000000000000007E-2</v>
          </cell>
          <cell r="Q84">
            <v>0.04</v>
          </cell>
          <cell r="R84">
            <v>0.03</v>
          </cell>
          <cell r="S84">
            <v>0.05</v>
          </cell>
        </row>
        <row r="85">
          <cell r="C85">
            <v>0.95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0.03</v>
          </cell>
          <cell r="I85">
            <v>0.09</v>
          </cell>
          <cell r="J85">
            <v>0.14000000000000001</v>
          </cell>
          <cell r="K85">
            <v>0.12</v>
          </cell>
          <cell r="L85">
            <v>0.08</v>
          </cell>
          <cell r="M85">
            <v>0.09</v>
          </cell>
          <cell r="N85">
            <v>0.09</v>
          </cell>
          <cell r="O85">
            <v>0.09</v>
          </cell>
          <cell r="P85">
            <v>0.06</v>
          </cell>
          <cell r="Q85">
            <v>0.05</v>
          </cell>
          <cell r="R85">
            <v>0.03</v>
          </cell>
          <cell r="S85">
            <v>0.08</v>
          </cell>
        </row>
      </sheetData>
      <sheetData sheetId="2">
        <row r="4">
          <cell r="C4">
            <v>324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</v>
          </cell>
          <cell r="I4">
            <v>50</v>
          </cell>
          <cell r="J4">
            <v>62</v>
          </cell>
          <cell r="K4">
            <v>42</v>
          </cell>
          <cell r="L4">
            <v>38</v>
          </cell>
          <cell r="M4">
            <v>39</v>
          </cell>
          <cell r="N4">
            <v>27</v>
          </cell>
          <cell r="O4">
            <v>18</v>
          </cell>
          <cell r="P4">
            <v>19</v>
          </cell>
          <cell r="Q4">
            <v>6</v>
          </cell>
          <cell r="R4">
            <v>7</v>
          </cell>
          <cell r="S4">
            <v>12</v>
          </cell>
        </row>
        <row r="5">
          <cell r="C5">
            <v>285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</v>
          </cell>
          <cell r="I5">
            <v>43</v>
          </cell>
          <cell r="J5">
            <v>51</v>
          </cell>
          <cell r="K5">
            <v>41</v>
          </cell>
          <cell r="L5">
            <v>34</v>
          </cell>
          <cell r="M5">
            <v>26</v>
          </cell>
          <cell r="N5">
            <v>25</v>
          </cell>
          <cell r="O5">
            <v>24</v>
          </cell>
          <cell r="P5">
            <v>13</v>
          </cell>
          <cell r="Q5">
            <v>12</v>
          </cell>
          <cell r="R5">
            <v>5</v>
          </cell>
          <cell r="S5">
            <v>8</v>
          </cell>
        </row>
        <row r="6">
          <cell r="C6">
            <v>334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</v>
          </cell>
          <cell r="I6">
            <v>54</v>
          </cell>
          <cell r="J6">
            <v>60</v>
          </cell>
          <cell r="K6">
            <v>48</v>
          </cell>
          <cell r="L6">
            <v>32</v>
          </cell>
          <cell r="M6">
            <v>38</v>
          </cell>
          <cell r="N6">
            <v>23</v>
          </cell>
          <cell r="O6">
            <v>32</v>
          </cell>
          <cell r="P6">
            <v>16</v>
          </cell>
          <cell r="Q6">
            <v>11</v>
          </cell>
          <cell r="R6">
            <v>6</v>
          </cell>
          <cell r="S6">
            <v>8</v>
          </cell>
        </row>
        <row r="7">
          <cell r="C7">
            <v>355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</v>
          </cell>
          <cell r="I7">
            <v>57</v>
          </cell>
          <cell r="J7">
            <v>71</v>
          </cell>
          <cell r="K7">
            <v>42</v>
          </cell>
          <cell r="L7">
            <v>35</v>
          </cell>
          <cell r="M7">
            <v>35</v>
          </cell>
          <cell r="N7">
            <v>28</v>
          </cell>
          <cell r="O7">
            <v>31</v>
          </cell>
          <cell r="P7">
            <v>18</v>
          </cell>
          <cell r="Q7">
            <v>15</v>
          </cell>
          <cell r="R7">
            <v>11</v>
          </cell>
          <cell r="S7">
            <v>9</v>
          </cell>
        </row>
        <row r="8">
          <cell r="C8">
            <v>358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8</v>
          </cell>
          <cell r="I8">
            <v>47</v>
          </cell>
          <cell r="J8">
            <v>59</v>
          </cell>
          <cell r="K8">
            <v>51</v>
          </cell>
          <cell r="L8">
            <v>33</v>
          </cell>
          <cell r="M8">
            <v>32</v>
          </cell>
          <cell r="N8">
            <v>36</v>
          </cell>
          <cell r="O8">
            <v>31</v>
          </cell>
          <cell r="P8">
            <v>27</v>
          </cell>
          <cell r="Q8">
            <v>16</v>
          </cell>
          <cell r="R8">
            <v>7</v>
          </cell>
          <cell r="S8">
            <v>11</v>
          </cell>
        </row>
        <row r="9">
          <cell r="C9">
            <v>391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4</v>
          </cell>
          <cell r="I9">
            <v>59</v>
          </cell>
          <cell r="J9">
            <v>67</v>
          </cell>
          <cell r="K9">
            <v>57</v>
          </cell>
          <cell r="L9">
            <v>37</v>
          </cell>
          <cell r="M9">
            <v>31</v>
          </cell>
          <cell r="N9">
            <v>34</v>
          </cell>
          <cell r="O9">
            <v>37</v>
          </cell>
          <cell r="P9">
            <v>28</v>
          </cell>
          <cell r="Q9">
            <v>10</v>
          </cell>
          <cell r="R9">
            <v>7</v>
          </cell>
          <cell r="S9">
            <v>19</v>
          </cell>
        </row>
        <row r="10">
          <cell r="C10">
            <v>432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</v>
          </cell>
          <cell r="I10">
            <v>60</v>
          </cell>
          <cell r="J10">
            <v>80</v>
          </cell>
          <cell r="K10">
            <v>57</v>
          </cell>
          <cell r="L10">
            <v>49</v>
          </cell>
          <cell r="M10">
            <v>49</v>
          </cell>
          <cell r="N10">
            <v>45</v>
          </cell>
          <cell r="O10">
            <v>27</v>
          </cell>
          <cell r="P10">
            <v>21</v>
          </cell>
          <cell r="Q10">
            <v>16</v>
          </cell>
          <cell r="R10">
            <v>10</v>
          </cell>
          <cell r="S10">
            <v>14</v>
          </cell>
        </row>
        <row r="11">
          <cell r="C11">
            <v>382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55</v>
          </cell>
          <cell r="J11">
            <v>47</v>
          </cell>
          <cell r="K11">
            <v>43</v>
          </cell>
          <cell r="L11">
            <v>43</v>
          </cell>
          <cell r="M11">
            <v>42</v>
          </cell>
          <cell r="N11">
            <v>38</v>
          </cell>
          <cell r="O11">
            <v>45</v>
          </cell>
          <cell r="P11">
            <v>21</v>
          </cell>
          <cell r="Q11">
            <v>24</v>
          </cell>
          <cell r="R11">
            <v>8</v>
          </cell>
          <cell r="S11">
            <v>11</v>
          </cell>
        </row>
        <row r="12">
          <cell r="C12">
            <v>376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9</v>
          </cell>
          <cell r="I12">
            <v>56</v>
          </cell>
          <cell r="J12">
            <v>57</v>
          </cell>
          <cell r="K12">
            <v>44</v>
          </cell>
          <cell r="L12">
            <v>43</v>
          </cell>
          <cell r="M12">
            <v>35</v>
          </cell>
          <cell r="N12">
            <v>40</v>
          </cell>
          <cell r="O12">
            <v>26</v>
          </cell>
          <cell r="P12">
            <v>24</v>
          </cell>
          <cell r="Q12">
            <v>20</v>
          </cell>
          <cell r="R12">
            <v>4</v>
          </cell>
          <cell r="S12">
            <v>18</v>
          </cell>
        </row>
        <row r="13">
          <cell r="C13">
            <v>367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2</v>
          </cell>
          <cell r="I13">
            <v>54</v>
          </cell>
          <cell r="J13">
            <v>53</v>
          </cell>
          <cell r="K13">
            <v>43</v>
          </cell>
          <cell r="L13">
            <v>43</v>
          </cell>
          <cell r="M13">
            <v>43</v>
          </cell>
          <cell r="N13">
            <v>34</v>
          </cell>
          <cell r="O13">
            <v>27</v>
          </cell>
          <cell r="P13">
            <v>32</v>
          </cell>
          <cell r="Q13">
            <v>15</v>
          </cell>
          <cell r="R13">
            <v>8</v>
          </cell>
          <cell r="S13">
            <v>12</v>
          </cell>
        </row>
        <row r="14">
          <cell r="C14">
            <v>320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3</v>
          </cell>
          <cell r="I14">
            <v>41</v>
          </cell>
          <cell r="J14">
            <v>61</v>
          </cell>
          <cell r="K14">
            <v>41</v>
          </cell>
          <cell r="L14">
            <v>33</v>
          </cell>
          <cell r="M14">
            <v>32</v>
          </cell>
          <cell r="N14">
            <v>32</v>
          </cell>
          <cell r="O14">
            <v>28</v>
          </cell>
          <cell r="P14">
            <v>20</v>
          </cell>
          <cell r="Q14">
            <v>19</v>
          </cell>
          <cell r="R14">
            <v>4</v>
          </cell>
          <cell r="S14">
            <v>6</v>
          </cell>
        </row>
        <row r="15">
          <cell r="C15">
            <v>329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6</v>
          </cell>
          <cell r="I15">
            <v>45</v>
          </cell>
          <cell r="J15">
            <v>64</v>
          </cell>
          <cell r="K15">
            <v>39</v>
          </cell>
          <cell r="L15">
            <v>36</v>
          </cell>
          <cell r="M15">
            <v>26</v>
          </cell>
          <cell r="N15">
            <v>35</v>
          </cell>
          <cell r="O15">
            <v>21</v>
          </cell>
          <cell r="P15">
            <v>24</v>
          </cell>
          <cell r="Q15">
            <v>14</v>
          </cell>
          <cell r="R15">
            <v>7</v>
          </cell>
          <cell r="S15">
            <v>12</v>
          </cell>
        </row>
        <row r="21">
          <cell r="C21">
            <v>168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13</v>
          </cell>
          <cell r="I21">
            <v>66</v>
          </cell>
          <cell r="J21">
            <v>31</v>
          </cell>
          <cell r="K21">
            <v>16</v>
          </cell>
          <cell r="L21">
            <v>12</v>
          </cell>
          <cell r="M21">
            <v>3</v>
          </cell>
          <cell r="N21">
            <v>10</v>
          </cell>
          <cell r="O21">
            <v>7</v>
          </cell>
          <cell r="P21">
            <v>5</v>
          </cell>
          <cell r="Q21">
            <v>3</v>
          </cell>
          <cell r="R21">
            <v>1</v>
          </cell>
          <cell r="S21">
            <v>1</v>
          </cell>
        </row>
        <row r="22">
          <cell r="C22">
            <v>156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12</v>
          </cell>
          <cell r="I22">
            <v>53</v>
          </cell>
          <cell r="J22">
            <v>26</v>
          </cell>
          <cell r="K22">
            <v>22</v>
          </cell>
          <cell r="L22">
            <v>9</v>
          </cell>
          <cell r="M22">
            <v>8</v>
          </cell>
          <cell r="N22">
            <v>6</v>
          </cell>
          <cell r="O22">
            <v>10</v>
          </cell>
          <cell r="P22">
            <v>4</v>
          </cell>
          <cell r="Q22">
            <v>1</v>
          </cell>
          <cell r="R22">
            <v>1</v>
          </cell>
          <cell r="S22">
            <v>4</v>
          </cell>
        </row>
        <row r="23">
          <cell r="C23">
            <v>171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11</v>
          </cell>
          <cell r="I23">
            <v>59</v>
          </cell>
          <cell r="J23">
            <v>26</v>
          </cell>
          <cell r="K23">
            <v>21</v>
          </cell>
          <cell r="L23">
            <v>13</v>
          </cell>
          <cell r="M23">
            <v>5</v>
          </cell>
          <cell r="N23">
            <v>12</v>
          </cell>
          <cell r="O23">
            <v>4</v>
          </cell>
          <cell r="P23">
            <v>9</v>
          </cell>
          <cell r="Q23">
            <v>5</v>
          </cell>
          <cell r="R23">
            <v>0</v>
          </cell>
          <cell r="S23">
            <v>6</v>
          </cell>
        </row>
        <row r="24">
          <cell r="C24">
            <v>169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14</v>
          </cell>
          <cell r="I24">
            <v>57</v>
          </cell>
          <cell r="J24">
            <v>31</v>
          </cell>
          <cell r="K24">
            <v>22</v>
          </cell>
          <cell r="L24">
            <v>9</v>
          </cell>
          <cell r="M24">
            <v>13</v>
          </cell>
          <cell r="N24">
            <v>9</v>
          </cell>
          <cell r="O24">
            <v>7</v>
          </cell>
          <cell r="P24">
            <v>1</v>
          </cell>
          <cell r="Q24">
            <v>1</v>
          </cell>
          <cell r="R24">
            <v>1</v>
          </cell>
          <cell r="S24">
            <v>3</v>
          </cell>
        </row>
        <row r="25">
          <cell r="C25">
            <v>165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</v>
          </cell>
          <cell r="I25">
            <v>44</v>
          </cell>
          <cell r="J25">
            <v>34</v>
          </cell>
          <cell r="K25">
            <v>21</v>
          </cell>
          <cell r="L25">
            <v>12</v>
          </cell>
          <cell r="M25">
            <v>17</v>
          </cell>
          <cell r="N25">
            <v>6</v>
          </cell>
          <cell r="O25">
            <v>8</v>
          </cell>
          <cell r="P25">
            <v>4</v>
          </cell>
          <cell r="Q25">
            <v>1</v>
          </cell>
          <cell r="R25">
            <v>1</v>
          </cell>
          <cell r="S25">
            <v>1</v>
          </cell>
        </row>
        <row r="26">
          <cell r="C26">
            <v>194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16</v>
          </cell>
          <cell r="I26">
            <v>50</v>
          </cell>
          <cell r="J26">
            <v>45</v>
          </cell>
          <cell r="K26">
            <v>26</v>
          </cell>
          <cell r="L26">
            <v>21</v>
          </cell>
          <cell r="M26">
            <v>13</v>
          </cell>
          <cell r="N26">
            <v>8</v>
          </cell>
          <cell r="O26">
            <v>9</v>
          </cell>
          <cell r="P26">
            <v>3</v>
          </cell>
          <cell r="Q26">
            <v>0</v>
          </cell>
          <cell r="R26">
            <v>2</v>
          </cell>
          <cell r="S26">
            <v>1</v>
          </cell>
        </row>
        <row r="27">
          <cell r="C27">
            <v>178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8</v>
          </cell>
          <cell r="I27">
            <v>58</v>
          </cell>
          <cell r="J27">
            <v>38</v>
          </cell>
          <cell r="K27">
            <v>28</v>
          </cell>
          <cell r="L27">
            <v>16</v>
          </cell>
          <cell r="M27">
            <v>13</v>
          </cell>
          <cell r="N27">
            <v>4</v>
          </cell>
          <cell r="O27">
            <v>8</v>
          </cell>
          <cell r="P27">
            <v>0</v>
          </cell>
          <cell r="Q27">
            <v>1</v>
          </cell>
          <cell r="R27">
            <v>0</v>
          </cell>
          <cell r="S27">
            <v>3</v>
          </cell>
        </row>
        <row r="28">
          <cell r="C28">
            <v>154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12</v>
          </cell>
          <cell r="I28">
            <v>47</v>
          </cell>
          <cell r="J28">
            <v>35</v>
          </cell>
          <cell r="K28">
            <v>20</v>
          </cell>
          <cell r="L28">
            <v>18</v>
          </cell>
          <cell r="M28">
            <v>10</v>
          </cell>
          <cell r="N28">
            <v>5</v>
          </cell>
          <cell r="O28">
            <v>2</v>
          </cell>
          <cell r="P28">
            <v>2</v>
          </cell>
          <cell r="Q28">
            <v>1</v>
          </cell>
          <cell r="R28">
            <v>0</v>
          </cell>
          <cell r="S28">
            <v>2</v>
          </cell>
        </row>
        <row r="29">
          <cell r="C29">
            <v>156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11</v>
          </cell>
          <cell r="I29">
            <v>48</v>
          </cell>
          <cell r="J29">
            <v>33</v>
          </cell>
          <cell r="K29">
            <v>20</v>
          </cell>
          <cell r="L29">
            <v>11</v>
          </cell>
          <cell r="M29">
            <v>8</v>
          </cell>
          <cell r="N29">
            <v>8</v>
          </cell>
          <cell r="O29">
            <v>7</v>
          </cell>
          <cell r="P29">
            <v>5</v>
          </cell>
          <cell r="Q29">
            <v>2</v>
          </cell>
          <cell r="R29">
            <v>0</v>
          </cell>
          <cell r="S29">
            <v>3</v>
          </cell>
        </row>
        <row r="30">
          <cell r="C30">
            <v>167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12</v>
          </cell>
          <cell r="I30">
            <v>53</v>
          </cell>
          <cell r="J30">
            <v>28</v>
          </cell>
          <cell r="K30">
            <v>25</v>
          </cell>
          <cell r="L30">
            <v>13</v>
          </cell>
          <cell r="M30">
            <v>13</v>
          </cell>
          <cell r="N30">
            <v>10</v>
          </cell>
          <cell r="O30">
            <v>7</v>
          </cell>
          <cell r="P30">
            <v>2</v>
          </cell>
          <cell r="Q30">
            <v>1</v>
          </cell>
          <cell r="R30">
            <v>1</v>
          </cell>
          <cell r="S30">
            <v>2</v>
          </cell>
        </row>
        <row r="31">
          <cell r="C31">
            <v>152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10</v>
          </cell>
          <cell r="I31">
            <v>40</v>
          </cell>
          <cell r="J31">
            <v>24</v>
          </cell>
          <cell r="K31">
            <v>28</v>
          </cell>
          <cell r="L31">
            <v>20</v>
          </cell>
          <cell r="M31">
            <v>7</v>
          </cell>
          <cell r="N31">
            <v>11</v>
          </cell>
          <cell r="O31">
            <v>6</v>
          </cell>
          <cell r="P31">
            <v>2</v>
          </cell>
          <cell r="Q31">
            <v>0</v>
          </cell>
          <cell r="R31">
            <v>1</v>
          </cell>
          <cell r="S31">
            <v>3</v>
          </cell>
        </row>
        <row r="32">
          <cell r="C32">
            <v>153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10</v>
          </cell>
          <cell r="I32">
            <v>42</v>
          </cell>
          <cell r="J32">
            <v>31</v>
          </cell>
          <cell r="K32">
            <v>20</v>
          </cell>
          <cell r="L32">
            <v>17</v>
          </cell>
          <cell r="M32">
            <v>7</v>
          </cell>
          <cell r="N32">
            <v>13</v>
          </cell>
          <cell r="O32">
            <v>3</v>
          </cell>
          <cell r="P32">
            <v>4</v>
          </cell>
          <cell r="Q32">
            <v>1</v>
          </cell>
          <cell r="R32">
            <v>1</v>
          </cell>
          <cell r="S32">
            <v>4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0.05</v>
          </cell>
          <cell r="J40">
            <v>0.06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0.02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0.28999999999999998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0.04</v>
          </cell>
          <cell r="J41">
            <v>0.05</v>
          </cell>
          <cell r="K41">
            <v>0.04</v>
          </cell>
          <cell r="L41">
            <v>0.03</v>
          </cell>
          <cell r="M41">
            <v>0.03</v>
          </cell>
          <cell r="N41">
            <v>0.03</v>
          </cell>
          <cell r="O41">
            <v>0.02</v>
          </cell>
          <cell r="P41">
            <v>0.01</v>
          </cell>
          <cell r="Q41">
            <v>0.01</v>
          </cell>
          <cell r="R41">
            <v>0.01</v>
          </cell>
          <cell r="S41">
            <v>0.01</v>
          </cell>
        </row>
        <row r="42">
          <cell r="C42">
            <v>0.34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0.06</v>
          </cell>
          <cell r="J42">
            <v>0.06</v>
          </cell>
          <cell r="K42">
            <v>0.05</v>
          </cell>
          <cell r="L42">
            <v>0.03</v>
          </cell>
          <cell r="M42">
            <v>0.04</v>
          </cell>
          <cell r="N42">
            <v>0.02</v>
          </cell>
          <cell r="O42">
            <v>0.03</v>
          </cell>
          <cell r="P42">
            <v>0.02</v>
          </cell>
          <cell r="Q42">
            <v>0.01</v>
          </cell>
          <cell r="R42">
            <v>0.01</v>
          </cell>
          <cell r="S42">
            <v>0.01</v>
          </cell>
        </row>
        <row r="43">
          <cell r="C43">
            <v>0.37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0.06</v>
          </cell>
          <cell r="J43">
            <v>7.0000000000000007E-2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0.37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0.05</v>
          </cell>
          <cell r="J44">
            <v>0.06</v>
          </cell>
          <cell r="K44">
            <v>0.05</v>
          </cell>
          <cell r="L44">
            <v>0.03</v>
          </cell>
          <cell r="M44">
            <v>0.03</v>
          </cell>
          <cell r="N44">
            <v>0.04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0.4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0.06</v>
          </cell>
          <cell r="J45">
            <v>7.0000000000000007E-2</v>
          </cell>
          <cell r="K45">
            <v>0.06</v>
          </cell>
          <cell r="L45">
            <v>0.04</v>
          </cell>
          <cell r="M45">
            <v>0.03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0.44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0.06</v>
          </cell>
          <cell r="J46">
            <v>0.08</v>
          </cell>
          <cell r="K46">
            <v>0.06</v>
          </cell>
          <cell r="L46">
            <v>0.05</v>
          </cell>
          <cell r="M46">
            <v>0.05</v>
          </cell>
          <cell r="N46">
            <v>0.05</v>
          </cell>
          <cell r="O46">
            <v>0.03</v>
          </cell>
          <cell r="P46">
            <v>0.02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0.01</v>
          </cell>
          <cell r="I47">
            <v>0.06</v>
          </cell>
          <cell r="J47">
            <v>0.05</v>
          </cell>
          <cell r="K47">
            <v>0.04</v>
          </cell>
          <cell r="L47">
            <v>0.04</v>
          </cell>
          <cell r="M47">
            <v>0.04</v>
          </cell>
          <cell r="N47">
            <v>0.04</v>
          </cell>
          <cell r="O47">
            <v>0.05</v>
          </cell>
          <cell r="P47">
            <v>0.02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0.06</v>
          </cell>
          <cell r="J48">
            <v>0.06</v>
          </cell>
          <cell r="K48">
            <v>0.04</v>
          </cell>
          <cell r="L48">
            <v>0.04</v>
          </cell>
          <cell r="M48">
            <v>0.04</v>
          </cell>
          <cell r="N48">
            <v>0.04</v>
          </cell>
          <cell r="O48">
            <v>0.03</v>
          </cell>
          <cell r="P48">
            <v>0.02</v>
          </cell>
          <cell r="Q48">
            <v>0.02</v>
          </cell>
          <cell r="R48">
            <v>0</v>
          </cell>
          <cell r="S48">
            <v>0.02</v>
          </cell>
        </row>
        <row r="49">
          <cell r="C49">
            <v>0.38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0.06</v>
          </cell>
          <cell r="J49">
            <v>0.05</v>
          </cell>
          <cell r="K49">
            <v>0.04</v>
          </cell>
          <cell r="L49">
            <v>0.04</v>
          </cell>
          <cell r="M49">
            <v>0.04</v>
          </cell>
          <cell r="N49">
            <v>0.03</v>
          </cell>
          <cell r="O49">
            <v>0.03</v>
          </cell>
          <cell r="P49">
            <v>0.03</v>
          </cell>
          <cell r="Q49">
            <v>0.02</v>
          </cell>
          <cell r="R49">
            <v>0.01</v>
          </cell>
          <cell r="S49">
            <v>0.01</v>
          </cell>
        </row>
        <row r="50">
          <cell r="C50">
            <v>0.33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0.04</v>
          </cell>
          <cell r="J50">
            <v>0.06</v>
          </cell>
          <cell r="K50">
            <v>0.04</v>
          </cell>
          <cell r="L50">
            <v>0.03</v>
          </cell>
          <cell r="M50">
            <v>0.03</v>
          </cell>
          <cell r="N50">
            <v>0.03</v>
          </cell>
          <cell r="O50">
            <v>0.03</v>
          </cell>
          <cell r="P50">
            <v>0.02</v>
          </cell>
          <cell r="Q50">
            <v>0.02</v>
          </cell>
          <cell r="R50">
            <v>0</v>
          </cell>
          <cell r="S50">
            <v>0.01</v>
          </cell>
        </row>
        <row r="51">
          <cell r="C51">
            <v>0.34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0.01</v>
          </cell>
          <cell r="I51">
            <v>0.05</v>
          </cell>
          <cell r="J51">
            <v>7.0000000000000007E-2</v>
          </cell>
          <cell r="K51">
            <v>0.04</v>
          </cell>
          <cell r="L51">
            <v>0.04</v>
          </cell>
          <cell r="M51">
            <v>0.03</v>
          </cell>
          <cell r="N51">
            <v>0.04</v>
          </cell>
          <cell r="O51">
            <v>0.02</v>
          </cell>
          <cell r="P51">
            <v>0.02</v>
          </cell>
          <cell r="Q51">
            <v>0.01</v>
          </cell>
          <cell r="R51">
            <v>0.01</v>
          </cell>
          <cell r="S51">
            <v>0.01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0.03</v>
          </cell>
          <cell r="K57">
            <v>0.02</v>
          </cell>
          <cell r="L57">
            <v>0.01</v>
          </cell>
          <cell r="M57">
            <v>0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0.16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0.05</v>
          </cell>
          <cell r="J58">
            <v>0.03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0.18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0.01</v>
          </cell>
          <cell r="I59">
            <v>0.06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0.01</v>
          </cell>
          <cell r="Q59">
            <v>0.01</v>
          </cell>
          <cell r="R59">
            <v>0</v>
          </cell>
          <cell r="S59">
            <v>0.01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0.06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0.04</v>
          </cell>
          <cell r="J61">
            <v>0.03</v>
          </cell>
          <cell r="K61">
            <v>0.02</v>
          </cell>
          <cell r="L61">
            <v>0.01</v>
          </cell>
          <cell r="M61">
            <v>0.02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0.05</v>
          </cell>
          <cell r="J62">
            <v>0.05</v>
          </cell>
          <cell r="K62">
            <v>0.03</v>
          </cell>
          <cell r="L62">
            <v>0.02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0.06</v>
          </cell>
          <cell r="J63">
            <v>0.04</v>
          </cell>
          <cell r="K63">
            <v>0.03</v>
          </cell>
          <cell r="L63">
            <v>0.02</v>
          </cell>
          <cell r="M63">
            <v>0.01</v>
          </cell>
          <cell r="N63">
            <v>0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0.16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0.01</v>
          </cell>
          <cell r="I64">
            <v>0.05</v>
          </cell>
          <cell r="J64">
            <v>0.04</v>
          </cell>
          <cell r="K64">
            <v>0.02</v>
          </cell>
          <cell r="L64">
            <v>0.02</v>
          </cell>
          <cell r="M64">
            <v>0.01</v>
          </cell>
          <cell r="N64">
            <v>0.01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0.01</v>
          </cell>
          <cell r="I65">
            <v>0.05</v>
          </cell>
          <cell r="J65">
            <v>0.03</v>
          </cell>
          <cell r="K65">
            <v>0.02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0.17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0.01</v>
          </cell>
          <cell r="I66">
            <v>0.05</v>
          </cell>
          <cell r="J66">
            <v>0.03</v>
          </cell>
          <cell r="K66">
            <v>0.03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0.15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0.01</v>
          </cell>
          <cell r="I67">
            <v>0.04</v>
          </cell>
          <cell r="J67">
            <v>0.02</v>
          </cell>
          <cell r="K67">
            <v>0.03</v>
          </cell>
          <cell r="L67">
            <v>0.02</v>
          </cell>
          <cell r="M67">
            <v>0.01</v>
          </cell>
          <cell r="N67">
            <v>0.01</v>
          </cell>
          <cell r="O67">
            <v>0.01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0.16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0.01</v>
          </cell>
          <cell r="I68">
            <v>0.04</v>
          </cell>
          <cell r="J68">
            <v>0.03</v>
          </cell>
          <cell r="K68">
            <v>0.02</v>
          </cell>
          <cell r="L68">
            <v>0.02</v>
          </cell>
          <cell r="M68">
            <v>0.01</v>
          </cell>
          <cell r="N68">
            <v>0.01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0.51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0.12</v>
          </cell>
          <cell r="J74">
            <v>0.1</v>
          </cell>
          <cell r="K74">
            <v>0.06</v>
          </cell>
          <cell r="L74">
            <v>0.05</v>
          </cell>
          <cell r="M74">
            <v>0.04</v>
          </cell>
          <cell r="N74">
            <v>0.04</v>
          </cell>
          <cell r="O74">
            <v>0.03</v>
          </cell>
          <cell r="P74">
            <v>0.02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0.45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0.1</v>
          </cell>
          <cell r="J75">
            <v>0.08</v>
          </cell>
          <cell r="K75">
            <v>0.06</v>
          </cell>
          <cell r="L75">
            <v>0.04</v>
          </cell>
          <cell r="M75">
            <v>0.03</v>
          </cell>
          <cell r="N75">
            <v>0.03</v>
          </cell>
          <cell r="O75">
            <v>0.03</v>
          </cell>
          <cell r="P75">
            <v>0.02</v>
          </cell>
          <cell r="Q75">
            <v>0.01</v>
          </cell>
          <cell r="R75">
            <v>0.01</v>
          </cell>
          <cell r="S75">
            <v>0.01</v>
          </cell>
        </row>
        <row r="76">
          <cell r="C76">
            <v>0.52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0.09</v>
          </cell>
          <cell r="K76">
            <v>7.0000000000000007E-2</v>
          </cell>
          <cell r="L76">
            <v>0.05</v>
          </cell>
          <cell r="M76">
            <v>0.04</v>
          </cell>
          <cell r="N76">
            <v>0.04</v>
          </cell>
          <cell r="O76">
            <v>0.04</v>
          </cell>
          <cell r="P76">
            <v>0.03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0.54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0.12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0.05</v>
          </cell>
          <cell r="N77">
            <v>0.04</v>
          </cell>
          <cell r="O77">
            <v>0.04</v>
          </cell>
          <cell r="P77">
            <v>0.02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0.53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0.09</v>
          </cell>
          <cell r="J78">
            <v>0.1</v>
          </cell>
          <cell r="K78">
            <v>7.0000000000000007E-2</v>
          </cell>
          <cell r="L78">
            <v>0.05</v>
          </cell>
          <cell r="M78">
            <v>0.05</v>
          </cell>
          <cell r="N78">
            <v>0.04</v>
          </cell>
          <cell r="O78">
            <v>0.04</v>
          </cell>
          <cell r="P78">
            <v>0.03</v>
          </cell>
          <cell r="Q78">
            <v>0.02</v>
          </cell>
          <cell r="R78">
            <v>0.01</v>
          </cell>
          <cell r="S78">
            <v>0.01</v>
          </cell>
        </row>
        <row r="79">
          <cell r="C79">
            <v>0.6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0.11</v>
          </cell>
          <cell r="J79">
            <v>0.11</v>
          </cell>
          <cell r="K79">
            <v>0.08</v>
          </cell>
          <cell r="L79">
            <v>0.06</v>
          </cell>
          <cell r="M79">
            <v>0.04</v>
          </cell>
          <cell r="N79">
            <v>0.04</v>
          </cell>
          <cell r="O79">
            <v>0.05</v>
          </cell>
          <cell r="P79">
            <v>0.03</v>
          </cell>
          <cell r="Q79">
            <v>0.01</v>
          </cell>
          <cell r="R79">
            <v>0.01</v>
          </cell>
          <cell r="S79">
            <v>0.02</v>
          </cell>
        </row>
        <row r="80">
          <cell r="C80">
            <v>0.62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0.01</v>
          </cell>
          <cell r="I80">
            <v>0.12</v>
          </cell>
          <cell r="J80">
            <v>0.12</v>
          </cell>
          <cell r="K80">
            <v>0.09</v>
          </cell>
          <cell r="L80">
            <v>7.0000000000000007E-2</v>
          </cell>
          <cell r="M80">
            <v>0.06</v>
          </cell>
          <cell r="N80">
            <v>0.05</v>
          </cell>
          <cell r="O80">
            <v>0.04</v>
          </cell>
          <cell r="P80">
            <v>0.02</v>
          </cell>
          <cell r="Q80">
            <v>0.02</v>
          </cell>
          <cell r="R80">
            <v>0.01</v>
          </cell>
          <cell r="S80">
            <v>0.02</v>
          </cell>
        </row>
        <row r="81">
          <cell r="C81">
            <v>0.54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0.1</v>
          </cell>
          <cell r="J81">
            <v>0.08</v>
          </cell>
          <cell r="K81">
            <v>0.06</v>
          </cell>
          <cell r="L81">
            <v>0.06</v>
          </cell>
          <cell r="M81">
            <v>0.05</v>
          </cell>
          <cell r="N81">
            <v>0.04</v>
          </cell>
          <cell r="O81">
            <v>0.05</v>
          </cell>
          <cell r="P81">
            <v>0.02</v>
          </cell>
          <cell r="Q81">
            <v>0.03</v>
          </cell>
          <cell r="R81">
            <v>0.01</v>
          </cell>
          <cell r="S81">
            <v>0.01</v>
          </cell>
        </row>
        <row r="82">
          <cell r="C82">
            <v>0.54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0.11</v>
          </cell>
          <cell r="J82">
            <v>0.09</v>
          </cell>
          <cell r="K82">
            <v>7.0000000000000007E-2</v>
          </cell>
          <cell r="L82">
            <v>0.05</v>
          </cell>
          <cell r="M82">
            <v>0.04</v>
          </cell>
          <cell r="N82">
            <v>0.05</v>
          </cell>
          <cell r="O82">
            <v>0.03</v>
          </cell>
          <cell r="P82">
            <v>0.03</v>
          </cell>
          <cell r="Q82">
            <v>0.02</v>
          </cell>
          <cell r="R82">
            <v>0</v>
          </cell>
          <cell r="S82">
            <v>0.02</v>
          </cell>
        </row>
        <row r="83">
          <cell r="C83">
            <v>0.55000000000000004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0.01</v>
          </cell>
          <cell r="I83">
            <v>0.11</v>
          </cell>
          <cell r="J83">
            <v>0.08</v>
          </cell>
          <cell r="K83">
            <v>7.0000000000000007E-2</v>
          </cell>
          <cell r="L83">
            <v>0.06</v>
          </cell>
          <cell r="M83">
            <v>0.06</v>
          </cell>
          <cell r="N83">
            <v>0.05</v>
          </cell>
          <cell r="O83">
            <v>0.03</v>
          </cell>
          <cell r="P83">
            <v>0.03</v>
          </cell>
          <cell r="Q83">
            <v>0.02</v>
          </cell>
          <cell r="R83">
            <v>0.01</v>
          </cell>
          <cell r="S83">
            <v>0.01</v>
          </cell>
        </row>
        <row r="84">
          <cell r="C84">
            <v>0.48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0.01</v>
          </cell>
          <cell r="I84">
            <v>0.08</v>
          </cell>
          <cell r="J84">
            <v>0.09</v>
          </cell>
          <cell r="K84">
            <v>7.0000000000000007E-2</v>
          </cell>
          <cell r="L84">
            <v>0.05</v>
          </cell>
          <cell r="M84">
            <v>0.04</v>
          </cell>
          <cell r="N84">
            <v>0.04</v>
          </cell>
          <cell r="O84">
            <v>0.03</v>
          </cell>
          <cell r="P84">
            <v>0.02</v>
          </cell>
          <cell r="Q84">
            <v>0.02</v>
          </cell>
          <cell r="R84">
            <v>0.01</v>
          </cell>
          <cell r="S84">
            <v>0.01</v>
          </cell>
        </row>
        <row r="85">
          <cell r="C85">
            <v>0.49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0.02</v>
          </cell>
          <cell r="I85">
            <v>0.09</v>
          </cell>
          <cell r="J85">
            <v>0.1</v>
          </cell>
          <cell r="K85">
            <v>0.06</v>
          </cell>
          <cell r="L85">
            <v>0.05</v>
          </cell>
          <cell r="M85">
            <v>0.03</v>
          </cell>
          <cell r="N85">
            <v>0.05</v>
          </cell>
          <cell r="O85">
            <v>0.02</v>
          </cell>
          <cell r="P85">
            <v>0.03</v>
          </cell>
          <cell r="Q85">
            <v>0.02</v>
          </cell>
          <cell r="R85">
            <v>0.01</v>
          </cell>
          <cell r="S85">
            <v>0.02</v>
          </cell>
        </row>
      </sheetData>
      <sheetData sheetId="3">
        <row r="4">
          <cell r="C4">
            <v>535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45</v>
          </cell>
          <cell r="I4">
            <v>145</v>
          </cell>
          <cell r="J4">
            <v>94</v>
          </cell>
          <cell r="K4">
            <v>57</v>
          </cell>
          <cell r="L4">
            <v>54</v>
          </cell>
          <cell r="M4">
            <v>34</v>
          </cell>
          <cell r="N4">
            <v>48</v>
          </cell>
          <cell r="O4">
            <v>27</v>
          </cell>
          <cell r="P4">
            <v>15</v>
          </cell>
          <cell r="Q4">
            <v>10</v>
          </cell>
          <cell r="R4">
            <v>3</v>
          </cell>
          <cell r="S4">
            <v>3</v>
          </cell>
        </row>
        <row r="5">
          <cell r="C5">
            <v>396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29</v>
          </cell>
          <cell r="I5">
            <v>83</v>
          </cell>
          <cell r="J5">
            <v>63</v>
          </cell>
          <cell r="K5">
            <v>48</v>
          </cell>
          <cell r="L5">
            <v>39</v>
          </cell>
          <cell r="M5">
            <v>43</v>
          </cell>
          <cell r="N5">
            <v>40</v>
          </cell>
          <cell r="O5">
            <v>30</v>
          </cell>
          <cell r="P5">
            <v>8</v>
          </cell>
          <cell r="Q5">
            <v>6</v>
          </cell>
          <cell r="R5">
            <v>4</v>
          </cell>
          <cell r="S5">
            <v>2</v>
          </cell>
        </row>
        <row r="6">
          <cell r="C6">
            <v>416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28</v>
          </cell>
          <cell r="I6">
            <v>109</v>
          </cell>
          <cell r="J6">
            <v>71</v>
          </cell>
          <cell r="K6">
            <v>47</v>
          </cell>
          <cell r="L6">
            <v>36</v>
          </cell>
          <cell r="M6">
            <v>41</v>
          </cell>
          <cell r="N6">
            <v>33</v>
          </cell>
          <cell r="O6">
            <v>24</v>
          </cell>
          <cell r="P6">
            <v>13</v>
          </cell>
          <cell r="Q6">
            <v>10</v>
          </cell>
          <cell r="R6">
            <v>2</v>
          </cell>
          <cell r="S6">
            <v>1</v>
          </cell>
        </row>
        <row r="7">
          <cell r="C7">
            <v>468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33</v>
          </cell>
          <cell r="I7">
            <v>120</v>
          </cell>
          <cell r="J7">
            <v>79</v>
          </cell>
          <cell r="K7">
            <v>65</v>
          </cell>
          <cell r="L7">
            <v>43</v>
          </cell>
          <cell r="M7">
            <v>40</v>
          </cell>
          <cell r="N7">
            <v>36</v>
          </cell>
          <cell r="O7">
            <v>25</v>
          </cell>
          <cell r="P7">
            <v>11</v>
          </cell>
          <cell r="Q7">
            <v>12</v>
          </cell>
          <cell r="R7">
            <v>4</v>
          </cell>
          <cell r="S7">
            <v>0</v>
          </cell>
        </row>
        <row r="8">
          <cell r="C8">
            <v>526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33</v>
          </cell>
          <cell r="I8">
            <v>116</v>
          </cell>
          <cell r="J8">
            <v>106</v>
          </cell>
          <cell r="K8">
            <v>64</v>
          </cell>
          <cell r="L8">
            <v>64</v>
          </cell>
          <cell r="M8">
            <v>50</v>
          </cell>
          <cell r="N8">
            <v>39</v>
          </cell>
          <cell r="O8">
            <v>27</v>
          </cell>
          <cell r="P8">
            <v>15</v>
          </cell>
          <cell r="Q8">
            <v>7</v>
          </cell>
          <cell r="R8">
            <v>3</v>
          </cell>
          <cell r="S8">
            <v>2</v>
          </cell>
        </row>
        <row r="9">
          <cell r="C9">
            <v>531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33</v>
          </cell>
          <cell r="I9">
            <v>126</v>
          </cell>
          <cell r="J9">
            <v>87</v>
          </cell>
          <cell r="K9">
            <v>64</v>
          </cell>
          <cell r="L9">
            <v>58</v>
          </cell>
          <cell r="M9">
            <v>46</v>
          </cell>
          <cell r="N9">
            <v>38</v>
          </cell>
          <cell r="O9">
            <v>32</v>
          </cell>
          <cell r="P9">
            <v>27</v>
          </cell>
          <cell r="Q9">
            <v>11</v>
          </cell>
          <cell r="R9">
            <v>4</v>
          </cell>
          <cell r="S9">
            <v>5</v>
          </cell>
        </row>
        <row r="10">
          <cell r="C10">
            <v>623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40</v>
          </cell>
          <cell r="I10">
            <v>132</v>
          </cell>
          <cell r="J10">
            <v>127</v>
          </cell>
          <cell r="K10">
            <v>87</v>
          </cell>
          <cell r="L10">
            <v>66</v>
          </cell>
          <cell r="M10">
            <v>71</v>
          </cell>
          <cell r="N10">
            <v>40</v>
          </cell>
          <cell r="O10">
            <v>30</v>
          </cell>
          <cell r="P10">
            <v>15</v>
          </cell>
          <cell r="Q10">
            <v>10</v>
          </cell>
          <cell r="R10">
            <v>4</v>
          </cell>
          <cell r="S10">
            <v>1</v>
          </cell>
        </row>
        <row r="11">
          <cell r="C11">
            <v>557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41</v>
          </cell>
          <cell r="I11">
            <v>124</v>
          </cell>
          <cell r="J11">
            <v>99</v>
          </cell>
          <cell r="K11">
            <v>83</v>
          </cell>
          <cell r="L11">
            <v>48</v>
          </cell>
          <cell r="M11">
            <v>56</v>
          </cell>
          <cell r="N11">
            <v>48</v>
          </cell>
          <cell r="O11">
            <v>31</v>
          </cell>
          <cell r="P11">
            <v>17</v>
          </cell>
          <cell r="Q11">
            <v>5</v>
          </cell>
          <cell r="R11">
            <v>4</v>
          </cell>
          <cell r="S11">
            <v>1</v>
          </cell>
        </row>
        <row r="12">
          <cell r="C12">
            <v>599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35</v>
          </cell>
          <cell r="I12">
            <v>128</v>
          </cell>
          <cell r="J12">
            <v>104</v>
          </cell>
          <cell r="K12">
            <v>94</v>
          </cell>
          <cell r="L12">
            <v>72</v>
          </cell>
          <cell r="M12">
            <v>52</v>
          </cell>
          <cell r="N12">
            <v>47</v>
          </cell>
          <cell r="O12">
            <v>27</v>
          </cell>
          <cell r="P12">
            <v>24</v>
          </cell>
          <cell r="Q12">
            <v>13</v>
          </cell>
          <cell r="R12">
            <v>1</v>
          </cell>
          <cell r="S12">
            <v>2</v>
          </cell>
        </row>
        <row r="13">
          <cell r="C13">
            <v>573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43</v>
          </cell>
          <cell r="I13">
            <v>142</v>
          </cell>
          <cell r="J13">
            <v>85</v>
          </cell>
          <cell r="K13">
            <v>77</v>
          </cell>
          <cell r="L13">
            <v>59</v>
          </cell>
          <cell r="M13">
            <v>52</v>
          </cell>
          <cell r="N13">
            <v>44</v>
          </cell>
          <cell r="O13">
            <v>36</v>
          </cell>
          <cell r="P13">
            <v>18</v>
          </cell>
          <cell r="Q13">
            <v>12</v>
          </cell>
          <cell r="R13">
            <v>4</v>
          </cell>
          <cell r="S13">
            <v>1</v>
          </cell>
        </row>
        <row r="14">
          <cell r="C14">
            <v>488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44</v>
          </cell>
          <cell r="I14">
            <v>125</v>
          </cell>
          <cell r="J14">
            <v>83</v>
          </cell>
          <cell r="K14">
            <v>60</v>
          </cell>
          <cell r="L14">
            <v>55</v>
          </cell>
          <cell r="M14">
            <v>37</v>
          </cell>
          <cell r="N14">
            <v>34</v>
          </cell>
          <cell r="O14">
            <v>25</v>
          </cell>
          <cell r="P14">
            <v>15</v>
          </cell>
          <cell r="Q14">
            <v>8</v>
          </cell>
          <cell r="R14">
            <v>1</v>
          </cell>
          <cell r="S14">
            <v>1</v>
          </cell>
        </row>
        <row r="15">
          <cell r="C15">
            <v>426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33</v>
          </cell>
          <cell r="I15">
            <v>100</v>
          </cell>
          <cell r="J15">
            <v>68</v>
          </cell>
          <cell r="K15">
            <v>58</v>
          </cell>
          <cell r="L15">
            <v>38</v>
          </cell>
          <cell r="M15">
            <v>38</v>
          </cell>
          <cell r="N15">
            <v>42</v>
          </cell>
          <cell r="O15">
            <v>24</v>
          </cell>
          <cell r="P15">
            <v>14</v>
          </cell>
          <cell r="Q15">
            <v>4</v>
          </cell>
          <cell r="R15">
            <v>3</v>
          </cell>
          <cell r="S15">
            <v>4</v>
          </cell>
        </row>
        <row r="21">
          <cell r="C21">
            <v>166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27</v>
          </cell>
          <cell r="I21">
            <v>52</v>
          </cell>
          <cell r="J21">
            <v>31</v>
          </cell>
          <cell r="K21">
            <v>20</v>
          </cell>
          <cell r="L21">
            <v>14</v>
          </cell>
          <cell r="M21">
            <v>8</v>
          </cell>
          <cell r="N21">
            <v>3</v>
          </cell>
          <cell r="O21">
            <v>7</v>
          </cell>
          <cell r="P21">
            <v>3</v>
          </cell>
          <cell r="Q21">
            <v>1</v>
          </cell>
          <cell r="R21">
            <v>0</v>
          </cell>
          <cell r="S21">
            <v>0</v>
          </cell>
        </row>
        <row r="22">
          <cell r="C22">
            <v>135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18</v>
          </cell>
          <cell r="I22">
            <v>53</v>
          </cell>
          <cell r="J22">
            <v>26</v>
          </cell>
          <cell r="K22">
            <v>11</v>
          </cell>
          <cell r="L22">
            <v>9</v>
          </cell>
          <cell r="M22">
            <v>4</v>
          </cell>
          <cell r="N22">
            <v>4</v>
          </cell>
          <cell r="O22">
            <v>4</v>
          </cell>
          <cell r="P22">
            <v>3</v>
          </cell>
          <cell r="Q22">
            <v>0</v>
          </cell>
          <cell r="R22">
            <v>1</v>
          </cell>
          <cell r="S22">
            <v>0</v>
          </cell>
        </row>
        <row r="23">
          <cell r="C23">
            <v>158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28</v>
          </cell>
          <cell r="I23">
            <v>65</v>
          </cell>
          <cell r="J23">
            <v>26</v>
          </cell>
          <cell r="K23">
            <v>14</v>
          </cell>
          <cell r="L23">
            <v>4</v>
          </cell>
          <cell r="M23">
            <v>8</v>
          </cell>
          <cell r="N23">
            <v>4</v>
          </cell>
          <cell r="O23">
            <v>6</v>
          </cell>
          <cell r="P23">
            <v>1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144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29</v>
          </cell>
          <cell r="I24">
            <v>49</v>
          </cell>
          <cell r="J24">
            <v>20</v>
          </cell>
          <cell r="K24">
            <v>16</v>
          </cell>
          <cell r="L24">
            <v>10</v>
          </cell>
          <cell r="M24">
            <v>8</v>
          </cell>
          <cell r="N24">
            <v>3</v>
          </cell>
          <cell r="O24">
            <v>4</v>
          </cell>
          <cell r="P24">
            <v>3</v>
          </cell>
          <cell r="Q24">
            <v>1</v>
          </cell>
          <cell r="R24">
            <v>0</v>
          </cell>
          <cell r="S24">
            <v>1</v>
          </cell>
        </row>
        <row r="25">
          <cell r="C25">
            <v>178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36</v>
          </cell>
          <cell r="I25">
            <v>64</v>
          </cell>
          <cell r="J25">
            <v>28</v>
          </cell>
          <cell r="K25">
            <v>16</v>
          </cell>
          <cell r="L25">
            <v>12</v>
          </cell>
          <cell r="M25">
            <v>8</v>
          </cell>
          <cell r="N25">
            <v>5</v>
          </cell>
          <cell r="O25">
            <v>4</v>
          </cell>
          <cell r="P25">
            <v>4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182</v>
          </cell>
          <cell r="D26">
            <v>0</v>
          </cell>
          <cell r="E26">
            <v>0</v>
          </cell>
          <cell r="F26">
            <v>1</v>
          </cell>
          <cell r="G26">
            <v>3</v>
          </cell>
          <cell r="H26">
            <v>30</v>
          </cell>
          <cell r="I26">
            <v>70</v>
          </cell>
          <cell r="J26">
            <v>27</v>
          </cell>
          <cell r="K26">
            <v>15</v>
          </cell>
          <cell r="L26">
            <v>11</v>
          </cell>
          <cell r="M26">
            <v>7</v>
          </cell>
          <cell r="N26">
            <v>6</v>
          </cell>
          <cell r="O26">
            <v>6</v>
          </cell>
          <cell r="P26">
            <v>1</v>
          </cell>
          <cell r="Q26">
            <v>3</v>
          </cell>
          <cell r="R26">
            <v>2</v>
          </cell>
          <cell r="S26">
            <v>0</v>
          </cell>
        </row>
        <row r="27">
          <cell r="C27">
            <v>159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34</v>
          </cell>
          <cell r="I27">
            <v>48</v>
          </cell>
          <cell r="J27">
            <v>28</v>
          </cell>
          <cell r="K27">
            <v>13</v>
          </cell>
          <cell r="L27">
            <v>14</v>
          </cell>
          <cell r="M27">
            <v>7</v>
          </cell>
          <cell r="N27">
            <v>6</v>
          </cell>
          <cell r="O27">
            <v>5</v>
          </cell>
          <cell r="P27">
            <v>1</v>
          </cell>
          <cell r="Q27">
            <v>1</v>
          </cell>
          <cell r="R27">
            <v>0</v>
          </cell>
          <cell r="S27">
            <v>0</v>
          </cell>
        </row>
        <row r="28">
          <cell r="C28">
            <v>195</v>
          </cell>
          <cell r="D28">
            <v>0</v>
          </cell>
          <cell r="E28">
            <v>1</v>
          </cell>
          <cell r="F28">
            <v>0</v>
          </cell>
          <cell r="G28">
            <v>2</v>
          </cell>
          <cell r="H28">
            <v>34</v>
          </cell>
          <cell r="I28">
            <v>67</v>
          </cell>
          <cell r="J28">
            <v>43</v>
          </cell>
          <cell r="K28">
            <v>13</v>
          </cell>
          <cell r="L28">
            <v>11</v>
          </cell>
          <cell r="M28">
            <v>7</v>
          </cell>
          <cell r="N28">
            <v>3</v>
          </cell>
          <cell r="O28">
            <v>9</v>
          </cell>
          <cell r="P28">
            <v>5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217</v>
          </cell>
          <cell r="D29">
            <v>0</v>
          </cell>
          <cell r="E29">
            <v>0</v>
          </cell>
          <cell r="F29">
            <v>0</v>
          </cell>
          <cell r="G29">
            <v>1</v>
          </cell>
          <cell r="H29">
            <v>42</v>
          </cell>
          <cell r="I29">
            <v>68</v>
          </cell>
          <cell r="J29">
            <v>45</v>
          </cell>
          <cell r="K29">
            <v>25</v>
          </cell>
          <cell r="L29">
            <v>14</v>
          </cell>
          <cell r="M29">
            <v>4</v>
          </cell>
          <cell r="N29">
            <v>9</v>
          </cell>
          <cell r="O29">
            <v>6</v>
          </cell>
          <cell r="P29">
            <v>2</v>
          </cell>
          <cell r="Q29">
            <v>1</v>
          </cell>
          <cell r="R29">
            <v>0</v>
          </cell>
          <cell r="S29">
            <v>0</v>
          </cell>
        </row>
        <row r="30">
          <cell r="C30">
            <v>189</v>
          </cell>
          <cell r="D30">
            <v>0</v>
          </cell>
          <cell r="E30">
            <v>0</v>
          </cell>
          <cell r="F30">
            <v>0</v>
          </cell>
          <cell r="G30">
            <v>3</v>
          </cell>
          <cell r="H30">
            <v>33</v>
          </cell>
          <cell r="I30">
            <v>65</v>
          </cell>
          <cell r="J30">
            <v>36</v>
          </cell>
          <cell r="K30">
            <v>21</v>
          </cell>
          <cell r="L30">
            <v>9</v>
          </cell>
          <cell r="M30">
            <v>7</v>
          </cell>
          <cell r="N30">
            <v>6</v>
          </cell>
          <cell r="O30">
            <v>6</v>
          </cell>
          <cell r="P30">
            <v>2</v>
          </cell>
          <cell r="Q30">
            <v>1</v>
          </cell>
          <cell r="R30">
            <v>0</v>
          </cell>
          <cell r="S30">
            <v>0</v>
          </cell>
        </row>
        <row r="31">
          <cell r="C31">
            <v>155</v>
          </cell>
          <cell r="D31">
            <v>0</v>
          </cell>
          <cell r="E31">
            <v>0</v>
          </cell>
          <cell r="F31">
            <v>0</v>
          </cell>
          <cell r="G31">
            <v>1</v>
          </cell>
          <cell r="H31">
            <v>25</v>
          </cell>
          <cell r="I31">
            <v>56</v>
          </cell>
          <cell r="J31">
            <v>26</v>
          </cell>
          <cell r="K31">
            <v>15</v>
          </cell>
          <cell r="L31">
            <v>10</v>
          </cell>
          <cell r="M31">
            <v>10</v>
          </cell>
          <cell r="N31">
            <v>4</v>
          </cell>
          <cell r="O31">
            <v>5</v>
          </cell>
          <cell r="P31">
            <v>3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150</v>
          </cell>
          <cell r="D32">
            <v>0</v>
          </cell>
          <cell r="E32">
            <v>2</v>
          </cell>
          <cell r="F32">
            <v>0</v>
          </cell>
          <cell r="G32">
            <v>1</v>
          </cell>
          <cell r="H32">
            <v>30</v>
          </cell>
          <cell r="I32">
            <v>54</v>
          </cell>
          <cell r="J32">
            <v>27</v>
          </cell>
          <cell r="K32">
            <v>12</v>
          </cell>
          <cell r="L32">
            <v>11</v>
          </cell>
          <cell r="M32">
            <v>3</v>
          </cell>
          <cell r="N32">
            <v>1</v>
          </cell>
          <cell r="O32">
            <v>3</v>
          </cell>
          <cell r="P32">
            <v>3</v>
          </cell>
          <cell r="Q32">
            <v>3</v>
          </cell>
          <cell r="R32">
            <v>0</v>
          </cell>
          <cell r="S32">
            <v>0</v>
          </cell>
        </row>
        <row r="40">
          <cell r="C40">
            <v>0.55000000000000004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0.15</v>
          </cell>
          <cell r="J40">
            <v>0.1</v>
          </cell>
          <cell r="K40">
            <v>0.06</v>
          </cell>
          <cell r="L40">
            <v>0.06</v>
          </cell>
          <cell r="M40">
            <v>0.03</v>
          </cell>
          <cell r="N40">
            <v>0.05</v>
          </cell>
          <cell r="O40">
            <v>0.03</v>
          </cell>
          <cell r="P40">
            <v>0.02</v>
          </cell>
          <cell r="Q40">
            <v>0.01</v>
          </cell>
          <cell r="R40">
            <v>0</v>
          </cell>
          <cell r="S40">
            <v>0</v>
          </cell>
        </row>
        <row r="41">
          <cell r="C41">
            <v>0.41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0.03</v>
          </cell>
          <cell r="I41">
            <v>0.08</v>
          </cell>
          <cell r="J41">
            <v>0.06</v>
          </cell>
          <cell r="K41">
            <v>0.05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0.01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0.03</v>
          </cell>
          <cell r="I42">
            <v>0.11</v>
          </cell>
          <cell r="J42">
            <v>7.0000000000000007E-2</v>
          </cell>
          <cell r="K42">
            <v>0.05</v>
          </cell>
          <cell r="L42">
            <v>0.04</v>
          </cell>
          <cell r="M42">
            <v>0.04</v>
          </cell>
          <cell r="N42">
            <v>0.03</v>
          </cell>
          <cell r="O42">
            <v>0.02</v>
          </cell>
          <cell r="P42">
            <v>0.01</v>
          </cell>
          <cell r="Q42">
            <v>0.01</v>
          </cell>
          <cell r="R42">
            <v>0</v>
          </cell>
          <cell r="S42">
            <v>0</v>
          </cell>
        </row>
        <row r="43">
          <cell r="C43">
            <v>0.48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0.03</v>
          </cell>
          <cell r="I43">
            <v>0.12</v>
          </cell>
          <cell r="J43">
            <v>0.08</v>
          </cell>
          <cell r="K43">
            <v>7.0000000000000007E-2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0.01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0.54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0.03</v>
          </cell>
          <cell r="I44">
            <v>0.12</v>
          </cell>
          <cell r="J44">
            <v>0.11</v>
          </cell>
          <cell r="K44">
            <v>7.0000000000000007E-2</v>
          </cell>
          <cell r="L44">
            <v>7.0000000000000007E-2</v>
          </cell>
          <cell r="M44">
            <v>0.05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0.54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0.03</v>
          </cell>
          <cell r="I45">
            <v>0.13</v>
          </cell>
          <cell r="J45">
            <v>0.09</v>
          </cell>
          <cell r="K45">
            <v>7.0000000000000007E-2</v>
          </cell>
          <cell r="L45">
            <v>0.06</v>
          </cell>
          <cell r="M45">
            <v>0.05</v>
          </cell>
          <cell r="N45">
            <v>0.04</v>
          </cell>
          <cell r="O45">
            <v>0.03</v>
          </cell>
          <cell r="P45">
            <v>0.03</v>
          </cell>
          <cell r="Q45">
            <v>0.01</v>
          </cell>
          <cell r="R45">
            <v>0</v>
          </cell>
          <cell r="S45">
            <v>0.01</v>
          </cell>
        </row>
        <row r="46">
          <cell r="C46">
            <v>0.63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0.04</v>
          </cell>
          <cell r="I46">
            <v>0.13</v>
          </cell>
          <cell r="J46">
            <v>0.13</v>
          </cell>
          <cell r="K46">
            <v>0.09</v>
          </cell>
          <cell r="L46">
            <v>7.0000000000000007E-2</v>
          </cell>
          <cell r="M46">
            <v>7.0000000000000007E-2</v>
          </cell>
          <cell r="N46">
            <v>0.04</v>
          </cell>
          <cell r="O46">
            <v>0.03</v>
          </cell>
          <cell r="P46">
            <v>0.02</v>
          </cell>
          <cell r="Q46">
            <v>0.01</v>
          </cell>
          <cell r="R46">
            <v>0</v>
          </cell>
          <cell r="S46">
            <v>0</v>
          </cell>
        </row>
        <row r="47">
          <cell r="C47">
            <v>0.56999999999999995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0.04</v>
          </cell>
          <cell r="I47">
            <v>0.13</v>
          </cell>
          <cell r="J47">
            <v>0.1</v>
          </cell>
          <cell r="K47">
            <v>0.08</v>
          </cell>
          <cell r="L47">
            <v>0.05</v>
          </cell>
          <cell r="M47">
            <v>0.06</v>
          </cell>
          <cell r="N47">
            <v>0.05</v>
          </cell>
          <cell r="O47">
            <v>0.03</v>
          </cell>
          <cell r="P47">
            <v>0.02</v>
          </cell>
          <cell r="Q47">
            <v>0.01</v>
          </cell>
          <cell r="R47">
            <v>0</v>
          </cell>
          <cell r="S47">
            <v>0</v>
          </cell>
        </row>
        <row r="48">
          <cell r="C48">
            <v>0.61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0.04</v>
          </cell>
          <cell r="I48">
            <v>0.13</v>
          </cell>
          <cell r="J48">
            <v>0.11</v>
          </cell>
          <cell r="K48">
            <v>0.1</v>
          </cell>
          <cell r="L48">
            <v>7.0000000000000007E-2</v>
          </cell>
          <cell r="M48">
            <v>0.05</v>
          </cell>
          <cell r="N48">
            <v>0.05</v>
          </cell>
          <cell r="O48">
            <v>0.03</v>
          </cell>
          <cell r="P48">
            <v>0.02</v>
          </cell>
          <cell r="Q48">
            <v>0.01</v>
          </cell>
          <cell r="R48">
            <v>0</v>
          </cell>
          <cell r="S48">
            <v>0</v>
          </cell>
        </row>
        <row r="49">
          <cell r="C49">
            <v>0.59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0.04</v>
          </cell>
          <cell r="I49">
            <v>0.15</v>
          </cell>
          <cell r="J49">
            <v>0.09</v>
          </cell>
          <cell r="K49">
            <v>0.08</v>
          </cell>
          <cell r="L49">
            <v>0.06</v>
          </cell>
          <cell r="M49">
            <v>0.05</v>
          </cell>
          <cell r="N49">
            <v>0.05</v>
          </cell>
          <cell r="O49">
            <v>0.04</v>
          </cell>
          <cell r="P49">
            <v>0.02</v>
          </cell>
          <cell r="Q49">
            <v>0.01</v>
          </cell>
          <cell r="R49">
            <v>0</v>
          </cell>
          <cell r="S49">
            <v>0</v>
          </cell>
        </row>
        <row r="50">
          <cell r="C50">
            <v>0.5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0.04</v>
          </cell>
          <cell r="I50">
            <v>0.13</v>
          </cell>
          <cell r="J50">
            <v>0.08</v>
          </cell>
          <cell r="K50">
            <v>0.06</v>
          </cell>
          <cell r="L50">
            <v>0.06</v>
          </cell>
          <cell r="M50">
            <v>0.04</v>
          </cell>
          <cell r="N50">
            <v>0.03</v>
          </cell>
          <cell r="O50">
            <v>0.03</v>
          </cell>
          <cell r="P50">
            <v>0.02</v>
          </cell>
          <cell r="Q50">
            <v>0.01</v>
          </cell>
          <cell r="R50">
            <v>0</v>
          </cell>
          <cell r="S50">
            <v>0</v>
          </cell>
        </row>
        <row r="51">
          <cell r="C51">
            <v>0.44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0.03</v>
          </cell>
          <cell r="I51">
            <v>0.1</v>
          </cell>
          <cell r="J51">
            <v>7.0000000000000007E-2</v>
          </cell>
          <cell r="K51">
            <v>0.06</v>
          </cell>
          <cell r="L51">
            <v>0.04</v>
          </cell>
          <cell r="M51">
            <v>0.04</v>
          </cell>
          <cell r="N51">
            <v>0.04</v>
          </cell>
          <cell r="O51">
            <v>0.02</v>
          </cell>
          <cell r="P51">
            <v>0.01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0.05</v>
          </cell>
          <cell r="J57">
            <v>0.03</v>
          </cell>
          <cell r="K57">
            <v>0.02</v>
          </cell>
          <cell r="L57">
            <v>0.01</v>
          </cell>
          <cell r="M57">
            <v>0.01</v>
          </cell>
          <cell r="N57">
            <v>0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0.14000000000000001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0.05</v>
          </cell>
          <cell r="J58">
            <v>0.03</v>
          </cell>
          <cell r="K58">
            <v>0.01</v>
          </cell>
          <cell r="L58">
            <v>0.01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0.16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7.0000000000000007E-2</v>
          </cell>
          <cell r="J59">
            <v>0.03</v>
          </cell>
          <cell r="K59">
            <v>0.01</v>
          </cell>
          <cell r="L59">
            <v>0</v>
          </cell>
          <cell r="M59">
            <v>0.01</v>
          </cell>
          <cell r="N59">
            <v>0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0.05</v>
          </cell>
          <cell r="J60">
            <v>0.02</v>
          </cell>
          <cell r="K60">
            <v>0.02</v>
          </cell>
          <cell r="L60">
            <v>0.01</v>
          </cell>
          <cell r="M60">
            <v>0.01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0.04</v>
          </cell>
          <cell r="I61">
            <v>7.0000000000000007E-2</v>
          </cell>
          <cell r="J61">
            <v>0.03</v>
          </cell>
          <cell r="K61">
            <v>0.02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0.03</v>
          </cell>
          <cell r="I62">
            <v>7.0000000000000007E-2</v>
          </cell>
          <cell r="J62">
            <v>0.03</v>
          </cell>
          <cell r="K62">
            <v>0.02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0.16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0.03</v>
          </cell>
          <cell r="I63">
            <v>0.05</v>
          </cell>
          <cell r="J63">
            <v>0.03</v>
          </cell>
          <cell r="K63">
            <v>0.01</v>
          </cell>
          <cell r="L63">
            <v>0.01</v>
          </cell>
          <cell r="M63">
            <v>0.01</v>
          </cell>
          <cell r="N63">
            <v>0.01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0.04</v>
          </cell>
          <cell r="K64">
            <v>0.01</v>
          </cell>
          <cell r="L64">
            <v>0.01</v>
          </cell>
          <cell r="M64">
            <v>0.01</v>
          </cell>
          <cell r="N64">
            <v>0</v>
          </cell>
          <cell r="O64">
            <v>0.01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0.04</v>
          </cell>
          <cell r="I65">
            <v>7.0000000000000007E-2</v>
          </cell>
          <cell r="J65">
            <v>0.05</v>
          </cell>
          <cell r="K65">
            <v>0.03</v>
          </cell>
          <cell r="L65">
            <v>0.01</v>
          </cell>
          <cell r="M65">
            <v>0</v>
          </cell>
          <cell r="N65">
            <v>0.01</v>
          </cell>
          <cell r="O65">
            <v>0.01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0.19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0.03</v>
          </cell>
          <cell r="I66">
            <v>7.0000000000000007E-2</v>
          </cell>
          <cell r="J66">
            <v>0.04</v>
          </cell>
          <cell r="K66">
            <v>0.02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0.03</v>
          </cell>
          <cell r="I67">
            <v>0.06</v>
          </cell>
          <cell r="J67">
            <v>0.03</v>
          </cell>
          <cell r="K67">
            <v>0.02</v>
          </cell>
          <cell r="L67">
            <v>0.01</v>
          </cell>
          <cell r="M67">
            <v>0.01</v>
          </cell>
          <cell r="N67">
            <v>0</v>
          </cell>
          <cell r="O67">
            <v>0.01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0.15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0.03</v>
          </cell>
          <cell r="I68">
            <v>0.06</v>
          </cell>
          <cell r="J68">
            <v>0.03</v>
          </cell>
          <cell r="K68">
            <v>0.01</v>
          </cell>
          <cell r="L68">
            <v>0.01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0.08</v>
          </cell>
          <cell r="L74">
            <v>7.0000000000000007E-2</v>
          </cell>
          <cell r="M74">
            <v>0.04</v>
          </cell>
          <cell r="N74">
            <v>0.05</v>
          </cell>
          <cell r="O74">
            <v>0.03</v>
          </cell>
          <cell r="P74">
            <v>0.02</v>
          </cell>
          <cell r="Q74">
            <v>0.01</v>
          </cell>
          <cell r="R74">
            <v>0</v>
          </cell>
          <cell r="S74">
            <v>0</v>
          </cell>
        </row>
        <row r="75">
          <cell r="C75">
            <v>0.54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0.05</v>
          </cell>
          <cell r="I75">
            <v>0.14000000000000001</v>
          </cell>
          <cell r="J75">
            <v>0.09</v>
          </cell>
          <cell r="K75">
            <v>0.06</v>
          </cell>
          <cell r="L75">
            <v>0.05</v>
          </cell>
          <cell r="M75">
            <v>0.05</v>
          </cell>
          <cell r="N75">
            <v>0.05</v>
          </cell>
          <cell r="O75">
            <v>0.03</v>
          </cell>
          <cell r="P75">
            <v>0.01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0.59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0.06</v>
          </cell>
          <cell r="I76">
            <v>0.18</v>
          </cell>
          <cell r="J76">
            <v>0.1</v>
          </cell>
          <cell r="K76">
            <v>0.06</v>
          </cell>
          <cell r="L76">
            <v>0.04</v>
          </cell>
          <cell r="M76">
            <v>0.05</v>
          </cell>
          <cell r="N76">
            <v>0.04</v>
          </cell>
          <cell r="O76">
            <v>0.03</v>
          </cell>
          <cell r="P76">
            <v>0.01</v>
          </cell>
          <cell r="Q76">
            <v>0.01</v>
          </cell>
          <cell r="R76">
            <v>0</v>
          </cell>
          <cell r="S76">
            <v>0</v>
          </cell>
        </row>
        <row r="77">
          <cell r="C77">
            <v>0.63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0.06</v>
          </cell>
          <cell r="I77">
            <v>0.17</v>
          </cell>
          <cell r="J77">
            <v>0.1</v>
          </cell>
          <cell r="K77">
            <v>0.08</v>
          </cell>
          <cell r="L77">
            <v>0.05</v>
          </cell>
          <cell r="M77">
            <v>0.05</v>
          </cell>
          <cell r="N77">
            <v>0.04</v>
          </cell>
          <cell r="O77">
            <v>0.03</v>
          </cell>
          <cell r="P77">
            <v>0.01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0.72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0.18</v>
          </cell>
          <cell r="J78">
            <v>0.14000000000000001</v>
          </cell>
          <cell r="K78">
            <v>0.08</v>
          </cell>
          <cell r="L78">
            <v>0.08</v>
          </cell>
          <cell r="M78">
            <v>0.06</v>
          </cell>
          <cell r="N78">
            <v>0.04</v>
          </cell>
          <cell r="O78">
            <v>0.03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0.73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0.06</v>
          </cell>
          <cell r="I79">
            <v>0.2</v>
          </cell>
          <cell r="J79">
            <v>0.12</v>
          </cell>
          <cell r="K79">
            <v>0.08</v>
          </cell>
          <cell r="L79">
            <v>7.0000000000000007E-2</v>
          </cell>
          <cell r="M79">
            <v>0.05</v>
          </cell>
          <cell r="N79">
            <v>0.04</v>
          </cell>
          <cell r="O79">
            <v>0.04</v>
          </cell>
          <cell r="P79">
            <v>0.03</v>
          </cell>
          <cell r="Q79">
            <v>0.01</v>
          </cell>
          <cell r="R79">
            <v>0.01</v>
          </cell>
          <cell r="S79">
            <v>0.01</v>
          </cell>
        </row>
        <row r="80">
          <cell r="C80">
            <v>0.8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0.18</v>
          </cell>
          <cell r="J80">
            <v>0.16</v>
          </cell>
          <cell r="K80">
            <v>0.1</v>
          </cell>
          <cell r="L80">
            <v>0.08</v>
          </cell>
          <cell r="M80">
            <v>0.08</v>
          </cell>
          <cell r="N80">
            <v>0.05</v>
          </cell>
          <cell r="O80">
            <v>0.04</v>
          </cell>
          <cell r="P80">
            <v>0.02</v>
          </cell>
          <cell r="Q80">
            <v>0.01</v>
          </cell>
          <cell r="R80">
            <v>0</v>
          </cell>
          <cell r="S80">
            <v>0</v>
          </cell>
        </row>
        <row r="81">
          <cell r="C81">
            <v>0.76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0.19</v>
          </cell>
          <cell r="J81">
            <v>0.14000000000000001</v>
          </cell>
          <cell r="K81">
            <v>0.1</v>
          </cell>
          <cell r="L81">
            <v>0.06</v>
          </cell>
          <cell r="M81">
            <v>0.06</v>
          </cell>
          <cell r="N81">
            <v>0.05</v>
          </cell>
          <cell r="O81">
            <v>0.04</v>
          </cell>
          <cell r="P81">
            <v>0.02</v>
          </cell>
          <cell r="Q81">
            <v>0.01</v>
          </cell>
          <cell r="R81">
            <v>0</v>
          </cell>
          <cell r="S81">
            <v>0</v>
          </cell>
        </row>
        <row r="82">
          <cell r="C82">
            <v>0.83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0.2</v>
          </cell>
          <cell r="J82">
            <v>0.15</v>
          </cell>
          <cell r="K82">
            <v>0.12</v>
          </cell>
          <cell r="L82">
            <v>0.09</v>
          </cell>
          <cell r="M82">
            <v>0.06</v>
          </cell>
          <cell r="N82">
            <v>0.06</v>
          </cell>
          <cell r="O82">
            <v>0.03</v>
          </cell>
          <cell r="P82">
            <v>0.03</v>
          </cell>
          <cell r="Q82">
            <v>0.01</v>
          </cell>
          <cell r="R82">
            <v>0</v>
          </cell>
          <cell r="S82">
            <v>0</v>
          </cell>
        </row>
        <row r="83">
          <cell r="C83">
            <v>0.78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0.21</v>
          </cell>
          <cell r="J83">
            <v>0.12</v>
          </cell>
          <cell r="K83">
            <v>0.1</v>
          </cell>
          <cell r="L83">
            <v>7.0000000000000007E-2</v>
          </cell>
          <cell r="M83">
            <v>0.06</v>
          </cell>
          <cell r="N83">
            <v>0.05</v>
          </cell>
          <cell r="O83">
            <v>0.04</v>
          </cell>
          <cell r="P83">
            <v>0.02</v>
          </cell>
          <cell r="Q83">
            <v>0.01</v>
          </cell>
          <cell r="R83">
            <v>0</v>
          </cell>
          <cell r="S83">
            <v>0</v>
          </cell>
        </row>
        <row r="84">
          <cell r="C84">
            <v>0.66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7.0000000000000007E-2</v>
          </cell>
          <cell r="I84">
            <v>0.18</v>
          </cell>
          <cell r="J84">
            <v>0.11</v>
          </cell>
          <cell r="K84">
            <v>0.08</v>
          </cell>
          <cell r="L84">
            <v>7.0000000000000007E-2</v>
          </cell>
          <cell r="M84">
            <v>0.05</v>
          </cell>
          <cell r="N84">
            <v>0.04</v>
          </cell>
          <cell r="O84">
            <v>0.03</v>
          </cell>
          <cell r="P84">
            <v>0.02</v>
          </cell>
          <cell r="Q84">
            <v>0.01</v>
          </cell>
          <cell r="R84">
            <v>0</v>
          </cell>
          <cell r="S84">
            <v>0</v>
          </cell>
        </row>
        <row r="85">
          <cell r="C85">
            <v>0.59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0.06</v>
          </cell>
          <cell r="I85">
            <v>0.16</v>
          </cell>
          <cell r="J85">
            <v>0.1</v>
          </cell>
          <cell r="K85">
            <v>7.0000000000000007E-2</v>
          </cell>
          <cell r="L85">
            <v>0.05</v>
          </cell>
          <cell r="M85">
            <v>0.04</v>
          </cell>
          <cell r="N85">
            <v>0.04</v>
          </cell>
          <cell r="O85">
            <v>0.03</v>
          </cell>
          <cell r="P85">
            <v>0.02</v>
          </cell>
          <cell r="Q85">
            <v>0.01</v>
          </cell>
          <cell r="R85">
            <v>0</v>
          </cell>
          <cell r="S8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37</v>
          </cell>
          <cell r="D38">
            <v>7</v>
          </cell>
          <cell r="E38">
            <v>3</v>
          </cell>
          <cell r="F38">
            <v>2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3</v>
          </cell>
          <cell r="P38">
            <v>3</v>
          </cell>
          <cell r="Q38">
            <v>2</v>
          </cell>
          <cell r="R38">
            <v>2</v>
          </cell>
          <cell r="S38">
            <v>14</v>
          </cell>
        </row>
        <row r="39">
          <cell r="C39">
            <v>27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  <cell r="R39">
            <v>5</v>
          </cell>
          <cell r="S39">
            <v>18</v>
          </cell>
        </row>
        <row r="40">
          <cell r="C40">
            <v>27</v>
          </cell>
          <cell r="D40">
            <v>2</v>
          </cell>
          <cell r="E40">
            <v>0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</v>
          </cell>
          <cell r="R40">
            <v>3</v>
          </cell>
          <cell r="S40">
            <v>18</v>
          </cell>
        </row>
        <row r="41">
          <cell r="C41">
            <v>35</v>
          </cell>
          <cell r="D41">
            <v>3</v>
          </cell>
          <cell r="E41">
            <v>4</v>
          </cell>
          <cell r="F41">
            <v>3</v>
          </cell>
          <cell r="G41">
            <v>1</v>
          </cell>
          <cell r="H41">
            <v>0</v>
          </cell>
          <cell r="I41">
            <v>2</v>
          </cell>
          <cell r="J41">
            <v>0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2</v>
          </cell>
          <cell r="P41">
            <v>2</v>
          </cell>
          <cell r="Q41">
            <v>1</v>
          </cell>
          <cell r="R41">
            <v>2</v>
          </cell>
          <cell r="S41">
            <v>14</v>
          </cell>
        </row>
        <row r="42">
          <cell r="C42">
            <v>29</v>
          </cell>
          <cell r="D42">
            <v>3</v>
          </cell>
          <cell r="E42">
            <v>1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19</v>
          </cell>
        </row>
        <row r="43">
          <cell r="C43">
            <v>30</v>
          </cell>
          <cell r="D43">
            <v>1</v>
          </cell>
          <cell r="E43">
            <v>1</v>
          </cell>
          <cell r="F43">
            <v>0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2</v>
          </cell>
          <cell r="L43">
            <v>0</v>
          </cell>
          <cell r="M43">
            <v>0</v>
          </cell>
          <cell r="N43">
            <v>1</v>
          </cell>
          <cell r="O43">
            <v>1</v>
          </cell>
          <cell r="P43">
            <v>0</v>
          </cell>
          <cell r="Q43">
            <v>2</v>
          </cell>
          <cell r="R43">
            <v>3</v>
          </cell>
          <cell r="S43">
            <v>18</v>
          </cell>
        </row>
        <row r="44">
          <cell r="C44">
            <v>30</v>
          </cell>
          <cell r="D44">
            <v>0</v>
          </cell>
          <cell r="E44">
            <v>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1</v>
          </cell>
          <cell r="L44">
            <v>2</v>
          </cell>
          <cell r="M44">
            <v>0</v>
          </cell>
          <cell r="N44">
            <v>0</v>
          </cell>
          <cell r="O44">
            <v>3</v>
          </cell>
          <cell r="P44">
            <v>2</v>
          </cell>
          <cell r="Q44">
            <v>2</v>
          </cell>
          <cell r="R44">
            <v>2</v>
          </cell>
          <cell r="S44">
            <v>14</v>
          </cell>
        </row>
        <row r="45">
          <cell r="C45">
            <v>23</v>
          </cell>
          <cell r="D45">
            <v>3</v>
          </cell>
          <cell r="E45">
            <v>1</v>
          </cell>
          <cell r="F45">
            <v>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14</v>
          </cell>
        </row>
        <row r="46">
          <cell r="C46">
            <v>27</v>
          </cell>
          <cell r="D46">
            <v>1</v>
          </cell>
          <cell r="E46">
            <v>1</v>
          </cell>
          <cell r="F46">
            <v>0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1</v>
          </cell>
          <cell r="S46">
            <v>19</v>
          </cell>
        </row>
        <row r="47">
          <cell r="C47">
            <v>24</v>
          </cell>
          <cell r="D47">
            <v>1</v>
          </cell>
          <cell r="E47">
            <v>2</v>
          </cell>
          <cell r="F47">
            <v>0</v>
          </cell>
          <cell r="G47">
            <v>2</v>
          </cell>
          <cell r="H47">
            <v>1</v>
          </cell>
          <cell r="I47">
            <v>0</v>
          </cell>
          <cell r="J47">
            <v>0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3</v>
          </cell>
          <cell r="P47">
            <v>0</v>
          </cell>
          <cell r="Q47">
            <v>1</v>
          </cell>
          <cell r="R47">
            <v>3</v>
          </cell>
          <cell r="S47">
            <v>10</v>
          </cell>
        </row>
        <row r="48">
          <cell r="C48">
            <v>15</v>
          </cell>
          <cell r="D48">
            <v>0</v>
          </cell>
          <cell r="E48">
            <v>2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1</v>
          </cell>
          <cell r="O48">
            <v>0</v>
          </cell>
          <cell r="P48">
            <v>1</v>
          </cell>
          <cell r="Q48">
            <v>0</v>
          </cell>
          <cell r="R48">
            <v>1</v>
          </cell>
          <cell r="S48">
            <v>9</v>
          </cell>
        </row>
        <row r="49">
          <cell r="C49">
            <v>22</v>
          </cell>
          <cell r="D49">
            <v>0</v>
          </cell>
          <cell r="E49">
            <v>0</v>
          </cell>
          <cell r="F49">
            <v>1</v>
          </cell>
          <cell r="G49">
            <v>0</v>
          </cell>
          <cell r="H49">
            <v>0</v>
          </cell>
          <cell r="I49">
            <v>0</v>
          </cell>
          <cell r="J49">
            <v>1</v>
          </cell>
          <cell r="K49">
            <v>0</v>
          </cell>
          <cell r="L49">
            <v>0</v>
          </cell>
          <cell r="M49">
            <v>1</v>
          </cell>
          <cell r="N49">
            <v>2</v>
          </cell>
          <cell r="O49">
            <v>1</v>
          </cell>
          <cell r="P49">
            <v>1</v>
          </cell>
          <cell r="Q49">
            <v>2</v>
          </cell>
          <cell r="R49">
            <v>5</v>
          </cell>
          <cell r="S49">
            <v>8</v>
          </cell>
        </row>
        <row r="90">
          <cell r="C90">
            <v>5.29</v>
          </cell>
          <cell r="D90">
            <v>1</v>
          </cell>
          <cell r="E90">
            <v>0.43</v>
          </cell>
          <cell r="F90">
            <v>0.28999999999999998</v>
          </cell>
          <cell r="G90">
            <v>0.14000000000000001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0.43</v>
          </cell>
          <cell r="P90">
            <v>0.43</v>
          </cell>
          <cell r="Q90">
            <v>0.28999999999999998</v>
          </cell>
          <cell r="R90">
            <v>0.28999999999999998</v>
          </cell>
          <cell r="S90">
            <v>2</v>
          </cell>
        </row>
        <row r="91">
          <cell r="C91">
            <v>3.86</v>
          </cell>
          <cell r="D91">
            <v>0</v>
          </cell>
          <cell r="E91">
            <v>0</v>
          </cell>
          <cell r="F91">
            <v>0.14000000000000001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0.14000000000000001</v>
          </cell>
          <cell r="O91">
            <v>0</v>
          </cell>
          <cell r="P91">
            <v>0</v>
          </cell>
          <cell r="Q91">
            <v>0.28999999999999998</v>
          </cell>
          <cell r="R91">
            <v>0.71</v>
          </cell>
          <cell r="S91">
            <v>2.57</v>
          </cell>
        </row>
        <row r="92">
          <cell r="C92">
            <v>3.86</v>
          </cell>
          <cell r="D92">
            <v>0.28999999999999998</v>
          </cell>
          <cell r="E92">
            <v>0</v>
          </cell>
          <cell r="F92">
            <v>0.14000000000000001</v>
          </cell>
          <cell r="G92">
            <v>0.14000000000000001</v>
          </cell>
          <cell r="H92">
            <v>0</v>
          </cell>
          <cell r="I92">
            <v>0</v>
          </cell>
          <cell r="J92">
            <v>0.14000000000000001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0.14000000000000001</v>
          </cell>
          <cell r="R92">
            <v>0.43</v>
          </cell>
          <cell r="S92">
            <v>2.57</v>
          </cell>
        </row>
        <row r="93">
          <cell r="C93">
            <v>5</v>
          </cell>
          <cell r="D93">
            <v>0.43</v>
          </cell>
          <cell r="E93">
            <v>0.56999999999999995</v>
          </cell>
          <cell r="F93">
            <v>0.43</v>
          </cell>
          <cell r="G93">
            <v>0.14000000000000001</v>
          </cell>
          <cell r="H93">
            <v>0</v>
          </cell>
          <cell r="I93">
            <v>0.28999999999999998</v>
          </cell>
          <cell r="J93">
            <v>0</v>
          </cell>
          <cell r="K93">
            <v>0</v>
          </cell>
          <cell r="L93">
            <v>0.14000000000000001</v>
          </cell>
          <cell r="M93">
            <v>0</v>
          </cell>
          <cell r="N93">
            <v>0</v>
          </cell>
          <cell r="O93">
            <v>0.28999999999999998</v>
          </cell>
          <cell r="P93">
            <v>0.28999999999999998</v>
          </cell>
          <cell r="Q93">
            <v>0.14000000000000001</v>
          </cell>
          <cell r="R93">
            <v>0.28999999999999998</v>
          </cell>
          <cell r="S93">
            <v>2</v>
          </cell>
        </row>
        <row r="94">
          <cell r="C94">
            <v>4.1399999999999997</v>
          </cell>
          <cell r="D94">
            <v>0.43</v>
          </cell>
          <cell r="E94">
            <v>0.14000000000000001</v>
          </cell>
          <cell r="F94">
            <v>0.14000000000000001</v>
          </cell>
          <cell r="G94">
            <v>0</v>
          </cell>
          <cell r="H94">
            <v>0.14000000000000001</v>
          </cell>
          <cell r="I94">
            <v>0</v>
          </cell>
          <cell r="J94">
            <v>0.14000000000000001</v>
          </cell>
          <cell r="K94">
            <v>0.14000000000000001</v>
          </cell>
          <cell r="L94">
            <v>0</v>
          </cell>
          <cell r="M94">
            <v>0</v>
          </cell>
          <cell r="N94">
            <v>0.14000000000000001</v>
          </cell>
          <cell r="O94">
            <v>0</v>
          </cell>
          <cell r="P94">
            <v>0</v>
          </cell>
          <cell r="Q94">
            <v>0.14000000000000001</v>
          </cell>
          <cell r="R94">
            <v>0</v>
          </cell>
          <cell r="S94">
            <v>2.71</v>
          </cell>
        </row>
        <row r="95">
          <cell r="C95">
            <v>4.29</v>
          </cell>
          <cell r="D95">
            <v>0.14000000000000001</v>
          </cell>
          <cell r="E95">
            <v>0.14000000000000001</v>
          </cell>
          <cell r="F95">
            <v>0</v>
          </cell>
          <cell r="G95">
            <v>0.14000000000000001</v>
          </cell>
          <cell r="H95">
            <v>0</v>
          </cell>
          <cell r="I95">
            <v>0</v>
          </cell>
          <cell r="J95">
            <v>0</v>
          </cell>
          <cell r="K95">
            <v>0.28999999999999998</v>
          </cell>
          <cell r="L95">
            <v>0</v>
          </cell>
          <cell r="M95">
            <v>0</v>
          </cell>
          <cell r="N95">
            <v>0.14000000000000001</v>
          </cell>
          <cell r="O95">
            <v>0.14000000000000001</v>
          </cell>
          <cell r="P95">
            <v>0</v>
          </cell>
          <cell r="Q95">
            <v>0.28999999999999998</v>
          </cell>
          <cell r="R95">
            <v>0.43</v>
          </cell>
          <cell r="S95">
            <v>2.57</v>
          </cell>
        </row>
        <row r="96">
          <cell r="C96">
            <v>4.29</v>
          </cell>
          <cell r="D96">
            <v>0</v>
          </cell>
          <cell r="E96">
            <v>0.43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0.14000000000000001</v>
          </cell>
          <cell r="K96">
            <v>0.14000000000000001</v>
          </cell>
          <cell r="L96">
            <v>0.28999999999999998</v>
          </cell>
          <cell r="M96">
            <v>0</v>
          </cell>
          <cell r="N96">
            <v>0</v>
          </cell>
          <cell r="O96">
            <v>0.43</v>
          </cell>
          <cell r="P96">
            <v>0.28999999999999998</v>
          </cell>
          <cell r="Q96">
            <v>0.28999999999999998</v>
          </cell>
          <cell r="R96">
            <v>0.28999999999999998</v>
          </cell>
          <cell r="S96">
            <v>2</v>
          </cell>
        </row>
        <row r="97">
          <cell r="C97">
            <v>3.29</v>
          </cell>
          <cell r="D97">
            <v>0.43</v>
          </cell>
          <cell r="E97">
            <v>0.14000000000000001</v>
          </cell>
          <cell r="F97">
            <v>0.28999999999999998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0.14000000000000001</v>
          </cell>
          <cell r="N97">
            <v>0</v>
          </cell>
          <cell r="O97">
            <v>0.14000000000000001</v>
          </cell>
          <cell r="P97">
            <v>0</v>
          </cell>
          <cell r="Q97">
            <v>0</v>
          </cell>
          <cell r="R97">
            <v>0.14000000000000001</v>
          </cell>
          <cell r="S97">
            <v>2</v>
          </cell>
        </row>
        <row r="98">
          <cell r="C98">
            <v>3.86</v>
          </cell>
          <cell r="D98">
            <v>0.14000000000000001</v>
          </cell>
          <cell r="E98">
            <v>0.14000000000000001</v>
          </cell>
          <cell r="F98">
            <v>0</v>
          </cell>
          <cell r="G98">
            <v>0</v>
          </cell>
          <cell r="H98">
            <v>0.14000000000000001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0.14000000000000001</v>
          </cell>
          <cell r="N98">
            <v>0.28999999999999998</v>
          </cell>
          <cell r="O98">
            <v>0.14000000000000001</v>
          </cell>
          <cell r="P98">
            <v>0</v>
          </cell>
          <cell r="Q98">
            <v>0</v>
          </cell>
          <cell r="R98">
            <v>0.14000000000000001</v>
          </cell>
          <cell r="S98">
            <v>2.71</v>
          </cell>
        </row>
        <row r="99">
          <cell r="C99">
            <v>3.43</v>
          </cell>
          <cell r="D99">
            <v>0.14000000000000001</v>
          </cell>
          <cell r="E99">
            <v>0.28999999999999998</v>
          </cell>
          <cell r="F99">
            <v>0</v>
          </cell>
          <cell r="G99">
            <v>0.28999999999999998</v>
          </cell>
          <cell r="H99">
            <v>0.14000000000000001</v>
          </cell>
          <cell r="I99">
            <v>0</v>
          </cell>
          <cell r="J99">
            <v>0</v>
          </cell>
          <cell r="K99">
            <v>0.14000000000000001</v>
          </cell>
          <cell r="L99">
            <v>0</v>
          </cell>
          <cell r="M99">
            <v>0</v>
          </cell>
          <cell r="N99">
            <v>0</v>
          </cell>
          <cell r="O99">
            <v>0.43</v>
          </cell>
          <cell r="P99">
            <v>0</v>
          </cell>
          <cell r="Q99">
            <v>0.14000000000000001</v>
          </cell>
          <cell r="R99">
            <v>0.43</v>
          </cell>
          <cell r="S99">
            <v>1.43</v>
          </cell>
        </row>
        <row r="100">
          <cell r="C100">
            <v>2.14</v>
          </cell>
          <cell r="D100">
            <v>0</v>
          </cell>
          <cell r="E100">
            <v>0.28999999999999998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0.14000000000000001</v>
          </cell>
          <cell r="L100">
            <v>0</v>
          </cell>
          <cell r="M100">
            <v>0</v>
          </cell>
          <cell r="N100">
            <v>0.14000000000000001</v>
          </cell>
          <cell r="O100">
            <v>0</v>
          </cell>
          <cell r="P100">
            <v>0.14000000000000001</v>
          </cell>
          <cell r="Q100">
            <v>0</v>
          </cell>
          <cell r="R100">
            <v>0.14000000000000001</v>
          </cell>
          <cell r="S100">
            <v>1.29</v>
          </cell>
        </row>
        <row r="101">
          <cell r="C101">
            <v>3.14</v>
          </cell>
          <cell r="D101">
            <v>0</v>
          </cell>
          <cell r="E101">
            <v>0</v>
          </cell>
          <cell r="F101">
            <v>0.14000000000000001</v>
          </cell>
          <cell r="G101">
            <v>0</v>
          </cell>
          <cell r="H101">
            <v>0</v>
          </cell>
          <cell r="I101">
            <v>0</v>
          </cell>
          <cell r="J101">
            <v>0.14000000000000001</v>
          </cell>
          <cell r="K101">
            <v>0</v>
          </cell>
          <cell r="L101">
            <v>0</v>
          </cell>
          <cell r="M101">
            <v>0.14000000000000001</v>
          </cell>
          <cell r="N101">
            <v>0.28999999999999998</v>
          </cell>
          <cell r="O101">
            <v>0.14000000000000001</v>
          </cell>
          <cell r="P101">
            <v>0.14000000000000001</v>
          </cell>
          <cell r="Q101">
            <v>0.28999999999999998</v>
          </cell>
          <cell r="R101">
            <v>0.71</v>
          </cell>
          <cell r="S101">
            <v>1.1399999999999999</v>
          </cell>
        </row>
      </sheetData>
      <sheetData sheetId="1">
        <row r="38">
          <cell r="C38">
            <v>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4</v>
          </cell>
          <cell r="D39">
            <v>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</v>
          </cell>
          <cell r="S39">
            <v>1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1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0.43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0.14000000000000001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0.14000000000000001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0.56999999999999995</v>
          </cell>
          <cell r="D91">
            <v>0.14000000000000001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0.28999999999999998</v>
          </cell>
          <cell r="S91">
            <v>0.14000000000000001</v>
          </cell>
        </row>
        <row r="92">
          <cell r="C92">
            <v>0.14000000000000001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0.14000000000000001</v>
          </cell>
        </row>
        <row r="93">
          <cell r="C93">
            <v>0.14000000000000001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0.14000000000000001</v>
          </cell>
        </row>
        <row r="94">
          <cell r="C94">
            <v>0.14000000000000001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0.14000000000000001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0.14000000000000001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0.14000000000000001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1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1</v>
          </cell>
        </row>
        <row r="90">
          <cell r="C90">
            <v>0.14000000000000001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0.14000000000000001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0.14000000000000001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1495</v>
          </cell>
          <cell r="D38">
            <v>35</v>
          </cell>
          <cell r="E38">
            <v>25</v>
          </cell>
          <cell r="F38">
            <v>15</v>
          </cell>
          <cell r="G38">
            <v>9</v>
          </cell>
          <cell r="H38">
            <v>6</v>
          </cell>
          <cell r="I38">
            <v>10</v>
          </cell>
          <cell r="J38">
            <v>6</v>
          </cell>
          <cell r="K38">
            <v>14</v>
          </cell>
          <cell r="L38">
            <v>16</v>
          </cell>
          <cell r="M38">
            <v>18</v>
          </cell>
          <cell r="N38">
            <v>19</v>
          </cell>
          <cell r="O38">
            <v>47</v>
          </cell>
          <cell r="P38">
            <v>52</v>
          </cell>
          <cell r="Q38">
            <v>75</v>
          </cell>
          <cell r="R38">
            <v>92</v>
          </cell>
          <cell r="S38">
            <v>1056</v>
          </cell>
        </row>
        <row r="39">
          <cell r="C39">
            <v>1256</v>
          </cell>
          <cell r="D39">
            <v>25</v>
          </cell>
          <cell r="E39">
            <v>21</v>
          </cell>
          <cell r="F39">
            <v>12</v>
          </cell>
          <cell r="G39">
            <v>10</v>
          </cell>
          <cell r="H39">
            <v>8</v>
          </cell>
          <cell r="I39">
            <v>3</v>
          </cell>
          <cell r="J39">
            <v>6</v>
          </cell>
          <cell r="K39">
            <v>14</v>
          </cell>
          <cell r="L39">
            <v>20</v>
          </cell>
          <cell r="M39">
            <v>24</v>
          </cell>
          <cell r="N39">
            <v>25</v>
          </cell>
          <cell r="O39">
            <v>30</v>
          </cell>
          <cell r="P39">
            <v>44</v>
          </cell>
          <cell r="Q39">
            <v>67</v>
          </cell>
          <cell r="R39">
            <v>79</v>
          </cell>
          <cell r="S39">
            <v>868</v>
          </cell>
        </row>
        <row r="40">
          <cell r="C40">
            <v>1339</v>
          </cell>
          <cell r="D40">
            <v>29</v>
          </cell>
          <cell r="E40">
            <v>17</v>
          </cell>
          <cell r="F40">
            <v>9</v>
          </cell>
          <cell r="G40">
            <v>8</v>
          </cell>
          <cell r="H40">
            <v>10</v>
          </cell>
          <cell r="I40">
            <v>6</v>
          </cell>
          <cell r="J40">
            <v>9</v>
          </cell>
          <cell r="K40">
            <v>14</v>
          </cell>
          <cell r="L40">
            <v>9</v>
          </cell>
          <cell r="M40">
            <v>21</v>
          </cell>
          <cell r="N40">
            <v>29</v>
          </cell>
          <cell r="O40">
            <v>34</v>
          </cell>
          <cell r="P40">
            <v>47</v>
          </cell>
          <cell r="Q40">
            <v>67</v>
          </cell>
          <cell r="R40">
            <v>81</v>
          </cell>
          <cell r="S40">
            <v>949</v>
          </cell>
        </row>
        <row r="41">
          <cell r="C41">
            <v>1313</v>
          </cell>
          <cell r="D41">
            <v>33</v>
          </cell>
          <cell r="E41">
            <v>29</v>
          </cell>
          <cell r="F41">
            <v>17</v>
          </cell>
          <cell r="G41">
            <v>10</v>
          </cell>
          <cell r="H41">
            <v>7</v>
          </cell>
          <cell r="I41">
            <v>12</v>
          </cell>
          <cell r="J41">
            <v>11</v>
          </cell>
          <cell r="K41">
            <v>11</v>
          </cell>
          <cell r="L41">
            <v>19</v>
          </cell>
          <cell r="M41">
            <v>19</v>
          </cell>
          <cell r="N41">
            <v>30</v>
          </cell>
          <cell r="O41">
            <v>34</v>
          </cell>
          <cell r="P41">
            <v>54</v>
          </cell>
          <cell r="Q41">
            <v>54</v>
          </cell>
          <cell r="R41">
            <v>84</v>
          </cell>
          <cell r="S41">
            <v>889</v>
          </cell>
        </row>
        <row r="42">
          <cell r="C42">
            <v>1258</v>
          </cell>
          <cell r="D42">
            <v>33</v>
          </cell>
          <cell r="E42">
            <v>29</v>
          </cell>
          <cell r="F42">
            <v>7</v>
          </cell>
          <cell r="G42">
            <v>18</v>
          </cell>
          <cell r="H42">
            <v>9</v>
          </cell>
          <cell r="I42">
            <v>5</v>
          </cell>
          <cell r="J42">
            <v>7</v>
          </cell>
          <cell r="K42">
            <v>13</v>
          </cell>
          <cell r="L42">
            <v>11</v>
          </cell>
          <cell r="M42">
            <v>17</v>
          </cell>
          <cell r="N42">
            <v>27</v>
          </cell>
          <cell r="O42">
            <v>29</v>
          </cell>
          <cell r="P42">
            <v>45</v>
          </cell>
          <cell r="Q42">
            <v>57</v>
          </cell>
          <cell r="R42">
            <v>69</v>
          </cell>
          <cell r="S42">
            <v>882</v>
          </cell>
        </row>
        <row r="43">
          <cell r="C43">
            <v>1192</v>
          </cell>
          <cell r="D43">
            <v>35</v>
          </cell>
          <cell r="E43">
            <v>23</v>
          </cell>
          <cell r="F43">
            <v>14</v>
          </cell>
          <cell r="G43">
            <v>11</v>
          </cell>
          <cell r="H43">
            <v>8</v>
          </cell>
          <cell r="I43">
            <v>11</v>
          </cell>
          <cell r="J43">
            <v>10</v>
          </cell>
          <cell r="K43">
            <v>19</v>
          </cell>
          <cell r="L43">
            <v>15</v>
          </cell>
          <cell r="M43">
            <v>19</v>
          </cell>
          <cell r="N43">
            <v>24</v>
          </cell>
          <cell r="O43">
            <v>37</v>
          </cell>
          <cell r="P43">
            <v>40</v>
          </cell>
          <cell r="Q43">
            <v>73</v>
          </cell>
          <cell r="R43">
            <v>75</v>
          </cell>
          <cell r="S43">
            <v>778</v>
          </cell>
        </row>
        <row r="44">
          <cell r="C44">
            <v>1337</v>
          </cell>
          <cell r="D44">
            <v>44</v>
          </cell>
          <cell r="E44">
            <v>37</v>
          </cell>
          <cell r="F44">
            <v>20</v>
          </cell>
          <cell r="G44">
            <v>19</v>
          </cell>
          <cell r="H44">
            <v>10</v>
          </cell>
          <cell r="I44">
            <v>8</v>
          </cell>
          <cell r="J44">
            <v>8</v>
          </cell>
          <cell r="K44">
            <v>26</v>
          </cell>
          <cell r="L44">
            <v>22</v>
          </cell>
          <cell r="M44">
            <v>20</v>
          </cell>
          <cell r="N44">
            <v>19</v>
          </cell>
          <cell r="O44">
            <v>47</v>
          </cell>
          <cell r="P44">
            <v>52</v>
          </cell>
          <cell r="Q44">
            <v>71</v>
          </cell>
          <cell r="R44">
            <v>88</v>
          </cell>
          <cell r="S44">
            <v>846</v>
          </cell>
        </row>
        <row r="45">
          <cell r="C45">
            <v>1268</v>
          </cell>
          <cell r="D45">
            <v>45</v>
          </cell>
          <cell r="E45">
            <v>37</v>
          </cell>
          <cell r="F45">
            <v>32</v>
          </cell>
          <cell r="G45">
            <v>18</v>
          </cell>
          <cell r="H45">
            <v>13</v>
          </cell>
          <cell r="I45">
            <v>12</v>
          </cell>
          <cell r="J45">
            <v>11</v>
          </cell>
          <cell r="K45">
            <v>12</v>
          </cell>
          <cell r="L45">
            <v>14</v>
          </cell>
          <cell r="M45">
            <v>24</v>
          </cell>
          <cell r="N45">
            <v>35</v>
          </cell>
          <cell r="O45">
            <v>40</v>
          </cell>
          <cell r="P45">
            <v>44</v>
          </cell>
          <cell r="Q45">
            <v>59</v>
          </cell>
          <cell r="R45">
            <v>77</v>
          </cell>
          <cell r="S45">
            <v>795</v>
          </cell>
        </row>
        <row r="46">
          <cell r="C46">
            <v>1261</v>
          </cell>
          <cell r="D46">
            <v>52</v>
          </cell>
          <cell r="E46">
            <v>22</v>
          </cell>
          <cell r="F46">
            <v>21</v>
          </cell>
          <cell r="G46">
            <v>12</v>
          </cell>
          <cell r="H46">
            <v>11</v>
          </cell>
          <cell r="I46">
            <v>10</v>
          </cell>
          <cell r="J46">
            <v>9</v>
          </cell>
          <cell r="K46">
            <v>10</v>
          </cell>
          <cell r="L46">
            <v>19</v>
          </cell>
          <cell r="M46">
            <v>22</v>
          </cell>
          <cell r="N46">
            <v>26</v>
          </cell>
          <cell r="O46">
            <v>42</v>
          </cell>
          <cell r="P46">
            <v>29</v>
          </cell>
          <cell r="Q46">
            <v>54</v>
          </cell>
          <cell r="R46">
            <v>85</v>
          </cell>
          <cell r="S46">
            <v>837</v>
          </cell>
        </row>
        <row r="47">
          <cell r="C47">
            <v>1181</v>
          </cell>
          <cell r="D47">
            <v>33</v>
          </cell>
          <cell r="E47">
            <v>34</v>
          </cell>
          <cell r="F47">
            <v>23</v>
          </cell>
          <cell r="G47">
            <v>14</v>
          </cell>
          <cell r="H47">
            <v>5</v>
          </cell>
          <cell r="I47">
            <v>7</v>
          </cell>
          <cell r="J47">
            <v>14</v>
          </cell>
          <cell r="K47">
            <v>14</v>
          </cell>
          <cell r="L47">
            <v>16</v>
          </cell>
          <cell r="M47">
            <v>19</v>
          </cell>
          <cell r="N47">
            <v>15</v>
          </cell>
          <cell r="O47">
            <v>41</v>
          </cell>
          <cell r="P47">
            <v>43</v>
          </cell>
          <cell r="Q47">
            <v>50</v>
          </cell>
          <cell r="R47">
            <v>75</v>
          </cell>
          <cell r="S47">
            <v>778</v>
          </cell>
        </row>
        <row r="48">
          <cell r="C48">
            <v>1233</v>
          </cell>
          <cell r="D48">
            <v>34</v>
          </cell>
          <cell r="E48">
            <v>32</v>
          </cell>
          <cell r="F48">
            <v>26</v>
          </cell>
          <cell r="G48">
            <v>11</v>
          </cell>
          <cell r="H48">
            <v>4</v>
          </cell>
          <cell r="I48">
            <v>4</v>
          </cell>
          <cell r="J48">
            <v>10</v>
          </cell>
          <cell r="K48">
            <v>11</v>
          </cell>
          <cell r="L48">
            <v>10</v>
          </cell>
          <cell r="M48">
            <v>19</v>
          </cell>
          <cell r="N48">
            <v>21</v>
          </cell>
          <cell r="O48">
            <v>36</v>
          </cell>
          <cell r="P48">
            <v>39</v>
          </cell>
          <cell r="Q48">
            <v>63</v>
          </cell>
          <cell r="R48">
            <v>80</v>
          </cell>
          <cell r="S48">
            <v>833</v>
          </cell>
        </row>
        <row r="49">
          <cell r="C49">
            <v>1304</v>
          </cell>
          <cell r="D49">
            <v>30</v>
          </cell>
          <cell r="E49">
            <v>21</v>
          </cell>
          <cell r="F49">
            <v>12</v>
          </cell>
          <cell r="G49">
            <v>7</v>
          </cell>
          <cell r="H49">
            <v>14</v>
          </cell>
          <cell r="I49">
            <v>7</v>
          </cell>
          <cell r="J49">
            <v>6</v>
          </cell>
          <cell r="K49">
            <v>19</v>
          </cell>
          <cell r="L49">
            <v>16</v>
          </cell>
          <cell r="M49">
            <v>18</v>
          </cell>
          <cell r="N49">
            <v>20</v>
          </cell>
          <cell r="O49">
            <v>32</v>
          </cell>
          <cell r="P49">
            <v>51</v>
          </cell>
          <cell r="Q49">
            <v>44</v>
          </cell>
          <cell r="R49">
            <v>74</v>
          </cell>
          <cell r="S49">
            <v>933</v>
          </cell>
        </row>
        <row r="90">
          <cell r="C90">
            <v>3.13</v>
          </cell>
          <cell r="D90">
            <v>7.0000000000000007E-2</v>
          </cell>
          <cell r="E90">
            <v>0.05</v>
          </cell>
          <cell r="F90">
            <v>0.03</v>
          </cell>
          <cell r="G90">
            <v>0.02</v>
          </cell>
          <cell r="H90">
            <v>0.01</v>
          </cell>
          <cell r="I90">
            <v>0.02</v>
          </cell>
          <cell r="J90">
            <v>0.01</v>
          </cell>
          <cell r="K90">
            <v>0.03</v>
          </cell>
          <cell r="L90">
            <v>0.03</v>
          </cell>
          <cell r="M90">
            <v>0.04</v>
          </cell>
          <cell r="N90">
            <v>0.04</v>
          </cell>
          <cell r="O90">
            <v>0.1</v>
          </cell>
          <cell r="P90">
            <v>0.11</v>
          </cell>
          <cell r="Q90">
            <v>0.16</v>
          </cell>
          <cell r="R90">
            <v>0.19</v>
          </cell>
          <cell r="S90">
            <v>2.21</v>
          </cell>
        </row>
        <row r="91">
          <cell r="C91">
            <v>2.62</v>
          </cell>
          <cell r="D91">
            <v>0.05</v>
          </cell>
          <cell r="E91">
            <v>0.04</v>
          </cell>
          <cell r="F91">
            <v>0.03</v>
          </cell>
          <cell r="G91">
            <v>0.02</v>
          </cell>
          <cell r="H91">
            <v>0.02</v>
          </cell>
          <cell r="I91">
            <v>0.01</v>
          </cell>
          <cell r="J91">
            <v>0.01</v>
          </cell>
          <cell r="K91">
            <v>0.03</v>
          </cell>
          <cell r="L91">
            <v>0.04</v>
          </cell>
          <cell r="M91">
            <v>0.05</v>
          </cell>
          <cell r="N91">
            <v>0.05</v>
          </cell>
          <cell r="O91">
            <v>0.06</v>
          </cell>
          <cell r="P91">
            <v>0.09</v>
          </cell>
          <cell r="Q91">
            <v>0.14000000000000001</v>
          </cell>
          <cell r="R91">
            <v>0.16</v>
          </cell>
          <cell r="S91">
            <v>1.81</v>
          </cell>
        </row>
        <row r="92">
          <cell r="C92">
            <v>2.8</v>
          </cell>
          <cell r="D92">
            <v>0.06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0.01</v>
          </cell>
          <cell r="J92">
            <v>0.02</v>
          </cell>
          <cell r="K92">
            <v>0.03</v>
          </cell>
          <cell r="L92">
            <v>0.02</v>
          </cell>
          <cell r="M92">
            <v>0.04</v>
          </cell>
          <cell r="N92">
            <v>0.06</v>
          </cell>
          <cell r="O92">
            <v>7.0000000000000007E-2</v>
          </cell>
          <cell r="P92">
            <v>0.1</v>
          </cell>
          <cell r="Q92">
            <v>0.14000000000000001</v>
          </cell>
          <cell r="R92">
            <v>0.17</v>
          </cell>
          <cell r="S92">
            <v>1.98</v>
          </cell>
        </row>
        <row r="93">
          <cell r="C93">
            <v>2.75</v>
          </cell>
          <cell r="D93">
            <v>7.0000000000000007E-2</v>
          </cell>
          <cell r="E93">
            <v>0.06</v>
          </cell>
          <cell r="F93">
            <v>0.04</v>
          </cell>
          <cell r="G93">
            <v>0.02</v>
          </cell>
          <cell r="H93">
            <v>0.01</v>
          </cell>
          <cell r="I93">
            <v>0.03</v>
          </cell>
          <cell r="J93">
            <v>0.02</v>
          </cell>
          <cell r="K93">
            <v>0.02</v>
          </cell>
          <cell r="L93">
            <v>0.04</v>
          </cell>
          <cell r="M93">
            <v>0.04</v>
          </cell>
          <cell r="N93">
            <v>0.06</v>
          </cell>
          <cell r="O93">
            <v>7.0000000000000007E-2</v>
          </cell>
          <cell r="P93">
            <v>0.11</v>
          </cell>
          <cell r="Q93">
            <v>0.11</v>
          </cell>
          <cell r="R93">
            <v>0.18</v>
          </cell>
          <cell r="S93">
            <v>1.86</v>
          </cell>
        </row>
        <row r="94">
          <cell r="C94">
            <v>2.63</v>
          </cell>
          <cell r="D94">
            <v>7.0000000000000007E-2</v>
          </cell>
          <cell r="E94">
            <v>0.06</v>
          </cell>
          <cell r="F94">
            <v>0.01</v>
          </cell>
          <cell r="G94">
            <v>0.04</v>
          </cell>
          <cell r="H94">
            <v>0.02</v>
          </cell>
          <cell r="I94">
            <v>0.01</v>
          </cell>
          <cell r="J94">
            <v>0.01</v>
          </cell>
          <cell r="K94">
            <v>0.03</v>
          </cell>
          <cell r="L94">
            <v>0.02</v>
          </cell>
          <cell r="M94">
            <v>0.04</v>
          </cell>
          <cell r="N94">
            <v>0.06</v>
          </cell>
          <cell r="O94">
            <v>0.06</v>
          </cell>
          <cell r="P94">
            <v>0.09</v>
          </cell>
          <cell r="Q94">
            <v>0.12</v>
          </cell>
          <cell r="R94">
            <v>0.14000000000000001</v>
          </cell>
          <cell r="S94">
            <v>1.84</v>
          </cell>
        </row>
        <row r="95">
          <cell r="C95">
            <v>2.4900000000000002</v>
          </cell>
          <cell r="D95">
            <v>7.0000000000000007E-2</v>
          </cell>
          <cell r="E95">
            <v>0.05</v>
          </cell>
          <cell r="F95">
            <v>0.03</v>
          </cell>
          <cell r="G95">
            <v>0.02</v>
          </cell>
          <cell r="H95">
            <v>0.02</v>
          </cell>
          <cell r="I95">
            <v>0.02</v>
          </cell>
          <cell r="J95">
            <v>0.02</v>
          </cell>
          <cell r="K95">
            <v>0.04</v>
          </cell>
          <cell r="L95">
            <v>0.03</v>
          </cell>
          <cell r="M95">
            <v>0.04</v>
          </cell>
          <cell r="N95">
            <v>0.05</v>
          </cell>
          <cell r="O95">
            <v>0.08</v>
          </cell>
          <cell r="P95">
            <v>0.08</v>
          </cell>
          <cell r="Q95">
            <v>0.15</v>
          </cell>
          <cell r="R95">
            <v>0.16</v>
          </cell>
          <cell r="S95">
            <v>1.62</v>
          </cell>
        </row>
        <row r="96">
          <cell r="C96">
            <v>2.78</v>
          </cell>
          <cell r="D96">
            <v>0.09</v>
          </cell>
          <cell r="E96">
            <v>0.08</v>
          </cell>
          <cell r="F96">
            <v>0.04</v>
          </cell>
          <cell r="G96">
            <v>0.04</v>
          </cell>
          <cell r="H96">
            <v>0.02</v>
          </cell>
          <cell r="I96">
            <v>0.02</v>
          </cell>
          <cell r="J96">
            <v>0.02</v>
          </cell>
          <cell r="K96">
            <v>0.05</v>
          </cell>
          <cell r="L96">
            <v>0.05</v>
          </cell>
          <cell r="M96">
            <v>0.04</v>
          </cell>
          <cell r="N96">
            <v>0.04</v>
          </cell>
          <cell r="O96">
            <v>0.1</v>
          </cell>
          <cell r="P96">
            <v>0.11</v>
          </cell>
          <cell r="Q96">
            <v>0.15</v>
          </cell>
          <cell r="R96">
            <v>0.18</v>
          </cell>
          <cell r="S96">
            <v>1.76</v>
          </cell>
        </row>
        <row r="97">
          <cell r="C97">
            <v>2.64</v>
          </cell>
          <cell r="D97">
            <v>0.09</v>
          </cell>
          <cell r="E97">
            <v>0.08</v>
          </cell>
          <cell r="F97">
            <v>7.0000000000000007E-2</v>
          </cell>
          <cell r="G97">
            <v>0.04</v>
          </cell>
          <cell r="H97">
            <v>0.03</v>
          </cell>
          <cell r="I97">
            <v>0.02</v>
          </cell>
          <cell r="J97">
            <v>0.02</v>
          </cell>
          <cell r="K97">
            <v>0.02</v>
          </cell>
          <cell r="L97">
            <v>0.03</v>
          </cell>
          <cell r="M97">
            <v>0.05</v>
          </cell>
          <cell r="N97">
            <v>7.0000000000000007E-2</v>
          </cell>
          <cell r="O97">
            <v>0.08</v>
          </cell>
          <cell r="P97">
            <v>0.09</v>
          </cell>
          <cell r="Q97">
            <v>0.12</v>
          </cell>
          <cell r="R97">
            <v>0.16</v>
          </cell>
          <cell r="S97">
            <v>1.65</v>
          </cell>
        </row>
        <row r="98">
          <cell r="C98">
            <v>2.63</v>
          </cell>
          <cell r="D98">
            <v>0.11</v>
          </cell>
          <cell r="E98">
            <v>0.05</v>
          </cell>
          <cell r="F98">
            <v>0.04</v>
          </cell>
          <cell r="G98">
            <v>0.03</v>
          </cell>
          <cell r="H98">
            <v>0.02</v>
          </cell>
          <cell r="I98">
            <v>0.02</v>
          </cell>
          <cell r="J98">
            <v>0.02</v>
          </cell>
          <cell r="K98">
            <v>0.02</v>
          </cell>
          <cell r="L98">
            <v>0.04</v>
          </cell>
          <cell r="M98">
            <v>0.05</v>
          </cell>
          <cell r="N98">
            <v>0.05</v>
          </cell>
          <cell r="O98">
            <v>0.09</v>
          </cell>
          <cell r="P98">
            <v>0.06</v>
          </cell>
          <cell r="Q98">
            <v>0.11</v>
          </cell>
          <cell r="R98">
            <v>0.18</v>
          </cell>
          <cell r="S98">
            <v>1.74</v>
          </cell>
        </row>
        <row r="99">
          <cell r="C99">
            <v>2.48</v>
          </cell>
          <cell r="D99">
            <v>7.0000000000000007E-2</v>
          </cell>
          <cell r="E99">
            <v>7.0000000000000007E-2</v>
          </cell>
          <cell r="F99">
            <v>0.05</v>
          </cell>
          <cell r="G99">
            <v>0.03</v>
          </cell>
          <cell r="H99">
            <v>0.01</v>
          </cell>
          <cell r="I99">
            <v>0.01</v>
          </cell>
          <cell r="J99">
            <v>0.03</v>
          </cell>
          <cell r="K99">
            <v>0.03</v>
          </cell>
          <cell r="L99">
            <v>0.03</v>
          </cell>
          <cell r="M99">
            <v>0.04</v>
          </cell>
          <cell r="N99">
            <v>0.03</v>
          </cell>
          <cell r="O99">
            <v>0.09</v>
          </cell>
          <cell r="P99">
            <v>0.09</v>
          </cell>
          <cell r="Q99">
            <v>0.1</v>
          </cell>
          <cell r="R99">
            <v>0.16</v>
          </cell>
          <cell r="S99">
            <v>1.63</v>
          </cell>
        </row>
        <row r="100">
          <cell r="C100">
            <v>2.57</v>
          </cell>
          <cell r="D100">
            <v>7.0000000000000007E-2</v>
          </cell>
          <cell r="E100">
            <v>7.0000000000000007E-2</v>
          </cell>
          <cell r="F100">
            <v>0.05</v>
          </cell>
          <cell r="G100">
            <v>0.02</v>
          </cell>
          <cell r="H100">
            <v>0.01</v>
          </cell>
          <cell r="I100">
            <v>0.01</v>
          </cell>
          <cell r="J100">
            <v>0.02</v>
          </cell>
          <cell r="K100">
            <v>0.02</v>
          </cell>
          <cell r="L100">
            <v>0.02</v>
          </cell>
          <cell r="M100">
            <v>0.04</v>
          </cell>
          <cell r="N100">
            <v>0.04</v>
          </cell>
          <cell r="O100">
            <v>0.08</v>
          </cell>
          <cell r="P100">
            <v>0.08</v>
          </cell>
          <cell r="Q100">
            <v>0.13</v>
          </cell>
          <cell r="R100">
            <v>0.17</v>
          </cell>
          <cell r="S100">
            <v>1.74</v>
          </cell>
        </row>
        <row r="101">
          <cell r="C101">
            <v>2.73</v>
          </cell>
          <cell r="D101">
            <v>0.06</v>
          </cell>
          <cell r="E101">
            <v>0.04</v>
          </cell>
          <cell r="F101">
            <v>0.03</v>
          </cell>
          <cell r="G101">
            <v>0.01</v>
          </cell>
          <cell r="H101">
            <v>0.03</v>
          </cell>
          <cell r="I101">
            <v>0.01</v>
          </cell>
          <cell r="J101">
            <v>0.01</v>
          </cell>
          <cell r="K101">
            <v>0.04</v>
          </cell>
          <cell r="L101">
            <v>0.03</v>
          </cell>
          <cell r="M101">
            <v>0.04</v>
          </cell>
          <cell r="N101">
            <v>0.04</v>
          </cell>
          <cell r="O101">
            <v>7.0000000000000007E-2</v>
          </cell>
          <cell r="P101">
            <v>0.11</v>
          </cell>
          <cell r="Q101">
            <v>0.09</v>
          </cell>
          <cell r="R101">
            <v>0.15</v>
          </cell>
          <cell r="S101">
            <v>1.95</v>
          </cell>
        </row>
      </sheetData>
      <sheetData sheetId="1">
        <row r="38">
          <cell r="C38">
            <v>116</v>
          </cell>
          <cell r="D38">
            <v>5</v>
          </cell>
          <cell r="E38">
            <v>11</v>
          </cell>
          <cell r="F38">
            <v>2</v>
          </cell>
          <cell r="G38">
            <v>2</v>
          </cell>
          <cell r="H38">
            <v>2</v>
          </cell>
          <cell r="I38">
            <v>0</v>
          </cell>
          <cell r="J38">
            <v>0</v>
          </cell>
          <cell r="K38">
            <v>3</v>
          </cell>
          <cell r="L38">
            <v>1</v>
          </cell>
          <cell r="M38">
            <v>3</v>
          </cell>
          <cell r="N38">
            <v>3</v>
          </cell>
          <cell r="O38">
            <v>2</v>
          </cell>
          <cell r="P38">
            <v>0</v>
          </cell>
          <cell r="Q38">
            <v>5</v>
          </cell>
          <cell r="R38">
            <v>9</v>
          </cell>
          <cell r="S38">
            <v>68</v>
          </cell>
        </row>
        <row r="39">
          <cell r="C39">
            <v>78</v>
          </cell>
          <cell r="D39">
            <v>10</v>
          </cell>
          <cell r="E39">
            <v>9</v>
          </cell>
          <cell r="F39">
            <v>4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3</v>
          </cell>
          <cell r="O39">
            <v>0</v>
          </cell>
          <cell r="P39">
            <v>2</v>
          </cell>
          <cell r="Q39">
            <v>2</v>
          </cell>
          <cell r="R39">
            <v>7</v>
          </cell>
          <cell r="S39">
            <v>39</v>
          </cell>
        </row>
        <row r="40">
          <cell r="C40">
            <v>72</v>
          </cell>
          <cell r="D40">
            <v>5</v>
          </cell>
          <cell r="E40">
            <v>4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1</v>
          </cell>
          <cell r="L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5</v>
          </cell>
          <cell r="R40">
            <v>4</v>
          </cell>
          <cell r="S40">
            <v>50</v>
          </cell>
        </row>
        <row r="41">
          <cell r="C41">
            <v>41</v>
          </cell>
          <cell r="D41">
            <v>1</v>
          </cell>
          <cell r="E41">
            <v>10</v>
          </cell>
          <cell r="F41">
            <v>3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2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2</v>
          </cell>
          <cell r="R41">
            <v>3</v>
          </cell>
          <cell r="S41">
            <v>16</v>
          </cell>
        </row>
        <row r="42">
          <cell r="C42">
            <v>40</v>
          </cell>
          <cell r="D42">
            <v>1</v>
          </cell>
          <cell r="E42">
            <v>5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2</v>
          </cell>
          <cell r="K42">
            <v>0</v>
          </cell>
          <cell r="L42">
            <v>2</v>
          </cell>
          <cell r="M42">
            <v>0</v>
          </cell>
          <cell r="N42">
            <v>0</v>
          </cell>
          <cell r="O42">
            <v>2</v>
          </cell>
          <cell r="P42">
            <v>2</v>
          </cell>
          <cell r="Q42">
            <v>1</v>
          </cell>
          <cell r="R42">
            <v>3</v>
          </cell>
          <cell r="S42">
            <v>21</v>
          </cell>
        </row>
        <row r="43">
          <cell r="C43">
            <v>37</v>
          </cell>
          <cell r="D43">
            <v>1</v>
          </cell>
          <cell r="E43">
            <v>15</v>
          </cell>
          <cell r="F43">
            <v>1</v>
          </cell>
          <cell r="G43">
            <v>1</v>
          </cell>
          <cell r="H43">
            <v>0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2</v>
          </cell>
          <cell r="Q43">
            <v>0</v>
          </cell>
          <cell r="R43">
            <v>1</v>
          </cell>
          <cell r="S43">
            <v>12</v>
          </cell>
        </row>
        <row r="44">
          <cell r="C44">
            <v>30</v>
          </cell>
          <cell r="D44">
            <v>2</v>
          </cell>
          <cell r="E44">
            <v>3</v>
          </cell>
          <cell r="F44">
            <v>0</v>
          </cell>
          <cell r="G44">
            <v>2</v>
          </cell>
          <cell r="H44">
            <v>1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  <cell r="R44">
            <v>4</v>
          </cell>
          <cell r="S44">
            <v>16</v>
          </cell>
        </row>
        <row r="45">
          <cell r="C45">
            <v>23</v>
          </cell>
          <cell r="D45">
            <v>0</v>
          </cell>
          <cell r="E45">
            <v>6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2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13</v>
          </cell>
        </row>
        <row r="46">
          <cell r="C46">
            <v>19</v>
          </cell>
          <cell r="D46">
            <v>0</v>
          </cell>
          <cell r="E46">
            <v>2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0</v>
          </cell>
          <cell r="S46">
            <v>13</v>
          </cell>
        </row>
        <row r="47">
          <cell r="C47">
            <v>22</v>
          </cell>
          <cell r="D47">
            <v>0</v>
          </cell>
          <cell r="E47">
            <v>1</v>
          </cell>
          <cell r="F47">
            <v>0</v>
          </cell>
          <cell r="G47">
            <v>2</v>
          </cell>
          <cell r="H47">
            <v>0</v>
          </cell>
          <cell r="I47">
            <v>0</v>
          </cell>
          <cell r="J47">
            <v>0</v>
          </cell>
          <cell r="K47">
            <v>1</v>
          </cell>
          <cell r="L47">
            <v>1</v>
          </cell>
          <cell r="M47">
            <v>0</v>
          </cell>
          <cell r="N47">
            <v>0</v>
          </cell>
          <cell r="O47">
            <v>1</v>
          </cell>
          <cell r="P47">
            <v>1</v>
          </cell>
          <cell r="Q47">
            <v>0</v>
          </cell>
          <cell r="R47">
            <v>1</v>
          </cell>
          <cell r="S47">
            <v>14</v>
          </cell>
        </row>
        <row r="48">
          <cell r="C48">
            <v>24</v>
          </cell>
          <cell r="D48">
            <v>0</v>
          </cell>
          <cell r="E48">
            <v>0</v>
          </cell>
          <cell r="F48">
            <v>1</v>
          </cell>
          <cell r="G48">
            <v>0</v>
          </cell>
          <cell r="H48">
            <v>0</v>
          </cell>
          <cell r="I48">
            <v>0</v>
          </cell>
          <cell r="J48">
            <v>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1</v>
          </cell>
          <cell r="R48">
            <v>2</v>
          </cell>
          <cell r="S48">
            <v>19</v>
          </cell>
        </row>
        <row r="49">
          <cell r="C49">
            <v>34</v>
          </cell>
          <cell r="D49">
            <v>1</v>
          </cell>
          <cell r="E49">
            <v>9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1</v>
          </cell>
          <cell r="O49">
            <v>0</v>
          </cell>
          <cell r="P49">
            <v>2</v>
          </cell>
          <cell r="Q49">
            <v>2</v>
          </cell>
          <cell r="R49">
            <v>4</v>
          </cell>
          <cell r="S49">
            <v>15</v>
          </cell>
        </row>
        <row r="90">
          <cell r="C90">
            <v>0.24</v>
          </cell>
          <cell r="D90">
            <v>0.01</v>
          </cell>
          <cell r="E90">
            <v>0.02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0.01</v>
          </cell>
          <cell r="L90">
            <v>0</v>
          </cell>
          <cell r="M90">
            <v>0.01</v>
          </cell>
          <cell r="N90">
            <v>0.01</v>
          </cell>
          <cell r="O90">
            <v>0</v>
          </cell>
          <cell r="P90">
            <v>0</v>
          </cell>
          <cell r="Q90">
            <v>0.01</v>
          </cell>
          <cell r="R90">
            <v>0.02</v>
          </cell>
          <cell r="S90">
            <v>0.14000000000000001</v>
          </cell>
        </row>
        <row r="91">
          <cell r="C91">
            <v>0.16</v>
          </cell>
          <cell r="D91">
            <v>0.02</v>
          </cell>
          <cell r="E91">
            <v>0.02</v>
          </cell>
          <cell r="F91">
            <v>0.01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0.01</v>
          </cell>
          <cell r="O91">
            <v>0</v>
          </cell>
          <cell r="P91">
            <v>0</v>
          </cell>
          <cell r="Q91">
            <v>0</v>
          </cell>
          <cell r="R91">
            <v>0.01</v>
          </cell>
          <cell r="S91">
            <v>0.08</v>
          </cell>
        </row>
        <row r="92">
          <cell r="C92">
            <v>0.15</v>
          </cell>
          <cell r="D92">
            <v>0.01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0.01</v>
          </cell>
          <cell r="R92">
            <v>0.01</v>
          </cell>
          <cell r="S92">
            <v>0.1</v>
          </cell>
        </row>
        <row r="93">
          <cell r="C93">
            <v>0.09</v>
          </cell>
          <cell r="D93">
            <v>0</v>
          </cell>
          <cell r="E93">
            <v>0.02</v>
          </cell>
          <cell r="F93">
            <v>0.01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0.03</v>
          </cell>
        </row>
        <row r="94">
          <cell r="C94">
            <v>0.08</v>
          </cell>
          <cell r="D94">
            <v>0</v>
          </cell>
          <cell r="E94">
            <v>0.01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0.01</v>
          </cell>
          <cell r="S94">
            <v>0.04</v>
          </cell>
        </row>
        <row r="95">
          <cell r="C95">
            <v>0.08</v>
          </cell>
          <cell r="D95">
            <v>0</v>
          </cell>
          <cell r="E95">
            <v>0.03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0.03</v>
          </cell>
        </row>
        <row r="96">
          <cell r="C96">
            <v>0.06</v>
          </cell>
          <cell r="D96">
            <v>0</v>
          </cell>
          <cell r="E96">
            <v>0.01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0.01</v>
          </cell>
          <cell r="S96">
            <v>0.03</v>
          </cell>
        </row>
        <row r="97">
          <cell r="C97">
            <v>0.05</v>
          </cell>
          <cell r="D97">
            <v>0</v>
          </cell>
          <cell r="E97">
            <v>0.01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</row>
        <row r="98">
          <cell r="C98">
            <v>0.04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0.03</v>
          </cell>
        </row>
        <row r="99">
          <cell r="C99">
            <v>0.05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0.03</v>
          </cell>
        </row>
        <row r="100">
          <cell r="C100">
            <v>0.05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0.04</v>
          </cell>
        </row>
        <row r="101">
          <cell r="C101">
            <v>7.0000000000000007E-2</v>
          </cell>
          <cell r="D101">
            <v>0</v>
          </cell>
          <cell r="E101">
            <v>0.02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0.01</v>
          </cell>
          <cell r="S101">
            <v>0.03</v>
          </cell>
        </row>
      </sheetData>
      <sheetData sheetId="2">
        <row r="38">
          <cell r="C38">
            <v>6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5</v>
          </cell>
        </row>
        <row r="39">
          <cell r="C39">
            <v>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0</v>
          </cell>
          <cell r="S39">
            <v>3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1</v>
          </cell>
          <cell r="R40">
            <v>2</v>
          </cell>
          <cell r="S40">
            <v>1</v>
          </cell>
        </row>
        <row r="41">
          <cell r="C41">
            <v>10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</v>
          </cell>
          <cell r="K41">
            <v>0</v>
          </cell>
          <cell r="L41">
            <v>0</v>
          </cell>
          <cell r="M41">
            <v>0</v>
          </cell>
          <cell r="N41">
            <v>1</v>
          </cell>
          <cell r="O41">
            <v>0</v>
          </cell>
          <cell r="P41">
            <v>0</v>
          </cell>
          <cell r="Q41">
            <v>1</v>
          </cell>
          <cell r="R41">
            <v>4</v>
          </cell>
          <cell r="S41">
            <v>3</v>
          </cell>
        </row>
        <row r="42">
          <cell r="C42">
            <v>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3</v>
          </cell>
        </row>
        <row r="43">
          <cell r="C43">
            <v>10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2</v>
          </cell>
          <cell r="P43">
            <v>1</v>
          </cell>
          <cell r="Q43">
            <v>1</v>
          </cell>
          <cell r="R43">
            <v>0</v>
          </cell>
          <cell r="S43">
            <v>4</v>
          </cell>
        </row>
        <row r="44">
          <cell r="C44">
            <v>13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1</v>
          </cell>
          <cell r="J44">
            <v>1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2</v>
          </cell>
          <cell r="Q44">
            <v>1</v>
          </cell>
          <cell r="R44">
            <v>0</v>
          </cell>
          <cell r="S44">
            <v>8</v>
          </cell>
        </row>
        <row r="45">
          <cell r="C45">
            <v>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</v>
          </cell>
          <cell r="M45">
            <v>0</v>
          </cell>
          <cell r="N45">
            <v>0</v>
          </cell>
          <cell r="O45">
            <v>0</v>
          </cell>
          <cell r="P45">
            <v>1</v>
          </cell>
          <cell r="Q45">
            <v>0</v>
          </cell>
          <cell r="R45">
            <v>0</v>
          </cell>
          <cell r="S45">
            <v>5</v>
          </cell>
        </row>
        <row r="46">
          <cell r="C46">
            <v>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1</v>
          </cell>
          <cell r="O46">
            <v>0</v>
          </cell>
          <cell r="P46">
            <v>1</v>
          </cell>
          <cell r="Q46">
            <v>0</v>
          </cell>
          <cell r="R46">
            <v>0</v>
          </cell>
          <cell r="S46">
            <v>3</v>
          </cell>
        </row>
        <row r="47">
          <cell r="C47">
            <v>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2</v>
          </cell>
          <cell r="Q47">
            <v>0</v>
          </cell>
          <cell r="R47">
            <v>1</v>
          </cell>
          <cell r="S47">
            <v>5</v>
          </cell>
        </row>
        <row r="48">
          <cell r="C48">
            <v>9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1</v>
          </cell>
          <cell r="O48">
            <v>1</v>
          </cell>
          <cell r="P48">
            <v>0</v>
          </cell>
          <cell r="Q48">
            <v>1</v>
          </cell>
          <cell r="R48">
            <v>0</v>
          </cell>
          <cell r="S48">
            <v>6</v>
          </cell>
        </row>
        <row r="49">
          <cell r="C49">
            <v>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1</v>
          </cell>
          <cell r="R49">
            <v>0</v>
          </cell>
          <cell r="S49">
            <v>8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0.01</v>
          </cell>
        </row>
        <row r="91">
          <cell r="C91">
            <v>0.01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0.02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0.01</v>
          </cell>
        </row>
        <row r="94">
          <cell r="C94">
            <v>0.01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0.01</v>
          </cell>
        </row>
        <row r="95">
          <cell r="C95">
            <v>0.02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0.01</v>
          </cell>
        </row>
        <row r="96">
          <cell r="C96">
            <v>0.03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0.02</v>
          </cell>
        </row>
        <row r="97">
          <cell r="C97">
            <v>0.01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0.01</v>
          </cell>
        </row>
        <row r="98">
          <cell r="C98">
            <v>0.01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0.01</v>
          </cell>
        </row>
        <row r="99">
          <cell r="C99">
            <v>0.02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0.01</v>
          </cell>
        </row>
        <row r="100">
          <cell r="C100">
            <v>0.02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0.01</v>
          </cell>
        </row>
        <row r="101">
          <cell r="C101">
            <v>0.02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0.02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topLeftCell="A191" workbookViewId="0">
      <selection activeCell="O207" sqref="O207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358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23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0</v>
      </c>
      <c r="I5" s="518">
        <f t="shared" si="0"/>
        <v>8</v>
      </c>
      <c r="J5" s="518">
        <f t="shared" si="0"/>
        <v>7</v>
      </c>
      <c r="K5" s="518">
        <f t="shared" si="0"/>
        <v>3</v>
      </c>
      <c r="L5" s="518">
        <f t="shared" si="0"/>
        <v>1</v>
      </c>
      <c r="M5" s="518">
        <f t="shared" si="0"/>
        <v>1</v>
      </c>
      <c r="N5" s="518">
        <f t="shared" si="0"/>
        <v>1</v>
      </c>
      <c r="O5" s="518">
        <f t="shared" si="0"/>
        <v>2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0</v>
      </c>
      <c r="U5">
        <f>'保健所別（令和7年）'!D8</f>
        <v>23</v>
      </c>
      <c r="V5">
        <f t="shared" ref="V5:V17" si="1">C5-U5</f>
        <v>0</v>
      </c>
      <c r="X5" s="516" t="s">
        <v>82</v>
      </c>
      <c r="Y5" s="517">
        <f t="shared" ref="Y5:Y16" si="2">SUM(Z5:AJ5)</f>
        <v>23</v>
      </c>
      <c r="Z5" s="518">
        <f>SUM(D5:F5)</f>
        <v>0</v>
      </c>
      <c r="AA5" s="518">
        <f t="shared" ref="AA5:AF5" si="3">G5</f>
        <v>0</v>
      </c>
      <c r="AB5" s="518">
        <f t="shared" si="3"/>
        <v>0</v>
      </c>
      <c r="AC5" s="518">
        <f t="shared" si="3"/>
        <v>8</v>
      </c>
      <c r="AD5" s="518">
        <f t="shared" si="3"/>
        <v>7</v>
      </c>
      <c r="AE5" s="518">
        <f t="shared" si="3"/>
        <v>3</v>
      </c>
      <c r="AF5" s="518">
        <f t="shared" si="3"/>
        <v>1</v>
      </c>
      <c r="AG5" s="518">
        <f>SUM(M5:N5)</f>
        <v>2</v>
      </c>
      <c r="AH5" s="518">
        <f>SUM(O5:P5)</f>
        <v>2</v>
      </c>
      <c r="AI5" s="518">
        <f>SUM(Q5:R5)</f>
        <v>0</v>
      </c>
      <c r="AJ5" s="642">
        <f>S5</f>
        <v>0</v>
      </c>
    </row>
    <row r="6" spans="2:36" ht="14.25" x14ac:dyDescent="0.15">
      <c r="B6" s="520" t="s">
        <v>83</v>
      </c>
      <c r="C6" s="521">
        <f t="shared" ref="C6:C16" si="4">SUM(D6:S6)</f>
        <v>23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3</v>
      </c>
      <c r="I6" s="451">
        <f t="shared" si="5"/>
        <v>3</v>
      </c>
      <c r="J6" s="522">
        <f t="shared" si="5"/>
        <v>5</v>
      </c>
      <c r="K6" s="522">
        <f t="shared" si="5"/>
        <v>9</v>
      </c>
      <c r="L6" s="451">
        <f t="shared" si="5"/>
        <v>1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'保健所別（令和7年）'!E8</f>
        <v>23</v>
      </c>
      <c r="V6">
        <f t="shared" si="1"/>
        <v>0</v>
      </c>
      <c r="X6" s="520" t="s">
        <v>83</v>
      </c>
      <c r="Y6" s="521">
        <f t="shared" si="2"/>
        <v>23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3</v>
      </c>
      <c r="AC6" s="451">
        <f t="shared" ref="AC6:AC16" si="9">I6</f>
        <v>3</v>
      </c>
      <c r="AD6" s="522">
        <f t="shared" ref="AD6:AD16" si="10">J6</f>
        <v>5</v>
      </c>
      <c r="AE6" s="522">
        <f t="shared" ref="AE6:AE16" si="11">K6</f>
        <v>9</v>
      </c>
      <c r="AF6" s="522">
        <f t="shared" ref="AF6:AF16" si="12">L6</f>
        <v>1</v>
      </c>
      <c r="AG6" s="451">
        <f t="shared" ref="AG6:AG16" si="13">SUM(M6:N6)</f>
        <v>1</v>
      </c>
      <c r="AH6" s="451">
        <f t="shared" ref="AH6:AH16" si="14">SUM(O6:P6)</f>
        <v>1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27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3</v>
      </c>
      <c r="I7" s="525">
        <f t="shared" si="17"/>
        <v>8</v>
      </c>
      <c r="J7" s="525">
        <f t="shared" si="17"/>
        <v>6</v>
      </c>
      <c r="K7" s="525">
        <f t="shared" si="17"/>
        <v>2</v>
      </c>
      <c r="L7" s="525">
        <f t="shared" si="17"/>
        <v>3</v>
      </c>
      <c r="M7" s="525">
        <f t="shared" si="17"/>
        <v>2</v>
      </c>
      <c r="N7" s="525">
        <f t="shared" si="17"/>
        <v>1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'保健所別（令和7年）'!F8</f>
        <v>27</v>
      </c>
      <c r="V7">
        <f t="shared" si="1"/>
        <v>0</v>
      </c>
      <c r="X7" s="523" t="s">
        <v>84</v>
      </c>
      <c r="Y7" s="524">
        <f t="shared" si="2"/>
        <v>27</v>
      </c>
      <c r="Z7" s="525">
        <f t="shared" si="6"/>
        <v>0</v>
      </c>
      <c r="AA7" s="525">
        <f t="shared" si="7"/>
        <v>0</v>
      </c>
      <c r="AB7" s="525">
        <f t="shared" si="8"/>
        <v>3</v>
      </c>
      <c r="AC7" s="525">
        <f t="shared" si="9"/>
        <v>8</v>
      </c>
      <c r="AD7" s="525">
        <f t="shared" si="10"/>
        <v>6</v>
      </c>
      <c r="AE7" s="525">
        <f t="shared" si="11"/>
        <v>2</v>
      </c>
      <c r="AF7" s="525">
        <f t="shared" si="12"/>
        <v>3</v>
      </c>
      <c r="AG7" s="525">
        <f t="shared" si="13"/>
        <v>3</v>
      </c>
      <c r="AH7" s="525">
        <f t="shared" si="14"/>
        <v>2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33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1</v>
      </c>
      <c r="H8" s="103">
        <f t="shared" si="18"/>
        <v>2</v>
      </c>
      <c r="I8" s="103">
        <f t="shared" si="18"/>
        <v>14</v>
      </c>
      <c r="J8" s="103">
        <f t="shared" si="18"/>
        <v>7</v>
      </c>
      <c r="K8" s="103">
        <f t="shared" si="18"/>
        <v>5</v>
      </c>
      <c r="L8" s="103">
        <f t="shared" si="18"/>
        <v>2</v>
      </c>
      <c r="M8" s="103">
        <f t="shared" si="18"/>
        <v>1</v>
      </c>
      <c r="N8" s="103">
        <f t="shared" si="18"/>
        <v>1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'保健所別（令和7年）'!G8</f>
        <v>33</v>
      </c>
      <c r="V8">
        <f t="shared" si="1"/>
        <v>0</v>
      </c>
      <c r="X8" s="527" t="s">
        <v>85</v>
      </c>
      <c r="Y8" s="528">
        <f t="shared" si="2"/>
        <v>33</v>
      </c>
      <c r="Z8" s="103">
        <f t="shared" si="6"/>
        <v>0</v>
      </c>
      <c r="AA8" s="103">
        <f t="shared" si="7"/>
        <v>1</v>
      </c>
      <c r="AB8" s="103">
        <f t="shared" si="8"/>
        <v>2</v>
      </c>
      <c r="AC8" s="103">
        <f t="shared" si="9"/>
        <v>14</v>
      </c>
      <c r="AD8" s="103">
        <f t="shared" si="10"/>
        <v>7</v>
      </c>
      <c r="AE8" s="103">
        <f t="shared" si="11"/>
        <v>5</v>
      </c>
      <c r="AF8" s="103">
        <f t="shared" si="12"/>
        <v>2</v>
      </c>
      <c r="AG8" s="103">
        <f t="shared" si="13"/>
        <v>2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22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2</v>
      </c>
      <c r="I9" s="451">
        <f t="shared" si="19"/>
        <v>8</v>
      </c>
      <c r="J9" s="522">
        <f t="shared" si="19"/>
        <v>5</v>
      </c>
      <c r="K9" s="522">
        <f t="shared" si="19"/>
        <v>6</v>
      </c>
      <c r="L9" s="451">
        <f t="shared" si="19"/>
        <v>1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'保健所別（令和7年）'!H8</f>
        <v>22</v>
      </c>
      <c r="V9">
        <f t="shared" si="1"/>
        <v>0</v>
      </c>
      <c r="X9" s="520" t="s">
        <v>86</v>
      </c>
      <c r="Y9" s="529">
        <f t="shared" si="2"/>
        <v>22</v>
      </c>
      <c r="Z9" s="451">
        <f t="shared" si="6"/>
        <v>0</v>
      </c>
      <c r="AA9" s="451">
        <f t="shared" si="7"/>
        <v>0</v>
      </c>
      <c r="AB9" s="451">
        <f t="shared" si="8"/>
        <v>2</v>
      </c>
      <c r="AC9" s="451">
        <f t="shared" si="9"/>
        <v>8</v>
      </c>
      <c r="AD9" s="522">
        <f t="shared" si="10"/>
        <v>5</v>
      </c>
      <c r="AE9" s="522">
        <f t="shared" si="11"/>
        <v>6</v>
      </c>
      <c r="AF9" s="522">
        <f t="shared" si="12"/>
        <v>1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19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1</v>
      </c>
      <c r="I10" s="531">
        <f t="shared" si="20"/>
        <v>6</v>
      </c>
      <c r="J10" s="531">
        <f t="shared" si="20"/>
        <v>6</v>
      </c>
      <c r="K10" s="531">
        <f t="shared" si="20"/>
        <v>3</v>
      </c>
      <c r="L10" s="531">
        <f t="shared" si="20"/>
        <v>0</v>
      </c>
      <c r="M10" s="531">
        <f t="shared" si="20"/>
        <v>3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'保健所別（令和7年）'!I8</f>
        <v>19</v>
      </c>
      <c r="V10">
        <f t="shared" si="1"/>
        <v>0</v>
      </c>
      <c r="X10" s="527" t="s">
        <v>87</v>
      </c>
      <c r="Y10" s="530">
        <f t="shared" si="2"/>
        <v>19</v>
      </c>
      <c r="Z10" s="531">
        <f t="shared" si="6"/>
        <v>0</v>
      </c>
      <c r="AA10" s="531">
        <f t="shared" si="7"/>
        <v>0</v>
      </c>
      <c r="AB10" s="531">
        <f t="shared" si="8"/>
        <v>1</v>
      </c>
      <c r="AC10" s="531">
        <f t="shared" si="9"/>
        <v>6</v>
      </c>
      <c r="AD10" s="531">
        <f t="shared" si="10"/>
        <v>6</v>
      </c>
      <c r="AE10" s="531">
        <f t="shared" si="11"/>
        <v>3</v>
      </c>
      <c r="AF10" s="531">
        <f t="shared" si="12"/>
        <v>0</v>
      </c>
      <c r="AG10" s="531">
        <f t="shared" si="13"/>
        <v>3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29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1</v>
      </c>
      <c r="H11" s="451">
        <f t="shared" si="21"/>
        <v>5</v>
      </c>
      <c r="I11" s="451">
        <f t="shared" si="21"/>
        <v>9</v>
      </c>
      <c r="J11" s="451">
        <f t="shared" si="21"/>
        <v>5</v>
      </c>
      <c r="K11" s="451">
        <f t="shared" si="21"/>
        <v>4</v>
      </c>
      <c r="L11" s="451">
        <f t="shared" si="21"/>
        <v>4</v>
      </c>
      <c r="M11" s="451">
        <f t="shared" si="21"/>
        <v>0</v>
      </c>
      <c r="N11" s="451">
        <f t="shared" si="21"/>
        <v>0</v>
      </c>
      <c r="O11" s="451">
        <f t="shared" si="21"/>
        <v>1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'保健所別（令和7年）'!J8</f>
        <v>29</v>
      </c>
      <c r="V11">
        <f t="shared" si="1"/>
        <v>0</v>
      </c>
      <c r="X11" s="520" t="s">
        <v>88</v>
      </c>
      <c r="Y11" s="521">
        <f t="shared" si="2"/>
        <v>29</v>
      </c>
      <c r="Z11" s="451">
        <f t="shared" si="6"/>
        <v>0</v>
      </c>
      <c r="AA11" s="451">
        <f t="shared" si="7"/>
        <v>1</v>
      </c>
      <c r="AB11" s="451">
        <f t="shared" si="8"/>
        <v>5</v>
      </c>
      <c r="AC11" s="451">
        <f t="shared" si="9"/>
        <v>9</v>
      </c>
      <c r="AD11" s="451">
        <f t="shared" si="10"/>
        <v>5</v>
      </c>
      <c r="AE11" s="451">
        <f t="shared" si="11"/>
        <v>4</v>
      </c>
      <c r="AF11" s="451">
        <f t="shared" si="12"/>
        <v>4</v>
      </c>
      <c r="AG11" s="451">
        <f t="shared" si="13"/>
        <v>0</v>
      </c>
      <c r="AH11" s="451">
        <f t="shared" si="14"/>
        <v>1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30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12</v>
      </c>
      <c r="J12" s="103">
        <f t="shared" si="22"/>
        <v>7</v>
      </c>
      <c r="K12" s="103">
        <f t="shared" si="22"/>
        <v>5</v>
      </c>
      <c r="L12" s="103">
        <f t="shared" si="22"/>
        <v>3</v>
      </c>
      <c r="M12" s="103">
        <f t="shared" si="22"/>
        <v>1</v>
      </c>
      <c r="N12" s="103">
        <f t="shared" si="22"/>
        <v>0</v>
      </c>
      <c r="O12" s="103">
        <f t="shared" si="22"/>
        <v>1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'保健所別（令和7年）'!K8</f>
        <v>30</v>
      </c>
      <c r="V12">
        <f t="shared" si="1"/>
        <v>0</v>
      </c>
      <c r="X12" s="527" t="s">
        <v>89</v>
      </c>
      <c r="Y12" s="528">
        <f t="shared" si="2"/>
        <v>30</v>
      </c>
      <c r="Z12" s="103">
        <f t="shared" si="6"/>
        <v>0</v>
      </c>
      <c r="AA12" s="103">
        <f t="shared" si="7"/>
        <v>0</v>
      </c>
      <c r="AB12" s="103">
        <f t="shared" si="8"/>
        <v>1</v>
      </c>
      <c r="AC12" s="103">
        <f t="shared" si="9"/>
        <v>12</v>
      </c>
      <c r="AD12" s="103">
        <f>J12</f>
        <v>7</v>
      </c>
      <c r="AE12" s="103">
        <f t="shared" si="11"/>
        <v>5</v>
      </c>
      <c r="AF12" s="103">
        <f t="shared" si="12"/>
        <v>3</v>
      </c>
      <c r="AG12" s="103">
        <f t="shared" si="13"/>
        <v>1</v>
      </c>
      <c r="AH12" s="103">
        <f t="shared" si="14"/>
        <v>1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28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2</v>
      </c>
      <c r="I13" s="522">
        <f t="shared" si="23"/>
        <v>8</v>
      </c>
      <c r="J13" s="451">
        <f t="shared" si="23"/>
        <v>11</v>
      </c>
      <c r="K13" s="451">
        <f t="shared" si="23"/>
        <v>3</v>
      </c>
      <c r="L13" s="451">
        <f t="shared" si="23"/>
        <v>3</v>
      </c>
      <c r="M13" s="451">
        <f t="shared" si="23"/>
        <v>1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'保健所別（令和7年）'!L8</f>
        <v>28</v>
      </c>
      <c r="V13">
        <f t="shared" si="1"/>
        <v>0</v>
      </c>
      <c r="X13" s="520" t="s">
        <v>90</v>
      </c>
      <c r="Y13" s="521">
        <f t="shared" si="2"/>
        <v>28</v>
      </c>
      <c r="Z13" s="451">
        <f t="shared" si="6"/>
        <v>0</v>
      </c>
      <c r="AA13" s="522">
        <f t="shared" si="7"/>
        <v>0</v>
      </c>
      <c r="AB13" s="522">
        <f t="shared" si="8"/>
        <v>2</v>
      </c>
      <c r="AC13" s="522">
        <f t="shared" si="9"/>
        <v>8</v>
      </c>
      <c r="AD13" s="451">
        <f t="shared" si="10"/>
        <v>11</v>
      </c>
      <c r="AE13" s="451">
        <f t="shared" si="11"/>
        <v>3</v>
      </c>
      <c r="AF13" s="451">
        <f t="shared" si="12"/>
        <v>3</v>
      </c>
      <c r="AG13" s="451">
        <f t="shared" si="13"/>
        <v>1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29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3</v>
      </c>
      <c r="I14" s="104">
        <f t="shared" si="24"/>
        <v>10</v>
      </c>
      <c r="J14" s="103">
        <f t="shared" si="24"/>
        <v>10</v>
      </c>
      <c r="K14" s="103">
        <f t="shared" si="24"/>
        <v>3</v>
      </c>
      <c r="L14" s="103">
        <f t="shared" si="24"/>
        <v>2</v>
      </c>
      <c r="M14" s="103">
        <f t="shared" si="24"/>
        <v>1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'保健所別（令和7年）'!M8</f>
        <v>29</v>
      </c>
      <c r="V14">
        <f t="shared" si="1"/>
        <v>0</v>
      </c>
      <c r="X14" s="527" t="s">
        <v>91</v>
      </c>
      <c r="Y14" s="528">
        <f t="shared" si="2"/>
        <v>29</v>
      </c>
      <c r="Z14" s="103">
        <f t="shared" si="6"/>
        <v>0</v>
      </c>
      <c r="AA14" s="104">
        <f t="shared" si="7"/>
        <v>0</v>
      </c>
      <c r="AB14" s="104">
        <f t="shared" si="8"/>
        <v>3</v>
      </c>
      <c r="AC14" s="104">
        <f t="shared" si="9"/>
        <v>10</v>
      </c>
      <c r="AD14" s="103">
        <f t="shared" si="10"/>
        <v>10</v>
      </c>
      <c r="AE14" s="103">
        <f t="shared" si="11"/>
        <v>3</v>
      </c>
      <c r="AF14" s="103">
        <f t="shared" si="12"/>
        <v>2</v>
      </c>
      <c r="AG14" s="103">
        <f t="shared" si="13"/>
        <v>1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35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1</v>
      </c>
      <c r="I15" s="451">
        <f t="shared" si="25"/>
        <v>14</v>
      </c>
      <c r="J15" s="451">
        <f t="shared" si="25"/>
        <v>10</v>
      </c>
      <c r="K15" s="451">
        <f t="shared" si="25"/>
        <v>6</v>
      </c>
      <c r="L15" s="451">
        <f t="shared" si="25"/>
        <v>2</v>
      </c>
      <c r="M15" s="451">
        <f t="shared" si="25"/>
        <v>0</v>
      </c>
      <c r="N15" s="451">
        <f t="shared" si="25"/>
        <v>1</v>
      </c>
      <c r="O15" s="451">
        <f t="shared" si="25"/>
        <v>1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'保健所別（令和7年）'!N8</f>
        <v>35</v>
      </c>
      <c r="V15">
        <f t="shared" si="1"/>
        <v>0</v>
      </c>
      <c r="X15" s="520" t="s">
        <v>92</v>
      </c>
      <c r="Y15" s="521">
        <f t="shared" si="2"/>
        <v>35</v>
      </c>
      <c r="Z15" s="451">
        <f t="shared" si="6"/>
        <v>0</v>
      </c>
      <c r="AA15" s="451">
        <f t="shared" si="7"/>
        <v>0</v>
      </c>
      <c r="AB15" s="451">
        <f t="shared" si="8"/>
        <v>1</v>
      </c>
      <c r="AC15" s="451">
        <f t="shared" si="9"/>
        <v>14</v>
      </c>
      <c r="AD15" s="451">
        <f t="shared" si="10"/>
        <v>10</v>
      </c>
      <c r="AE15" s="451">
        <f t="shared" si="11"/>
        <v>6</v>
      </c>
      <c r="AF15" s="451">
        <f t="shared" si="12"/>
        <v>2</v>
      </c>
      <c r="AG15" s="451">
        <f t="shared" si="13"/>
        <v>1</v>
      </c>
      <c r="AH15" s="451">
        <f t="shared" si="14"/>
        <v>1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28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2</v>
      </c>
      <c r="I16" s="103">
        <f t="shared" si="26"/>
        <v>11</v>
      </c>
      <c r="J16" s="103">
        <f t="shared" si="26"/>
        <v>7</v>
      </c>
      <c r="K16" s="103">
        <f t="shared" si="26"/>
        <v>2</v>
      </c>
      <c r="L16" s="103">
        <f t="shared" si="26"/>
        <v>5</v>
      </c>
      <c r="M16" s="103">
        <f t="shared" si="26"/>
        <v>0</v>
      </c>
      <c r="N16" s="103">
        <f t="shared" si="26"/>
        <v>1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'保健所別（令和7年）'!O8</f>
        <v>28</v>
      </c>
      <c r="V16">
        <f t="shared" si="1"/>
        <v>0</v>
      </c>
      <c r="X16" s="527" t="s">
        <v>93</v>
      </c>
      <c r="Y16" s="528">
        <f t="shared" si="2"/>
        <v>28</v>
      </c>
      <c r="Z16" s="103">
        <f t="shared" si="6"/>
        <v>0</v>
      </c>
      <c r="AA16" s="103">
        <f t="shared" si="7"/>
        <v>0</v>
      </c>
      <c r="AB16" s="103">
        <f t="shared" si="8"/>
        <v>2</v>
      </c>
      <c r="AC16" s="103">
        <f t="shared" si="9"/>
        <v>11</v>
      </c>
      <c r="AD16" s="103">
        <f t="shared" si="10"/>
        <v>7</v>
      </c>
      <c r="AE16" s="103">
        <f t="shared" si="11"/>
        <v>2</v>
      </c>
      <c r="AF16" s="103">
        <f t="shared" si="12"/>
        <v>5</v>
      </c>
      <c r="AG16" s="103">
        <f t="shared" si="13"/>
        <v>1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326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2</v>
      </c>
      <c r="H17" s="535">
        <f t="shared" si="27"/>
        <v>25</v>
      </c>
      <c r="I17" s="535">
        <f t="shared" si="27"/>
        <v>111</v>
      </c>
      <c r="J17" s="535">
        <f t="shared" si="27"/>
        <v>86</v>
      </c>
      <c r="K17" s="535">
        <f t="shared" si="27"/>
        <v>51</v>
      </c>
      <c r="L17" s="535">
        <f t="shared" si="27"/>
        <v>27</v>
      </c>
      <c r="M17" s="535">
        <f t="shared" si="27"/>
        <v>10</v>
      </c>
      <c r="N17" s="535">
        <f t="shared" si="27"/>
        <v>6</v>
      </c>
      <c r="O17" s="535">
        <f t="shared" si="27"/>
        <v>8</v>
      </c>
      <c r="P17" s="535">
        <f t="shared" si="27"/>
        <v>0</v>
      </c>
      <c r="Q17" s="535">
        <f t="shared" si="27"/>
        <v>0</v>
      </c>
      <c r="R17" s="535">
        <f t="shared" si="27"/>
        <v>0</v>
      </c>
      <c r="S17" s="536">
        <f t="shared" si="27"/>
        <v>0</v>
      </c>
      <c r="V17">
        <f t="shared" si="1"/>
        <v>326</v>
      </c>
      <c r="X17" s="94" t="s">
        <v>39</v>
      </c>
      <c r="Y17" s="534">
        <f t="shared" ref="Y17:AJ17" si="28">SUM(Y5:Y16)</f>
        <v>326</v>
      </c>
      <c r="Z17" s="535">
        <f t="shared" si="28"/>
        <v>0</v>
      </c>
      <c r="AA17" s="535">
        <f t="shared" si="28"/>
        <v>2</v>
      </c>
      <c r="AB17" s="535">
        <f t="shared" si="28"/>
        <v>25</v>
      </c>
      <c r="AC17" s="535">
        <f t="shared" si="28"/>
        <v>111</v>
      </c>
      <c r="AD17" s="535">
        <f t="shared" si="28"/>
        <v>86</v>
      </c>
      <c r="AE17" s="535">
        <f t="shared" si="28"/>
        <v>51</v>
      </c>
      <c r="AF17" s="535">
        <f t="shared" si="28"/>
        <v>27</v>
      </c>
      <c r="AG17" s="535">
        <f t="shared" si="28"/>
        <v>16</v>
      </c>
      <c r="AH17" s="535">
        <f t="shared" si="28"/>
        <v>8</v>
      </c>
      <c r="AI17" s="535">
        <f t="shared" si="28"/>
        <v>0</v>
      </c>
      <c r="AJ17" s="648">
        <f t="shared" si="28"/>
        <v>0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6.1349693251533744E-3</v>
      </c>
      <c r="H18" s="539">
        <f>H17/C17</f>
        <v>7.6687116564417179E-2</v>
      </c>
      <c r="I18" s="539">
        <f>I17/C17</f>
        <v>0.34049079754601225</v>
      </c>
      <c r="J18" s="539">
        <f>J17/C17</f>
        <v>0.26380368098159507</v>
      </c>
      <c r="K18" s="539">
        <f>K17/C17</f>
        <v>0.15644171779141106</v>
      </c>
      <c r="L18" s="539">
        <f>L17/C17</f>
        <v>8.2822085889570546E-2</v>
      </c>
      <c r="M18" s="539">
        <f>M17/C17</f>
        <v>3.0674846625766871E-2</v>
      </c>
      <c r="N18" s="539">
        <f>N17/C17</f>
        <v>1.8404907975460124E-2</v>
      </c>
      <c r="O18" s="539">
        <f>O17/C17</f>
        <v>2.4539877300613498E-2</v>
      </c>
      <c r="P18" s="539">
        <f>P17/C17</f>
        <v>0</v>
      </c>
      <c r="Q18" s="539">
        <f>Q17/C17</f>
        <v>0</v>
      </c>
      <c r="R18" s="539">
        <f>R17/C17</f>
        <v>0</v>
      </c>
      <c r="S18" s="540">
        <f>S17/C17</f>
        <v>0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6.1349693251533744E-3</v>
      </c>
      <c r="AB18" s="539">
        <f>AB17/Y17</f>
        <v>7.6687116564417179E-2</v>
      </c>
      <c r="AC18" s="539">
        <f>AC17/Y17</f>
        <v>0.34049079754601225</v>
      </c>
      <c r="AD18" s="539">
        <f>AD17/Y17</f>
        <v>0.26380368098159507</v>
      </c>
      <c r="AE18" s="539">
        <f>AE17/Y17</f>
        <v>0.15644171779141106</v>
      </c>
      <c r="AF18" s="539">
        <f>AF17/Y17</f>
        <v>8.2822085889570546E-2</v>
      </c>
      <c r="AG18" s="539">
        <f>AG17/Y17</f>
        <v>4.9079754601226995E-2</v>
      </c>
      <c r="AH18" s="539">
        <f>AH17/Y17</f>
        <v>2.4539877300613498E-2</v>
      </c>
      <c r="AI18" s="539">
        <f>AI17/Y17</f>
        <v>0</v>
      </c>
      <c r="AJ18" s="649">
        <f>AJ17/Y17</f>
        <v>0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令和7年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[1]ｸﾗﾐ!$C$75</f>
        <v>1.92</v>
      </c>
      <c r="D22" s="766">
        <f>[1]ｸﾗﾐ!D75</f>
        <v>0</v>
      </c>
      <c r="E22" s="766">
        <f>[1]ｸﾗﾐ!E75</f>
        <v>0</v>
      </c>
      <c r="F22" s="766">
        <f>[1]ｸﾗﾐ!F75</f>
        <v>0</v>
      </c>
      <c r="G22" s="766">
        <f>+[1]ｸﾗﾐ!G75</f>
        <v>0</v>
      </c>
      <c r="H22" s="766">
        <f>+[1]ｸﾗﾐ!H75</f>
        <v>0</v>
      </c>
      <c r="I22" s="766">
        <f>+[1]ｸﾗﾐ!I75</f>
        <v>0.67</v>
      </c>
      <c r="J22" s="766">
        <f>+[1]ｸﾗﾐ!J75</f>
        <v>0.57999999999999996</v>
      </c>
      <c r="K22" s="766">
        <f>+[1]ｸﾗﾐ!K75</f>
        <v>0.25</v>
      </c>
      <c r="L22" s="766">
        <f>+[1]ｸﾗﾐ!L75</f>
        <v>0.08</v>
      </c>
      <c r="M22" s="766">
        <f>+[1]ｸﾗﾐ!M75</f>
        <v>0.08</v>
      </c>
      <c r="N22" s="766">
        <f>+[1]ｸﾗﾐ!N75</f>
        <v>0.08</v>
      </c>
      <c r="O22" s="766">
        <f>+[1]ｸﾗﾐ!O75</f>
        <v>0.17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</v>
      </c>
    </row>
    <row r="23" spans="2:36" ht="14.25" x14ac:dyDescent="0.15">
      <c r="B23" s="893" t="s">
        <v>83</v>
      </c>
      <c r="C23" s="766">
        <f>[1]ｸﾗﾐ!$C$76</f>
        <v>1.92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0.25</v>
      </c>
      <c r="I23" s="766">
        <f>+[1]ｸﾗﾐ!I76</f>
        <v>0.25</v>
      </c>
      <c r="J23" s="766">
        <f>+[1]ｸﾗﾐ!J76</f>
        <v>0.42</v>
      </c>
      <c r="K23" s="766">
        <f>+[1]ｸﾗﾐ!K76</f>
        <v>0.75</v>
      </c>
      <c r="L23" s="766">
        <f>+[1]ｸﾗﾐ!L76</f>
        <v>0.08</v>
      </c>
      <c r="M23" s="766">
        <f>+[1]ｸﾗﾐ!M76</f>
        <v>0</v>
      </c>
      <c r="N23" s="766">
        <f>+[1]ｸﾗﾐ!N76</f>
        <v>0.08</v>
      </c>
      <c r="O23" s="766">
        <f>+[1]ｸﾗﾐ!O76</f>
        <v>0.08</v>
      </c>
      <c r="P23" s="766">
        <f>+[1]ｸﾗﾐ!P76</f>
        <v>0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2.25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0.25</v>
      </c>
      <c r="I24" s="766">
        <f>+[1]ｸﾗﾐ!I77</f>
        <v>0.67</v>
      </c>
      <c r="J24" s="766">
        <f>+[1]ｸﾗﾐ!J77</f>
        <v>0.5</v>
      </c>
      <c r="K24" s="766">
        <f>+[1]ｸﾗﾐ!K77</f>
        <v>0.17</v>
      </c>
      <c r="L24" s="766">
        <f>+[1]ｸﾗﾐ!L77</f>
        <v>0.25</v>
      </c>
      <c r="M24" s="766">
        <f>+[1]ｸﾗﾐ!M77</f>
        <v>0.17</v>
      </c>
      <c r="N24" s="766">
        <f>+[1]ｸﾗﾐ!N77</f>
        <v>0.08</v>
      </c>
      <c r="O24" s="766">
        <f>+[1]ｸﾗﾐ!O77</f>
        <v>0.17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2.75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0.08</v>
      </c>
      <c r="H25" s="766">
        <f>+[1]ｸﾗﾐ!H78</f>
        <v>0.17</v>
      </c>
      <c r="I25" s="766">
        <f>+[1]ｸﾗﾐ!I78</f>
        <v>1.17</v>
      </c>
      <c r="J25" s="766">
        <f>+[1]ｸﾗﾐ!J78</f>
        <v>0.57999999999999996</v>
      </c>
      <c r="K25" s="766">
        <f>+[1]ｸﾗﾐ!K78</f>
        <v>0.42</v>
      </c>
      <c r="L25" s="766">
        <f>+[1]ｸﾗﾐ!L78</f>
        <v>0.17</v>
      </c>
      <c r="M25" s="766">
        <f>+[1]ｸﾗﾐ!M78</f>
        <v>0.08</v>
      </c>
      <c r="N25" s="766">
        <f>+[1]ｸﾗﾐ!N78</f>
        <v>0.08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1.83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0.17</v>
      </c>
      <c r="I26" s="766">
        <f>+[1]ｸﾗﾐ!I79</f>
        <v>0.67</v>
      </c>
      <c r="J26" s="766">
        <f>+[1]ｸﾗﾐ!J79</f>
        <v>0.42</v>
      </c>
      <c r="K26" s="766">
        <f>+[1]ｸﾗﾐ!K79</f>
        <v>0.5</v>
      </c>
      <c r="L26" s="766">
        <f>+[1]ｸﾗﾐ!L79</f>
        <v>0.08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1.58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0.08</v>
      </c>
      <c r="I27" s="766">
        <f>+[1]ｸﾗﾐ!I80</f>
        <v>0.5</v>
      </c>
      <c r="J27" s="766">
        <f>+[1]ｸﾗﾐ!J80</f>
        <v>0.5</v>
      </c>
      <c r="K27" s="766">
        <f>+[1]ｸﾗﾐ!K80</f>
        <v>0.25</v>
      </c>
      <c r="L27" s="766">
        <f>+[1]ｸﾗﾐ!L80</f>
        <v>0</v>
      </c>
      <c r="M27" s="766">
        <f>+[1]ｸﾗﾐ!M80</f>
        <v>0.25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2.42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0.08</v>
      </c>
      <c r="H28" s="766">
        <f>+[1]ｸﾗﾐ!H81</f>
        <v>0.42</v>
      </c>
      <c r="I28" s="766">
        <f>+[1]ｸﾗﾐ!I81</f>
        <v>0.75</v>
      </c>
      <c r="J28" s="766">
        <f>+[1]ｸﾗﾐ!J81</f>
        <v>0.42</v>
      </c>
      <c r="K28" s="766">
        <f>+[1]ｸﾗﾐ!K81</f>
        <v>0.33</v>
      </c>
      <c r="L28" s="766">
        <f>+[1]ｸﾗﾐ!L81</f>
        <v>0.33</v>
      </c>
      <c r="M28" s="766">
        <f>+[1]ｸﾗﾐ!M81</f>
        <v>0</v>
      </c>
      <c r="N28" s="766">
        <f>+[1]ｸﾗﾐ!N81</f>
        <v>0</v>
      </c>
      <c r="O28" s="766">
        <f>+[1]ｸﾗﾐ!O81</f>
        <v>0.08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2.5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0.08</v>
      </c>
      <c r="I29" s="766">
        <f>+[1]ｸﾗﾐ!I82</f>
        <v>1</v>
      </c>
      <c r="J29" s="766">
        <f>+[1]ｸﾗﾐ!J82</f>
        <v>0.57999999999999996</v>
      </c>
      <c r="K29" s="766">
        <f>+[1]ｸﾗﾐ!K82</f>
        <v>0.42</v>
      </c>
      <c r="L29" s="766">
        <f>+[1]ｸﾗﾐ!L82</f>
        <v>0.25</v>
      </c>
      <c r="M29" s="766">
        <f>+[1]ｸﾗﾐ!M82</f>
        <v>0.08</v>
      </c>
      <c r="N29" s="766">
        <f>+[1]ｸﾗﾐ!N82</f>
        <v>0</v>
      </c>
      <c r="O29" s="766">
        <f>+[1]ｸﾗﾐ!O82</f>
        <v>0.08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2.33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0.17</v>
      </c>
      <c r="I30" s="766">
        <f>+[1]ｸﾗﾐ!I83</f>
        <v>0.67</v>
      </c>
      <c r="J30" s="766">
        <f>+[1]ｸﾗﾐ!J83</f>
        <v>0.92</v>
      </c>
      <c r="K30" s="766">
        <f>+[1]ｸﾗﾐ!K83</f>
        <v>0.25</v>
      </c>
      <c r="L30" s="766">
        <f>+[1]ｸﾗﾐ!L83</f>
        <v>0.25</v>
      </c>
      <c r="M30" s="766">
        <f>+[1]ｸﾗﾐ!M83</f>
        <v>0.08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2.42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0.25</v>
      </c>
      <c r="I31" s="766">
        <f>+[1]ｸﾗﾐ!I84</f>
        <v>0.83</v>
      </c>
      <c r="J31" s="766">
        <f>+[1]ｸﾗﾐ!J84</f>
        <v>0.83</v>
      </c>
      <c r="K31" s="766">
        <f>+[1]ｸﾗﾐ!K84</f>
        <v>0.25</v>
      </c>
      <c r="L31" s="766">
        <f>+[1]ｸﾗﾐ!L84</f>
        <v>0.17</v>
      </c>
      <c r="M31" s="766">
        <f>+[1]ｸﾗﾐ!M84</f>
        <v>0.08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2.92</v>
      </c>
      <c r="D32" s="766">
        <f>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0.08</v>
      </c>
      <c r="I32" s="766">
        <f>+[1]ｸﾗﾐ!I85</f>
        <v>1.17</v>
      </c>
      <c r="J32" s="766">
        <f>+[1]ｸﾗﾐ!J85</f>
        <v>0.83</v>
      </c>
      <c r="K32" s="766">
        <f>+[1]ｸﾗﾐ!K85</f>
        <v>0.5</v>
      </c>
      <c r="L32" s="766">
        <f>+[1]ｸﾗﾐ!L85</f>
        <v>0.17</v>
      </c>
      <c r="M32" s="766">
        <f>+[1]ｸﾗﾐ!M85</f>
        <v>0</v>
      </c>
      <c r="N32" s="766">
        <f>+[1]ｸﾗﾐ!N85</f>
        <v>0.08</v>
      </c>
      <c r="O32" s="766">
        <f>+[1]ｸﾗﾐ!O85</f>
        <v>0.08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2.33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0.17</v>
      </c>
      <c r="I33" s="766">
        <f>+[1]ｸﾗﾐ!I86</f>
        <v>0.92</v>
      </c>
      <c r="J33" s="766">
        <f>+[1]ｸﾗﾐ!J86</f>
        <v>0.57999999999999996</v>
      </c>
      <c r="K33" s="766">
        <f>+[1]ｸﾗﾐ!K86</f>
        <v>0.17</v>
      </c>
      <c r="L33" s="766">
        <f>+[1]ｸﾗﾐ!L86</f>
        <v>0.42</v>
      </c>
      <c r="M33" s="766">
        <f>+[1]ｸﾗﾐ!M86</f>
        <v>0</v>
      </c>
      <c r="N33" s="766">
        <f>+[1]ｸﾗﾐ!N86</f>
        <v>0.08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27.17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0.16</v>
      </c>
      <c r="H34" s="890">
        <f t="shared" si="30"/>
        <v>2.0900000000000003</v>
      </c>
      <c r="I34" s="930">
        <f t="shared" si="30"/>
        <v>9.27</v>
      </c>
      <c r="J34" s="890">
        <f t="shared" si="30"/>
        <v>7.16</v>
      </c>
      <c r="K34" s="890">
        <f t="shared" si="30"/>
        <v>4.26</v>
      </c>
      <c r="L34" s="890">
        <f t="shared" si="30"/>
        <v>2.25</v>
      </c>
      <c r="M34" s="890">
        <f t="shared" si="30"/>
        <v>0.82</v>
      </c>
      <c r="N34" s="890">
        <f t="shared" si="30"/>
        <v>0.48000000000000004</v>
      </c>
      <c r="O34" s="890">
        <f t="shared" si="30"/>
        <v>0.65999999999999992</v>
      </c>
      <c r="P34" s="890">
        <f t="shared" si="30"/>
        <v>0</v>
      </c>
      <c r="Q34" s="890">
        <f t="shared" si="30"/>
        <v>0</v>
      </c>
      <c r="R34" s="890">
        <f t="shared" si="30"/>
        <v>0</v>
      </c>
      <c r="S34" s="890">
        <f t="shared" si="30"/>
        <v>0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5.8888479941111519E-3</v>
      </c>
      <c r="H35" s="895">
        <f>H34/C34</f>
        <v>7.6923076923076927E-2</v>
      </c>
      <c r="I35" s="895">
        <f>I34/C34</f>
        <v>0.34118513065881484</v>
      </c>
      <c r="J35" s="895">
        <f>J34/C34</f>
        <v>0.26352594773647403</v>
      </c>
      <c r="K35" s="895">
        <f>K34/C34</f>
        <v>0.15679057784320941</v>
      </c>
      <c r="L35" s="895">
        <f>L34/C34</f>
        <v>8.2811924917188071E-2</v>
      </c>
      <c r="M35" s="895">
        <f>M34/C34</f>
        <v>3.0180345969819649E-2</v>
      </c>
      <c r="N35" s="895">
        <f>N34/C34</f>
        <v>1.7666543982333457E-2</v>
      </c>
      <c r="O35" s="895">
        <f>O34/C34</f>
        <v>2.4291497975708499E-2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0</v>
      </c>
    </row>
    <row r="37" spans="2:22" ht="18.75" x14ac:dyDescent="0.2">
      <c r="B37" s="98" t="str">
        <f>B3</f>
        <v>令和7年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2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1</v>
      </c>
      <c r="N39" s="768">
        <f>+[1]ｸﾗﾐ!N4</f>
        <v>1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'保健所別（令和7年）'!D108</f>
        <v>2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1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0</v>
      </c>
      <c r="J40" s="768">
        <f>+[1]ｸﾗﾐ!J5</f>
        <v>0</v>
      </c>
      <c r="K40" s="768">
        <f>+[1]ｸﾗﾐ!K5</f>
        <v>1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'保健所別（令和7年）'!E108</f>
        <v>1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6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1</v>
      </c>
      <c r="I41" s="768">
        <f>+[1]ｸﾗﾐ!I6</f>
        <v>0</v>
      </c>
      <c r="J41" s="768">
        <f>+[1]ｸﾗﾐ!J6</f>
        <v>1</v>
      </c>
      <c r="K41" s="768">
        <f>+[1]ｸﾗﾐ!K6</f>
        <v>0</v>
      </c>
      <c r="L41" s="768">
        <f>+[1]ｸﾗﾐ!L6</f>
        <v>2</v>
      </c>
      <c r="M41" s="768">
        <f>+[1]ｸﾗﾐ!M6</f>
        <v>1</v>
      </c>
      <c r="N41" s="768">
        <f>+[1]ｸﾗﾐ!N6</f>
        <v>0</v>
      </c>
      <c r="O41" s="768">
        <f>+[1]ｸﾗﾐ!O6</f>
        <v>1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'保健所別（令和7年）'!F108</f>
        <v>6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4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2</v>
      </c>
      <c r="J42" s="768">
        <f>+[1]ｸﾗﾐ!J7</f>
        <v>1</v>
      </c>
      <c r="K42" s="768">
        <f>+[1]ｸﾗﾐ!K7</f>
        <v>0</v>
      </c>
      <c r="L42" s="768">
        <f>+[1]ｸﾗﾐ!L7</f>
        <v>1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'保健所別（令和7年）'!G108</f>
        <v>4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1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1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'保健所別（令和7年）'!H108</f>
        <v>1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2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1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1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'保健所別（令和7年）'!I108</f>
        <v>2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3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1</v>
      </c>
      <c r="J45" s="768">
        <f>+[1]ｸﾗﾐ!J10</f>
        <v>1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1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'保健所別（令和7年）'!J108</f>
        <v>3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3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1</v>
      </c>
      <c r="I46" s="768">
        <f>+[1]ｸﾗﾐ!I11</f>
        <v>1</v>
      </c>
      <c r="J46" s="768">
        <f>+[1]ｸﾗﾐ!J11</f>
        <v>0</v>
      </c>
      <c r="K46" s="768">
        <f>+[1]ｸﾗﾐ!K11</f>
        <v>0</v>
      </c>
      <c r="L46" s="768">
        <f>+[1]ｸﾗﾐ!L11</f>
        <v>1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'保健所別（令和7年）'!K108</f>
        <v>3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1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1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'保健所別（令和7年）'!L108</f>
        <v>1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2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2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'保健所別（令和7年）'!M108</f>
        <v>2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1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1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'保健所別（令和7年）'!N108</f>
        <v>1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3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2</v>
      </c>
      <c r="J50" s="768">
        <f>+[1]ｸﾗﾐ!J15</f>
        <v>0</v>
      </c>
      <c r="K50" s="768">
        <f>+[1]ｸﾗﾐ!K15</f>
        <v>0</v>
      </c>
      <c r="L50" s="768">
        <f>+[1]ｸﾗﾐ!L15</f>
        <v>1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'保健所別（令和7年）'!O108</f>
        <v>3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29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2</v>
      </c>
      <c r="I51" s="886">
        <f t="shared" si="34"/>
        <v>9</v>
      </c>
      <c r="J51" s="886">
        <f t="shared" si="34"/>
        <v>4</v>
      </c>
      <c r="K51" s="886">
        <f t="shared" si="34"/>
        <v>1</v>
      </c>
      <c r="L51" s="886">
        <f t="shared" si="34"/>
        <v>7</v>
      </c>
      <c r="M51" s="886">
        <f t="shared" si="34"/>
        <v>3</v>
      </c>
      <c r="N51" s="886">
        <f t="shared" si="34"/>
        <v>1</v>
      </c>
      <c r="O51" s="886">
        <f t="shared" si="34"/>
        <v>2</v>
      </c>
      <c r="P51" s="886">
        <f t="shared" si="34"/>
        <v>0</v>
      </c>
      <c r="Q51" s="886">
        <f t="shared" si="34"/>
        <v>0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>
        <f>C51/C51</f>
        <v>1</v>
      </c>
      <c r="D52" s="889">
        <f>D51/C51</f>
        <v>0</v>
      </c>
      <c r="E52" s="889">
        <f>E51/C51</f>
        <v>0</v>
      </c>
      <c r="F52" s="889">
        <f>F51/C51</f>
        <v>0</v>
      </c>
      <c r="G52" s="889">
        <f>G51/C51</f>
        <v>0</v>
      </c>
      <c r="H52" s="889">
        <f>H51/C51</f>
        <v>6.8965517241379309E-2</v>
      </c>
      <c r="I52" s="889">
        <f>I51/C51</f>
        <v>0.31034482758620691</v>
      </c>
      <c r="J52" s="889">
        <f>J51/C51</f>
        <v>0.13793103448275862</v>
      </c>
      <c r="K52" s="889">
        <f>K51/C51</f>
        <v>3.4482758620689655E-2</v>
      </c>
      <c r="L52" s="889">
        <f>L51/C51</f>
        <v>0.2413793103448276</v>
      </c>
      <c r="M52" s="889">
        <f>M51/C51</f>
        <v>0.10344827586206896</v>
      </c>
      <c r="N52" s="889">
        <f>N51/C51</f>
        <v>3.4482758620689655E-2</v>
      </c>
      <c r="O52" s="889">
        <f>O51/C51</f>
        <v>6.8965517241379309E-2</v>
      </c>
      <c r="P52" s="889">
        <f>P51/C51</f>
        <v>0</v>
      </c>
      <c r="Q52" s="889">
        <f>Q51/C51</f>
        <v>0</v>
      </c>
      <c r="R52" s="889">
        <f>R51/C51</f>
        <v>0</v>
      </c>
      <c r="S52" s="889">
        <f>S51/C51</f>
        <v>0</v>
      </c>
    </row>
    <row r="54" spans="2:22" ht="18.75" x14ac:dyDescent="0.2">
      <c r="B54" s="98" t="str">
        <f>B3</f>
        <v>令和7年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0.16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0.08</v>
      </c>
      <c r="N56" s="766">
        <f>+[1]ｸﾗﾐ!N40</f>
        <v>0.08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0.08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</v>
      </c>
      <c r="J57" s="766">
        <f>+[1]ｸﾗﾐ!J41</f>
        <v>0</v>
      </c>
      <c r="K57" s="766">
        <f>+[1]ｸﾗﾐ!K41</f>
        <v>0.08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0.49000000000000005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0.08</v>
      </c>
      <c r="I58" s="766">
        <f>+[1]ｸﾗﾐ!I42</f>
        <v>0</v>
      </c>
      <c r="J58" s="766">
        <f>+[1]ｸﾗﾐ!J42</f>
        <v>0.08</v>
      </c>
      <c r="K58" s="766">
        <f>+[1]ｸﾗﾐ!K42</f>
        <v>0</v>
      </c>
      <c r="L58" s="766">
        <f>+[1]ｸﾗﾐ!L42</f>
        <v>0.17</v>
      </c>
      <c r="M58" s="766">
        <f>+[1]ｸﾗﾐ!M42</f>
        <v>0.08</v>
      </c>
      <c r="N58" s="766">
        <f>+[1]ｸﾗﾐ!N42</f>
        <v>0</v>
      </c>
      <c r="O58" s="766">
        <f>+[1]ｸﾗﾐ!O42</f>
        <v>0.08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0.33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0.17</v>
      </c>
      <c r="J59" s="766">
        <f>+[1]ｸﾗﾐ!J43</f>
        <v>0.08</v>
      </c>
      <c r="K59" s="766">
        <f>+[1]ｸﾗﾐ!K43</f>
        <v>0</v>
      </c>
      <c r="L59" s="766">
        <f>+[1]ｸﾗﾐ!L43</f>
        <v>0.08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0.08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0.08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0.16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0.08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0.08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0.24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0.08</v>
      </c>
      <c r="J62" s="766">
        <f>+[1]ｸﾗﾐ!J46</f>
        <v>0.08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0.08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0.24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0.08</v>
      </c>
      <c r="I63" s="766">
        <f>+[1]ｸﾗﾐ!I47</f>
        <v>0.08</v>
      </c>
      <c r="J63" s="766">
        <f>+[1]ｸﾗﾐ!J47</f>
        <v>0</v>
      </c>
      <c r="K63" s="766">
        <f>+[1]ｸﾗﾐ!K47</f>
        <v>0</v>
      </c>
      <c r="L63" s="766">
        <f>+[1]ｸﾗﾐ!L47</f>
        <v>0.08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0.08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0.08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0.17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0.17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0.08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0.08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0.25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0.17</v>
      </c>
      <c r="J67" s="766">
        <f>+[1]ｸﾗﾐ!J51</f>
        <v>0</v>
      </c>
      <c r="K67" s="766">
        <f>+[1]ｸﾗﾐ!K51</f>
        <v>0</v>
      </c>
      <c r="L67" s="766">
        <f>+[1]ｸﾗﾐ!L51</f>
        <v>0.08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2.3600000000000003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0.16</v>
      </c>
      <c r="I68" s="896">
        <f t="shared" si="37"/>
        <v>0.75000000000000011</v>
      </c>
      <c r="J68" s="896">
        <f t="shared" si="37"/>
        <v>0.32</v>
      </c>
      <c r="K68" s="896">
        <f t="shared" si="37"/>
        <v>0.08</v>
      </c>
      <c r="L68" s="896">
        <f t="shared" si="37"/>
        <v>0.57000000000000006</v>
      </c>
      <c r="M68" s="896">
        <f t="shared" si="37"/>
        <v>0.24</v>
      </c>
      <c r="N68" s="896">
        <f t="shared" si="37"/>
        <v>0.08</v>
      </c>
      <c r="O68" s="896">
        <f t="shared" si="37"/>
        <v>0.16</v>
      </c>
      <c r="P68" s="896">
        <f t="shared" si="37"/>
        <v>0</v>
      </c>
      <c r="Q68" s="896">
        <f t="shared" si="37"/>
        <v>0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>
        <f>C68/C68</f>
        <v>1</v>
      </c>
      <c r="D69" s="889">
        <f>D68/C68</f>
        <v>0</v>
      </c>
      <c r="E69" s="889">
        <f>E68/C68</f>
        <v>0</v>
      </c>
      <c r="F69" s="889">
        <f>F68/C68</f>
        <v>0</v>
      </c>
      <c r="G69" s="889">
        <f>G68/C68</f>
        <v>0</v>
      </c>
      <c r="H69" s="889">
        <f>H68/C68</f>
        <v>6.7796610169491511E-2</v>
      </c>
      <c r="I69" s="889">
        <f>I68/C68</f>
        <v>0.31779661016949151</v>
      </c>
      <c r="J69" s="889">
        <f>J68/C68</f>
        <v>0.13559322033898302</v>
      </c>
      <c r="K69" s="889">
        <f>K68/C68</f>
        <v>3.3898305084745756E-2</v>
      </c>
      <c r="L69" s="889">
        <f>L68/C68</f>
        <v>0.24152542372881355</v>
      </c>
      <c r="M69" s="889">
        <f>M68/C68</f>
        <v>0.10169491525423727</v>
      </c>
      <c r="N69" s="889">
        <f>N68/C68</f>
        <v>3.3898305084745756E-2</v>
      </c>
      <c r="O69" s="889">
        <f>O68/C68</f>
        <v>6.7796610169491511E-2</v>
      </c>
      <c r="P69" s="889">
        <f>P68/C68</f>
        <v>0</v>
      </c>
      <c r="Q69" s="889">
        <f>Q68/C68</f>
        <v>0</v>
      </c>
      <c r="R69" s="889">
        <f>R68/C68</f>
        <v>0</v>
      </c>
      <c r="S69" s="889">
        <f>S68/C68</f>
        <v>0</v>
      </c>
    </row>
    <row r="71" spans="2:22" ht="18.75" x14ac:dyDescent="0.2">
      <c r="B71" s="99" t="str">
        <f>B3</f>
        <v>令和7年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21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0</v>
      </c>
      <c r="I73" s="768">
        <f>+[1]ｸﾗﾐ!I21</f>
        <v>8</v>
      </c>
      <c r="J73" s="768">
        <f>+[1]ｸﾗﾐ!J21</f>
        <v>7</v>
      </c>
      <c r="K73" s="768">
        <f>+[1]ｸﾗﾐ!K21</f>
        <v>3</v>
      </c>
      <c r="L73" s="768">
        <f>+[1]ｸﾗﾐ!L21</f>
        <v>1</v>
      </c>
      <c r="M73" s="768">
        <f>+[1]ｸﾗﾐ!M21</f>
        <v>0</v>
      </c>
      <c r="N73" s="768">
        <f>+[1]ｸﾗﾐ!N21</f>
        <v>0</v>
      </c>
      <c r="O73" s="768">
        <f>+[1]ｸﾗﾐ!O21</f>
        <v>2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0</v>
      </c>
      <c r="U73">
        <f t="array" ref="U73:U84">TRANSPOSE('保健所別（令和7年）'!D208:O208)</f>
        <v>21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22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3</v>
      </c>
      <c r="I74" s="768">
        <f>+[1]ｸﾗﾐ!I22</f>
        <v>3</v>
      </c>
      <c r="J74" s="768">
        <f>+[1]ｸﾗﾐ!J22</f>
        <v>5</v>
      </c>
      <c r="K74" s="768">
        <f>+[1]ｸﾗﾐ!K22</f>
        <v>8</v>
      </c>
      <c r="L74" s="768">
        <f>+[1]ｸﾗﾐ!L22</f>
        <v>1</v>
      </c>
      <c r="M74" s="768">
        <f>+[1]ｸﾗﾐ!M22</f>
        <v>0</v>
      </c>
      <c r="N74" s="768">
        <f>+[1]ｸﾗﾐ!N22</f>
        <v>1</v>
      </c>
      <c r="O74" s="768">
        <f>+[1]ｸﾗﾐ!O22</f>
        <v>1</v>
      </c>
      <c r="P74" s="768">
        <f>+[1]ｸﾗﾐ!P22</f>
        <v>0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22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21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2</v>
      </c>
      <c r="I75" s="768">
        <f>+[1]ｸﾗﾐ!I23</f>
        <v>8</v>
      </c>
      <c r="J75" s="768">
        <f>+[1]ｸﾗﾐ!J23</f>
        <v>5</v>
      </c>
      <c r="K75" s="768">
        <f>+[1]ｸﾗﾐ!K23</f>
        <v>2</v>
      </c>
      <c r="L75" s="768">
        <f>+[1]ｸﾗﾐ!L23</f>
        <v>1</v>
      </c>
      <c r="M75" s="768">
        <f>+[1]ｸﾗﾐ!M23</f>
        <v>1</v>
      </c>
      <c r="N75" s="768">
        <f>+[1]ｸﾗﾐ!N23</f>
        <v>1</v>
      </c>
      <c r="O75" s="768">
        <f>+[1]ｸﾗﾐ!O23</f>
        <v>1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21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29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1</v>
      </c>
      <c r="H76" s="768">
        <f>+[1]ｸﾗﾐ!H24</f>
        <v>2</v>
      </c>
      <c r="I76" s="768">
        <f>+[1]ｸﾗﾐ!I24</f>
        <v>12</v>
      </c>
      <c r="J76" s="768">
        <f>+[1]ｸﾗﾐ!J24</f>
        <v>6</v>
      </c>
      <c r="K76" s="768">
        <f>+[1]ｸﾗﾐ!K24</f>
        <v>5</v>
      </c>
      <c r="L76" s="768">
        <f>+[1]ｸﾗﾐ!L24</f>
        <v>1</v>
      </c>
      <c r="M76" s="768">
        <f>+[1]ｸﾗﾐ!M24</f>
        <v>1</v>
      </c>
      <c r="N76" s="768">
        <f>+[1]ｸﾗﾐ!N24</f>
        <v>1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29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21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2</v>
      </c>
      <c r="I77" s="768">
        <f>+[1]ｸﾗﾐ!I25</f>
        <v>8</v>
      </c>
      <c r="J77" s="768">
        <f>+[1]ｸﾗﾐ!J25</f>
        <v>4</v>
      </c>
      <c r="K77" s="768">
        <f>+[1]ｸﾗﾐ!K25</f>
        <v>6</v>
      </c>
      <c r="L77" s="768">
        <f>+[1]ｸﾗﾐ!L25</f>
        <v>1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21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17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1</v>
      </c>
      <c r="I78" s="768">
        <f>+[1]ｸﾗﾐ!I26</f>
        <v>5</v>
      </c>
      <c r="J78" s="768">
        <f>+[1]ｸﾗﾐ!J26</f>
        <v>6</v>
      </c>
      <c r="K78" s="768">
        <f>+[1]ｸﾗﾐ!K26</f>
        <v>3</v>
      </c>
      <c r="L78" s="768">
        <f>+[1]ｸﾗﾐ!L26</f>
        <v>0</v>
      </c>
      <c r="M78" s="768">
        <f>+[1]ｸﾗﾐ!M26</f>
        <v>2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17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26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1</v>
      </c>
      <c r="H79" s="768">
        <f>+[1]ｸﾗﾐ!H27</f>
        <v>5</v>
      </c>
      <c r="I79" s="768">
        <f>+[1]ｸﾗﾐ!I27</f>
        <v>8</v>
      </c>
      <c r="J79" s="768">
        <f>+[1]ｸﾗﾐ!J27</f>
        <v>4</v>
      </c>
      <c r="K79" s="768">
        <f>+[1]ｸﾗﾐ!K27</f>
        <v>4</v>
      </c>
      <c r="L79" s="768">
        <f>+[1]ｸﾗﾐ!L27</f>
        <v>4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26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27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11</v>
      </c>
      <c r="J80" s="768">
        <f>+[1]ｸﾗﾐ!J28</f>
        <v>7</v>
      </c>
      <c r="K80" s="768">
        <f>+[1]ｸﾗﾐ!K28</f>
        <v>5</v>
      </c>
      <c r="L80" s="768">
        <f>+[1]ｸﾗﾐ!L28</f>
        <v>2</v>
      </c>
      <c r="M80" s="768">
        <f>+[1]ｸﾗﾐ!M28</f>
        <v>1</v>
      </c>
      <c r="N80" s="768">
        <f>+[1]ｸﾗﾐ!N28</f>
        <v>0</v>
      </c>
      <c r="O80" s="768">
        <f>+[1]ｸﾗﾐ!O28</f>
        <v>1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27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27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2</v>
      </c>
      <c r="I81" s="768">
        <f>+[1]ｸﾗﾐ!I29</f>
        <v>8</v>
      </c>
      <c r="J81" s="768">
        <f>+[1]ｸﾗﾐ!J29</f>
        <v>11</v>
      </c>
      <c r="K81" s="768">
        <f>+[1]ｸﾗﾐ!K29</f>
        <v>3</v>
      </c>
      <c r="L81" s="768">
        <f>+[1]ｸﾗﾐ!L29</f>
        <v>2</v>
      </c>
      <c r="M81" s="768">
        <f>+[1]ｸﾗﾐ!M29</f>
        <v>1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27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27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3</v>
      </c>
      <c r="I82" s="768">
        <f>+[1]ｸﾗﾐ!I30</f>
        <v>8</v>
      </c>
      <c r="J82" s="768">
        <f>+[1]ｸﾗﾐ!J30</f>
        <v>10</v>
      </c>
      <c r="K82" s="768">
        <f>+[1]ｸﾗﾐ!K30</f>
        <v>3</v>
      </c>
      <c r="L82" s="768">
        <f>+[1]ｸﾗﾐ!L30</f>
        <v>2</v>
      </c>
      <c r="M82" s="768">
        <f>+[1]ｸﾗﾐ!M30</f>
        <v>1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27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34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1</v>
      </c>
      <c r="I83" s="768">
        <f>+[1]ｸﾗﾐ!I31</f>
        <v>14</v>
      </c>
      <c r="J83" s="768">
        <f>+[1]ｸﾗﾐ!J31</f>
        <v>10</v>
      </c>
      <c r="K83" s="768">
        <f>+[1]ｸﾗﾐ!K31</f>
        <v>6</v>
      </c>
      <c r="L83" s="768">
        <f>+[1]ｸﾗﾐ!L31</f>
        <v>1</v>
      </c>
      <c r="M83" s="768">
        <f>+[1]ｸﾗﾐ!M31</f>
        <v>0</v>
      </c>
      <c r="N83" s="768">
        <f>+[1]ｸﾗﾐ!N31</f>
        <v>1</v>
      </c>
      <c r="O83" s="768">
        <f>+[1]ｸﾗﾐ!O31</f>
        <v>1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34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25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2</v>
      </c>
      <c r="I84" s="768">
        <f>+[1]ｸﾗﾐ!I32</f>
        <v>9</v>
      </c>
      <c r="J84" s="768">
        <f>+[1]ｸﾗﾐ!J32</f>
        <v>7</v>
      </c>
      <c r="K84" s="768">
        <f>+[1]ｸﾗﾐ!K32</f>
        <v>2</v>
      </c>
      <c r="L84" s="768">
        <f>+[1]ｸﾗﾐ!L32</f>
        <v>4</v>
      </c>
      <c r="M84" s="768">
        <f>+[1]ｸﾗﾐ!M32</f>
        <v>0</v>
      </c>
      <c r="N84" s="768">
        <f>+[1]ｸﾗﾐ!N32</f>
        <v>1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25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297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2</v>
      </c>
      <c r="H85" s="797">
        <f t="shared" si="41"/>
        <v>23</v>
      </c>
      <c r="I85" s="797">
        <f t="shared" si="41"/>
        <v>102</v>
      </c>
      <c r="J85" s="797">
        <f t="shared" si="41"/>
        <v>82</v>
      </c>
      <c r="K85" s="797">
        <f t="shared" si="41"/>
        <v>50</v>
      </c>
      <c r="L85" s="797">
        <f t="shared" si="41"/>
        <v>20</v>
      </c>
      <c r="M85" s="797">
        <f t="shared" si="41"/>
        <v>7</v>
      </c>
      <c r="N85" s="797">
        <f t="shared" si="41"/>
        <v>5</v>
      </c>
      <c r="O85" s="797">
        <f t="shared" si="41"/>
        <v>6</v>
      </c>
      <c r="P85" s="797">
        <f t="shared" si="41"/>
        <v>0</v>
      </c>
      <c r="Q85" s="797">
        <f t="shared" si="41"/>
        <v>0</v>
      </c>
      <c r="R85" s="797">
        <f t="shared" si="41"/>
        <v>0</v>
      </c>
      <c r="S85" s="797">
        <f t="shared" si="41"/>
        <v>0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6.7340067340067337E-3</v>
      </c>
      <c r="H86" s="903">
        <f>H85/C85</f>
        <v>7.7441077441077436E-2</v>
      </c>
      <c r="I86" s="903">
        <f>I85/C85</f>
        <v>0.34343434343434343</v>
      </c>
      <c r="J86" s="903">
        <f>J85/C85</f>
        <v>0.27609427609427611</v>
      </c>
      <c r="K86" s="903">
        <f>K85/C85</f>
        <v>0.16835016835016836</v>
      </c>
      <c r="L86" s="903">
        <f>L85/C85</f>
        <v>6.7340067340067339E-2</v>
      </c>
      <c r="M86" s="903">
        <f>M85/C85</f>
        <v>2.3569023569023569E-2</v>
      </c>
      <c r="N86" s="903">
        <f>N85/C85</f>
        <v>1.6835016835016835E-2</v>
      </c>
      <c r="O86" s="903">
        <f>O85/C85</f>
        <v>2.0202020202020204E-2</v>
      </c>
      <c r="P86" s="903">
        <f>P85/C85</f>
        <v>0</v>
      </c>
      <c r="Q86" s="903">
        <f>Q85/C85</f>
        <v>0</v>
      </c>
      <c r="R86" s="903">
        <f>R85/C85</f>
        <v>0</v>
      </c>
      <c r="S86" s="903">
        <f>S85/C85</f>
        <v>0</v>
      </c>
    </row>
    <row r="88" spans="2:22" ht="18.75" x14ac:dyDescent="0.2">
      <c r="B88" s="99" t="str">
        <f>B3</f>
        <v>令和7年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1.75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</v>
      </c>
      <c r="I90" s="766">
        <f>+[1]ｸﾗﾐ!I57</f>
        <v>0.67</v>
      </c>
      <c r="J90" s="766">
        <f>+[1]ｸﾗﾐ!J57</f>
        <v>0.57999999999999996</v>
      </c>
      <c r="K90" s="766">
        <f>+[1]ｸﾗﾐ!K57</f>
        <v>0.25</v>
      </c>
      <c r="L90" s="766">
        <f>+[1]ｸﾗﾐ!L57</f>
        <v>0.08</v>
      </c>
      <c r="M90" s="766">
        <f>+[1]ｸﾗﾐ!M57</f>
        <v>0</v>
      </c>
      <c r="N90" s="766">
        <f>+[1]ｸﾗﾐ!N57</f>
        <v>0</v>
      </c>
      <c r="O90" s="766">
        <f>+[1]ｸﾗﾐ!O57</f>
        <v>0.17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</v>
      </c>
    </row>
    <row r="91" spans="2:22" ht="14.25" x14ac:dyDescent="0.15">
      <c r="B91" s="900" t="s">
        <v>83</v>
      </c>
      <c r="C91" s="904">
        <f t="shared" ref="C91:C101" si="43">+SUM(D91:S91)</f>
        <v>1.83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0.25</v>
      </c>
      <c r="I91" s="766">
        <f>+[1]ｸﾗﾐ!I58</f>
        <v>0.25</v>
      </c>
      <c r="J91" s="766">
        <f>+[1]ｸﾗﾐ!J58</f>
        <v>0.42</v>
      </c>
      <c r="K91" s="766">
        <f>+[1]ｸﾗﾐ!K58</f>
        <v>0.67</v>
      </c>
      <c r="L91" s="766">
        <f>+[1]ｸﾗﾐ!L58</f>
        <v>0.08</v>
      </c>
      <c r="M91" s="766">
        <f>+[1]ｸﾗﾐ!M58</f>
        <v>0</v>
      </c>
      <c r="N91" s="766">
        <f>+[1]ｸﾗﾐ!N58</f>
        <v>0.08</v>
      </c>
      <c r="O91" s="766">
        <f>+[1]ｸﾗﾐ!O58</f>
        <v>0.08</v>
      </c>
      <c r="P91" s="766">
        <f>+[1]ｸﾗﾐ!P58</f>
        <v>0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1.7500000000000002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0.17</v>
      </c>
      <c r="I92" s="766">
        <f>+[1]ｸﾗﾐ!I59</f>
        <v>0.67</v>
      </c>
      <c r="J92" s="766">
        <f>+[1]ｸﾗﾐ!J59</f>
        <v>0.42</v>
      </c>
      <c r="K92" s="766">
        <f>+[1]ｸﾗﾐ!K59</f>
        <v>0.17</v>
      </c>
      <c r="L92" s="766">
        <f>+[1]ｸﾗﾐ!L59</f>
        <v>0.08</v>
      </c>
      <c r="M92" s="766">
        <f>+[1]ｸﾗﾐ!M59</f>
        <v>0.08</v>
      </c>
      <c r="N92" s="766">
        <f>+[1]ｸﾗﾐ!N59</f>
        <v>0.08</v>
      </c>
      <c r="O92" s="766">
        <f>+[1]ｸﾗﾐ!O59</f>
        <v>0.08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2.41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0.08</v>
      </c>
      <c r="H93" s="766">
        <f>+[1]ｸﾗﾐ!H60</f>
        <v>0.17</v>
      </c>
      <c r="I93" s="766">
        <f>+[1]ｸﾗﾐ!I60</f>
        <v>1</v>
      </c>
      <c r="J93" s="766">
        <f>+[1]ｸﾗﾐ!J60</f>
        <v>0.5</v>
      </c>
      <c r="K93" s="766">
        <f>+[1]ｸﾗﾐ!K60</f>
        <v>0.42</v>
      </c>
      <c r="L93" s="766">
        <f>+[1]ｸﾗﾐ!L60</f>
        <v>0.08</v>
      </c>
      <c r="M93" s="766">
        <f>+[1]ｸﾗﾐ!M60</f>
        <v>0.08</v>
      </c>
      <c r="N93" s="766">
        <f>+[1]ｸﾗﾐ!N60</f>
        <v>0.08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1.7500000000000002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0.17</v>
      </c>
      <c r="I94" s="766">
        <f>+[1]ｸﾗﾐ!I61</f>
        <v>0.67</v>
      </c>
      <c r="J94" s="766">
        <f>+[1]ｸﾗﾐ!J61</f>
        <v>0.33</v>
      </c>
      <c r="K94" s="766">
        <f>+[1]ｸﾗﾐ!K61</f>
        <v>0.5</v>
      </c>
      <c r="L94" s="766">
        <f>+[1]ｸﾗﾐ!L61</f>
        <v>0.08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1.42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0.08</v>
      </c>
      <c r="I95" s="766">
        <f>+[1]ｸﾗﾐ!I62</f>
        <v>0.42</v>
      </c>
      <c r="J95" s="766">
        <f>+[1]ｸﾗﾐ!J62</f>
        <v>0.5</v>
      </c>
      <c r="K95" s="766">
        <f>+[1]ｸﾗﾐ!K62</f>
        <v>0.25</v>
      </c>
      <c r="L95" s="766">
        <f>+[1]ｸﾗﾐ!L62</f>
        <v>0</v>
      </c>
      <c r="M95" s="766">
        <f>+[1]ｸﾗﾐ!M62</f>
        <v>0.17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2.16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0.08</v>
      </c>
      <c r="H96" s="766">
        <f>+[1]ｸﾗﾐ!H63</f>
        <v>0.42</v>
      </c>
      <c r="I96" s="766">
        <f>+[1]ｸﾗﾐ!I63</f>
        <v>0.67</v>
      </c>
      <c r="J96" s="766">
        <f>+[1]ｸﾗﾐ!J63</f>
        <v>0.33</v>
      </c>
      <c r="K96" s="766">
        <f>+[1]ｸﾗﾐ!K63</f>
        <v>0.33</v>
      </c>
      <c r="L96" s="766">
        <f>+[1]ｸﾗﾐ!L63</f>
        <v>0.33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2.25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0.92</v>
      </c>
      <c r="J97" s="766">
        <f>+[1]ｸﾗﾐ!J64</f>
        <v>0.57999999999999996</v>
      </c>
      <c r="K97" s="766">
        <f>+[1]ｸﾗﾐ!K64</f>
        <v>0.42</v>
      </c>
      <c r="L97" s="766">
        <f>+[1]ｸﾗﾐ!L64</f>
        <v>0.17</v>
      </c>
      <c r="M97" s="766">
        <f>+[1]ｸﾗﾐ!M64</f>
        <v>0.08</v>
      </c>
      <c r="N97" s="766">
        <f>+[1]ｸﾗﾐ!N64</f>
        <v>0</v>
      </c>
      <c r="O97" s="766">
        <f>+[1]ｸﾗﾐ!O64</f>
        <v>0.08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2.2600000000000002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0.17</v>
      </c>
      <c r="I98" s="766">
        <f>+[1]ｸﾗﾐ!I65</f>
        <v>0.67</v>
      </c>
      <c r="J98" s="766">
        <f>+[1]ｸﾗﾐ!J65</f>
        <v>0.92</v>
      </c>
      <c r="K98" s="766">
        <f>+[1]ｸﾗﾐ!K65</f>
        <v>0.25</v>
      </c>
      <c r="L98" s="766">
        <f>+[1]ｸﾗﾐ!L65</f>
        <v>0.17</v>
      </c>
      <c r="M98" s="766">
        <f>+[1]ｸﾗﾐ!M65</f>
        <v>0.08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2.25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0.25</v>
      </c>
      <c r="I99" s="766">
        <f>+[1]ｸﾗﾐ!I66</f>
        <v>0.67</v>
      </c>
      <c r="J99" s="766">
        <f>+[1]ｸﾗﾐ!J66</f>
        <v>0.83</v>
      </c>
      <c r="K99" s="766">
        <f>+[1]ｸﾗﾐ!K66</f>
        <v>0.25</v>
      </c>
      <c r="L99" s="766">
        <f>+[1]ｸﾗﾐ!L66</f>
        <v>0.17</v>
      </c>
      <c r="M99" s="766">
        <f>+[1]ｸﾗﾐ!M66</f>
        <v>0.08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2.8200000000000003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0.08</v>
      </c>
      <c r="I100" s="766">
        <f>+[1]ｸﾗﾐ!I67</f>
        <v>1.17</v>
      </c>
      <c r="J100" s="766">
        <f>+[1]ｸﾗﾐ!J67</f>
        <v>0.83</v>
      </c>
      <c r="K100" s="766">
        <f>+[1]ｸﾗﾐ!K67</f>
        <v>0.5</v>
      </c>
      <c r="L100" s="766">
        <f>+[1]ｸﾗﾐ!L67</f>
        <v>0.08</v>
      </c>
      <c r="M100" s="766">
        <f>+[1]ｸﾗﾐ!M67</f>
        <v>0</v>
      </c>
      <c r="N100" s="766">
        <f>+[1]ｸﾗﾐ!N67</f>
        <v>0.08</v>
      </c>
      <c r="O100" s="766">
        <f>+[1]ｸﾗﾐ!O67</f>
        <v>0.08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2.08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0.17</v>
      </c>
      <c r="I101" s="766">
        <f>+[1]ｸﾗﾐ!I68</f>
        <v>0.75</v>
      </c>
      <c r="J101" s="766">
        <f>+[1]ｸﾗﾐ!J68</f>
        <v>0.57999999999999996</v>
      </c>
      <c r="K101" s="766">
        <f>+[1]ｸﾗﾐ!K68</f>
        <v>0.17</v>
      </c>
      <c r="L101" s="766">
        <f>+[1]ｸﾗﾐ!L68</f>
        <v>0.33</v>
      </c>
      <c r="M101" s="766">
        <f>+[1]ｸﾗﾐ!M68</f>
        <v>0</v>
      </c>
      <c r="N101" s="766">
        <f>+[1]ｸﾗﾐ!N68</f>
        <v>0.08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24.730000000000004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0.16</v>
      </c>
      <c r="H102" s="904">
        <f t="shared" si="44"/>
        <v>1.93</v>
      </c>
      <c r="I102" s="904">
        <f t="shared" si="44"/>
        <v>8.5299999999999994</v>
      </c>
      <c r="J102" s="904">
        <f t="shared" si="44"/>
        <v>6.82</v>
      </c>
      <c r="K102" s="904">
        <f t="shared" si="44"/>
        <v>4.18</v>
      </c>
      <c r="L102" s="904">
        <f t="shared" si="44"/>
        <v>1.6500000000000001</v>
      </c>
      <c r="M102" s="904">
        <f t="shared" si="44"/>
        <v>0.57000000000000006</v>
      </c>
      <c r="N102" s="904">
        <f t="shared" si="44"/>
        <v>0.4</v>
      </c>
      <c r="O102" s="904">
        <f t="shared" si="44"/>
        <v>0.49000000000000005</v>
      </c>
      <c r="P102" s="904">
        <f t="shared" si="44"/>
        <v>0</v>
      </c>
      <c r="Q102" s="904">
        <f t="shared" si="44"/>
        <v>0</v>
      </c>
      <c r="R102" s="904">
        <f t="shared" si="44"/>
        <v>0</v>
      </c>
      <c r="S102" s="904">
        <f t="shared" si="44"/>
        <v>0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6.469874646178729E-3</v>
      </c>
      <c r="H103" s="903">
        <f>H102/C102</f>
        <v>7.8042862919530914E-2</v>
      </c>
      <c r="I103" s="903">
        <f>I102/C102</f>
        <v>0.34492519207440347</v>
      </c>
      <c r="J103" s="903">
        <f>J102/C102</f>
        <v>0.27577840679336835</v>
      </c>
      <c r="K103" s="903">
        <f>K102/C102</f>
        <v>0.1690254751314193</v>
      </c>
      <c r="L103" s="903">
        <f>L102/C102</f>
        <v>6.6720582288718147E-2</v>
      </c>
      <c r="M103" s="903">
        <f>M102/C102</f>
        <v>2.3048928427011724E-2</v>
      </c>
      <c r="N103" s="903">
        <f>N102/C102</f>
        <v>1.6174686615446823E-2</v>
      </c>
      <c r="O103" s="903">
        <f>O102/C102</f>
        <v>1.981399110392236E-2</v>
      </c>
      <c r="P103" s="903">
        <f>P102/C102</f>
        <v>0</v>
      </c>
      <c r="Q103" s="903">
        <f>Q102/C102</f>
        <v>0</v>
      </c>
      <c r="R103" s="903">
        <f>R102/C102</f>
        <v>0</v>
      </c>
      <c r="S103" s="903">
        <f>S102/C102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令和7年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2217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1</v>
      </c>
      <c r="G115" s="632">
        <f t="shared" si="47"/>
        <v>2</v>
      </c>
      <c r="H115" s="632">
        <f t="shared" si="47"/>
        <v>174</v>
      </c>
      <c r="I115" s="632">
        <f t="shared" si="47"/>
        <v>686</v>
      </c>
      <c r="J115" s="632">
        <f t="shared" si="47"/>
        <v>506</v>
      </c>
      <c r="K115" s="632">
        <f t="shared" si="47"/>
        <v>287</v>
      </c>
      <c r="L115" s="632">
        <f t="shared" si="47"/>
        <v>197</v>
      </c>
      <c r="M115" s="632">
        <f t="shared" si="47"/>
        <v>135</v>
      </c>
      <c r="N115" s="632">
        <f t="shared" si="47"/>
        <v>88</v>
      </c>
      <c r="O115" s="632">
        <f t="shared" si="47"/>
        <v>78</v>
      </c>
      <c r="P115" s="632">
        <f t="shared" si="47"/>
        <v>35</v>
      </c>
      <c r="Q115" s="632">
        <f t="shared" si="47"/>
        <v>19</v>
      </c>
      <c r="R115" s="632">
        <f t="shared" si="47"/>
        <v>6</v>
      </c>
      <c r="S115" s="633">
        <f t="shared" si="47"/>
        <v>3</v>
      </c>
      <c r="U115">
        <f t="array" ref="U115:U126">TRANSPOSE('保健所別（令和7年）'!D9:O9)</f>
        <v>2217</v>
      </c>
      <c r="V115">
        <f>C115-U115</f>
        <v>0</v>
      </c>
      <c r="X115" s="516" t="s">
        <v>82</v>
      </c>
      <c r="Y115" s="517">
        <f t="shared" ref="Y115:Y126" si="48">SUM(Z115:AJ115)</f>
        <v>2217</v>
      </c>
      <c r="Z115" s="518">
        <f>SUM(D115:F115)</f>
        <v>1</v>
      </c>
      <c r="AA115" s="518">
        <f t="shared" ref="AA115:AA126" si="49">G115</f>
        <v>2</v>
      </c>
      <c r="AB115" s="518">
        <f t="shared" ref="AB115:AB126" si="50">H115</f>
        <v>174</v>
      </c>
      <c r="AC115" s="518">
        <f t="shared" ref="AC115:AC126" si="51">I115</f>
        <v>686</v>
      </c>
      <c r="AD115" s="518">
        <f t="shared" ref="AD115:AD126" si="52">J115</f>
        <v>506</v>
      </c>
      <c r="AE115" s="518">
        <f t="shared" ref="AE115:AE126" si="53">K115</f>
        <v>287</v>
      </c>
      <c r="AF115" s="518">
        <f t="shared" ref="AF115:AF126" si="54">L115</f>
        <v>197</v>
      </c>
      <c r="AG115" s="518">
        <f>SUM(M115:N115)</f>
        <v>223</v>
      </c>
      <c r="AH115" s="518">
        <f>SUM(O115:P115)</f>
        <v>113</v>
      </c>
      <c r="AI115" s="518">
        <f>SUM(Q115:R115)</f>
        <v>25</v>
      </c>
      <c r="AJ115" s="642">
        <f>S115</f>
        <v>3</v>
      </c>
    </row>
    <row r="116" spans="2:36" ht="14.25" x14ac:dyDescent="0.15">
      <c r="B116" s="569" t="s">
        <v>83</v>
      </c>
      <c r="C116" s="570">
        <f t="shared" si="46"/>
        <v>2018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4</v>
      </c>
      <c r="H116" s="621">
        <f>SUM(H150,H184)</f>
        <v>154</v>
      </c>
      <c r="I116" s="621">
        <f t="shared" si="55"/>
        <v>593</v>
      </c>
      <c r="J116" s="622">
        <f t="shared" si="55"/>
        <v>469</v>
      </c>
      <c r="K116" s="622">
        <f t="shared" si="55"/>
        <v>283</v>
      </c>
      <c r="L116" s="621">
        <f t="shared" si="55"/>
        <v>179</v>
      </c>
      <c r="M116" s="621">
        <f t="shared" si="55"/>
        <v>118</v>
      </c>
      <c r="N116" s="621">
        <f t="shared" si="55"/>
        <v>102</v>
      </c>
      <c r="O116" s="621">
        <f t="shared" si="55"/>
        <v>49</v>
      </c>
      <c r="P116" s="621">
        <f t="shared" si="55"/>
        <v>38</v>
      </c>
      <c r="Q116" s="621">
        <f t="shared" si="55"/>
        <v>20</v>
      </c>
      <c r="R116" s="621">
        <f t="shared" si="55"/>
        <v>5</v>
      </c>
      <c r="S116" s="634">
        <f t="shared" si="55"/>
        <v>4</v>
      </c>
      <c r="U116">
        <v>2018</v>
      </c>
      <c r="V116">
        <f t="shared" ref="V116:V126" si="56">C116-U116</f>
        <v>0</v>
      </c>
      <c r="X116" s="520" t="s">
        <v>83</v>
      </c>
      <c r="Y116" s="521">
        <f t="shared" si="48"/>
        <v>2018</v>
      </c>
      <c r="Z116" s="451">
        <f t="shared" ref="Z116:Z126" si="57">SUM(D116:F116)</f>
        <v>0</v>
      </c>
      <c r="AA116" s="451">
        <f t="shared" si="49"/>
        <v>4</v>
      </c>
      <c r="AB116" s="451">
        <f t="shared" si="50"/>
        <v>154</v>
      </c>
      <c r="AC116" s="451">
        <f t="shared" si="51"/>
        <v>593</v>
      </c>
      <c r="AD116" s="522">
        <f t="shared" si="52"/>
        <v>469</v>
      </c>
      <c r="AE116" s="522">
        <f t="shared" si="53"/>
        <v>283</v>
      </c>
      <c r="AF116" s="522">
        <f t="shared" si="54"/>
        <v>179</v>
      </c>
      <c r="AG116" s="451">
        <f t="shared" ref="AG116:AG126" si="58">SUM(M116:N116)</f>
        <v>220</v>
      </c>
      <c r="AH116" s="451">
        <f t="shared" ref="AH116:AH126" si="59">SUM(O116:P116)</f>
        <v>87</v>
      </c>
      <c r="AI116" s="451">
        <f t="shared" ref="AI116:AI126" si="60">SUM(Q116:R116)</f>
        <v>25</v>
      </c>
      <c r="AJ116" s="643">
        <f t="shared" ref="AJ116:AJ126" si="61">S116</f>
        <v>4</v>
      </c>
    </row>
    <row r="117" spans="2:36" ht="14.25" x14ac:dyDescent="0.15">
      <c r="B117" s="571" t="s">
        <v>84</v>
      </c>
      <c r="C117" s="570">
        <f t="shared" si="46"/>
        <v>2182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3</v>
      </c>
      <c r="H117" s="624">
        <f t="shared" si="62"/>
        <v>193</v>
      </c>
      <c r="I117" s="624">
        <f t="shared" si="62"/>
        <v>705</v>
      </c>
      <c r="J117" s="624">
        <f t="shared" si="62"/>
        <v>525</v>
      </c>
      <c r="K117" s="624">
        <f t="shared" si="62"/>
        <v>270</v>
      </c>
      <c r="L117" s="624">
        <f t="shared" si="62"/>
        <v>165</v>
      </c>
      <c r="M117" s="624">
        <f t="shared" si="62"/>
        <v>112</v>
      </c>
      <c r="N117" s="624">
        <f t="shared" si="62"/>
        <v>92</v>
      </c>
      <c r="O117" s="624">
        <f t="shared" si="62"/>
        <v>59</v>
      </c>
      <c r="P117" s="624">
        <f t="shared" si="62"/>
        <v>35</v>
      </c>
      <c r="Q117" s="624">
        <f t="shared" si="62"/>
        <v>14</v>
      </c>
      <c r="R117" s="624">
        <f t="shared" si="62"/>
        <v>8</v>
      </c>
      <c r="S117" s="635">
        <f t="shared" si="62"/>
        <v>1</v>
      </c>
      <c r="U117">
        <v>2182</v>
      </c>
      <c r="V117">
        <f t="shared" si="56"/>
        <v>0</v>
      </c>
      <c r="X117" s="523" t="s">
        <v>84</v>
      </c>
      <c r="Y117" s="524">
        <f t="shared" si="48"/>
        <v>2182</v>
      </c>
      <c r="Z117" s="525">
        <f t="shared" si="57"/>
        <v>0</v>
      </c>
      <c r="AA117" s="525">
        <f t="shared" si="49"/>
        <v>3</v>
      </c>
      <c r="AB117" s="525">
        <f t="shared" si="50"/>
        <v>193</v>
      </c>
      <c r="AC117" s="525">
        <f t="shared" si="51"/>
        <v>705</v>
      </c>
      <c r="AD117" s="525">
        <f t="shared" si="52"/>
        <v>525</v>
      </c>
      <c r="AE117" s="525">
        <f t="shared" si="53"/>
        <v>270</v>
      </c>
      <c r="AF117" s="525">
        <f t="shared" si="54"/>
        <v>165</v>
      </c>
      <c r="AG117" s="525">
        <f t="shared" si="58"/>
        <v>204</v>
      </c>
      <c r="AH117" s="525">
        <f t="shared" si="59"/>
        <v>94</v>
      </c>
      <c r="AI117" s="525">
        <f t="shared" si="60"/>
        <v>22</v>
      </c>
      <c r="AJ117" s="644">
        <f t="shared" si="61"/>
        <v>1</v>
      </c>
    </row>
    <row r="118" spans="2:36" ht="14.25" x14ac:dyDescent="0.15">
      <c r="B118" s="572" t="s">
        <v>85</v>
      </c>
      <c r="C118" s="570">
        <f t="shared" si="46"/>
        <v>2307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2</v>
      </c>
      <c r="H118" s="626">
        <f t="shared" si="63"/>
        <v>190</v>
      </c>
      <c r="I118" s="626">
        <f t="shared" si="63"/>
        <v>712</v>
      </c>
      <c r="J118" s="626">
        <f t="shared" si="63"/>
        <v>504</v>
      </c>
      <c r="K118" s="626">
        <f t="shared" si="63"/>
        <v>327</v>
      </c>
      <c r="L118" s="626">
        <f t="shared" si="63"/>
        <v>189</v>
      </c>
      <c r="M118" s="626">
        <f t="shared" si="63"/>
        <v>118</v>
      </c>
      <c r="N118" s="626">
        <f t="shared" si="63"/>
        <v>103</v>
      </c>
      <c r="O118" s="626">
        <f t="shared" si="63"/>
        <v>80</v>
      </c>
      <c r="P118" s="626">
        <f t="shared" si="63"/>
        <v>45</v>
      </c>
      <c r="Q118" s="626">
        <f t="shared" si="63"/>
        <v>28</v>
      </c>
      <c r="R118" s="626">
        <f t="shared" si="63"/>
        <v>6</v>
      </c>
      <c r="S118" s="636">
        <f t="shared" si="63"/>
        <v>3</v>
      </c>
      <c r="U118">
        <v>2307</v>
      </c>
      <c r="V118">
        <f t="shared" si="56"/>
        <v>0</v>
      </c>
      <c r="X118" s="527" t="s">
        <v>85</v>
      </c>
      <c r="Y118" s="528">
        <f t="shared" si="48"/>
        <v>2307</v>
      </c>
      <c r="Z118" s="103">
        <f t="shared" si="57"/>
        <v>0</v>
      </c>
      <c r="AA118" s="103">
        <f t="shared" si="49"/>
        <v>2</v>
      </c>
      <c r="AB118" s="103">
        <f t="shared" si="50"/>
        <v>190</v>
      </c>
      <c r="AC118" s="103">
        <f t="shared" si="51"/>
        <v>712</v>
      </c>
      <c r="AD118" s="103">
        <f t="shared" si="52"/>
        <v>504</v>
      </c>
      <c r="AE118" s="103">
        <f t="shared" si="53"/>
        <v>327</v>
      </c>
      <c r="AF118" s="103">
        <f t="shared" si="54"/>
        <v>189</v>
      </c>
      <c r="AG118" s="103">
        <f t="shared" si="58"/>
        <v>221</v>
      </c>
      <c r="AH118" s="103">
        <f t="shared" si="59"/>
        <v>125</v>
      </c>
      <c r="AI118" s="103">
        <f t="shared" si="60"/>
        <v>34</v>
      </c>
      <c r="AJ118" s="645">
        <f t="shared" si="61"/>
        <v>3</v>
      </c>
    </row>
    <row r="119" spans="2:36" ht="14.25" x14ac:dyDescent="0.15">
      <c r="B119" s="569" t="s">
        <v>86</v>
      </c>
      <c r="C119" s="570">
        <f t="shared" si="46"/>
        <v>2413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1</v>
      </c>
      <c r="H119" s="621">
        <f t="shared" si="64"/>
        <v>217</v>
      </c>
      <c r="I119" s="621">
        <f t="shared" si="64"/>
        <v>739</v>
      </c>
      <c r="J119" s="622">
        <f t="shared" si="64"/>
        <v>560</v>
      </c>
      <c r="K119" s="622">
        <f t="shared" si="64"/>
        <v>290</v>
      </c>
      <c r="L119" s="621">
        <f t="shared" si="64"/>
        <v>220</v>
      </c>
      <c r="M119" s="621">
        <f t="shared" si="64"/>
        <v>147</v>
      </c>
      <c r="N119" s="621">
        <f t="shared" si="64"/>
        <v>102</v>
      </c>
      <c r="O119" s="621">
        <f t="shared" si="64"/>
        <v>60</v>
      </c>
      <c r="P119" s="621">
        <f t="shared" si="64"/>
        <v>43</v>
      </c>
      <c r="Q119" s="621">
        <f t="shared" si="64"/>
        <v>27</v>
      </c>
      <c r="R119" s="621">
        <f t="shared" si="64"/>
        <v>4</v>
      </c>
      <c r="S119" s="634">
        <f t="shared" si="64"/>
        <v>3</v>
      </c>
      <c r="U119">
        <v>2413</v>
      </c>
      <c r="V119">
        <f t="shared" si="56"/>
        <v>0</v>
      </c>
      <c r="X119" s="520" t="s">
        <v>86</v>
      </c>
      <c r="Y119" s="529">
        <f t="shared" si="48"/>
        <v>2413</v>
      </c>
      <c r="Z119" s="451">
        <f t="shared" si="57"/>
        <v>0</v>
      </c>
      <c r="AA119" s="451">
        <f t="shared" si="49"/>
        <v>1</v>
      </c>
      <c r="AB119" s="451">
        <f t="shared" si="50"/>
        <v>217</v>
      </c>
      <c r="AC119" s="451">
        <f t="shared" si="51"/>
        <v>739</v>
      </c>
      <c r="AD119" s="522">
        <f t="shared" si="52"/>
        <v>560</v>
      </c>
      <c r="AE119" s="522">
        <f t="shared" si="53"/>
        <v>290</v>
      </c>
      <c r="AF119" s="522">
        <f t="shared" si="54"/>
        <v>220</v>
      </c>
      <c r="AG119" s="451">
        <f t="shared" si="58"/>
        <v>249</v>
      </c>
      <c r="AH119" s="451">
        <f t="shared" si="59"/>
        <v>103</v>
      </c>
      <c r="AI119" s="451">
        <f t="shared" si="60"/>
        <v>31</v>
      </c>
      <c r="AJ119" s="643">
        <f t="shared" si="61"/>
        <v>3</v>
      </c>
    </row>
    <row r="120" spans="2:36" ht="14.25" x14ac:dyDescent="0.15">
      <c r="B120" s="572" t="s">
        <v>87</v>
      </c>
      <c r="C120" s="570">
        <f t="shared" si="46"/>
        <v>2545</v>
      </c>
      <c r="D120" s="628">
        <f t="shared" ref="D120:S120" si="65">SUM(D154,D188)</f>
        <v>0</v>
      </c>
      <c r="E120" s="628">
        <f>SUM(E154,E188)</f>
        <v>1</v>
      </c>
      <c r="F120" s="628">
        <f t="shared" si="65"/>
        <v>0</v>
      </c>
      <c r="G120" s="628">
        <f t="shared" si="65"/>
        <v>8</v>
      </c>
      <c r="H120" s="628">
        <f t="shared" si="65"/>
        <v>208</v>
      </c>
      <c r="I120" s="628">
        <f t="shared" si="65"/>
        <v>742</v>
      </c>
      <c r="J120" s="628">
        <f t="shared" si="65"/>
        <v>626</v>
      </c>
      <c r="K120" s="628">
        <f t="shared" si="65"/>
        <v>349</v>
      </c>
      <c r="L120" s="628">
        <f t="shared" si="65"/>
        <v>234</v>
      </c>
      <c r="M120" s="628">
        <f t="shared" si="65"/>
        <v>144</v>
      </c>
      <c r="N120" s="628">
        <f t="shared" si="65"/>
        <v>100</v>
      </c>
      <c r="O120" s="626">
        <f t="shared" si="65"/>
        <v>60</v>
      </c>
      <c r="P120" s="628">
        <f t="shared" si="65"/>
        <v>41</v>
      </c>
      <c r="Q120" s="628">
        <f t="shared" si="65"/>
        <v>23</v>
      </c>
      <c r="R120" s="628">
        <f t="shared" si="65"/>
        <v>6</v>
      </c>
      <c r="S120" s="637">
        <f t="shared" si="65"/>
        <v>3</v>
      </c>
      <c r="U120">
        <v>2545</v>
      </c>
      <c r="V120">
        <f t="shared" si="56"/>
        <v>0</v>
      </c>
      <c r="X120" s="527" t="s">
        <v>87</v>
      </c>
      <c r="Y120" s="530">
        <f t="shared" si="48"/>
        <v>2545</v>
      </c>
      <c r="Z120" s="531">
        <f t="shared" si="57"/>
        <v>1</v>
      </c>
      <c r="AA120" s="531">
        <f t="shared" si="49"/>
        <v>8</v>
      </c>
      <c r="AB120" s="531">
        <f t="shared" si="50"/>
        <v>208</v>
      </c>
      <c r="AC120" s="531">
        <f t="shared" si="51"/>
        <v>742</v>
      </c>
      <c r="AD120" s="531">
        <f t="shared" si="52"/>
        <v>626</v>
      </c>
      <c r="AE120" s="531">
        <f t="shared" si="53"/>
        <v>349</v>
      </c>
      <c r="AF120" s="531">
        <f t="shared" si="54"/>
        <v>234</v>
      </c>
      <c r="AG120" s="531">
        <f t="shared" si="58"/>
        <v>244</v>
      </c>
      <c r="AH120" s="531">
        <f t="shared" si="59"/>
        <v>101</v>
      </c>
      <c r="AI120" s="531">
        <f t="shared" si="60"/>
        <v>29</v>
      </c>
      <c r="AJ120" s="645">
        <f t="shared" si="61"/>
        <v>3</v>
      </c>
    </row>
    <row r="121" spans="2:36" ht="14.25" x14ac:dyDescent="0.15">
      <c r="B121" s="569" t="s">
        <v>88</v>
      </c>
      <c r="C121" s="570">
        <f t="shared" si="46"/>
        <v>2588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8</v>
      </c>
      <c r="H121" s="621">
        <f t="shared" si="66"/>
        <v>249</v>
      </c>
      <c r="I121" s="621">
        <f t="shared" si="66"/>
        <v>744</v>
      </c>
      <c r="J121" s="621">
        <f t="shared" si="66"/>
        <v>604</v>
      </c>
      <c r="K121" s="621">
        <f t="shared" si="66"/>
        <v>342</v>
      </c>
      <c r="L121" s="621">
        <f t="shared" si="66"/>
        <v>236</v>
      </c>
      <c r="M121" s="621">
        <f t="shared" si="66"/>
        <v>169</v>
      </c>
      <c r="N121" s="621">
        <f t="shared" si="66"/>
        <v>98</v>
      </c>
      <c r="O121" s="621">
        <f t="shared" si="66"/>
        <v>67</v>
      </c>
      <c r="P121" s="621">
        <f t="shared" si="66"/>
        <v>36</v>
      </c>
      <c r="Q121" s="621">
        <f t="shared" si="66"/>
        <v>20</v>
      </c>
      <c r="R121" s="621">
        <f t="shared" si="66"/>
        <v>11</v>
      </c>
      <c r="S121" s="634">
        <f t="shared" si="66"/>
        <v>4</v>
      </c>
      <c r="U121">
        <v>2588</v>
      </c>
      <c r="V121">
        <f t="shared" si="56"/>
        <v>0</v>
      </c>
      <c r="X121" s="520" t="s">
        <v>88</v>
      </c>
      <c r="Y121" s="521">
        <f t="shared" si="48"/>
        <v>2588</v>
      </c>
      <c r="Z121" s="451">
        <f t="shared" si="57"/>
        <v>0</v>
      </c>
      <c r="AA121" s="451">
        <f t="shared" si="49"/>
        <v>8</v>
      </c>
      <c r="AB121" s="451">
        <f t="shared" si="50"/>
        <v>249</v>
      </c>
      <c r="AC121" s="451">
        <f t="shared" si="51"/>
        <v>744</v>
      </c>
      <c r="AD121" s="451">
        <f t="shared" si="52"/>
        <v>604</v>
      </c>
      <c r="AE121" s="451">
        <f t="shared" si="53"/>
        <v>342</v>
      </c>
      <c r="AF121" s="451">
        <f t="shared" si="54"/>
        <v>236</v>
      </c>
      <c r="AG121" s="451">
        <f t="shared" si="58"/>
        <v>267</v>
      </c>
      <c r="AH121" s="451">
        <f t="shared" si="59"/>
        <v>103</v>
      </c>
      <c r="AI121" s="451">
        <f t="shared" si="60"/>
        <v>31</v>
      </c>
      <c r="AJ121" s="643">
        <f t="shared" si="61"/>
        <v>4</v>
      </c>
    </row>
    <row r="122" spans="2:36" ht="14.25" x14ac:dyDescent="0.15">
      <c r="B122" s="572" t="s">
        <v>89</v>
      </c>
      <c r="C122" s="570">
        <f t="shared" si="46"/>
        <v>2428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3</v>
      </c>
      <c r="H122" s="626">
        <f t="shared" si="67"/>
        <v>237</v>
      </c>
      <c r="I122" s="626">
        <f t="shared" si="67"/>
        <v>676</v>
      </c>
      <c r="J122" s="626">
        <f t="shared" si="67"/>
        <v>594</v>
      </c>
      <c r="K122" s="626">
        <f t="shared" si="67"/>
        <v>310</v>
      </c>
      <c r="L122" s="626">
        <f t="shared" si="67"/>
        <v>213</v>
      </c>
      <c r="M122" s="626">
        <f t="shared" si="67"/>
        <v>140</v>
      </c>
      <c r="N122" s="626">
        <f t="shared" si="67"/>
        <v>119</v>
      </c>
      <c r="O122" s="626">
        <f t="shared" si="67"/>
        <v>74</v>
      </c>
      <c r="P122" s="626">
        <f t="shared" si="67"/>
        <v>30</v>
      </c>
      <c r="Q122" s="626">
        <f t="shared" si="67"/>
        <v>22</v>
      </c>
      <c r="R122" s="626">
        <f t="shared" si="67"/>
        <v>6</v>
      </c>
      <c r="S122" s="636">
        <f t="shared" si="67"/>
        <v>4</v>
      </c>
      <c r="U122">
        <v>2428</v>
      </c>
      <c r="V122">
        <f t="shared" si="56"/>
        <v>0</v>
      </c>
      <c r="X122" s="527" t="s">
        <v>89</v>
      </c>
      <c r="Y122" s="528">
        <f t="shared" si="48"/>
        <v>2428</v>
      </c>
      <c r="Z122" s="103">
        <f t="shared" si="57"/>
        <v>0</v>
      </c>
      <c r="AA122" s="103">
        <f t="shared" si="49"/>
        <v>3</v>
      </c>
      <c r="AB122" s="103">
        <f t="shared" si="50"/>
        <v>237</v>
      </c>
      <c r="AC122" s="103">
        <f t="shared" si="51"/>
        <v>676</v>
      </c>
      <c r="AD122" s="103">
        <f t="shared" si="52"/>
        <v>594</v>
      </c>
      <c r="AE122" s="103">
        <f t="shared" si="53"/>
        <v>310</v>
      </c>
      <c r="AF122" s="103">
        <f t="shared" si="54"/>
        <v>213</v>
      </c>
      <c r="AG122" s="103">
        <f t="shared" si="58"/>
        <v>259</v>
      </c>
      <c r="AH122" s="103">
        <f t="shared" si="59"/>
        <v>104</v>
      </c>
      <c r="AI122" s="103">
        <f t="shared" si="60"/>
        <v>28</v>
      </c>
      <c r="AJ122" s="645">
        <f t="shared" si="61"/>
        <v>4</v>
      </c>
    </row>
    <row r="123" spans="2:36" ht="14.25" x14ac:dyDescent="0.15">
      <c r="B123" s="569" t="s">
        <v>90</v>
      </c>
      <c r="C123" s="570">
        <f t="shared" si="46"/>
        <v>2691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5</v>
      </c>
      <c r="H123" s="622">
        <f t="shared" si="68"/>
        <v>239</v>
      </c>
      <c r="I123" s="622">
        <f t="shared" si="68"/>
        <v>779</v>
      </c>
      <c r="J123" s="621">
        <f t="shared" si="68"/>
        <v>641</v>
      </c>
      <c r="K123" s="621">
        <f t="shared" si="68"/>
        <v>351</v>
      </c>
      <c r="L123" s="621">
        <f t="shared" si="68"/>
        <v>230</v>
      </c>
      <c r="M123" s="621">
        <f t="shared" si="68"/>
        <v>155</v>
      </c>
      <c r="N123" s="621">
        <f t="shared" si="68"/>
        <v>123</v>
      </c>
      <c r="O123" s="630">
        <f t="shared" si="68"/>
        <v>87</v>
      </c>
      <c r="P123" s="621">
        <f t="shared" si="68"/>
        <v>47</v>
      </c>
      <c r="Q123" s="621">
        <f t="shared" si="68"/>
        <v>23</v>
      </c>
      <c r="R123" s="621">
        <f t="shared" si="68"/>
        <v>8</v>
      </c>
      <c r="S123" s="634">
        <f t="shared" si="68"/>
        <v>3</v>
      </c>
      <c r="U123">
        <v>2691</v>
      </c>
      <c r="V123">
        <f t="shared" si="56"/>
        <v>0</v>
      </c>
      <c r="X123" s="520" t="s">
        <v>90</v>
      </c>
      <c r="Y123" s="521">
        <f t="shared" si="48"/>
        <v>2691</v>
      </c>
      <c r="Z123" s="451">
        <f t="shared" si="57"/>
        <v>0</v>
      </c>
      <c r="AA123" s="522">
        <f t="shared" si="49"/>
        <v>5</v>
      </c>
      <c r="AB123" s="522">
        <f t="shared" si="50"/>
        <v>239</v>
      </c>
      <c r="AC123" s="522">
        <f t="shared" si="51"/>
        <v>779</v>
      </c>
      <c r="AD123" s="451">
        <f t="shared" si="52"/>
        <v>641</v>
      </c>
      <c r="AE123" s="451">
        <f t="shared" si="53"/>
        <v>351</v>
      </c>
      <c r="AF123" s="451">
        <f t="shared" si="54"/>
        <v>230</v>
      </c>
      <c r="AG123" s="451">
        <f t="shared" si="58"/>
        <v>278</v>
      </c>
      <c r="AH123" s="451">
        <f t="shared" si="59"/>
        <v>134</v>
      </c>
      <c r="AI123" s="451">
        <f t="shared" si="60"/>
        <v>31</v>
      </c>
      <c r="AJ123" s="646">
        <f t="shared" si="61"/>
        <v>3</v>
      </c>
    </row>
    <row r="124" spans="2:36" ht="14.25" x14ac:dyDescent="0.15">
      <c r="B124" s="572" t="s">
        <v>91</v>
      </c>
      <c r="C124" s="570">
        <f t="shared" si="46"/>
        <v>2595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6</v>
      </c>
      <c r="H124" s="631">
        <f t="shared" si="69"/>
        <v>251</v>
      </c>
      <c r="I124" s="631">
        <f t="shared" si="69"/>
        <v>790</v>
      </c>
      <c r="J124" s="626">
        <f t="shared" si="69"/>
        <v>585</v>
      </c>
      <c r="K124" s="626">
        <f t="shared" si="69"/>
        <v>349</v>
      </c>
      <c r="L124" s="626">
        <f t="shared" si="69"/>
        <v>200</v>
      </c>
      <c r="M124" s="626">
        <f t="shared" si="69"/>
        <v>165</v>
      </c>
      <c r="N124" s="626">
        <f t="shared" si="69"/>
        <v>100</v>
      </c>
      <c r="O124" s="628">
        <f t="shared" si="69"/>
        <v>70</v>
      </c>
      <c r="P124" s="626">
        <f t="shared" si="69"/>
        <v>41</v>
      </c>
      <c r="Q124" s="626">
        <f t="shared" si="69"/>
        <v>25</v>
      </c>
      <c r="R124" s="626">
        <f t="shared" si="69"/>
        <v>9</v>
      </c>
      <c r="S124" s="636">
        <f t="shared" si="69"/>
        <v>4</v>
      </c>
      <c r="U124">
        <v>2595</v>
      </c>
      <c r="V124">
        <f t="shared" si="56"/>
        <v>0</v>
      </c>
      <c r="X124" s="527" t="s">
        <v>91</v>
      </c>
      <c r="Y124" s="528">
        <f t="shared" si="48"/>
        <v>2595</v>
      </c>
      <c r="Z124" s="103">
        <f t="shared" si="57"/>
        <v>0</v>
      </c>
      <c r="AA124" s="104">
        <f t="shared" si="49"/>
        <v>6</v>
      </c>
      <c r="AB124" s="104">
        <f t="shared" si="50"/>
        <v>251</v>
      </c>
      <c r="AC124" s="104">
        <f t="shared" si="51"/>
        <v>790</v>
      </c>
      <c r="AD124" s="103">
        <f t="shared" si="52"/>
        <v>585</v>
      </c>
      <c r="AE124" s="103">
        <f t="shared" si="53"/>
        <v>349</v>
      </c>
      <c r="AF124" s="103">
        <f t="shared" si="54"/>
        <v>200</v>
      </c>
      <c r="AG124" s="103">
        <f t="shared" si="58"/>
        <v>265</v>
      </c>
      <c r="AH124" s="103">
        <f t="shared" si="59"/>
        <v>111</v>
      </c>
      <c r="AI124" s="103">
        <f t="shared" si="60"/>
        <v>34</v>
      </c>
      <c r="AJ124" s="647">
        <f t="shared" si="61"/>
        <v>4</v>
      </c>
    </row>
    <row r="125" spans="2:36" ht="14.25" x14ac:dyDescent="0.15">
      <c r="B125" s="569" t="s">
        <v>92</v>
      </c>
      <c r="C125" s="570">
        <f t="shared" si="46"/>
        <v>2295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5</v>
      </c>
      <c r="H125" s="621">
        <f t="shared" si="70"/>
        <v>220</v>
      </c>
      <c r="I125" s="621">
        <f t="shared" si="70"/>
        <v>726</v>
      </c>
      <c r="J125" s="621">
        <f t="shared" si="70"/>
        <v>514</v>
      </c>
      <c r="K125" s="621">
        <f t="shared" si="70"/>
        <v>281</v>
      </c>
      <c r="L125" s="621">
        <f t="shared" si="70"/>
        <v>183</v>
      </c>
      <c r="M125" s="621">
        <f t="shared" si="70"/>
        <v>119</v>
      </c>
      <c r="N125" s="621">
        <f t="shared" si="70"/>
        <v>99</v>
      </c>
      <c r="O125" s="621">
        <f t="shared" si="70"/>
        <v>77</v>
      </c>
      <c r="P125" s="621">
        <f t="shared" si="70"/>
        <v>39</v>
      </c>
      <c r="Q125" s="621">
        <f t="shared" si="70"/>
        <v>20</v>
      </c>
      <c r="R125" s="621">
        <f t="shared" si="70"/>
        <v>6</v>
      </c>
      <c r="S125" s="634">
        <f t="shared" si="70"/>
        <v>6</v>
      </c>
      <c r="U125">
        <v>2295</v>
      </c>
      <c r="V125">
        <f t="shared" si="56"/>
        <v>0</v>
      </c>
      <c r="X125" s="520" t="s">
        <v>92</v>
      </c>
      <c r="Y125" s="521">
        <f t="shared" si="48"/>
        <v>2295</v>
      </c>
      <c r="Z125" s="451">
        <f t="shared" si="57"/>
        <v>0</v>
      </c>
      <c r="AA125" s="451">
        <f t="shared" si="49"/>
        <v>5</v>
      </c>
      <c r="AB125" s="451">
        <f t="shared" si="50"/>
        <v>220</v>
      </c>
      <c r="AC125" s="451">
        <f t="shared" si="51"/>
        <v>726</v>
      </c>
      <c r="AD125" s="451">
        <f t="shared" si="52"/>
        <v>514</v>
      </c>
      <c r="AE125" s="451">
        <f t="shared" si="53"/>
        <v>281</v>
      </c>
      <c r="AF125" s="451">
        <f t="shared" si="54"/>
        <v>183</v>
      </c>
      <c r="AG125" s="451">
        <f t="shared" si="58"/>
        <v>218</v>
      </c>
      <c r="AH125" s="451">
        <f t="shared" si="59"/>
        <v>116</v>
      </c>
      <c r="AI125" s="451">
        <f t="shared" si="60"/>
        <v>26</v>
      </c>
      <c r="AJ125" s="643">
        <f t="shared" si="61"/>
        <v>6</v>
      </c>
    </row>
    <row r="126" spans="2:36" ht="15" thickBot="1" x14ac:dyDescent="0.2">
      <c r="B126" s="572" t="s">
        <v>93</v>
      </c>
      <c r="C126" s="570">
        <f t="shared" si="46"/>
        <v>2136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5</v>
      </c>
      <c r="H126" s="626">
        <f t="shared" si="71"/>
        <v>188</v>
      </c>
      <c r="I126" s="626">
        <f t="shared" si="71"/>
        <v>605</v>
      </c>
      <c r="J126" s="626">
        <f t="shared" si="71"/>
        <v>513</v>
      </c>
      <c r="K126" s="626">
        <f t="shared" si="71"/>
        <v>294</v>
      </c>
      <c r="L126" s="626">
        <f t="shared" si="71"/>
        <v>194</v>
      </c>
      <c r="M126" s="626">
        <f t="shared" si="71"/>
        <v>112</v>
      </c>
      <c r="N126" s="626">
        <f t="shared" si="71"/>
        <v>97</v>
      </c>
      <c r="O126" s="626">
        <f t="shared" si="71"/>
        <v>59</v>
      </c>
      <c r="P126" s="626">
        <f t="shared" si="71"/>
        <v>40</v>
      </c>
      <c r="Q126" s="626">
        <f t="shared" si="71"/>
        <v>17</v>
      </c>
      <c r="R126" s="626">
        <f t="shared" si="71"/>
        <v>6</v>
      </c>
      <c r="S126" s="636">
        <f t="shared" si="71"/>
        <v>6</v>
      </c>
      <c r="U126">
        <v>2136</v>
      </c>
      <c r="V126">
        <f t="shared" si="56"/>
        <v>0</v>
      </c>
      <c r="X126" s="527" t="s">
        <v>93</v>
      </c>
      <c r="Y126" s="528">
        <f t="shared" si="48"/>
        <v>2136</v>
      </c>
      <c r="Z126" s="103">
        <f t="shared" si="57"/>
        <v>0</v>
      </c>
      <c r="AA126" s="103">
        <f t="shared" si="49"/>
        <v>5</v>
      </c>
      <c r="AB126" s="103">
        <f t="shared" si="50"/>
        <v>188</v>
      </c>
      <c r="AC126" s="103">
        <f t="shared" si="51"/>
        <v>605</v>
      </c>
      <c r="AD126" s="103">
        <f t="shared" si="52"/>
        <v>513</v>
      </c>
      <c r="AE126" s="103">
        <f t="shared" si="53"/>
        <v>294</v>
      </c>
      <c r="AF126" s="103">
        <f t="shared" si="54"/>
        <v>194</v>
      </c>
      <c r="AG126" s="103">
        <f t="shared" si="58"/>
        <v>209</v>
      </c>
      <c r="AH126" s="103">
        <f t="shared" si="59"/>
        <v>99</v>
      </c>
      <c r="AI126" s="103">
        <f t="shared" si="60"/>
        <v>23</v>
      </c>
      <c r="AJ126" s="645">
        <f t="shared" si="61"/>
        <v>6</v>
      </c>
    </row>
    <row r="127" spans="2:36" ht="15" thickBot="1" x14ac:dyDescent="0.2">
      <c r="B127" s="426" t="s">
        <v>39</v>
      </c>
      <c r="C127" s="573">
        <f t="shared" ref="C127:S127" si="72">SUM(C115:C126)</f>
        <v>28415</v>
      </c>
      <c r="D127" s="574">
        <f t="shared" si="72"/>
        <v>0</v>
      </c>
      <c r="E127" s="574">
        <f t="shared" si="72"/>
        <v>1</v>
      </c>
      <c r="F127" s="574">
        <f t="shared" si="72"/>
        <v>1</v>
      </c>
      <c r="G127" s="574">
        <f t="shared" si="72"/>
        <v>52</v>
      </c>
      <c r="H127" s="574">
        <f t="shared" si="72"/>
        <v>2520</v>
      </c>
      <c r="I127" s="574">
        <f t="shared" si="72"/>
        <v>8497</v>
      </c>
      <c r="J127" s="574">
        <f t="shared" si="72"/>
        <v>6641</v>
      </c>
      <c r="K127" s="574">
        <f t="shared" si="72"/>
        <v>3733</v>
      </c>
      <c r="L127" s="574">
        <f t="shared" si="72"/>
        <v>2440</v>
      </c>
      <c r="M127" s="574">
        <f t="shared" si="72"/>
        <v>1634</v>
      </c>
      <c r="N127" s="574">
        <f t="shared" si="72"/>
        <v>1223</v>
      </c>
      <c r="O127" s="574">
        <f t="shared" si="72"/>
        <v>820</v>
      </c>
      <c r="P127" s="574">
        <f t="shared" si="72"/>
        <v>470</v>
      </c>
      <c r="Q127" s="574">
        <f t="shared" si="72"/>
        <v>258</v>
      </c>
      <c r="R127" s="574">
        <f t="shared" si="72"/>
        <v>81</v>
      </c>
      <c r="S127" s="575">
        <f t="shared" si="72"/>
        <v>44</v>
      </c>
      <c r="X127" s="94" t="s">
        <v>39</v>
      </c>
      <c r="Y127" s="534">
        <f t="shared" ref="Y127:AJ127" si="73">SUM(Y115:Y126)</f>
        <v>28415</v>
      </c>
      <c r="Z127" s="535">
        <f t="shared" si="73"/>
        <v>2</v>
      </c>
      <c r="AA127" s="535">
        <f t="shared" si="73"/>
        <v>52</v>
      </c>
      <c r="AB127" s="535">
        <f t="shared" si="73"/>
        <v>2520</v>
      </c>
      <c r="AC127" s="535">
        <f t="shared" si="73"/>
        <v>8497</v>
      </c>
      <c r="AD127" s="535">
        <f t="shared" si="73"/>
        <v>6641</v>
      </c>
      <c r="AE127" s="535">
        <f t="shared" si="73"/>
        <v>3733</v>
      </c>
      <c r="AF127" s="535">
        <f t="shared" si="73"/>
        <v>2440</v>
      </c>
      <c r="AG127" s="535">
        <f t="shared" si="73"/>
        <v>2857</v>
      </c>
      <c r="AH127" s="535">
        <f t="shared" si="73"/>
        <v>1290</v>
      </c>
      <c r="AI127" s="535">
        <f t="shared" si="73"/>
        <v>339</v>
      </c>
      <c r="AJ127" s="648">
        <f t="shared" si="73"/>
        <v>44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3.5192679922576104E-5</v>
      </c>
      <c r="F128" s="578">
        <f>F127/C127</f>
        <v>3.5192679922576104E-5</v>
      </c>
      <c r="G128" s="578">
        <f>G127/C127</f>
        <v>1.8300193559739573E-3</v>
      </c>
      <c r="H128" s="578">
        <f>H127/C127</f>
        <v>8.8685553404891787E-2</v>
      </c>
      <c r="I128" s="578">
        <f>I127/C127</f>
        <v>0.29903220130212915</v>
      </c>
      <c r="J128" s="578">
        <f>J127/C127</f>
        <v>0.2337145873658279</v>
      </c>
      <c r="K128" s="578">
        <f>K127/C127</f>
        <v>0.13137427415097661</v>
      </c>
      <c r="L128" s="578">
        <f>L127/C127</f>
        <v>8.58701390110857E-2</v>
      </c>
      <c r="M128" s="578">
        <f>M127/C127</f>
        <v>5.7504838993489356E-2</v>
      </c>
      <c r="N128" s="578">
        <f>N127/C127</f>
        <v>4.3040647545310576E-2</v>
      </c>
      <c r="O128" s="578">
        <f>O127/C127</f>
        <v>2.8857997536512404E-2</v>
      </c>
      <c r="P128" s="578">
        <f>P127/C127</f>
        <v>1.6540559563610769E-2</v>
      </c>
      <c r="Q128" s="578">
        <f>Q127/C127</f>
        <v>9.0797114200246356E-3</v>
      </c>
      <c r="R128" s="578">
        <f>R127/C127</f>
        <v>2.8506070737286645E-3</v>
      </c>
      <c r="S128" s="579">
        <f>S127/C127</f>
        <v>1.5484779165933487E-3</v>
      </c>
      <c r="X128" s="537" t="s">
        <v>66</v>
      </c>
      <c r="Y128" s="538">
        <f>Y127/Y127</f>
        <v>1</v>
      </c>
      <c r="Z128" s="539">
        <f>Z127/Y127</f>
        <v>7.0385359845152209E-5</v>
      </c>
      <c r="AA128" s="539">
        <f>AA127/Y127</f>
        <v>1.8300193559739573E-3</v>
      </c>
      <c r="AB128" s="539">
        <f>AB127/Y127</f>
        <v>8.8685553404891787E-2</v>
      </c>
      <c r="AC128" s="539">
        <f>AC127/Y127</f>
        <v>0.29903220130212915</v>
      </c>
      <c r="AD128" s="539">
        <f>AD127/Y127</f>
        <v>0.2337145873658279</v>
      </c>
      <c r="AE128" s="539">
        <f>AE127/Y127</f>
        <v>0.13137427415097661</v>
      </c>
      <c r="AF128" s="539">
        <f>AF127/Y127</f>
        <v>8.58701390110857E-2</v>
      </c>
      <c r="AG128" s="539">
        <f>AG127/Y127</f>
        <v>0.10054548653879992</v>
      </c>
      <c r="AH128" s="539">
        <f>AH127/Y127</f>
        <v>4.5398557100123173E-2</v>
      </c>
      <c r="AI128" s="539">
        <f>AI127/Y127</f>
        <v>1.1930318493753299E-2</v>
      </c>
      <c r="AJ128" s="539">
        <f>AJ127/Y127</f>
        <v>1.5484779165933487E-3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令和7年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2.2799999999999998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0.18</v>
      </c>
      <c r="I132" s="766">
        <f>+[2]ｸﾗﾐ!I74</f>
        <v>0.71</v>
      </c>
      <c r="J132" s="766">
        <f>+[2]ｸﾗﾐ!J74</f>
        <v>0.52</v>
      </c>
      <c r="K132" s="766">
        <f>+[2]ｸﾗﾐ!K74</f>
        <v>0.28999999999999998</v>
      </c>
      <c r="L132" s="766">
        <f>+[2]ｸﾗﾐ!L74</f>
        <v>0.2</v>
      </c>
      <c r="M132" s="766">
        <f>+[2]ｸﾗﾐ!M74</f>
        <v>0.14000000000000001</v>
      </c>
      <c r="N132" s="766">
        <f>+[2]ｸﾗﾐ!N74</f>
        <v>0.09</v>
      </c>
      <c r="O132" s="766">
        <f>+[2]ｸﾗﾐ!O74</f>
        <v>0.08</v>
      </c>
      <c r="P132" s="766">
        <f>+[2]ｸﾗﾐ!P74</f>
        <v>0.04</v>
      </c>
      <c r="Q132" s="766">
        <f>+[2]ｸﾗﾐ!Q74</f>
        <v>0.02</v>
      </c>
      <c r="R132" s="766">
        <f>+[2]ｸﾗﾐ!R74</f>
        <v>0.01</v>
      </c>
      <c r="S132" s="766">
        <f>+[2]ｸﾗﾐ!S74</f>
        <v>0</v>
      </c>
      <c r="U132" s="712">
        <f t="array" ref="U132:U143">TRANSPOSE('保健所別（令和7年）'!D15:O15)</f>
        <v>2.2799999999999998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2.0699999999999998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</v>
      </c>
      <c r="H133" s="766">
        <f>+[2]ｸﾗﾐ!H75</f>
        <v>0.16</v>
      </c>
      <c r="I133" s="766">
        <f>+[2]ｸﾗﾐ!I75</f>
        <v>0.61</v>
      </c>
      <c r="J133" s="766">
        <f>+[2]ｸﾗﾐ!J75</f>
        <v>0.48</v>
      </c>
      <c r="K133" s="766">
        <f>+[2]ｸﾗﾐ!K75</f>
        <v>0.28999999999999998</v>
      </c>
      <c r="L133" s="766">
        <f>+[2]ｸﾗﾐ!L75</f>
        <v>0.18</v>
      </c>
      <c r="M133" s="766">
        <f>+[2]ｸﾗﾐ!M75</f>
        <v>0.12</v>
      </c>
      <c r="N133" s="766">
        <f>+[2]ｸﾗﾐ!N75</f>
        <v>0.1</v>
      </c>
      <c r="O133" s="766">
        <f>+[2]ｸﾗﾐ!O75</f>
        <v>0.05</v>
      </c>
      <c r="P133" s="766">
        <f>+[2]ｸﾗﾐ!P75</f>
        <v>0.04</v>
      </c>
      <c r="Q133" s="766">
        <f>+[2]ｸﾗﾐ!Q75</f>
        <v>0.02</v>
      </c>
      <c r="R133" s="766">
        <f>+[2]ｸﾗﾐ!R75</f>
        <v>0.01</v>
      </c>
      <c r="S133" s="766">
        <f>+[2]ｸﾗﾐ!S75</f>
        <v>0</v>
      </c>
      <c r="U133">
        <v>2.0699999999999998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2.25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0.2</v>
      </c>
      <c r="I134" s="766">
        <f>+[2]ｸﾗﾐ!I76</f>
        <v>0.73</v>
      </c>
      <c r="J134" s="766">
        <f>+[2]ｸﾗﾐ!J76</f>
        <v>0.54</v>
      </c>
      <c r="K134" s="766">
        <f>+[2]ｸﾗﾐ!K76</f>
        <v>0.28000000000000003</v>
      </c>
      <c r="L134" s="766">
        <f>+[2]ｸﾗﾐ!L76</f>
        <v>0.17</v>
      </c>
      <c r="M134" s="766">
        <f>+[2]ｸﾗﾐ!M76</f>
        <v>0.12</v>
      </c>
      <c r="N134" s="766">
        <f>+[2]ｸﾗﾐ!N76</f>
        <v>0.09</v>
      </c>
      <c r="O134" s="766">
        <f>+[2]ｸﾗﾐ!O76</f>
        <v>0.06</v>
      </c>
      <c r="P134" s="766">
        <f>+[2]ｸﾗﾐ!P76</f>
        <v>0.04</v>
      </c>
      <c r="Q134" s="766">
        <f>+[2]ｸﾗﾐ!Q76</f>
        <v>0.01</v>
      </c>
      <c r="R134" s="766">
        <f>+[2]ｸﾗﾐ!R76</f>
        <v>0.01</v>
      </c>
      <c r="S134" s="766">
        <f>+[2]ｸﾗﾐ!S76</f>
        <v>0</v>
      </c>
      <c r="U134">
        <v>2.25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2.39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0.2</v>
      </c>
      <c r="I135" s="766">
        <f>+[2]ｸﾗﾐ!I77</f>
        <v>0.74</v>
      </c>
      <c r="J135" s="766">
        <f>+[2]ｸﾗﾐ!J77</f>
        <v>0.52</v>
      </c>
      <c r="K135" s="766">
        <f>+[2]ｸﾗﾐ!K77</f>
        <v>0.34</v>
      </c>
      <c r="L135" s="766">
        <f>+[2]ｸﾗﾐ!L77</f>
        <v>0.2</v>
      </c>
      <c r="M135" s="766">
        <f>+[2]ｸﾗﾐ!M77</f>
        <v>0.12</v>
      </c>
      <c r="N135" s="766">
        <f>+[2]ｸﾗﾐ!N77</f>
        <v>0.11</v>
      </c>
      <c r="O135" s="766">
        <f>+[2]ｸﾗﾐ!O77</f>
        <v>0.08</v>
      </c>
      <c r="P135" s="766">
        <f>+[2]ｸﾗﾐ!P77</f>
        <v>0.05</v>
      </c>
      <c r="Q135" s="766">
        <f>+[2]ｸﾗﾐ!Q77</f>
        <v>0.03</v>
      </c>
      <c r="R135" s="766">
        <f>+[2]ｸﾗﾐ!R77</f>
        <v>0.01</v>
      </c>
      <c r="S135" s="766">
        <f>+[2]ｸﾗﾐ!S77</f>
        <v>0</v>
      </c>
      <c r="U135">
        <v>2.39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2.4700000000000002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0.22</v>
      </c>
      <c r="I136" s="766">
        <f>+[2]ｸﾗﾐ!I78</f>
        <v>0.76</v>
      </c>
      <c r="J136" s="766">
        <f>+[2]ｸﾗﾐ!J78</f>
        <v>0.56999999999999995</v>
      </c>
      <c r="K136" s="766">
        <f>+[2]ｸﾗﾐ!K78</f>
        <v>0.3</v>
      </c>
      <c r="L136" s="766">
        <f>+[2]ｸﾗﾐ!L78</f>
        <v>0.22</v>
      </c>
      <c r="M136" s="766">
        <f>+[2]ｸﾗﾐ!M78</f>
        <v>0.15</v>
      </c>
      <c r="N136" s="766">
        <f>+[2]ｸﾗﾐ!N78</f>
        <v>0.1</v>
      </c>
      <c r="O136" s="766">
        <f>+[2]ｸﾗﾐ!O78</f>
        <v>0.06</v>
      </c>
      <c r="P136" s="766">
        <f>+[2]ｸﾗﾐ!P78</f>
        <v>0.04</v>
      </c>
      <c r="Q136" s="766">
        <f>+[2]ｸﾗﾐ!Q78</f>
        <v>0.03</v>
      </c>
      <c r="R136" s="766">
        <f>+[2]ｸﾗﾐ!R78</f>
        <v>0</v>
      </c>
      <c r="S136" s="766">
        <f>+[2]ｸﾗﾐ!S78</f>
        <v>0</v>
      </c>
      <c r="U136">
        <v>2.4700000000000002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2.6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0.01</v>
      </c>
      <c r="H137" s="766">
        <f>+[2]ｸﾗﾐ!H79</f>
        <v>0.21</v>
      </c>
      <c r="I137" s="766">
        <f>+[2]ｸﾗﾐ!I79</f>
        <v>0.76</v>
      </c>
      <c r="J137" s="766">
        <f>+[2]ｸﾗﾐ!J79</f>
        <v>0.64</v>
      </c>
      <c r="K137" s="766">
        <f>+[2]ｸﾗﾐ!K79</f>
        <v>0.36</v>
      </c>
      <c r="L137" s="766">
        <f>+[2]ｸﾗﾐ!L79</f>
        <v>0.24</v>
      </c>
      <c r="M137" s="766">
        <f>+[2]ｸﾗﾐ!M79</f>
        <v>0.15</v>
      </c>
      <c r="N137" s="766">
        <f>+[2]ｸﾗﾐ!N79</f>
        <v>0.1</v>
      </c>
      <c r="O137" s="766">
        <f>+[2]ｸﾗﾐ!O79</f>
        <v>0.06</v>
      </c>
      <c r="P137" s="766">
        <f>+[2]ｸﾗﾐ!P79</f>
        <v>0.04</v>
      </c>
      <c r="Q137" s="766">
        <f>+[2]ｸﾗﾐ!Q79</f>
        <v>0.02</v>
      </c>
      <c r="R137" s="766">
        <f>+[2]ｸﾗﾐ!R79</f>
        <v>0.01</v>
      </c>
      <c r="S137" s="766">
        <f>+[2]ｸﾗﾐ!S79</f>
        <v>0</v>
      </c>
      <c r="U137">
        <v>2.6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2.63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0.01</v>
      </c>
      <c r="H138" s="766">
        <f>+[2]ｸﾗﾐ!H80</f>
        <v>0.25</v>
      </c>
      <c r="I138" s="766">
        <f>+[2]ｸﾗﾐ!I80</f>
        <v>0.76</v>
      </c>
      <c r="J138" s="766">
        <f>+[2]ｸﾗﾐ!J80</f>
        <v>0.61</v>
      </c>
      <c r="K138" s="766">
        <f>+[2]ｸﾗﾐ!K80</f>
        <v>0.35</v>
      </c>
      <c r="L138" s="766">
        <f>+[2]ｸﾗﾐ!L80</f>
        <v>0.24</v>
      </c>
      <c r="M138" s="766">
        <f>+[2]ｸﾗﾐ!M80</f>
        <v>0.17</v>
      </c>
      <c r="N138" s="766">
        <f>+[2]ｸﾗﾐ!N80</f>
        <v>0.1</v>
      </c>
      <c r="O138" s="766">
        <f>+[2]ｸﾗﾐ!O80</f>
        <v>7.0000000000000007E-2</v>
      </c>
      <c r="P138" s="766">
        <f>+[2]ｸﾗﾐ!P80</f>
        <v>0.04</v>
      </c>
      <c r="Q138" s="766">
        <f>+[2]ｸﾗﾐ!Q80</f>
        <v>0.02</v>
      </c>
      <c r="R138" s="766">
        <f>+[2]ｸﾗﾐ!R80</f>
        <v>0.01</v>
      </c>
      <c r="S138" s="766">
        <f>+[2]ｸﾗﾐ!S80</f>
        <v>0</v>
      </c>
      <c r="U138">
        <v>2.63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2.4700000000000002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0.24</v>
      </c>
      <c r="I139" s="766">
        <f>+[2]ｸﾗﾐ!I81</f>
        <v>0.69</v>
      </c>
      <c r="J139" s="766">
        <f>+[2]ｸﾗﾐ!J81</f>
        <v>0.6</v>
      </c>
      <c r="K139" s="766">
        <f>+[2]ｸﾗﾐ!K81</f>
        <v>0.32</v>
      </c>
      <c r="L139" s="766">
        <f>+[2]ｸﾗﾐ!L81</f>
        <v>0.22</v>
      </c>
      <c r="M139" s="766">
        <f>+[2]ｸﾗﾐ!M81</f>
        <v>0.14000000000000001</v>
      </c>
      <c r="N139" s="766">
        <f>+[2]ｸﾗﾐ!N81</f>
        <v>0.12</v>
      </c>
      <c r="O139" s="766">
        <f>+[2]ｸﾗﾐ!O81</f>
        <v>0.08</v>
      </c>
      <c r="P139" s="766">
        <f>+[2]ｸﾗﾐ!P81</f>
        <v>0.03</v>
      </c>
      <c r="Q139" s="766">
        <f>+[2]ｸﾗﾐ!Q81</f>
        <v>0.02</v>
      </c>
      <c r="R139" s="766">
        <f>+[2]ｸﾗﾐ!R81</f>
        <v>0.01</v>
      </c>
      <c r="S139" s="766">
        <f>+[2]ｸﾗﾐ!S81</f>
        <v>0</v>
      </c>
      <c r="U139">
        <v>2.4700000000000002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2.74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0.01</v>
      </c>
      <c r="H140" s="766">
        <f>+[2]ｸﾗﾐ!H82</f>
        <v>0.24</v>
      </c>
      <c r="I140" s="766">
        <f>+[2]ｸﾗﾐ!I82</f>
        <v>0.79</v>
      </c>
      <c r="J140" s="766">
        <f>+[2]ｸﾗﾐ!J82</f>
        <v>0.65</v>
      </c>
      <c r="K140" s="766">
        <f>+[2]ｸﾗﾐ!K82</f>
        <v>0.36</v>
      </c>
      <c r="L140" s="766">
        <f>+[2]ｸﾗﾐ!L82</f>
        <v>0.23</v>
      </c>
      <c r="M140" s="766">
        <f>+[2]ｸﾗﾐ!M82</f>
        <v>0.16</v>
      </c>
      <c r="N140" s="766">
        <f>+[2]ｸﾗﾐ!N82</f>
        <v>0.13</v>
      </c>
      <c r="O140" s="766">
        <f>+[2]ｸﾗﾐ!O82</f>
        <v>0.09</v>
      </c>
      <c r="P140" s="766">
        <f>+[2]ｸﾗﾐ!P82</f>
        <v>0.05</v>
      </c>
      <c r="Q140" s="766">
        <f>+[2]ｸﾗﾐ!Q82</f>
        <v>0.02</v>
      </c>
      <c r="R140" s="766">
        <f>+[2]ｸﾗﾐ!R82</f>
        <v>0.01</v>
      </c>
      <c r="S140" s="766">
        <f>+[2]ｸﾗﾐ!S82</f>
        <v>0</v>
      </c>
      <c r="U140">
        <v>2.74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2.67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0.01</v>
      </c>
      <c r="H141" s="766">
        <f>+[2]ｸﾗﾐ!H83</f>
        <v>0.26</v>
      </c>
      <c r="I141" s="766">
        <f>+[2]ｸﾗﾐ!I83</f>
        <v>0.81</v>
      </c>
      <c r="J141" s="766">
        <f>+[2]ｸﾗﾐ!J83</f>
        <v>0.6</v>
      </c>
      <c r="K141" s="766">
        <f>+[2]ｸﾗﾐ!K83</f>
        <v>0.36</v>
      </c>
      <c r="L141" s="766">
        <f>+[2]ｸﾗﾐ!L83</f>
        <v>0.21</v>
      </c>
      <c r="M141" s="766">
        <f>+[2]ｸﾗﾐ!M83</f>
        <v>0.17</v>
      </c>
      <c r="N141" s="766">
        <f>+[2]ｸﾗﾐ!N83</f>
        <v>0.1</v>
      </c>
      <c r="O141" s="766">
        <f>+[2]ｸﾗﾐ!O83</f>
        <v>7.0000000000000007E-2</v>
      </c>
      <c r="P141" s="766">
        <f>+[2]ｸﾗﾐ!P83</f>
        <v>0.04</v>
      </c>
      <c r="Q141" s="766">
        <f>+[2]ｸﾗﾐ!Q83</f>
        <v>0.03</v>
      </c>
      <c r="R141" s="766">
        <f>+[2]ｸﾗﾐ!R83</f>
        <v>0.01</v>
      </c>
      <c r="S141" s="766">
        <f>+[2]ｸﾗﾐ!S83</f>
        <v>0</v>
      </c>
      <c r="U141">
        <v>2.67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2.34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0.01</v>
      </c>
      <c r="H142" s="766">
        <f>+[2]ｸﾗﾐ!H84</f>
        <v>0.22</v>
      </c>
      <c r="I142" s="766">
        <f>+[2]ｸﾗﾐ!I84</f>
        <v>0.74</v>
      </c>
      <c r="J142" s="766">
        <f>+[2]ｸﾗﾐ!J84</f>
        <v>0.52</v>
      </c>
      <c r="K142" s="766">
        <f>+[2]ｸﾗﾐ!K84</f>
        <v>0.28999999999999998</v>
      </c>
      <c r="L142" s="766">
        <f>+[2]ｸﾗﾐ!L84</f>
        <v>0.19</v>
      </c>
      <c r="M142" s="766">
        <f>+[2]ｸﾗﾐ!M84</f>
        <v>0.12</v>
      </c>
      <c r="N142" s="766">
        <f>+[2]ｸﾗﾐ!N84</f>
        <v>0.1</v>
      </c>
      <c r="O142" s="766">
        <f>+[2]ｸﾗﾐ!O84</f>
        <v>0.08</v>
      </c>
      <c r="P142" s="766">
        <f>+[2]ｸﾗﾐ!P84</f>
        <v>0.04</v>
      </c>
      <c r="Q142" s="766">
        <f>+[2]ｸﾗﾐ!Q84</f>
        <v>0.02</v>
      </c>
      <c r="R142" s="766">
        <f>+[2]ｸﾗﾐ!R84</f>
        <v>0.01</v>
      </c>
      <c r="S142" s="766">
        <f>+[2]ｸﾗﾐ!S84</f>
        <v>0.01</v>
      </c>
      <c r="U142">
        <v>2.34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2.19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0.01</v>
      </c>
      <c r="H143" s="766">
        <f>+[2]ｸﾗﾐ!H85</f>
        <v>0.19</v>
      </c>
      <c r="I143" s="766">
        <f>+[2]ｸﾗﾐ!I85</f>
        <v>0.62</v>
      </c>
      <c r="J143" s="766">
        <f>+[2]ｸﾗﾐ!J85</f>
        <v>0.53</v>
      </c>
      <c r="K143" s="766">
        <f>+[2]ｸﾗﾐ!K85</f>
        <v>0.3</v>
      </c>
      <c r="L143" s="766">
        <f>+[2]ｸﾗﾐ!L85</f>
        <v>0.2</v>
      </c>
      <c r="M143" s="766">
        <f>+[2]ｸﾗﾐ!M85</f>
        <v>0.11</v>
      </c>
      <c r="N143" s="766">
        <f>+[2]ｸﾗﾐ!N85</f>
        <v>0.1</v>
      </c>
      <c r="O143" s="766">
        <f>+[2]ｸﾗﾐ!O85</f>
        <v>0.06</v>
      </c>
      <c r="P143" s="766">
        <f>+[2]ｸﾗﾐ!P85</f>
        <v>0.04</v>
      </c>
      <c r="Q143" s="766">
        <f>+[2]ｸﾗﾐ!Q85</f>
        <v>0.02</v>
      </c>
      <c r="R143" s="766">
        <f>+[2]ｸﾗﾐ!R85</f>
        <v>0.01</v>
      </c>
      <c r="S143" s="766">
        <f>+[2]ｸﾗﾐ!S85</f>
        <v>0.01</v>
      </c>
      <c r="U143">
        <v>2.19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29.1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6.0000000000000005E-2</v>
      </c>
      <c r="H144" s="910">
        <f t="shared" si="76"/>
        <v>2.5700000000000003</v>
      </c>
      <c r="I144" s="910">
        <f t="shared" si="76"/>
        <v>8.7199999999999989</v>
      </c>
      <c r="J144" s="910">
        <f t="shared" si="76"/>
        <v>6.78</v>
      </c>
      <c r="K144" s="910">
        <f t="shared" si="76"/>
        <v>3.8399999999999994</v>
      </c>
      <c r="L144" s="910">
        <f t="shared" si="76"/>
        <v>2.5</v>
      </c>
      <c r="M144" s="910">
        <f t="shared" si="76"/>
        <v>1.6700000000000002</v>
      </c>
      <c r="N144" s="910">
        <f t="shared" si="76"/>
        <v>1.2400000000000002</v>
      </c>
      <c r="O144" s="910">
        <f t="shared" si="76"/>
        <v>0.83999999999999986</v>
      </c>
      <c r="P144" s="910">
        <f t="shared" si="76"/>
        <v>0.48999999999999988</v>
      </c>
      <c r="Q144" s="910">
        <f t="shared" si="76"/>
        <v>0.25999999999999995</v>
      </c>
      <c r="R144" s="910">
        <f t="shared" si="76"/>
        <v>0.10999999999999999</v>
      </c>
      <c r="S144" s="910">
        <f t="shared" si="76"/>
        <v>0.02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2.0618556701030928E-3</v>
      </c>
      <c r="H145" s="578">
        <f>H144/C144</f>
        <v>8.8316151202749146E-2</v>
      </c>
      <c r="I145" s="578">
        <f>I144/C144</f>
        <v>0.29965635738831609</v>
      </c>
      <c r="J145" s="578">
        <f>J144/C144</f>
        <v>0.23298969072164949</v>
      </c>
      <c r="K145" s="578">
        <f>K144/C144</f>
        <v>0.13195876288659791</v>
      </c>
      <c r="L145" s="578">
        <f>L144/C144</f>
        <v>8.5910652920962199E-2</v>
      </c>
      <c r="M145" s="578">
        <f>M144/C144</f>
        <v>5.7388316151202753E-2</v>
      </c>
      <c r="N145" s="578">
        <f>N144/C144</f>
        <v>4.2611683848797259E-2</v>
      </c>
      <c r="O145" s="578">
        <f>O144/C144</f>
        <v>2.8865979381443294E-2</v>
      </c>
      <c r="P145" s="578">
        <f>P144/C144</f>
        <v>1.6838487972508587E-2</v>
      </c>
      <c r="Q145" s="578">
        <f>Q144/C144</f>
        <v>8.9347079037800665E-3</v>
      </c>
      <c r="R145" s="578">
        <f>R144/C144</f>
        <v>3.7800687285223359E-3</v>
      </c>
      <c r="S145" s="579">
        <f>S144/C144</f>
        <v>6.8728522336769754E-4</v>
      </c>
    </row>
    <row r="147" spans="2:22" ht="18.75" x14ac:dyDescent="0.15">
      <c r="B147" s="98" t="str">
        <f>B3</f>
        <v>令和7年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1115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0</v>
      </c>
      <c r="H149" s="879">
        <f>+[2]ｸﾗﾐ!H4</f>
        <v>48</v>
      </c>
      <c r="I149" s="879">
        <f>+[2]ｸﾗﾐ!I4</f>
        <v>246</v>
      </c>
      <c r="J149" s="879">
        <f>+[2]ｸﾗﾐ!J4</f>
        <v>246</v>
      </c>
      <c r="K149" s="879">
        <f>+[2]ｸﾗﾐ!K4</f>
        <v>161</v>
      </c>
      <c r="L149" s="879">
        <f>+[2]ｸﾗﾐ!L4</f>
        <v>123</v>
      </c>
      <c r="M149" s="879">
        <f>+[2]ｸﾗﾐ!M4</f>
        <v>105</v>
      </c>
      <c r="N149" s="879">
        <f>+[2]ｸﾗﾐ!N4</f>
        <v>66</v>
      </c>
      <c r="O149" s="879">
        <f>+[2]ｸﾗﾐ!O4</f>
        <v>65</v>
      </c>
      <c r="P149" s="879">
        <f>+[2]ｸﾗﾐ!P4</f>
        <v>27</v>
      </c>
      <c r="Q149" s="879">
        <f>+[2]ｸﾗﾐ!Q4</f>
        <v>19</v>
      </c>
      <c r="R149" s="879">
        <f>+[2]ｸﾗﾐ!R4</f>
        <v>6</v>
      </c>
      <c r="S149" s="879">
        <f>+[2]ｸﾗﾐ!S4</f>
        <v>3</v>
      </c>
      <c r="U149">
        <f t="array" ref="U149:U160">TRANSPOSE('保健所別（令和7年）'!D109:O109)</f>
        <v>1115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1001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1</v>
      </c>
      <c r="H150" s="879">
        <f>+[2]ｸﾗﾐ!H5</f>
        <v>49</v>
      </c>
      <c r="I150" s="879">
        <f>+[2]ｸﾗﾐ!I5</f>
        <v>234</v>
      </c>
      <c r="J150" s="879">
        <f>+[2]ｸﾗﾐ!J5</f>
        <v>229</v>
      </c>
      <c r="K150" s="879">
        <f>+[2]ｸﾗﾐ!K5</f>
        <v>143</v>
      </c>
      <c r="L150" s="879">
        <f>+[2]ｸﾗﾐ!L5</f>
        <v>105</v>
      </c>
      <c r="M150" s="879">
        <f>+[2]ｸﾗﾐ!M5</f>
        <v>77</v>
      </c>
      <c r="N150" s="879">
        <f>+[2]ｸﾗﾐ!N5</f>
        <v>76</v>
      </c>
      <c r="O150" s="879">
        <f>+[2]ｸﾗﾐ!O5</f>
        <v>32</v>
      </c>
      <c r="P150" s="879">
        <f>+[2]ｸﾗﾐ!P5</f>
        <v>30</v>
      </c>
      <c r="Q150" s="879">
        <f>+[2]ｸﾗﾐ!Q5</f>
        <v>17</v>
      </c>
      <c r="R150" s="879">
        <f>+[2]ｸﾗﾐ!R5</f>
        <v>4</v>
      </c>
      <c r="S150" s="879">
        <f>+[2]ｸﾗﾐ!S5</f>
        <v>4</v>
      </c>
      <c r="U150">
        <v>1001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1051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64</v>
      </c>
      <c r="I151" s="879">
        <f>+[2]ｸﾗﾐ!I6</f>
        <v>293</v>
      </c>
      <c r="J151" s="879">
        <f>+[2]ｸﾗﾐ!J6</f>
        <v>237</v>
      </c>
      <c r="K151" s="879">
        <f>+[2]ｸﾗﾐ!K6</f>
        <v>121</v>
      </c>
      <c r="L151" s="879">
        <f>+[2]ｸﾗﾐ!L6</f>
        <v>99</v>
      </c>
      <c r="M151" s="879">
        <f>+[2]ｸﾗﾐ!M6</f>
        <v>74</v>
      </c>
      <c r="N151" s="879">
        <f>+[2]ｸﾗﾐ!N6</f>
        <v>71</v>
      </c>
      <c r="O151" s="879">
        <f>+[2]ｸﾗﾐ!O6</f>
        <v>42</v>
      </c>
      <c r="P151" s="879">
        <f>+[2]ｸﾗﾐ!P6</f>
        <v>30</v>
      </c>
      <c r="Q151" s="879">
        <f>+[2]ｸﾗﾐ!Q6</f>
        <v>12</v>
      </c>
      <c r="R151" s="879">
        <f>+[2]ｸﾗﾐ!R6</f>
        <v>8</v>
      </c>
      <c r="S151" s="879">
        <f>+[2]ｸﾗﾐ!S6</f>
        <v>0</v>
      </c>
      <c r="U151">
        <v>1051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1178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58</v>
      </c>
      <c r="I152" s="879">
        <f>+[2]ｸﾗﾐ!I7</f>
        <v>325</v>
      </c>
      <c r="J152" s="879">
        <f>+[2]ｸﾗﾐ!J7</f>
        <v>227</v>
      </c>
      <c r="K152" s="879">
        <f>+[2]ｸﾗﾐ!K7</f>
        <v>166</v>
      </c>
      <c r="L152" s="879">
        <f>+[2]ｸﾗﾐ!L7</f>
        <v>112</v>
      </c>
      <c r="M152" s="879">
        <f>+[2]ｸﾗﾐ!M7</f>
        <v>83</v>
      </c>
      <c r="N152" s="879">
        <f>+[2]ｸﾗﾐ!N7</f>
        <v>75</v>
      </c>
      <c r="O152" s="879">
        <f>+[2]ｸﾗﾐ!O7</f>
        <v>63</v>
      </c>
      <c r="P152" s="879">
        <f>+[2]ｸﾗﾐ!P7</f>
        <v>35</v>
      </c>
      <c r="Q152" s="879">
        <f>+[2]ｸﾗﾐ!Q7</f>
        <v>26</v>
      </c>
      <c r="R152" s="879">
        <f>+[2]ｸﾗﾐ!R7</f>
        <v>5</v>
      </c>
      <c r="S152" s="879">
        <f>+[2]ｸﾗﾐ!S7</f>
        <v>3</v>
      </c>
      <c r="U152">
        <v>1178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1231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65</v>
      </c>
      <c r="I153" s="879">
        <f>+[2]ｸﾗﾐ!I8</f>
        <v>327</v>
      </c>
      <c r="J153" s="879">
        <f>+[2]ｸﾗﾐ!J8</f>
        <v>264</v>
      </c>
      <c r="K153" s="879">
        <f>+[2]ｸﾗﾐ!K8</f>
        <v>144</v>
      </c>
      <c r="L153" s="879">
        <f>+[2]ｸﾗﾐ!L8</f>
        <v>138</v>
      </c>
      <c r="M153" s="879">
        <f>+[2]ｸﾗﾐ!M8</f>
        <v>96</v>
      </c>
      <c r="N153" s="879">
        <f>+[2]ｸﾗﾐ!N8</f>
        <v>75</v>
      </c>
      <c r="O153" s="879">
        <f>+[2]ｸﾗﾐ!O8</f>
        <v>51</v>
      </c>
      <c r="P153" s="879">
        <f>+[2]ｸﾗﾐ!P8</f>
        <v>40</v>
      </c>
      <c r="Q153" s="879">
        <f>+[2]ｸﾗﾐ!Q8</f>
        <v>24</v>
      </c>
      <c r="R153" s="879">
        <f>+[2]ｸﾗﾐ!R8</f>
        <v>4</v>
      </c>
      <c r="S153" s="879">
        <f>+[2]ｸﾗﾐ!S8</f>
        <v>3</v>
      </c>
      <c r="U153">
        <v>1231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1278</v>
      </c>
      <c r="D154" s="879">
        <f>+[2]ｸﾗﾐ!D9</f>
        <v>0</v>
      </c>
      <c r="E154" s="879">
        <f>+[2]ｸﾗﾐ!E9</f>
        <v>0</v>
      </c>
      <c r="F154" s="879">
        <f>+[2]ｸﾗﾐ!F9</f>
        <v>0</v>
      </c>
      <c r="G154" s="879">
        <f>+[2]ｸﾗﾐ!G9</f>
        <v>1</v>
      </c>
      <c r="H154" s="879">
        <f>+[2]ｸﾗﾐ!H9</f>
        <v>63</v>
      </c>
      <c r="I154" s="879">
        <f>+[2]ｸﾗﾐ!I9</f>
        <v>294</v>
      </c>
      <c r="J154" s="879">
        <f>+[2]ｸﾗﾐ!J9</f>
        <v>283</v>
      </c>
      <c r="K154" s="879">
        <f>+[2]ｸﾗﾐ!K9</f>
        <v>209</v>
      </c>
      <c r="L154" s="879">
        <f>+[2]ｸﾗﾐ!L9</f>
        <v>152</v>
      </c>
      <c r="M154" s="879">
        <f>+[2]ｸﾗﾐ!M9</f>
        <v>94</v>
      </c>
      <c r="N154" s="879">
        <f>+[2]ｸﾗﾐ!N9</f>
        <v>72</v>
      </c>
      <c r="O154" s="879">
        <f>+[2]ｸﾗﾐ!O9</f>
        <v>46</v>
      </c>
      <c r="P154" s="879">
        <f>+[2]ｸﾗﾐ!P9</f>
        <v>37</v>
      </c>
      <c r="Q154" s="879">
        <f>+[2]ｸﾗﾐ!Q9</f>
        <v>19</v>
      </c>
      <c r="R154" s="879">
        <f>+[2]ｸﾗﾐ!R9</f>
        <v>5</v>
      </c>
      <c r="S154" s="879">
        <f>+[2]ｸﾗﾐ!S9</f>
        <v>3</v>
      </c>
      <c r="U154">
        <v>1278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1316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72</v>
      </c>
      <c r="I155" s="879">
        <f>+[2]ｸﾗﾐ!I10</f>
        <v>322</v>
      </c>
      <c r="J155" s="879">
        <f>+[2]ｸﾗﾐ!J10</f>
        <v>298</v>
      </c>
      <c r="K155" s="879">
        <f>+[2]ｸﾗﾐ!K10</f>
        <v>186</v>
      </c>
      <c r="L155" s="879">
        <f>+[2]ｸﾗﾐ!L10</f>
        <v>139</v>
      </c>
      <c r="M155" s="879">
        <f>+[2]ｸﾗﾐ!M10</f>
        <v>118</v>
      </c>
      <c r="N155" s="879">
        <f>+[2]ｸﾗﾐ!N10</f>
        <v>67</v>
      </c>
      <c r="O155" s="879">
        <f>+[2]ｸﾗﾐ!O10</f>
        <v>53</v>
      </c>
      <c r="P155" s="879">
        <f>+[2]ｸﾗﾐ!P10</f>
        <v>29</v>
      </c>
      <c r="Q155" s="879">
        <f>+[2]ｸﾗﾐ!Q10</f>
        <v>19</v>
      </c>
      <c r="R155" s="879">
        <f>+[2]ｸﾗﾐ!R10</f>
        <v>10</v>
      </c>
      <c r="S155" s="879">
        <f>+[2]ｸﾗﾐ!S10</f>
        <v>3</v>
      </c>
      <c r="U155">
        <v>1316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1224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76</v>
      </c>
      <c r="I156" s="879">
        <f>+[2]ｸﾗﾐ!I11</f>
        <v>276</v>
      </c>
      <c r="J156" s="879">
        <f>+[2]ｸﾗﾐ!J11</f>
        <v>259</v>
      </c>
      <c r="K156" s="879">
        <f>+[2]ｸﾗﾐ!K11</f>
        <v>180</v>
      </c>
      <c r="L156" s="879">
        <f>+[2]ｸﾗﾐ!L11</f>
        <v>130</v>
      </c>
      <c r="M156" s="879">
        <f>+[2]ｸﾗﾐ!M11</f>
        <v>104</v>
      </c>
      <c r="N156" s="879">
        <f>+[2]ｸﾗﾐ!N11</f>
        <v>92</v>
      </c>
      <c r="O156" s="879">
        <f>+[2]ｸﾗﾐ!O11</f>
        <v>56</v>
      </c>
      <c r="P156" s="879">
        <f>+[2]ｸﾗﾐ!P11</f>
        <v>23</v>
      </c>
      <c r="Q156" s="879">
        <f>+[2]ｸﾗﾐ!Q11</f>
        <v>18</v>
      </c>
      <c r="R156" s="879">
        <f>+[2]ｸﾗﾐ!R11</f>
        <v>6</v>
      </c>
      <c r="S156" s="879">
        <f>+[2]ｸﾗﾐ!S11</f>
        <v>4</v>
      </c>
      <c r="U156">
        <v>1224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1352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0</v>
      </c>
      <c r="H157" s="879">
        <f>+[2]ｸﾗﾐ!H12</f>
        <v>77</v>
      </c>
      <c r="I157" s="879">
        <f>+[2]ｸﾗﾐ!I12</f>
        <v>312</v>
      </c>
      <c r="J157" s="879">
        <f>+[2]ｸﾗﾐ!J12</f>
        <v>314</v>
      </c>
      <c r="K157" s="879">
        <f>+[2]ｸﾗﾐ!K12</f>
        <v>190</v>
      </c>
      <c r="L157" s="879">
        <f>+[2]ｸﾗﾐ!L12</f>
        <v>137</v>
      </c>
      <c r="M157" s="879">
        <f>+[2]ｸﾗﾐ!M12</f>
        <v>104</v>
      </c>
      <c r="N157" s="879">
        <f>+[2]ｸﾗﾐ!N12</f>
        <v>88</v>
      </c>
      <c r="O157" s="879">
        <f>+[2]ｸﾗﾐ!O12</f>
        <v>61</v>
      </c>
      <c r="P157" s="879">
        <f>+[2]ｸﾗﾐ!P12</f>
        <v>39</v>
      </c>
      <c r="Q157" s="879">
        <f>+[2]ｸﾗﾐ!Q12</f>
        <v>21</v>
      </c>
      <c r="R157" s="879">
        <f>+[2]ｸﾗﾐ!R12</f>
        <v>7</v>
      </c>
      <c r="S157" s="879">
        <f>+[2]ｸﾗﾐ!S12</f>
        <v>2</v>
      </c>
      <c r="U157">
        <v>1352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1266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77</v>
      </c>
      <c r="I158" s="879">
        <f>+[2]ｸﾗﾐ!I13</f>
        <v>315</v>
      </c>
      <c r="J158" s="879">
        <f>+[2]ｸﾗﾐ!J13</f>
        <v>257</v>
      </c>
      <c r="K158" s="879">
        <f>+[2]ｸﾗﾐ!K13</f>
        <v>173</v>
      </c>
      <c r="L158" s="879">
        <f>+[2]ｸﾗﾐ!L13</f>
        <v>122</v>
      </c>
      <c r="M158" s="879">
        <f>+[2]ｸﾗﾐ!M13</f>
        <v>117</v>
      </c>
      <c r="N158" s="879">
        <f>+[2]ｸﾗﾐ!N13</f>
        <v>76</v>
      </c>
      <c r="O158" s="879">
        <f>+[2]ｸﾗﾐ!O13</f>
        <v>58</v>
      </c>
      <c r="P158" s="879">
        <f>+[2]ｸﾗﾐ!P13</f>
        <v>37</v>
      </c>
      <c r="Q158" s="879">
        <f>+[2]ｸﾗﾐ!Q13</f>
        <v>23</v>
      </c>
      <c r="R158" s="879">
        <f>+[2]ｸﾗﾐ!R13</f>
        <v>8</v>
      </c>
      <c r="S158" s="879">
        <f>+[2]ｸﾗﾐ!S13</f>
        <v>3</v>
      </c>
      <c r="U158">
        <v>1266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1140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78</v>
      </c>
      <c r="I159" s="879">
        <f>+[2]ｸﾗﾐ!I14</f>
        <v>294</v>
      </c>
      <c r="J159" s="879">
        <f>+[2]ｸﾗﾐ!J14</f>
        <v>237</v>
      </c>
      <c r="K159" s="879">
        <f>+[2]ｸﾗﾐ!K14</f>
        <v>156</v>
      </c>
      <c r="L159" s="879">
        <f>+[2]ｸﾗﾐ!L14</f>
        <v>115</v>
      </c>
      <c r="M159" s="879">
        <f>+[2]ｸﾗﾐ!M14</f>
        <v>79</v>
      </c>
      <c r="N159" s="879">
        <f>+[2]ｸﾗﾐ!N14</f>
        <v>63</v>
      </c>
      <c r="O159" s="879">
        <f>+[2]ｸﾗﾐ!O14</f>
        <v>61</v>
      </c>
      <c r="P159" s="879">
        <f>+[2]ｸﾗﾐ!P14</f>
        <v>29</v>
      </c>
      <c r="Q159" s="879">
        <f>+[2]ｸﾗﾐ!Q14</f>
        <v>18</v>
      </c>
      <c r="R159" s="879">
        <f>+[2]ｸﾗﾐ!R14</f>
        <v>5</v>
      </c>
      <c r="S159" s="879">
        <f>+[2]ｸﾗﾐ!S14</f>
        <v>5</v>
      </c>
      <c r="U159">
        <v>1140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1053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1</v>
      </c>
      <c r="H160" s="879">
        <f>+[2]ｸﾗﾐ!H15</f>
        <v>56</v>
      </c>
      <c r="I160" s="879">
        <f>+[2]ｸﾗﾐ!I15</f>
        <v>262</v>
      </c>
      <c r="J160" s="879">
        <f>+[2]ｸﾗﾐ!J15</f>
        <v>253</v>
      </c>
      <c r="K160" s="879">
        <f>+[2]ｸﾗﾐ!K15</f>
        <v>143</v>
      </c>
      <c r="L160" s="879">
        <f>+[2]ｸﾗﾐ!L15</f>
        <v>92</v>
      </c>
      <c r="M160" s="879">
        <f>+[2]ｸﾗﾐ!M15</f>
        <v>74</v>
      </c>
      <c r="N160" s="879">
        <f>+[2]ｸﾗﾐ!N15</f>
        <v>68</v>
      </c>
      <c r="O160" s="879">
        <f>+[2]ｸﾗﾐ!O15</f>
        <v>48</v>
      </c>
      <c r="P160" s="879">
        <f>+[2]ｸﾗﾐ!P15</f>
        <v>31</v>
      </c>
      <c r="Q160" s="879">
        <f>+[2]ｸﾗﾐ!Q15</f>
        <v>15</v>
      </c>
      <c r="R160" s="879">
        <f>+[2]ｸﾗﾐ!R15</f>
        <v>5</v>
      </c>
      <c r="S160" s="879">
        <f>+[2]ｸﾗﾐ!S15</f>
        <v>5</v>
      </c>
      <c r="U160">
        <v>1053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14205</v>
      </c>
      <c r="D161" s="912">
        <f t="shared" si="79"/>
        <v>0</v>
      </c>
      <c r="E161" s="912">
        <f t="shared" si="79"/>
        <v>0</v>
      </c>
      <c r="F161" s="912">
        <f t="shared" si="79"/>
        <v>0</v>
      </c>
      <c r="G161" s="912">
        <f t="shared" si="79"/>
        <v>3</v>
      </c>
      <c r="H161" s="912">
        <f t="shared" si="79"/>
        <v>783</v>
      </c>
      <c r="I161" s="912">
        <f t="shared" si="79"/>
        <v>3500</v>
      </c>
      <c r="J161" s="912">
        <f t="shared" si="79"/>
        <v>3104</v>
      </c>
      <c r="K161" s="912">
        <f t="shared" si="79"/>
        <v>1972</v>
      </c>
      <c r="L161" s="912">
        <f t="shared" si="79"/>
        <v>1464</v>
      </c>
      <c r="M161" s="912">
        <f t="shared" si="79"/>
        <v>1125</v>
      </c>
      <c r="N161" s="912">
        <f t="shared" si="79"/>
        <v>889</v>
      </c>
      <c r="O161" s="912">
        <f t="shared" si="79"/>
        <v>636</v>
      </c>
      <c r="P161" s="912">
        <f t="shared" si="79"/>
        <v>387</v>
      </c>
      <c r="Q161" s="912">
        <f t="shared" si="79"/>
        <v>231</v>
      </c>
      <c r="R161" s="912">
        <f t="shared" si="79"/>
        <v>73</v>
      </c>
      <c r="S161" s="912">
        <f t="shared" si="79"/>
        <v>38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2.1119324181626187E-4</v>
      </c>
      <c r="H162" s="889">
        <f>H161/C161</f>
        <v>5.5121436114044353E-2</v>
      </c>
      <c r="I162" s="889">
        <f>I161/C161</f>
        <v>0.24639211545230552</v>
      </c>
      <c r="J162" s="889">
        <f>J161/C161</f>
        <v>0.21851460753255897</v>
      </c>
      <c r="K162" s="889">
        <f>K161/C161</f>
        <v>0.13882435762055614</v>
      </c>
      <c r="L162" s="889">
        <f>L161/C161</f>
        <v>0.1030623020063358</v>
      </c>
      <c r="M162" s="889">
        <f>M161/C161</f>
        <v>7.91974656810982E-2</v>
      </c>
      <c r="N162" s="889">
        <f>N161/C161</f>
        <v>6.2583597324885609E-2</v>
      </c>
      <c r="O162" s="889">
        <f>O161/C161</f>
        <v>4.4772967265047516E-2</v>
      </c>
      <c r="P162" s="889">
        <f>P161/C161</f>
        <v>2.7243928194297783E-2</v>
      </c>
      <c r="Q162" s="889">
        <f>Q161/C161</f>
        <v>1.6261879619852166E-2</v>
      </c>
      <c r="R162" s="889">
        <f>R161/C161</f>
        <v>5.1390355508623723E-3</v>
      </c>
      <c r="S162" s="889">
        <f>S161/C161</f>
        <v>2.675114396339317E-3</v>
      </c>
    </row>
    <row r="164" spans="2:23" ht="18.75" x14ac:dyDescent="0.15">
      <c r="B164" s="98" t="str">
        <f>B3</f>
        <v>令和7年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1.1499999999999999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0.05</v>
      </c>
      <c r="I166" s="766">
        <f>+[2]ｸﾗﾐ!I40</f>
        <v>0.25</v>
      </c>
      <c r="J166" s="766">
        <f>+[2]ｸﾗﾐ!J40</f>
        <v>0.25</v>
      </c>
      <c r="K166" s="766">
        <f>+[2]ｸﾗﾐ!K40</f>
        <v>0.17</v>
      </c>
      <c r="L166" s="766">
        <f>+[2]ｸﾗﾐ!L40</f>
        <v>0.13</v>
      </c>
      <c r="M166" s="766">
        <f>+[2]ｸﾗﾐ!M40</f>
        <v>0.11</v>
      </c>
      <c r="N166" s="766">
        <f>+[2]ｸﾗﾐ!N40</f>
        <v>7.0000000000000007E-2</v>
      </c>
      <c r="O166" s="766">
        <f>+[2]ｸﾗﾐ!O40</f>
        <v>7.0000000000000007E-2</v>
      </c>
      <c r="P166" s="766">
        <f>+[2]ｸﾗﾐ!P40</f>
        <v>0.03</v>
      </c>
      <c r="Q166" s="766">
        <f>+[2]ｸﾗﾐ!Q40</f>
        <v>0.02</v>
      </c>
      <c r="R166" s="766">
        <f>+[2]ｸﾗﾐ!R40</f>
        <v>0.01</v>
      </c>
      <c r="S166" s="766">
        <f>+[2]ｸﾗﾐ!S40</f>
        <v>0</v>
      </c>
      <c r="U166">
        <f t="array" ref="U166:U177">TRANSPOSE('保健所別（令和7年）'!D115:O115)</f>
        <v>1.1499999999999999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1.02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0.05</v>
      </c>
      <c r="I167" s="766">
        <f>+[2]ｸﾗﾐ!I41</f>
        <v>0.24</v>
      </c>
      <c r="J167" s="766">
        <f>+[2]ｸﾗﾐ!J41</f>
        <v>0.23</v>
      </c>
      <c r="K167" s="766">
        <f>+[2]ｸﾗﾐ!K41</f>
        <v>0.15</v>
      </c>
      <c r="L167" s="766">
        <f>+[2]ｸﾗﾐ!L41</f>
        <v>0.11</v>
      </c>
      <c r="M167" s="766">
        <f>+[2]ｸﾗﾐ!M41</f>
        <v>0.08</v>
      </c>
      <c r="N167" s="766">
        <f>+[2]ｸﾗﾐ!N41</f>
        <v>0.08</v>
      </c>
      <c r="O167" s="766">
        <f>+[2]ｸﾗﾐ!O41</f>
        <v>0.03</v>
      </c>
      <c r="P167" s="766">
        <f>+[2]ｸﾗﾐ!P41</f>
        <v>0.03</v>
      </c>
      <c r="Q167" s="766">
        <f>+[2]ｸﾗﾐ!Q41</f>
        <v>0.02</v>
      </c>
      <c r="R167" s="766">
        <f>+[2]ｸﾗﾐ!R41</f>
        <v>0</v>
      </c>
      <c r="S167" s="766">
        <f>+[2]ｸﾗﾐ!S41</f>
        <v>0</v>
      </c>
      <c r="U167">
        <v>1.02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1.08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7.0000000000000007E-2</v>
      </c>
      <c r="I168" s="766">
        <f>+[2]ｸﾗﾐ!I42</f>
        <v>0.3</v>
      </c>
      <c r="J168" s="766">
        <f>+[2]ｸﾗﾐ!J42</f>
        <v>0.24</v>
      </c>
      <c r="K168" s="766">
        <f>+[2]ｸﾗﾐ!K42</f>
        <v>0.12</v>
      </c>
      <c r="L168" s="766">
        <f>+[2]ｸﾗﾐ!L42</f>
        <v>0.1</v>
      </c>
      <c r="M168" s="766">
        <f>+[2]ｸﾗﾐ!M42</f>
        <v>0.08</v>
      </c>
      <c r="N168" s="766">
        <f>+[2]ｸﾗﾐ!N42</f>
        <v>7.0000000000000007E-2</v>
      </c>
      <c r="O168" s="766">
        <f>+[2]ｸﾗﾐ!O42</f>
        <v>0.04</v>
      </c>
      <c r="P168" s="766">
        <f>+[2]ｸﾗﾐ!P42</f>
        <v>0.03</v>
      </c>
      <c r="Q168" s="766">
        <f>+[2]ｸﾗﾐ!Q42</f>
        <v>0.01</v>
      </c>
      <c r="R168" s="766">
        <f>+[2]ｸﾗﾐ!R42</f>
        <v>0.01</v>
      </c>
      <c r="S168" s="766">
        <f>+[2]ｸﾗﾐ!S42</f>
        <v>0</v>
      </c>
      <c r="U168">
        <v>1.08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1.22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0.06</v>
      </c>
      <c r="I169" s="766">
        <f>+[2]ｸﾗﾐ!I43</f>
        <v>0.34</v>
      </c>
      <c r="J169" s="766">
        <f>+[2]ｸﾗﾐ!J43</f>
        <v>0.23</v>
      </c>
      <c r="K169" s="766">
        <f>+[2]ｸﾗﾐ!K43</f>
        <v>0.17</v>
      </c>
      <c r="L169" s="766">
        <f>+[2]ｸﾗﾐ!L43</f>
        <v>0.12</v>
      </c>
      <c r="M169" s="766">
        <f>+[2]ｸﾗﾐ!M43</f>
        <v>0.09</v>
      </c>
      <c r="N169" s="766">
        <f>+[2]ｸﾗﾐ!N43</f>
        <v>0.08</v>
      </c>
      <c r="O169" s="766">
        <f>+[2]ｸﾗﾐ!O43</f>
        <v>7.0000000000000007E-2</v>
      </c>
      <c r="P169" s="766">
        <f>+[2]ｸﾗﾐ!P43</f>
        <v>0.04</v>
      </c>
      <c r="Q169" s="766">
        <f>+[2]ｸﾗﾐ!Q43</f>
        <v>0.03</v>
      </c>
      <c r="R169" s="766">
        <f>+[2]ｸﾗﾐ!R43</f>
        <v>0.01</v>
      </c>
      <c r="S169" s="766">
        <f>+[2]ｸﾗﾐ!S43</f>
        <v>0</v>
      </c>
      <c r="U169">
        <v>1.22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1.26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7.0000000000000007E-2</v>
      </c>
      <c r="I170" s="766">
        <f>+[2]ｸﾗﾐ!I44</f>
        <v>0.33</v>
      </c>
      <c r="J170" s="766">
        <f>+[2]ｸﾗﾐ!J44</f>
        <v>0.27</v>
      </c>
      <c r="K170" s="766">
        <f>+[2]ｸﾗﾐ!K44</f>
        <v>0.15</v>
      </c>
      <c r="L170" s="766">
        <f>+[2]ｸﾗﾐ!L44</f>
        <v>0.14000000000000001</v>
      </c>
      <c r="M170" s="766">
        <f>+[2]ｸﾗﾐ!M44</f>
        <v>0.1</v>
      </c>
      <c r="N170" s="766">
        <f>+[2]ｸﾗﾐ!N44</f>
        <v>0.08</v>
      </c>
      <c r="O170" s="766">
        <f>+[2]ｸﾗﾐ!O44</f>
        <v>0.05</v>
      </c>
      <c r="P170" s="766">
        <f>+[2]ｸﾗﾐ!P44</f>
        <v>0.04</v>
      </c>
      <c r="Q170" s="766">
        <f>+[2]ｸﾗﾐ!Q44</f>
        <v>0.02</v>
      </c>
      <c r="R170" s="766">
        <f>+[2]ｸﾗﾐ!R44</f>
        <v>0</v>
      </c>
      <c r="S170" s="766">
        <f>+[2]ｸﾗﾐ!S44</f>
        <v>0</v>
      </c>
      <c r="U170">
        <v>1.26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1.31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0.06</v>
      </c>
      <c r="I171" s="766">
        <f>+[2]ｸﾗﾐ!I45</f>
        <v>0.3</v>
      </c>
      <c r="J171" s="766">
        <f>+[2]ｸﾗﾐ!J45</f>
        <v>0.28999999999999998</v>
      </c>
      <c r="K171" s="766">
        <f>+[2]ｸﾗﾐ!K45</f>
        <v>0.21</v>
      </c>
      <c r="L171" s="766">
        <f>+[2]ｸﾗﾐ!L45</f>
        <v>0.16</v>
      </c>
      <c r="M171" s="766">
        <f>+[2]ｸﾗﾐ!M45</f>
        <v>0.1</v>
      </c>
      <c r="N171" s="766">
        <f>+[2]ｸﾗﾐ!N45</f>
        <v>7.0000000000000007E-2</v>
      </c>
      <c r="O171" s="766">
        <f>+[2]ｸﾗﾐ!O45</f>
        <v>0.05</v>
      </c>
      <c r="P171" s="766">
        <f>+[2]ｸﾗﾐ!P45</f>
        <v>0.04</v>
      </c>
      <c r="Q171" s="766">
        <f>+[2]ｸﾗﾐ!Q45</f>
        <v>0.02</v>
      </c>
      <c r="R171" s="766">
        <f>+[2]ｸﾗﾐ!R45</f>
        <v>0.01</v>
      </c>
      <c r="S171" s="766">
        <f>+[2]ｸﾗﾐ!S45</f>
        <v>0</v>
      </c>
      <c r="U171">
        <v>1.31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1.34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7.0000000000000007E-2</v>
      </c>
      <c r="I172" s="766">
        <f>+[2]ｸﾗﾐ!I46</f>
        <v>0.33</v>
      </c>
      <c r="J172" s="766">
        <f>+[2]ｸﾗﾐ!J46</f>
        <v>0.3</v>
      </c>
      <c r="K172" s="766">
        <f>+[2]ｸﾗﾐ!K46</f>
        <v>0.19</v>
      </c>
      <c r="L172" s="766">
        <f>+[2]ｸﾗﾐ!L46</f>
        <v>0.14000000000000001</v>
      </c>
      <c r="M172" s="766">
        <f>+[2]ｸﾗﾐ!M46</f>
        <v>0.12</v>
      </c>
      <c r="N172" s="766">
        <f>+[2]ｸﾗﾐ!N46</f>
        <v>7.0000000000000007E-2</v>
      </c>
      <c r="O172" s="766">
        <f>+[2]ｸﾗﾐ!O46</f>
        <v>0.05</v>
      </c>
      <c r="P172" s="766">
        <f>+[2]ｸﾗﾐ!P46</f>
        <v>0.03</v>
      </c>
      <c r="Q172" s="766">
        <f>+[2]ｸﾗﾐ!Q46</f>
        <v>0.02</v>
      </c>
      <c r="R172" s="766">
        <f>+[2]ｸﾗﾐ!R46</f>
        <v>0.01</v>
      </c>
      <c r="S172" s="766">
        <f>+[2]ｸﾗﾐ!S46</f>
        <v>0</v>
      </c>
      <c r="U172">
        <v>1.34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1.24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0.08</v>
      </c>
      <c r="I173" s="766">
        <f>+[2]ｸﾗﾐ!I47</f>
        <v>0.28000000000000003</v>
      </c>
      <c r="J173" s="766">
        <f>+[2]ｸﾗﾐ!J47</f>
        <v>0.26</v>
      </c>
      <c r="K173" s="766">
        <f>+[2]ｸﾗﾐ!K47</f>
        <v>0.18</v>
      </c>
      <c r="L173" s="766">
        <f>+[2]ｸﾗﾐ!L47</f>
        <v>0.13</v>
      </c>
      <c r="M173" s="766">
        <f>+[2]ｸﾗﾐ!M47</f>
        <v>0.11</v>
      </c>
      <c r="N173" s="766">
        <f>+[2]ｸﾗﾐ!N47</f>
        <v>0.09</v>
      </c>
      <c r="O173" s="766">
        <f>+[2]ｸﾗﾐ!O47</f>
        <v>0.06</v>
      </c>
      <c r="P173" s="766">
        <f>+[2]ｸﾗﾐ!P47</f>
        <v>0.02</v>
      </c>
      <c r="Q173" s="766">
        <f>+[2]ｸﾗﾐ!Q47</f>
        <v>0.02</v>
      </c>
      <c r="R173" s="766">
        <f>+[2]ｸﾗﾐ!R47</f>
        <v>0.01</v>
      </c>
      <c r="S173" s="766">
        <f>+[2]ｸﾗﾐ!S47</f>
        <v>0</v>
      </c>
      <c r="U173">
        <v>1.24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1.38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0.08</v>
      </c>
      <c r="I174" s="766">
        <f>+[2]ｸﾗﾐ!I48</f>
        <v>0.32</v>
      </c>
      <c r="J174" s="766">
        <f>+[2]ｸﾗﾐ!J48</f>
        <v>0.32</v>
      </c>
      <c r="K174" s="766">
        <f>+[2]ｸﾗﾐ!K48</f>
        <v>0.19</v>
      </c>
      <c r="L174" s="766">
        <f>+[2]ｸﾗﾐ!L48</f>
        <v>0.14000000000000001</v>
      </c>
      <c r="M174" s="766">
        <f>+[2]ｸﾗﾐ!M48</f>
        <v>0.11</v>
      </c>
      <c r="N174" s="766">
        <f>+[2]ｸﾗﾐ!N48</f>
        <v>0.09</v>
      </c>
      <c r="O174" s="766">
        <f>+[2]ｸﾗﾐ!O48</f>
        <v>0.06</v>
      </c>
      <c r="P174" s="766">
        <f>+[2]ｸﾗﾐ!P48</f>
        <v>0.04</v>
      </c>
      <c r="Q174" s="766">
        <f>+[2]ｸﾗﾐ!Q48</f>
        <v>0.02</v>
      </c>
      <c r="R174" s="766">
        <f>+[2]ｸﾗﾐ!R48</f>
        <v>0.01</v>
      </c>
      <c r="S174" s="766">
        <f>+[2]ｸﾗﾐ!S48</f>
        <v>0</v>
      </c>
      <c r="U174">
        <v>1.38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1.3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0.08</v>
      </c>
      <c r="I175" s="766">
        <f>+[2]ｸﾗﾐ!I49</f>
        <v>0.32</v>
      </c>
      <c r="J175" s="766">
        <f>+[2]ｸﾗﾐ!J49</f>
        <v>0.26</v>
      </c>
      <c r="K175" s="766">
        <f>+[2]ｸﾗﾐ!K49</f>
        <v>0.18</v>
      </c>
      <c r="L175" s="766">
        <f>+[2]ｸﾗﾐ!L49</f>
        <v>0.13</v>
      </c>
      <c r="M175" s="766">
        <f>+[2]ｸﾗﾐ!M49</f>
        <v>0.12</v>
      </c>
      <c r="N175" s="766">
        <f>+[2]ｸﾗﾐ!N49</f>
        <v>0.08</v>
      </c>
      <c r="O175" s="766">
        <f>+[2]ｸﾗﾐ!O49</f>
        <v>0.06</v>
      </c>
      <c r="P175" s="766">
        <f>+[2]ｸﾗﾐ!P49</f>
        <v>0.04</v>
      </c>
      <c r="Q175" s="766">
        <f>+[2]ｸﾗﾐ!Q49</f>
        <v>0.02</v>
      </c>
      <c r="R175" s="766">
        <f>+[2]ｸﾗﾐ!R49</f>
        <v>0.01</v>
      </c>
      <c r="S175" s="766">
        <f>+[2]ｸﾗﾐ!S49</f>
        <v>0</v>
      </c>
      <c r="U175">
        <v>1.3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1.1599999999999999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0.08</v>
      </c>
      <c r="I176" s="766">
        <f>+[2]ｸﾗﾐ!I50</f>
        <v>0.3</v>
      </c>
      <c r="J176" s="766">
        <f>+[2]ｸﾗﾐ!J50</f>
        <v>0.24</v>
      </c>
      <c r="K176" s="766">
        <f>+[2]ｸﾗﾐ!K50</f>
        <v>0.16</v>
      </c>
      <c r="L176" s="766">
        <f>+[2]ｸﾗﾐ!L50</f>
        <v>0.12</v>
      </c>
      <c r="M176" s="766">
        <f>+[2]ｸﾗﾐ!M50</f>
        <v>0.08</v>
      </c>
      <c r="N176" s="766">
        <f>+[2]ｸﾗﾐ!N50</f>
        <v>0.06</v>
      </c>
      <c r="O176" s="766">
        <f>+[2]ｸﾗﾐ!O50</f>
        <v>0.06</v>
      </c>
      <c r="P176" s="766">
        <f>+[2]ｸﾗﾐ!P50</f>
        <v>0.03</v>
      </c>
      <c r="Q176" s="766">
        <f>+[2]ｸﾗﾐ!Q50</f>
        <v>0.02</v>
      </c>
      <c r="R176" s="766">
        <f>+[2]ｸﾗﾐ!R50</f>
        <v>0.01</v>
      </c>
      <c r="S176" s="766">
        <f>+[2]ｸﾗﾐ!S50</f>
        <v>0.01</v>
      </c>
      <c r="U176">
        <v>1.1599999999999999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1.08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0.06</v>
      </c>
      <c r="I177" s="766">
        <f>+[2]ｸﾗﾐ!I51</f>
        <v>0.27</v>
      </c>
      <c r="J177" s="766">
        <f>+[2]ｸﾗﾐ!J51</f>
        <v>0.26</v>
      </c>
      <c r="K177" s="766">
        <f>+[2]ｸﾗﾐ!K51</f>
        <v>0.15</v>
      </c>
      <c r="L177" s="766">
        <f>+[2]ｸﾗﾐ!L51</f>
        <v>0.09</v>
      </c>
      <c r="M177" s="766">
        <f>+[2]ｸﾗﾐ!M51</f>
        <v>0.08</v>
      </c>
      <c r="N177" s="766">
        <f>+[2]ｸﾗﾐ!N51</f>
        <v>7.0000000000000007E-2</v>
      </c>
      <c r="O177" s="766">
        <f>+[2]ｸﾗﾐ!O51</f>
        <v>0.05</v>
      </c>
      <c r="P177" s="766">
        <f>+[2]ｸﾗﾐ!P51</f>
        <v>0.03</v>
      </c>
      <c r="Q177" s="766">
        <f>+[2]ｸﾗﾐ!Q51</f>
        <v>0.02</v>
      </c>
      <c r="R177" s="766">
        <f>+[2]ｸﾗﾐ!R51</f>
        <v>0.01</v>
      </c>
      <c r="S177" s="766">
        <f>+[2]ｸﾗﾐ!S51</f>
        <v>0.01</v>
      </c>
      <c r="U177">
        <v>1.08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14.540000000000001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0.80999999999999983</v>
      </c>
      <c r="I178" s="896">
        <f t="shared" si="82"/>
        <v>3.5799999999999996</v>
      </c>
      <c r="J178" s="896">
        <f t="shared" si="82"/>
        <v>3.1500000000000004</v>
      </c>
      <c r="K178" s="896">
        <f t="shared" si="82"/>
        <v>2.0199999999999996</v>
      </c>
      <c r="L178" s="896">
        <f t="shared" si="82"/>
        <v>1.51</v>
      </c>
      <c r="M178" s="896">
        <f t="shared" si="82"/>
        <v>1.1800000000000002</v>
      </c>
      <c r="N178" s="896">
        <f t="shared" si="82"/>
        <v>0.90999999999999992</v>
      </c>
      <c r="O178" s="896">
        <f t="shared" si="82"/>
        <v>0.65000000000000013</v>
      </c>
      <c r="P178" s="896">
        <f t="shared" si="82"/>
        <v>0.4</v>
      </c>
      <c r="Q178" s="896">
        <f t="shared" si="82"/>
        <v>0.23999999999999996</v>
      </c>
      <c r="R178" s="896">
        <f t="shared" si="82"/>
        <v>9.9999999999999992E-2</v>
      </c>
      <c r="S178" s="896">
        <f t="shared" si="82"/>
        <v>0.02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5.5708390646492419E-2</v>
      </c>
      <c r="I179" s="913">
        <f>I178/C178</f>
        <v>0.24621733149931221</v>
      </c>
      <c r="J179" s="913">
        <f>J178/C178</f>
        <v>0.21664374140302614</v>
      </c>
      <c r="K179" s="913">
        <f>K178/C178</f>
        <v>0.13892709766162306</v>
      </c>
      <c r="L179" s="913">
        <f>L178/C178</f>
        <v>0.10385144429160935</v>
      </c>
      <c r="M179" s="913">
        <f>M178/C178</f>
        <v>8.1155433287482814E-2</v>
      </c>
      <c r="N179" s="913">
        <f>N178/C178</f>
        <v>6.2585969738651978E-2</v>
      </c>
      <c r="O179" s="913">
        <f>O178/C178</f>
        <v>4.4704264099037147E-2</v>
      </c>
      <c r="P179" s="913">
        <f>P178/C178</f>
        <v>2.7510316368638238E-2</v>
      </c>
      <c r="Q179" s="913">
        <f>Q178/C178</f>
        <v>1.6506189821182939E-2</v>
      </c>
      <c r="R179" s="913">
        <f>R178/C178</f>
        <v>6.8775790921595586E-3</v>
      </c>
      <c r="S179" s="889">
        <f>S178/C178</f>
        <v>1.375515818431912E-3</v>
      </c>
    </row>
    <row r="181" spans="2:23" ht="18.75" x14ac:dyDescent="0.15">
      <c r="B181" s="99" t="str">
        <f>B3</f>
        <v>令和7年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1102</v>
      </c>
      <c r="D183" s="880">
        <f>+[2]ｸﾗﾐ!D21</f>
        <v>0</v>
      </c>
      <c r="E183" s="880">
        <f>+[2]ｸﾗﾐ!E21</f>
        <v>0</v>
      </c>
      <c r="F183" s="880">
        <f>+[2]ｸﾗﾐ!F21</f>
        <v>1</v>
      </c>
      <c r="G183" s="880">
        <f>+[2]ｸﾗﾐ!G21</f>
        <v>2</v>
      </c>
      <c r="H183" s="880">
        <f>+[2]ｸﾗﾐ!H21</f>
        <v>126</v>
      </c>
      <c r="I183" s="880">
        <f>+[2]ｸﾗﾐ!I21</f>
        <v>440</v>
      </c>
      <c r="J183" s="880">
        <f>+[2]ｸﾗﾐ!J21</f>
        <v>260</v>
      </c>
      <c r="K183" s="880">
        <f>+[2]ｸﾗﾐ!K21</f>
        <v>126</v>
      </c>
      <c r="L183" s="880">
        <f>+[2]ｸﾗﾐ!L21</f>
        <v>74</v>
      </c>
      <c r="M183" s="880">
        <f>+[2]ｸﾗﾐ!M21</f>
        <v>30</v>
      </c>
      <c r="N183" s="880">
        <f>+[2]ｸﾗﾐ!N21</f>
        <v>22</v>
      </c>
      <c r="O183" s="880">
        <f>+[2]ｸﾗﾐ!O21</f>
        <v>13</v>
      </c>
      <c r="P183" s="880">
        <f>+[2]ｸﾗﾐ!P21</f>
        <v>8</v>
      </c>
      <c r="Q183" s="880">
        <f>+[2]ｸﾗﾐ!Q21</f>
        <v>0</v>
      </c>
      <c r="R183" s="880">
        <f>+[2]ｸﾗﾐ!R21</f>
        <v>0</v>
      </c>
      <c r="S183" s="880">
        <f>+[2]ｸﾗﾐ!S21</f>
        <v>0</v>
      </c>
      <c r="U183">
        <f t="array" ref="U183:U194">TRANSPOSE('保健所別（令和7年）'!D209:O209)</f>
        <v>1102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1017</v>
      </c>
      <c r="D184" s="880">
        <f>+[2]ｸﾗﾐ!D22</f>
        <v>0</v>
      </c>
      <c r="E184" s="880">
        <f>+[2]ｸﾗﾐ!E22</f>
        <v>0</v>
      </c>
      <c r="F184" s="880">
        <f>+[2]ｸﾗﾐ!F22</f>
        <v>0</v>
      </c>
      <c r="G184" s="880">
        <f>+[2]ｸﾗﾐ!G22</f>
        <v>3</v>
      </c>
      <c r="H184" s="880">
        <f>+[2]ｸﾗﾐ!H22</f>
        <v>105</v>
      </c>
      <c r="I184" s="880">
        <f>+[2]ｸﾗﾐ!I22</f>
        <v>359</v>
      </c>
      <c r="J184" s="880">
        <f>+[2]ｸﾗﾐ!J22</f>
        <v>240</v>
      </c>
      <c r="K184" s="880">
        <f>+[2]ｸﾗﾐ!K22</f>
        <v>140</v>
      </c>
      <c r="L184" s="880">
        <f>+[2]ｸﾗﾐ!L22</f>
        <v>74</v>
      </c>
      <c r="M184" s="880">
        <f>+[2]ｸﾗﾐ!M22</f>
        <v>41</v>
      </c>
      <c r="N184" s="880">
        <f>+[2]ｸﾗﾐ!N22</f>
        <v>26</v>
      </c>
      <c r="O184" s="880">
        <f>+[2]ｸﾗﾐ!O22</f>
        <v>17</v>
      </c>
      <c r="P184" s="880">
        <f>+[2]ｸﾗﾐ!P22</f>
        <v>8</v>
      </c>
      <c r="Q184" s="880">
        <f>+[2]ｸﾗﾐ!Q22</f>
        <v>3</v>
      </c>
      <c r="R184" s="880">
        <f>+[2]ｸﾗﾐ!R22</f>
        <v>1</v>
      </c>
      <c r="S184" s="880">
        <f>+[2]ｸﾗﾐ!S22</f>
        <v>0</v>
      </c>
      <c r="U184">
        <v>1017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1131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3</v>
      </c>
      <c r="H185" s="880">
        <f>+[2]ｸﾗﾐ!H23</f>
        <v>129</v>
      </c>
      <c r="I185" s="880">
        <f>+[2]ｸﾗﾐ!I23</f>
        <v>412</v>
      </c>
      <c r="J185" s="880">
        <f>+[2]ｸﾗﾐ!J23</f>
        <v>288</v>
      </c>
      <c r="K185" s="880">
        <f>+[2]ｸﾗﾐ!K23</f>
        <v>149</v>
      </c>
      <c r="L185" s="880">
        <f>+[2]ｸﾗﾐ!L23</f>
        <v>66</v>
      </c>
      <c r="M185" s="880">
        <f>+[2]ｸﾗﾐ!M23</f>
        <v>38</v>
      </c>
      <c r="N185" s="880">
        <f>+[2]ｸﾗﾐ!N23</f>
        <v>21</v>
      </c>
      <c r="O185" s="880">
        <f>+[2]ｸﾗﾐ!O23</f>
        <v>17</v>
      </c>
      <c r="P185" s="880">
        <f>+[2]ｸﾗﾐ!P23</f>
        <v>5</v>
      </c>
      <c r="Q185" s="880">
        <f>+[2]ｸﾗﾐ!Q23</f>
        <v>2</v>
      </c>
      <c r="R185" s="880">
        <f>+[2]ｸﾗﾐ!R23</f>
        <v>0</v>
      </c>
      <c r="S185" s="880">
        <f>+[2]ｸﾗﾐ!S23</f>
        <v>1</v>
      </c>
      <c r="U185">
        <v>1131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1129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2</v>
      </c>
      <c r="H186" s="880">
        <f>+[2]ｸﾗﾐ!H24</f>
        <v>132</v>
      </c>
      <c r="I186" s="880">
        <f>+[2]ｸﾗﾐ!I24</f>
        <v>387</v>
      </c>
      <c r="J186" s="880">
        <f>+[2]ｸﾗﾐ!J24</f>
        <v>277</v>
      </c>
      <c r="K186" s="880">
        <f>+[2]ｸﾗﾐ!K24</f>
        <v>161</v>
      </c>
      <c r="L186" s="880">
        <f>+[2]ｸﾗﾐ!L24</f>
        <v>77</v>
      </c>
      <c r="M186" s="880">
        <f>+[2]ｸﾗﾐ!M24</f>
        <v>35</v>
      </c>
      <c r="N186" s="880">
        <f>+[2]ｸﾗﾐ!N24</f>
        <v>28</v>
      </c>
      <c r="O186" s="880">
        <f>+[2]ｸﾗﾐ!O24</f>
        <v>17</v>
      </c>
      <c r="P186" s="880">
        <f>+[2]ｸﾗﾐ!P24</f>
        <v>10</v>
      </c>
      <c r="Q186" s="880">
        <f>+[2]ｸﾗﾐ!Q24</f>
        <v>2</v>
      </c>
      <c r="R186" s="880">
        <f>+[2]ｸﾗﾐ!R24</f>
        <v>1</v>
      </c>
      <c r="S186" s="880">
        <f>+[2]ｸﾗﾐ!S24</f>
        <v>0</v>
      </c>
      <c r="U186">
        <v>1129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1182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1</v>
      </c>
      <c r="H187" s="880">
        <f>+[2]ｸﾗﾐ!H25</f>
        <v>152</v>
      </c>
      <c r="I187" s="880">
        <f>+[2]ｸﾗﾐ!I25</f>
        <v>412</v>
      </c>
      <c r="J187" s="880">
        <f>+[2]ｸﾗﾐ!J25</f>
        <v>296</v>
      </c>
      <c r="K187" s="880">
        <f>+[2]ｸﾗﾐ!K25</f>
        <v>146</v>
      </c>
      <c r="L187" s="880">
        <f>+[2]ｸﾗﾐ!L25</f>
        <v>82</v>
      </c>
      <c r="M187" s="880">
        <f>+[2]ｸﾗﾐ!M25</f>
        <v>51</v>
      </c>
      <c r="N187" s="880">
        <f>+[2]ｸﾗﾐ!N25</f>
        <v>27</v>
      </c>
      <c r="O187" s="880">
        <f>+[2]ｸﾗﾐ!O25</f>
        <v>9</v>
      </c>
      <c r="P187" s="880">
        <f>+[2]ｸﾗﾐ!P25</f>
        <v>3</v>
      </c>
      <c r="Q187" s="880">
        <f>+[2]ｸﾗﾐ!Q25</f>
        <v>3</v>
      </c>
      <c r="R187" s="880">
        <f>+[2]ｸﾗﾐ!R25</f>
        <v>0</v>
      </c>
      <c r="S187" s="880">
        <f>+[2]ｸﾗﾐ!S25</f>
        <v>0</v>
      </c>
      <c r="U187">
        <v>1182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1267</v>
      </c>
      <c r="D188" s="880">
        <f>+[2]ｸﾗﾐ!D26</f>
        <v>0</v>
      </c>
      <c r="E188" s="880">
        <f>+[2]ｸﾗﾐ!E26</f>
        <v>1</v>
      </c>
      <c r="F188" s="880">
        <f>+[2]ｸﾗﾐ!F26</f>
        <v>0</v>
      </c>
      <c r="G188" s="880">
        <f>+[2]ｸﾗﾐ!G26</f>
        <v>7</v>
      </c>
      <c r="H188" s="880">
        <f>+[2]ｸﾗﾐ!H26</f>
        <v>145</v>
      </c>
      <c r="I188" s="880">
        <f>+[2]ｸﾗﾐ!I26</f>
        <v>448</v>
      </c>
      <c r="J188" s="880">
        <f>+[2]ｸﾗﾐ!J26</f>
        <v>343</v>
      </c>
      <c r="K188" s="880">
        <f>+[2]ｸﾗﾐ!K26</f>
        <v>140</v>
      </c>
      <c r="L188" s="880">
        <f>+[2]ｸﾗﾐ!L26</f>
        <v>82</v>
      </c>
      <c r="M188" s="880">
        <f>+[2]ｸﾗﾐ!M26</f>
        <v>50</v>
      </c>
      <c r="N188" s="880">
        <f>+[2]ｸﾗﾐ!N26</f>
        <v>28</v>
      </c>
      <c r="O188" s="880">
        <f>+[2]ｸﾗﾐ!O26</f>
        <v>14</v>
      </c>
      <c r="P188" s="880">
        <f>+[2]ｸﾗﾐ!P26</f>
        <v>4</v>
      </c>
      <c r="Q188" s="880">
        <f>+[2]ｸﾗﾐ!Q26</f>
        <v>4</v>
      </c>
      <c r="R188" s="880">
        <f>+[2]ｸﾗﾐ!R26</f>
        <v>1</v>
      </c>
      <c r="S188" s="880">
        <f>+[2]ｸﾗﾐ!S26</f>
        <v>0</v>
      </c>
      <c r="U188">
        <v>1267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1272</v>
      </c>
      <c r="D189" s="880">
        <f>+[2]ｸﾗﾐ!D27</f>
        <v>0</v>
      </c>
      <c r="E189" s="880">
        <f>+[2]ｸﾗﾐ!E27</f>
        <v>0</v>
      </c>
      <c r="F189" s="880">
        <f>+[2]ｸﾗﾐ!F27</f>
        <v>0</v>
      </c>
      <c r="G189" s="880">
        <f>+[2]ｸﾗﾐ!G27</f>
        <v>8</v>
      </c>
      <c r="H189" s="880">
        <f>+[2]ｸﾗﾐ!H27</f>
        <v>177</v>
      </c>
      <c r="I189" s="880">
        <f>+[2]ｸﾗﾐ!I27</f>
        <v>422</v>
      </c>
      <c r="J189" s="880">
        <f>+[2]ｸﾗﾐ!J27</f>
        <v>306</v>
      </c>
      <c r="K189" s="880">
        <f>+[2]ｸﾗﾐ!K27</f>
        <v>156</v>
      </c>
      <c r="L189" s="880">
        <f>+[2]ｸﾗﾐ!L27</f>
        <v>97</v>
      </c>
      <c r="M189" s="880">
        <f>+[2]ｸﾗﾐ!M27</f>
        <v>51</v>
      </c>
      <c r="N189" s="880">
        <f>+[2]ｸﾗﾐ!N27</f>
        <v>31</v>
      </c>
      <c r="O189" s="880">
        <f>+[2]ｸﾗﾐ!O27</f>
        <v>14</v>
      </c>
      <c r="P189" s="880">
        <f>+[2]ｸﾗﾐ!P27</f>
        <v>7</v>
      </c>
      <c r="Q189" s="880">
        <f>+[2]ｸﾗﾐ!Q27</f>
        <v>1</v>
      </c>
      <c r="R189" s="880">
        <f>+[2]ｸﾗﾐ!R27</f>
        <v>1</v>
      </c>
      <c r="S189" s="880">
        <f>+[2]ｸﾗﾐ!S27</f>
        <v>1</v>
      </c>
      <c r="U189">
        <v>1272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1204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3</v>
      </c>
      <c r="H190" s="880">
        <f>+[2]ｸﾗﾐ!H28</f>
        <v>161</v>
      </c>
      <c r="I190" s="880">
        <f>+[2]ｸﾗﾐ!I28</f>
        <v>400</v>
      </c>
      <c r="J190" s="880">
        <f>+[2]ｸﾗﾐ!J28</f>
        <v>335</v>
      </c>
      <c r="K190" s="880">
        <f>+[2]ｸﾗﾐ!K28</f>
        <v>130</v>
      </c>
      <c r="L190" s="880">
        <f>+[2]ｸﾗﾐ!L28</f>
        <v>83</v>
      </c>
      <c r="M190" s="880">
        <f>+[2]ｸﾗﾐ!M28</f>
        <v>36</v>
      </c>
      <c r="N190" s="880">
        <f>+[2]ｸﾗﾐ!N28</f>
        <v>27</v>
      </c>
      <c r="O190" s="880">
        <f>+[2]ｸﾗﾐ!O28</f>
        <v>18</v>
      </c>
      <c r="P190" s="880">
        <f>+[2]ｸﾗﾐ!P28</f>
        <v>7</v>
      </c>
      <c r="Q190" s="880">
        <f>+[2]ｸﾗﾐ!Q28</f>
        <v>4</v>
      </c>
      <c r="R190" s="880">
        <f>+[2]ｸﾗﾐ!R28</f>
        <v>0</v>
      </c>
      <c r="S190" s="880">
        <f>+[2]ｸﾗﾐ!S28</f>
        <v>0</v>
      </c>
      <c r="U190">
        <v>1204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1339</v>
      </c>
      <c r="D191" s="880">
        <f>+[2]ｸﾗﾐ!D29</f>
        <v>0</v>
      </c>
      <c r="E191" s="880">
        <f>+[2]ｸﾗﾐ!E29</f>
        <v>0</v>
      </c>
      <c r="F191" s="880">
        <f>+[2]ｸﾗﾐ!F29</f>
        <v>0</v>
      </c>
      <c r="G191" s="880">
        <f>+[2]ｸﾗﾐ!G29</f>
        <v>5</v>
      </c>
      <c r="H191" s="880">
        <f>+[2]ｸﾗﾐ!H29</f>
        <v>162</v>
      </c>
      <c r="I191" s="880">
        <f>+[2]ｸﾗﾐ!I29</f>
        <v>467</v>
      </c>
      <c r="J191" s="880">
        <f>+[2]ｸﾗﾐ!J29</f>
        <v>327</v>
      </c>
      <c r="K191" s="880">
        <f>+[2]ｸﾗﾐ!K29</f>
        <v>161</v>
      </c>
      <c r="L191" s="880">
        <f>+[2]ｸﾗﾐ!L29</f>
        <v>93</v>
      </c>
      <c r="M191" s="880">
        <f>+[2]ｸﾗﾐ!M29</f>
        <v>51</v>
      </c>
      <c r="N191" s="880">
        <f>+[2]ｸﾗﾐ!N29</f>
        <v>35</v>
      </c>
      <c r="O191" s="880">
        <f>+[2]ｸﾗﾐ!O29</f>
        <v>26</v>
      </c>
      <c r="P191" s="880">
        <f>+[2]ｸﾗﾐ!P29</f>
        <v>8</v>
      </c>
      <c r="Q191" s="880">
        <f>+[2]ｸﾗﾐ!Q29</f>
        <v>2</v>
      </c>
      <c r="R191" s="880">
        <f>+[2]ｸﾗﾐ!R29</f>
        <v>1</v>
      </c>
      <c r="S191" s="880">
        <f>+[2]ｸﾗﾐ!S29</f>
        <v>1</v>
      </c>
      <c r="U191">
        <v>1339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1329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6</v>
      </c>
      <c r="H192" s="880">
        <f>+[2]ｸﾗﾐ!H30</f>
        <v>174</v>
      </c>
      <c r="I192" s="880">
        <f>+[2]ｸﾗﾐ!I30</f>
        <v>475</v>
      </c>
      <c r="J192" s="880">
        <f>+[2]ｸﾗﾐ!J30</f>
        <v>328</v>
      </c>
      <c r="K192" s="880">
        <f>+[2]ｸﾗﾐ!K30</f>
        <v>176</v>
      </c>
      <c r="L192" s="880">
        <f>+[2]ｸﾗﾐ!L30</f>
        <v>78</v>
      </c>
      <c r="M192" s="880">
        <f>+[2]ｸﾗﾐ!M30</f>
        <v>48</v>
      </c>
      <c r="N192" s="880">
        <f>+[2]ｸﾗﾐ!N30</f>
        <v>24</v>
      </c>
      <c r="O192" s="880">
        <f>+[2]ｸﾗﾐ!O30</f>
        <v>12</v>
      </c>
      <c r="P192" s="880">
        <f>+[2]ｸﾗﾐ!P30</f>
        <v>4</v>
      </c>
      <c r="Q192" s="880">
        <f>+[2]ｸﾗﾐ!Q30</f>
        <v>2</v>
      </c>
      <c r="R192" s="880">
        <f>+[2]ｸﾗﾐ!R30</f>
        <v>1</v>
      </c>
      <c r="S192" s="880">
        <f>+[2]ｸﾗﾐ!S30</f>
        <v>1</v>
      </c>
      <c r="U192">
        <v>1329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1155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5</v>
      </c>
      <c r="H193" s="880">
        <f>+[2]ｸﾗﾐ!H31</f>
        <v>142</v>
      </c>
      <c r="I193" s="880">
        <f>+[2]ｸﾗﾐ!I31</f>
        <v>432</v>
      </c>
      <c r="J193" s="880">
        <f>+[2]ｸﾗﾐ!J31</f>
        <v>277</v>
      </c>
      <c r="K193" s="880">
        <f>+[2]ｸﾗﾐ!K31</f>
        <v>125</v>
      </c>
      <c r="L193" s="880">
        <f>+[2]ｸﾗﾐ!L31</f>
        <v>68</v>
      </c>
      <c r="M193" s="880">
        <f>+[2]ｸﾗﾐ!M31</f>
        <v>40</v>
      </c>
      <c r="N193" s="880">
        <f>+[2]ｸﾗﾐ!N31</f>
        <v>36</v>
      </c>
      <c r="O193" s="880">
        <f>+[2]ｸﾗﾐ!O31</f>
        <v>16</v>
      </c>
      <c r="P193" s="880">
        <f>+[2]ｸﾗﾐ!P31</f>
        <v>10</v>
      </c>
      <c r="Q193" s="880">
        <f>+[2]ｸﾗﾐ!Q31</f>
        <v>2</v>
      </c>
      <c r="R193" s="880">
        <f>+[2]ｸﾗﾐ!R31</f>
        <v>1</v>
      </c>
      <c r="S193" s="880">
        <f>+[2]ｸﾗﾐ!S31</f>
        <v>1</v>
      </c>
      <c r="U193">
        <v>1155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1083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4</v>
      </c>
      <c r="H194" s="880">
        <f>+[2]ｸﾗﾐ!H32</f>
        <v>132</v>
      </c>
      <c r="I194" s="880">
        <f>+[2]ｸﾗﾐ!I32</f>
        <v>343</v>
      </c>
      <c r="J194" s="880">
        <f>+[2]ｸﾗﾐ!J32</f>
        <v>260</v>
      </c>
      <c r="K194" s="880">
        <f>+[2]ｸﾗﾐ!K32</f>
        <v>151</v>
      </c>
      <c r="L194" s="880">
        <f>+[2]ｸﾗﾐ!L32</f>
        <v>102</v>
      </c>
      <c r="M194" s="880">
        <f>+[2]ｸﾗﾐ!M32</f>
        <v>38</v>
      </c>
      <c r="N194" s="880">
        <f>+[2]ｸﾗﾐ!N32</f>
        <v>29</v>
      </c>
      <c r="O194" s="880">
        <f>+[2]ｸﾗﾐ!O32</f>
        <v>11</v>
      </c>
      <c r="P194" s="880">
        <f>+[2]ｸﾗﾐ!P32</f>
        <v>9</v>
      </c>
      <c r="Q194" s="880">
        <f>+[2]ｸﾗﾐ!Q32</f>
        <v>2</v>
      </c>
      <c r="R194" s="880">
        <f>+[2]ｸﾗﾐ!R32</f>
        <v>1</v>
      </c>
      <c r="S194" s="880">
        <f>+[2]ｸﾗﾐ!S32</f>
        <v>1</v>
      </c>
      <c r="U194">
        <v>1083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14210</v>
      </c>
      <c r="D195" s="914">
        <f t="shared" ref="D195:S195" si="85">SUM(D183:D194)</f>
        <v>0</v>
      </c>
      <c r="E195" s="914">
        <f t="shared" si="85"/>
        <v>1</v>
      </c>
      <c r="F195" s="914">
        <f t="shared" si="85"/>
        <v>1</v>
      </c>
      <c r="G195" s="914">
        <f t="shared" si="85"/>
        <v>49</v>
      </c>
      <c r="H195" s="914">
        <f t="shared" si="85"/>
        <v>1737</v>
      </c>
      <c r="I195" s="914">
        <f t="shared" si="85"/>
        <v>4997</v>
      </c>
      <c r="J195" s="914">
        <f t="shared" si="85"/>
        <v>3537</v>
      </c>
      <c r="K195" s="914">
        <f t="shared" si="85"/>
        <v>1761</v>
      </c>
      <c r="L195" s="914">
        <f t="shared" si="85"/>
        <v>976</v>
      </c>
      <c r="M195" s="914">
        <f t="shared" si="85"/>
        <v>509</v>
      </c>
      <c r="N195" s="914">
        <f t="shared" si="85"/>
        <v>334</v>
      </c>
      <c r="O195" s="914">
        <f t="shared" si="85"/>
        <v>184</v>
      </c>
      <c r="P195" s="914">
        <f t="shared" si="85"/>
        <v>83</v>
      </c>
      <c r="Q195" s="914">
        <f t="shared" si="85"/>
        <v>27</v>
      </c>
      <c r="R195" s="914">
        <f t="shared" si="85"/>
        <v>8</v>
      </c>
      <c r="S195" s="914">
        <f t="shared" si="85"/>
        <v>6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7.037297677691766E-5</v>
      </c>
      <c r="F196" s="903">
        <f t="shared" si="86"/>
        <v>7.037297677691766E-5</v>
      </c>
      <c r="G196" s="903">
        <f t="shared" si="86"/>
        <v>3.4482758620689655E-3</v>
      </c>
      <c r="H196" s="903">
        <f t="shared" si="86"/>
        <v>0.12223786066150598</v>
      </c>
      <c r="I196" s="903">
        <f t="shared" si="86"/>
        <v>0.35165376495425754</v>
      </c>
      <c r="J196" s="903">
        <f t="shared" si="86"/>
        <v>0.24890921885995779</v>
      </c>
      <c r="K196" s="903">
        <f t="shared" si="86"/>
        <v>0.123926812104152</v>
      </c>
      <c r="L196" s="903">
        <f t="shared" si="86"/>
        <v>6.8684025334271634E-2</v>
      </c>
      <c r="M196" s="903">
        <f t="shared" si="86"/>
        <v>3.5819845179451089E-2</v>
      </c>
      <c r="N196" s="903">
        <f t="shared" si="86"/>
        <v>2.3504574243490499E-2</v>
      </c>
      <c r="O196" s="903">
        <f t="shared" si="86"/>
        <v>1.2948627726952849E-2</v>
      </c>
      <c r="P196" s="903">
        <f t="shared" si="86"/>
        <v>5.8409570724841662E-3</v>
      </c>
      <c r="Q196" s="903">
        <f t="shared" si="86"/>
        <v>1.9000703729767769E-3</v>
      </c>
      <c r="R196" s="903">
        <f t="shared" si="86"/>
        <v>5.6298381421534128E-4</v>
      </c>
      <c r="S196" s="903">
        <f t="shared" si="86"/>
        <v>4.2223786066150599E-4</v>
      </c>
    </row>
    <row r="198" spans="2:23" ht="18.75" x14ac:dyDescent="0.15">
      <c r="B198" s="99" t="str">
        <f>B3</f>
        <v>令和7年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1.1299999999999999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0.13</v>
      </c>
      <c r="I200" s="766">
        <f>+[2]ｸﾗﾐ!I57</f>
        <v>0.45</v>
      </c>
      <c r="J200" s="766">
        <f>+[2]ｸﾗﾐ!J57</f>
        <v>0.27</v>
      </c>
      <c r="K200" s="766">
        <f>+[2]ｸﾗﾐ!K57</f>
        <v>0.13</v>
      </c>
      <c r="L200" s="766">
        <f>+[2]ｸﾗﾐ!L57</f>
        <v>0.08</v>
      </c>
      <c r="M200" s="766">
        <f>+[2]ｸﾗﾐ!M57</f>
        <v>0.03</v>
      </c>
      <c r="N200" s="766">
        <f>+[2]ｸﾗﾐ!N57</f>
        <v>0.02</v>
      </c>
      <c r="O200" s="766">
        <f>+[2]ｸﾗﾐ!O57</f>
        <v>0.01</v>
      </c>
      <c r="P200" s="766">
        <f>+[2]ｸﾗﾐ!P57</f>
        <v>0.01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TRANSPOSE('保健所別（令和7年）'!D215:O215)</f>
        <v>1.1299999999999999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1.04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</v>
      </c>
      <c r="H201" s="766">
        <f>+[2]ｸﾗﾐ!H58</f>
        <v>0.11</v>
      </c>
      <c r="I201" s="766">
        <f>+[2]ｸﾗﾐ!I58</f>
        <v>0.37</v>
      </c>
      <c r="J201" s="766">
        <f>+[2]ｸﾗﾐ!J58</f>
        <v>0.25</v>
      </c>
      <c r="K201" s="766">
        <f>+[2]ｸﾗﾐ!K58</f>
        <v>0.14000000000000001</v>
      </c>
      <c r="L201" s="766">
        <f>+[2]ｸﾗﾐ!L58</f>
        <v>0.08</v>
      </c>
      <c r="M201" s="766">
        <f>+[2]ｸﾗﾐ!M58</f>
        <v>0.04</v>
      </c>
      <c r="N201" s="766">
        <f>+[2]ｸﾗﾐ!N58</f>
        <v>0.03</v>
      </c>
      <c r="O201" s="766">
        <f>+[2]ｸﾗﾐ!O58</f>
        <v>0.02</v>
      </c>
      <c r="P201" s="766">
        <f>+[2]ｸﾗﾐ!P58</f>
        <v>0.01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1.04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1.17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0.13</v>
      </c>
      <c r="I202" s="766">
        <f>+[2]ｸﾗﾐ!I59</f>
        <v>0.43</v>
      </c>
      <c r="J202" s="766">
        <f>+[2]ｸﾗﾐ!J59</f>
        <v>0.3</v>
      </c>
      <c r="K202" s="766">
        <f>+[2]ｸﾗﾐ!K59</f>
        <v>0.15</v>
      </c>
      <c r="L202" s="766">
        <f>+[2]ｸﾗﾐ!L59</f>
        <v>7.0000000000000007E-2</v>
      </c>
      <c r="M202" s="766">
        <f>+[2]ｸﾗﾐ!M59</f>
        <v>0.04</v>
      </c>
      <c r="N202" s="766">
        <f>+[2]ｸﾗﾐ!N59</f>
        <v>0.02</v>
      </c>
      <c r="O202" s="766">
        <f>+[2]ｸﾗﾐ!O59</f>
        <v>0.02</v>
      </c>
      <c r="P202" s="766">
        <f>+[2]ｸﾗﾐ!P59</f>
        <v>0.01</v>
      </c>
      <c r="Q202" s="766">
        <f>+[2]ｸﾗﾐ!Q59</f>
        <v>0</v>
      </c>
      <c r="R202" s="766">
        <f>+[2]ｸﾗﾐ!R59</f>
        <v>0</v>
      </c>
      <c r="S202" s="766">
        <f>+[2]ｸﾗﾐ!S59</f>
        <v>0</v>
      </c>
      <c r="U202">
        <v>1.17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1.17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</v>
      </c>
      <c r="H203" s="766">
        <f>+[2]ｸﾗﾐ!H60</f>
        <v>0.14000000000000001</v>
      </c>
      <c r="I203" s="766">
        <f>+[2]ｸﾗﾐ!I60</f>
        <v>0.4</v>
      </c>
      <c r="J203" s="766">
        <f>+[2]ｸﾗﾐ!J60</f>
        <v>0.28999999999999998</v>
      </c>
      <c r="K203" s="766">
        <f>+[2]ｸﾗﾐ!K60</f>
        <v>0.17</v>
      </c>
      <c r="L203" s="766">
        <f>+[2]ｸﾗﾐ!L60</f>
        <v>0.08</v>
      </c>
      <c r="M203" s="766">
        <f>+[2]ｸﾗﾐ!M60</f>
        <v>0.04</v>
      </c>
      <c r="N203" s="766">
        <f>+[2]ｸﾗﾐ!N60</f>
        <v>0.03</v>
      </c>
      <c r="O203" s="766">
        <f>+[2]ｸﾗﾐ!O60</f>
        <v>0.02</v>
      </c>
      <c r="P203" s="766">
        <f>+[2]ｸﾗﾐ!P60</f>
        <v>0.01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1.17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1.21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0.16</v>
      </c>
      <c r="I204" s="766">
        <f>+[2]ｸﾗﾐ!I61</f>
        <v>0.42</v>
      </c>
      <c r="J204" s="766">
        <f>+[2]ｸﾗﾐ!J61</f>
        <v>0.3</v>
      </c>
      <c r="K204" s="766">
        <f>+[2]ｸﾗﾐ!K61</f>
        <v>0.15</v>
      </c>
      <c r="L204" s="766">
        <f>+[2]ｸﾗﾐ!L61</f>
        <v>0.08</v>
      </c>
      <c r="M204" s="766">
        <f>+[2]ｸﾗﾐ!M61</f>
        <v>0.05</v>
      </c>
      <c r="N204" s="766">
        <f>+[2]ｸﾗﾐ!N61</f>
        <v>0.03</v>
      </c>
      <c r="O204" s="766">
        <f>+[2]ｸﾗﾐ!O61</f>
        <v>0.01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1.21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1.29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0.01</v>
      </c>
      <c r="H205" s="766">
        <f>+[2]ｸﾗﾐ!H62</f>
        <v>0.15</v>
      </c>
      <c r="I205" s="766">
        <f>+[2]ｸﾗﾐ!I62</f>
        <v>0.46</v>
      </c>
      <c r="J205" s="766">
        <f>+[2]ｸﾗﾐ!J62</f>
        <v>0.35</v>
      </c>
      <c r="K205" s="766">
        <f>+[2]ｸﾗﾐ!K62</f>
        <v>0.14000000000000001</v>
      </c>
      <c r="L205" s="766">
        <f>+[2]ｸﾗﾐ!L62</f>
        <v>0.08</v>
      </c>
      <c r="M205" s="766">
        <f>+[2]ｸﾗﾐ!M62</f>
        <v>0.05</v>
      </c>
      <c r="N205" s="766">
        <f>+[2]ｸﾗﾐ!N62</f>
        <v>0.03</v>
      </c>
      <c r="O205" s="766">
        <f>+[2]ｸﾗﾐ!O62</f>
        <v>0.01</v>
      </c>
      <c r="P205" s="766">
        <f>+[2]ｸﾗﾐ!P62</f>
        <v>0</v>
      </c>
      <c r="Q205" s="766">
        <f>+[2]ｸﾗﾐ!Q62</f>
        <v>0</v>
      </c>
      <c r="R205" s="766">
        <f>+[2]ｸﾗﾐ!R62</f>
        <v>0</v>
      </c>
      <c r="S205" s="766">
        <f>+[2]ｸﾗﾐ!S62</f>
        <v>0</v>
      </c>
      <c r="U205">
        <v>1.29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1.29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0.01</v>
      </c>
      <c r="H206" s="766">
        <f>+[2]ｸﾗﾐ!H63</f>
        <v>0.18</v>
      </c>
      <c r="I206" s="766">
        <f>+[2]ｸﾗﾐ!I63</f>
        <v>0.43</v>
      </c>
      <c r="J206" s="766">
        <f>+[2]ｸﾗﾐ!J63</f>
        <v>0.31</v>
      </c>
      <c r="K206" s="766">
        <f>+[2]ｸﾗﾐ!K63</f>
        <v>0.16</v>
      </c>
      <c r="L206" s="766">
        <f>+[2]ｸﾗﾐ!L63</f>
        <v>0.1</v>
      </c>
      <c r="M206" s="766">
        <f>+[2]ｸﾗﾐ!M63</f>
        <v>0.05</v>
      </c>
      <c r="N206" s="766">
        <f>+[2]ｸﾗﾐ!N63</f>
        <v>0.03</v>
      </c>
      <c r="O206" s="766">
        <f>+[2]ｸﾗﾐ!O63</f>
        <v>0.01</v>
      </c>
      <c r="P206" s="766">
        <f>+[2]ｸﾗﾐ!P63</f>
        <v>0.01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1.29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1.22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0.16</v>
      </c>
      <c r="I207" s="766">
        <f>+[2]ｸﾗﾐ!I64</f>
        <v>0.41</v>
      </c>
      <c r="J207" s="766">
        <f>+[2]ｸﾗﾐ!J64</f>
        <v>0.34</v>
      </c>
      <c r="K207" s="766">
        <f>+[2]ｸﾗﾐ!K64</f>
        <v>0.13</v>
      </c>
      <c r="L207" s="766">
        <f>+[2]ｸﾗﾐ!L64</f>
        <v>0.08</v>
      </c>
      <c r="M207" s="766">
        <f>+[2]ｸﾗﾐ!M64</f>
        <v>0.04</v>
      </c>
      <c r="N207" s="766">
        <f>+[2]ｸﾗﾐ!N64</f>
        <v>0.03</v>
      </c>
      <c r="O207" s="766">
        <f>+[2]ｸﾗﾐ!O64</f>
        <v>0.02</v>
      </c>
      <c r="P207" s="766">
        <f>+[2]ｸﾗﾐ!P64</f>
        <v>0.01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1.22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1.36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0.01</v>
      </c>
      <c r="H208" s="766">
        <f>+[2]ｸﾗﾐ!H65</f>
        <v>0.16</v>
      </c>
      <c r="I208" s="766">
        <f>+[2]ｸﾗﾐ!I65</f>
        <v>0.48</v>
      </c>
      <c r="J208" s="766">
        <f>+[2]ｸﾗﾐ!J65</f>
        <v>0.33</v>
      </c>
      <c r="K208" s="766">
        <f>+[2]ｸﾗﾐ!K65</f>
        <v>0.16</v>
      </c>
      <c r="L208" s="766">
        <f>+[2]ｸﾗﾐ!L65</f>
        <v>0.09</v>
      </c>
      <c r="M208" s="766">
        <f>+[2]ｸﾗﾐ!M65</f>
        <v>0.05</v>
      </c>
      <c r="N208" s="766">
        <f>+[2]ｸﾗﾐ!N65</f>
        <v>0.04</v>
      </c>
      <c r="O208" s="766">
        <f>+[2]ｸﾗﾐ!O65</f>
        <v>0.03</v>
      </c>
      <c r="P208" s="766">
        <f>+[2]ｸﾗﾐ!P65</f>
        <v>0.01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1.36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1.37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0.01</v>
      </c>
      <c r="H209" s="766">
        <f>+[2]ｸﾗﾐ!H66</f>
        <v>0.18</v>
      </c>
      <c r="I209" s="766">
        <f>+[2]ｸﾗﾐ!I66</f>
        <v>0.49</v>
      </c>
      <c r="J209" s="766">
        <f>+[2]ｸﾗﾐ!J66</f>
        <v>0.34</v>
      </c>
      <c r="K209" s="766">
        <f>+[2]ｸﾗﾐ!K66</f>
        <v>0.18</v>
      </c>
      <c r="L209" s="766">
        <f>+[2]ｸﾗﾐ!L66</f>
        <v>0.08</v>
      </c>
      <c r="M209" s="766">
        <f>+[2]ｸﾗﾐ!M66</f>
        <v>0.05</v>
      </c>
      <c r="N209" s="766">
        <f>+[2]ｸﾗﾐ!N66</f>
        <v>0.02</v>
      </c>
      <c r="O209" s="766">
        <f>+[2]ｸﾗﾐ!O66</f>
        <v>0.01</v>
      </c>
      <c r="P209" s="766">
        <f>+[2]ｸﾗﾐ!P66</f>
        <v>0</v>
      </c>
      <c r="Q209" s="766">
        <f>+[2]ｸﾗﾐ!Q66</f>
        <v>0</v>
      </c>
      <c r="R209" s="766">
        <f>+[2]ｸﾗﾐ!R66</f>
        <v>0</v>
      </c>
      <c r="S209" s="766">
        <f>+[2]ｸﾗﾐ!S66</f>
        <v>0</v>
      </c>
      <c r="U209">
        <v>1.37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1.18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0.01</v>
      </c>
      <c r="H210" s="766">
        <f>+[2]ｸﾗﾐ!H67</f>
        <v>0.14000000000000001</v>
      </c>
      <c r="I210" s="766">
        <f>+[2]ｸﾗﾐ!I67</f>
        <v>0.44</v>
      </c>
      <c r="J210" s="766">
        <f>+[2]ｸﾗﾐ!J67</f>
        <v>0.28000000000000003</v>
      </c>
      <c r="K210" s="766">
        <f>+[2]ｸﾗﾐ!K67</f>
        <v>0.13</v>
      </c>
      <c r="L210" s="766">
        <f>+[2]ｸﾗﾐ!L67</f>
        <v>7.0000000000000007E-2</v>
      </c>
      <c r="M210" s="766">
        <f>+[2]ｸﾗﾐ!M67</f>
        <v>0.04</v>
      </c>
      <c r="N210" s="766">
        <f>+[2]ｸﾗﾐ!N67</f>
        <v>0.04</v>
      </c>
      <c r="O210" s="766">
        <f>+[2]ｸﾗﾐ!O67</f>
        <v>0.02</v>
      </c>
      <c r="P210" s="766">
        <f>+[2]ｸﾗﾐ!P67</f>
        <v>0.01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1.18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1.1100000000000001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0.14000000000000001</v>
      </c>
      <c r="I211" s="766">
        <f>+[2]ｸﾗﾐ!I68</f>
        <v>0.35</v>
      </c>
      <c r="J211" s="766">
        <f>+[2]ｸﾗﾐ!J68</f>
        <v>0.27</v>
      </c>
      <c r="K211" s="766">
        <f>+[2]ｸﾗﾐ!K68</f>
        <v>0.15</v>
      </c>
      <c r="L211" s="766">
        <f>+[2]ｸﾗﾐ!L68</f>
        <v>0.1</v>
      </c>
      <c r="M211" s="766">
        <f>+[2]ｸﾗﾐ!M68</f>
        <v>0.04</v>
      </c>
      <c r="N211" s="766">
        <f>+[2]ｸﾗﾐ!N68</f>
        <v>0.03</v>
      </c>
      <c r="O211" s="766">
        <f>+[2]ｸﾗﾐ!O68</f>
        <v>0.01</v>
      </c>
      <c r="P211" s="766">
        <f>+[2]ｸﾗﾐ!P68</f>
        <v>0.01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1.1100000000000001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14.54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0.05</v>
      </c>
      <c r="H212" s="904">
        <f t="shared" si="89"/>
        <v>1.7799999999999998</v>
      </c>
      <c r="I212" s="904">
        <f t="shared" si="89"/>
        <v>5.13</v>
      </c>
      <c r="J212" s="904">
        <f t="shared" si="89"/>
        <v>3.6300000000000003</v>
      </c>
      <c r="K212" s="904">
        <f t="shared" si="89"/>
        <v>1.7899999999999996</v>
      </c>
      <c r="L212" s="904">
        <f t="shared" si="89"/>
        <v>0.98999999999999988</v>
      </c>
      <c r="M212" s="904">
        <f t="shared" si="89"/>
        <v>0.51999999999999991</v>
      </c>
      <c r="N212" s="904">
        <f t="shared" si="89"/>
        <v>0.35</v>
      </c>
      <c r="O212" s="904">
        <f t="shared" si="89"/>
        <v>0.19</v>
      </c>
      <c r="P212" s="904">
        <f t="shared" si="89"/>
        <v>0.09</v>
      </c>
      <c r="Q212" s="904">
        <f t="shared" si="89"/>
        <v>0</v>
      </c>
      <c r="R212" s="904">
        <f t="shared" si="89"/>
        <v>0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3.4387895460797802E-3</v>
      </c>
      <c r="H213" s="903">
        <f>H212/C212</f>
        <v>0.12242090784044016</v>
      </c>
      <c r="I213" s="903">
        <f>I212/C212</f>
        <v>0.35281980742778546</v>
      </c>
      <c r="J213" s="903">
        <f>J212/C212</f>
        <v>0.24965612104539206</v>
      </c>
      <c r="K213" s="903">
        <f>K212/C212</f>
        <v>0.12310866574965611</v>
      </c>
      <c r="L213" s="903">
        <f>L212/C212</f>
        <v>6.8088033012379631E-2</v>
      </c>
      <c r="M213" s="903">
        <f>M212/C212</f>
        <v>3.5763411279229704E-2</v>
      </c>
      <c r="N213" s="903">
        <f>N212/C212</f>
        <v>2.4071526822558458E-2</v>
      </c>
      <c r="O213" s="903">
        <f>O212/C212</f>
        <v>1.3067400275103164E-2</v>
      </c>
      <c r="P213" s="903">
        <f>P212/C212</f>
        <v>6.1898211829436037E-3</v>
      </c>
      <c r="Q213" s="903">
        <f>Q212/C212</f>
        <v>0</v>
      </c>
      <c r="R213" s="903">
        <f>R212/C212</f>
        <v>0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topLeftCell="A199" workbookViewId="0">
      <selection activeCell="K201" sqref="K201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4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1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'保健所別（令和7年）'!$D$20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5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4</v>
      </c>
      <c r="AG5" s="518">
        <f t="shared" si="3"/>
        <v>0</v>
      </c>
      <c r="AH5" s="518">
        <f t="shared" si="3"/>
        <v>0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9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3</v>
      </c>
      <c r="L6" s="451">
        <f t="shared" si="4"/>
        <v>1</v>
      </c>
      <c r="M6" s="451">
        <f t="shared" si="4"/>
        <v>1</v>
      </c>
      <c r="N6" s="451">
        <f t="shared" si="4"/>
        <v>0</v>
      </c>
      <c r="O6" s="451">
        <f t="shared" si="4"/>
        <v>2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1</v>
      </c>
      <c r="V6" s="641">
        <f>'保健所別（令和7年）'!$E$20</f>
        <v>9</v>
      </c>
      <c r="W6">
        <f t="shared" ref="W6:W16" si="5">C6-V6</f>
        <v>0</v>
      </c>
      <c r="Z6" s="520" t="s">
        <v>83</v>
      </c>
      <c r="AA6" s="521">
        <f t="shared" si="2"/>
        <v>9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1</v>
      </c>
      <c r="AF6" s="451">
        <f t="shared" ref="AF6:AF16" si="10">J6</f>
        <v>0</v>
      </c>
      <c r="AG6" s="522">
        <f t="shared" ref="AG6:AG16" si="11">K6</f>
        <v>3</v>
      </c>
      <c r="AH6" s="522">
        <f t="shared" ref="AH6:AH16" si="12">L6</f>
        <v>1</v>
      </c>
      <c r="AI6" s="451">
        <f t="shared" ref="AI6:AI16" si="13">SUM(M6:N6)</f>
        <v>1</v>
      </c>
      <c r="AJ6" s="451">
        <f t="shared" ref="AJ6:AJ16" si="14">SUM(O6:P6)</f>
        <v>2</v>
      </c>
      <c r="AK6" s="451">
        <f t="shared" ref="AK6:AK16" si="15">SUM(Q6:R6)</f>
        <v>0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1</v>
      </c>
      <c r="M7" s="525">
        <f t="shared" si="17"/>
        <v>1</v>
      </c>
      <c r="N7" s="525">
        <f t="shared" si="17"/>
        <v>0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'保健所別（令和7年）'!$F$20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1</v>
      </c>
      <c r="AI7" s="525">
        <f t="shared" si="13"/>
        <v>1</v>
      </c>
      <c r="AJ7" s="525">
        <f t="shared" si="14"/>
        <v>2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5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2</v>
      </c>
      <c r="K8" s="103">
        <f t="shared" si="18"/>
        <v>1</v>
      </c>
      <c r="L8" s="103">
        <f t="shared" si="18"/>
        <v>1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'保健所別（令和7年）'!$G$20</f>
        <v>5</v>
      </c>
      <c r="W8">
        <f t="shared" si="5"/>
        <v>0</v>
      </c>
      <c r="Z8" s="527" t="s">
        <v>85</v>
      </c>
      <c r="AA8" s="528">
        <f t="shared" si="2"/>
        <v>5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2</v>
      </c>
      <c r="AG8" s="103">
        <f t="shared" si="11"/>
        <v>1</v>
      </c>
      <c r="AH8" s="103">
        <f t="shared" si="12"/>
        <v>1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1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1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'保健所別（令和7年）'!$H$20</f>
        <v>1</v>
      </c>
      <c r="W9">
        <f t="shared" si="5"/>
        <v>0</v>
      </c>
      <c r="Z9" s="520" t="s">
        <v>86</v>
      </c>
      <c r="AA9" s="529">
        <f t="shared" si="2"/>
        <v>1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1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1</v>
      </c>
      <c r="J10" s="531">
        <f t="shared" si="20"/>
        <v>0</v>
      </c>
      <c r="K10" s="531">
        <f t="shared" si="20"/>
        <v>2</v>
      </c>
      <c r="L10" s="531">
        <f t="shared" si="20"/>
        <v>1</v>
      </c>
      <c r="M10" s="531">
        <f t="shared" si="20"/>
        <v>1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1</v>
      </c>
      <c r="V10" s="641">
        <f>'保健所別（令和7年）'!$I$20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1</v>
      </c>
      <c r="AF10" s="531">
        <f t="shared" si="10"/>
        <v>0</v>
      </c>
      <c r="AG10" s="531">
        <f t="shared" si="11"/>
        <v>2</v>
      </c>
      <c r="AH10" s="531">
        <f t="shared" si="12"/>
        <v>1</v>
      </c>
      <c r="AI10" s="531">
        <f t="shared" si="13"/>
        <v>1</v>
      </c>
      <c r="AJ10" s="531">
        <f t="shared" si="14"/>
        <v>0</v>
      </c>
      <c r="AK10" s="531">
        <f t="shared" si="15"/>
        <v>0</v>
      </c>
      <c r="AL10" s="645">
        <f t="shared" si="16"/>
        <v>1</v>
      </c>
    </row>
    <row r="11" spans="2:38" ht="14.25" x14ac:dyDescent="0.15">
      <c r="B11" s="520" t="s">
        <v>88</v>
      </c>
      <c r="C11" s="521">
        <f t="shared" si="0"/>
        <v>2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1</v>
      </c>
      <c r="J11" s="451">
        <f t="shared" si="21"/>
        <v>1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'保健所別（令和7年）'!$J$20</f>
        <v>2</v>
      </c>
      <c r="W11">
        <f t="shared" si="5"/>
        <v>0</v>
      </c>
      <c r="Z11" s="520" t="s">
        <v>88</v>
      </c>
      <c r="AA11" s="521">
        <f t="shared" si="2"/>
        <v>2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1</v>
      </c>
      <c r="AF11" s="451">
        <f t="shared" si="10"/>
        <v>1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4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1</v>
      </c>
      <c r="J12" s="103">
        <f t="shared" si="22"/>
        <v>1</v>
      </c>
      <c r="K12" s="103">
        <f t="shared" si="22"/>
        <v>0</v>
      </c>
      <c r="L12" s="103">
        <f t="shared" si="22"/>
        <v>1</v>
      </c>
      <c r="M12" s="103">
        <f t="shared" si="22"/>
        <v>1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'保健所別（令和7年）'!$K$20</f>
        <v>4</v>
      </c>
      <c r="W12">
        <f t="shared" si="5"/>
        <v>0</v>
      </c>
      <c r="Z12" s="527" t="s">
        <v>89</v>
      </c>
      <c r="AA12" s="528">
        <f t="shared" si="2"/>
        <v>4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1</v>
      </c>
      <c r="AF12" s="103">
        <f t="shared" si="10"/>
        <v>1</v>
      </c>
      <c r="AG12" s="103">
        <f t="shared" si="11"/>
        <v>0</v>
      </c>
      <c r="AH12" s="103">
        <f t="shared" si="12"/>
        <v>1</v>
      </c>
      <c r="AI12" s="103">
        <f t="shared" si="13"/>
        <v>1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1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'保健所別（令和7年）'!$L$20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1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2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1</v>
      </c>
      <c r="K14" s="103">
        <f t="shared" si="24"/>
        <v>1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'保健所別（令和7年）'!$M$20</f>
        <v>2</v>
      </c>
      <c r="W14">
        <f t="shared" si="5"/>
        <v>0</v>
      </c>
      <c r="Z14" s="527" t="s">
        <v>91</v>
      </c>
      <c r="AA14" s="528">
        <f t="shared" si="2"/>
        <v>2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1</v>
      </c>
      <c r="AG14" s="103">
        <f t="shared" si="11"/>
        <v>1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6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1</v>
      </c>
      <c r="J15" s="451">
        <f t="shared" si="25"/>
        <v>1</v>
      </c>
      <c r="K15" s="451">
        <f t="shared" si="25"/>
        <v>2</v>
      </c>
      <c r="L15" s="451">
        <f t="shared" si="25"/>
        <v>1</v>
      </c>
      <c r="M15" s="451">
        <f t="shared" si="25"/>
        <v>1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'保健所別（令和7年）'!$N$20</f>
        <v>6</v>
      </c>
      <c r="W15">
        <f t="shared" si="5"/>
        <v>0</v>
      </c>
      <c r="Z15" s="520" t="s">
        <v>92</v>
      </c>
      <c r="AA15" s="521">
        <f t="shared" si="2"/>
        <v>6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1</v>
      </c>
      <c r="AF15" s="451">
        <f t="shared" si="10"/>
        <v>1</v>
      </c>
      <c r="AG15" s="451">
        <f t="shared" si="11"/>
        <v>2</v>
      </c>
      <c r="AH15" s="451">
        <f t="shared" si="12"/>
        <v>1</v>
      </c>
      <c r="AI15" s="451">
        <f t="shared" si="13"/>
        <v>1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4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1</v>
      </c>
      <c r="I16" s="103">
        <f t="shared" si="26"/>
        <v>0</v>
      </c>
      <c r="J16" s="103">
        <f t="shared" si="26"/>
        <v>1</v>
      </c>
      <c r="K16" s="103">
        <f t="shared" si="26"/>
        <v>0</v>
      </c>
      <c r="L16" s="103">
        <f t="shared" si="26"/>
        <v>1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1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'保健所別（令和7年）'!$O$20</f>
        <v>4</v>
      </c>
      <c r="W16">
        <f t="shared" si="5"/>
        <v>0</v>
      </c>
      <c r="Z16" s="527" t="s">
        <v>93</v>
      </c>
      <c r="AA16" s="528">
        <f t="shared" si="2"/>
        <v>4</v>
      </c>
      <c r="AB16" s="103">
        <f t="shared" si="6"/>
        <v>0</v>
      </c>
      <c r="AC16" s="103">
        <f t="shared" si="7"/>
        <v>0</v>
      </c>
      <c r="AD16" s="103">
        <f t="shared" si="8"/>
        <v>1</v>
      </c>
      <c r="AE16" s="103">
        <f t="shared" si="9"/>
        <v>0</v>
      </c>
      <c r="AF16" s="103">
        <f t="shared" si="10"/>
        <v>1</v>
      </c>
      <c r="AG16" s="103">
        <f t="shared" si="11"/>
        <v>0</v>
      </c>
      <c r="AH16" s="103">
        <f t="shared" si="12"/>
        <v>1</v>
      </c>
      <c r="AI16" s="103">
        <f t="shared" si="13"/>
        <v>0</v>
      </c>
      <c r="AJ16" s="103">
        <f t="shared" si="14"/>
        <v>1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50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7</v>
      </c>
      <c r="J17" s="535">
        <f t="shared" si="27"/>
        <v>12</v>
      </c>
      <c r="K17" s="535">
        <f t="shared" si="27"/>
        <v>9</v>
      </c>
      <c r="L17" s="535">
        <f t="shared" si="27"/>
        <v>7</v>
      </c>
      <c r="M17" s="535">
        <f t="shared" si="27"/>
        <v>5</v>
      </c>
      <c r="N17" s="535">
        <f t="shared" si="27"/>
        <v>1</v>
      </c>
      <c r="O17" s="535">
        <f t="shared" si="27"/>
        <v>4</v>
      </c>
      <c r="P17" s="535">
        <f t="shared" si="27"/>
        <v>2</v>
      </c>
      <c r="Q17" s="535">
        <f t="shared" si="27"/>
        <v>0</v>
      </c>
      <c r="R17" s="535">
        <f t="shared" si="27"/>
        <v>0</v>
      </c>
      <c r="S17" s="536">
        <f t="shared" si="27"/>
        <v>2</v>
      </c>
      <c r="V17" s="641"/>
      <c r="Z17" s="94" t="s">
        <v>39</v>
      </c>
      <c r="AA17" s="534">
        <f t="shared" ref="AA17:AL17" si="28">SUM(AA5:AA16)</f>
        <v>50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7</v>
      </c>
      <c r="AF17" s="535">
        <f t="shared" si="28"/>
        <v>12</v>
      </c>
      <c r="AG17" s="535">
        <f t="shared" si="28"/>
        <v>9</v>
      </c>
      <c r="AH17" s="535">
        <f t="shared" si="28"/>
        <v>7</v>
      </c>
      <c r="AI17" s="535">
        <f t="shared" si="28"/>
        <v>6</v>
      </c>
      <c r="AJ17" s="535">
        <f t="shared" si="28"/>
        <v>6</v>
      </c>
      <c r="AK17" s="535">
        <f t="shared" si="28"/>
        <v>0</v>
      </c>
      <c r="AL17" s="648">
        <f t="shared" si="28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0.02</v>
      </c>
      <c r="I18" s="582">
        <f>I17/C17</f>
        <v>0.14000000000000001</v>
      </c>
      <c r="J18" s="582">
        <f>J17/C17</f>
        <v>0.24</v>
      </c>
      <c r="K18" s="582">
        <f>K17/C17</f>
        <v>0.18</v>
      </c>
      <c r="L18" s="582">
        <f>L17/C17</f>
        <v>0.14000000000000001</v>
      </c>
      <c r="M18" s="582">
        <f>M17/C17</f>
        <v>0.1</v>
      </c>
      <c r="N18" s="582">
        <f>N17/C17</f>
        <v>0.02</v>
      </c>
      <c r="O18" s="582">
        <f>O17/C17</f>
        <v>0.08</v>
      </c>
      <c r="P18" s="582">
        <f>P17/C17</f>
        <v>0.04</v>
      </c>
      <c r="Q18" s="582">
        <f>Q17/C17</f>
        <v>0</v>
      </c>
      <c r="R18" s="582">
        <f>R17/C17</f>
        <v>0</v>
      </c>
      <c r="S18" s="583">
        <f>S17/C17</f>
        <v>0.04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0.02</v>
      </c>
      <c r="AE18" s="582">
        <f>AE17/AA17</f>
        <v>0.14000000000000001</v>
      </c>
      <c r="AF18" s="582">
        <f>AF17/AA17</f>
        <v>0.24</v>
      </c>
      <c r="AG18" s="582">
        <f>AG17/AA17</f>
        <v>0.18</v>
      </c>
      <c r="AH18" s="582">
        <f>AH17/AA17</f>
        <v>0.14000000000000001</v>
      </c>
      <c r="AI18" s="582">
        <f>AI17/AA17</f>
        <v>0.12</v>
      </c>
      <c r="AJ18" s="582">
        <f>AJ17/AA17</f>
        <v>0.12</v>
      </c>
      <c r="AK18" s="582">
        <f>AK17/AA17</f>
        <v>0</v>
      </c>
      <c r="AL18" s="650">
        <f>AL17/AA17</f>
        <v>0.04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0.42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</v>
      </c>
      <c r="I22" s="766">
        <f>+[1]ﾍﾙ!I75</f>
        <v>0</v>
      </c>
      <c r="J22" s="766">
        <f>+[1]ﾍﾙ!J75</f>
        <v>0.33</v>
      </c>
      <c r="K22" s="766">
        <f>+[1]ﾍﾙ!K75</f>
        <v>0</v>
      </c>
      <c r="L22" s="766">
        <f>+[1]ﾍﾙ!L75</f>
        <v>0</v>
      </c>
      <c r="M22" s="766">
        <f>+[1]ﾍﾙ!M75</f>
        <v>0</v>
      </c>
      <c r="N22" s="766">
        <f>+[1]ﾍﾙ!N75</f>
        <v>0.08</v>
      </c>
      <c r="O22" s="766">
        <f>+[1]ﾍﾙ!O75</f>
        <v>0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0.75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0.08</v>
      </c>
      <c r="J23" s="766">
        <f>+[1]ﾍﾙ!J76</f>
        <v>0</v>
      </c>
      <c r="K23" s="766">
        <f>+[1]ﾍﾙ!K76</f>
        <v>0.25</v>
      </c>
      <c r="L23" s="766">
        <f>+[1]ﾍﾙ!L76</f>
        <v>0.08</v>
      </c>
      <c r="M23" s="766">
        <f>+[1]ﾍﾙ!M76</f>
        <v>0.08</v>
      </c>
      <c r="N23" s="766">
        <f>+[1]ﾍﾙ!N76</f>
        <v>0</v>
      </c>
      <c r="O23" s="766">
        <f>+[1]ﾍﾙ!O76</f>
        <v>0.17</v>
      </c>
      <c r="P23" s="766">
        <f>+[1]ﾍﾙ!P76</f>
        <v>0</v>
      </c>
      <c r="Q23" s="766">
        <f>+[1]ﾍﾙ!Q76</f>
        <v>0</v>
      </c>
      <c r="R23" s="766">
        <f>+[1]ﾍﾙ!R76</f>
        <v>0</v>
      </c>
      <c r="S23" s="766">
        <f>+[1]ﾍﾙ!S76</f>
        <v>0.08</v>
      </c>
    </row>
    <row r="24" spans="2:38" ht="14.25" x14ac:dyDescent="0.15">
      <c r="B24" s="893" t="s">
        <v>84</v>
      </c>
      <c r="C24" s="766">
        <f>+[1]ﾍﾙ!C77</f>
        <v>0.42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0.08</v>
      </c>
      <c r="K24" s="766">
        <f>+[1]ﾍﾙ!K77</f>
        <v>0</v>
      </c>
      <c r="L24" s="766">
        <f>+[1]ﾍﾙ!L77</f>
        <v>0.08</v>
      </c>
      <c r="M24" s="766">
        <f>+[1]ﾍﾙ!M77</f>
        <v>0.08</v>
      </c>
      <c r="N24" s="766">
        <f>+[1]ﾍﾙ!N77</f>
        <v>0</v>
      </c>
      <c r="O24" s="766">
        <f>+[1]ﾍﾙ!O77</f>
        <v>0.17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</v>
      </c>
    </row>
    <row r="25" spans="2:38" ht="14.25" x14ac:dyDescent="0.15">
      <c r="B25" s="893" t="s">
        <v>85</v>
      </c>
      <c r="C25" s="766">
        <f>+[1]ﾍﾙ!C78</f>
        <v>0.42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0.08</v>
      </c>
      <c r="J25" s="766">
        <f>+[1]ﾍﾙ!J78</f>
        <v>0.17</v>
      </c>
      <c r="K25" s="766">
        <f>+[1]ﾍﾙ!K78</f>
        <v>0.08</v>
      </c>
      <c r="L25" s="766">
        <f>+[1]ﾍﾙ!L78</f>
        <v>0.08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0.08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0.08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0.5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0.08</v>
      </c>
      <c r="J27" s="766">
        <f>+[1]ﾍﾙ!J80</f>
        <v>0</v>
      </c>
      <c r="K27" s="766">
        <f>+[1]ﾍﾙ!K80</f>
        <v>0.17</v>
      </c>
      <c r="L27" s="766">
        <f>+[1]ﾍﾙ!L80</f>
        <v>0.08</v>
      </c>
      <c r="M27" s="766">
        <f>+[1]ﾍﾙ!M80</f>
        <v>0.08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0.08</v>
      </c>
    </row>
    <row r="28" spans="2:38" ht="14.25" x14ac:dyDescent="0.15">
      <c r="B28" s="893" t="s">
        <v>88</v>
      </c>
      <c r="C28" s="766">
        <f>+[1]ﾍﾙ!C81</f>
        <v>0.17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0.08</v>
      </c>
      <c r="J28" s="766">
        <f>+[1]ﾍﾙ!J81</f>
        <v>0.08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0.33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0.08</v>
      </c>
      <c r="J29" s="766">
        <f>+[1]ﾍﾙ!J82</f>
        <v>0.08</v>
      </c>
      <c r="K29" s="766">
        <f>+[1]ﾍﾙ!K82</f>
        <v>0</v>
      </c>
      <c r="L29" s="766">
        <f>+[1]ﾍﾙ!L82</f>
        <v>0.08</v>
      </c>
      <c r="M29" s="766">
        <f>+[1]ﾍﾙ!M82</f>
        <v>0.08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0.08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0.08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.25" x14ac:dyDescent="0.15">
      <c r="B31" s="893" t="s">
        <v>91</v>
      </c>
      <c r="C31" s="766">
        <f>+[1]ﾍﾙ!C84</f>
        <v>0.17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0.08</v>
      </c>
      <c r="K31" s="766">
        <f>+[1]ﾍﾙ!K84</f>
        <v>0.08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.25" x14ac:dyDescent="0.15">
      <c r="B32" s="893" t="s">
        <v>92</v>
      </c>
      <c r="C32" s="766">
        <f>+[1]ﾍﾙ!C85</f>
        <v>0.5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0.08</v>
      </c>
      <c r="J32" s="766">
        <f>+[1]ﾍﾙ!J85</f>
        <v>0.08</v>
      </c>
      <c r="K32" s="766">
        <f>+[1]ﾍﾙ!K85</f>
        <v>0.17</v>
      </c>
      <c r="L32" s="766">
        <f>+[1]ﾍﾙ!L85</f>
        <v>0.08</v>
      </c>
      <c r="M32" s="766">
        <f>+[1]ﾍﾙ!M85</f>
        <v>0.08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0.33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0.08</v>
      </c>
      <c r="I33" s="766">
        <f>+[1]ﾍﾙ!I86</f>
        <v>0</v>
      </c>
      <c r="J33" s="766">
        <f>+[1]ﾍﾙ!J86</f>
        <v>0.08</v>
      </c>
      <c r="K33" s="766">
        <f>+[1]ﾍﾙ!K86</f>
        <v>0</v>
      </c>
      <c r="L33" s="766">
        <f>+[1]ﾍﾙ!L86</f>
        <v>0.08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0.08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4.17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0.08</v>
      </c>
      <c r="I34" s="890">
        <f t="shared" si="30"/>
        <v>0.56000000000000005</v>
      </c>
      <c r="J34" s="890">
        <f t="shared" si="30"/>
        <v>0.97999999999999987</v>
      </c>
      <c r="K34" s="890">
        <f t="shared" si="30"/>
        <v>0.75</v>
      </c>
      <c r="L34" s="890">
        <f t="shared" si="30"/>
        <v>0.56000000000000005</v>
      </c>
      <c r="M34" s="890">
        <f t="shared" si="30"/>
        <v>0.4</v>
      </c>
      <c r="N34" s="890">
        <f t="shared" si="30"/>
        <v>0.08</v>
      </c>
      <c r="O34" s="890">
        <f t="shared" si="30"/>
        <v>0.34</v>
      </c>
      <c r="P34" s="890">
        <f t="shared" si="30"/>
        <v>0.16</v>
      </c>
      <c r="Q34" s="890">
        <f t="shared" si="30"/>
        <v>0</v>
      </c>
      <c r="R34" s="890">
        <f t="shared" si="30"/>
        <v>0</v>
      </c>
      <c r="S34" s="890">
        <f t="shared" si="30"/>
        <v>0.16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1.918465227817746E-2</v>
      </c>
      <c r="I35" s="906">
        <f>I34/C34</f>
        <v>0.13429256594724223</v>
      </c>
      <c r="J35" s="906">
        <f>J34/C34</f>
        <v>0.23501199040767384</v>
      </c>
      <c r="K35" s="906">
        <f>K34/C34</f>
        <v>0.17985611510791366</v>
      </c>
      <c r="L35" s="906">
        <f>L34/C34</f>
        <v>0.13429256594724223</v>
      </c>
      <c r="M35" s="906">
        <f>M34/C34</f>
        <v>9.5923261390887291E-2</v>
      </c>
      <c r="N35" s="906">
        <f>N34/C34</f>
        <v>1.918465227817746E-2</v>
      </c>
      <c r="O35" s="906">
        <f>O34/C34</f>
        <v>8.1534772182254203E-2</v>
      </c>
      <c r="P35" s="906">
        <f>P34/C34</f>
        <v>3.836930455635492E-2</v>
      </c>
      <c r="Q35" s="906">
        <f>Q34/C34</f>
        <v>0</v>
      </c>
      <c r="R35" s="906">
        <f>R34/C34</f>
        <v>0</v>
      </c>
      <c r="S35" s="906">
        <f>S34/C34</f>
        <v>3.836930455635492E-2</v>
      </c>
    </row>
    <row r="38" spans="2:23" ht="18.75" x14ac:dyDescent="0.2">
      <c r="B38" s="98" t="str">
        <f>B3</f>
        <v>令和7年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2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2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'保健所別（令和7年）'!$D$120</f>
        <v>2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1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1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'保健所別（令和7年）'!$E$120</f>
        <v>1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0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0</v>
      </c>
      <c r="V42" s="641">
        <f>'保健所別（令和7年）'!$F$120</f>
        <v>0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'保健所別（令和7年）'!$G$120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0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0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'保健所別（令和7年）'!$H$120</f>
        <v>0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'保健所別（令和7年）'!$I$120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'保健所別（令和7年）'!$J$120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1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1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'保健所別（令和7年）'!$K$120</f>
        <v>1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0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0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'保健所別（令和7年）'!$L$120</f>
        <v>0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1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0</v>
      </c>
      <c r="J49" s="886">
        <f>+[1]ﾍﾙ!J13</f>
        <v>0</v>
      </c>
      <c r="K49" s="886">
        <f>+[1]ﾍﾙ!K13</f>
        <v>1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'保健所別（令和7年）'!$M$120</f>
        <v>1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2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1</v>
      </c>
      <c r="J50" s="886">
        <f>+[1]ﾍﾙ!J14</f>
        <v>0</v>
      </c>
      <c r="K50" s="886">
        <f>+[1]ﾍﾙ!K14</f>
        <v>0</v>
      </c>
      <c r="L50" s="886">
        <f>+[1]ﾍﾙ!L14</f>
        <v>0</v>
      </c>
      <c r="M50" s="886">
        <f>+[1]ﾍﾙ!M14</f>
        <v>1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'保健所別（令和7年）'!$N$120</f>
        <v>2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1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1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'保健所別（令和7年）'!$O$120</f>
        <v>1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8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1</v>
      </c>
      <c r="J52" s="886">
        <f t="shared" si="33"/>
        <v>2</v>
      </c>
      <c r="K52" s="886">
        <f t="shared" si="33"/>
        <v>2</v>
      </c>
      <c r="L52" s="886">
        <f t="shared" si="33"/>
        <v>1</v>
      </c>
      <c r="M52" s="886">
        <f t="shared" si="33"/>
        <v>1</v>
      </c>
      <c r="N52" s="886">
        <f t="shared" si="33"/>
        <v>0</v>
      </c>
      <c r="O52" s="886">
        <f t="shared" si="33"/>
        <v>0</v>
      </c>
      <c r="P52" s="886">
        <f t="shared" si="33"/>
        <v>1</v>
      </c>
      <c r="Q52" s="886">
        <f t="shared" si="33"/>
        <v>0</v>
      </c>
      <c r="R52" s="886">
        <f t="shared" si="33"/>
        <v>0</v>
      </c>
      <c r="S52" s="886">
        <f t="shared" si="33"/>
        <v>0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0.125</v>
      </c>
      <c r="J53" s="889">
        <f>J52/C52</f>
        <v>0.25</v>
      </c>
      <c r="K53" s="889">
        <f>K52/C52</f>
        <v>0.25</v>
      </c>
      <c r="L53" s="889">
        <f>L52/C52</f>
        <v>0.125</v>
      </c>
      <c r="M53" s="889">
        <f>M52/C52</f>
        <v>0.125</v>
      </c>
      <c r="N53" s="889">
        <f>N52/C52</f>
        <v>0</v>
      </c>
      <c r="O53" s="889">
        <f>O52/C52</f>
        <v>0</v>
      </c>
      <c r="P53" s="889">
        <f>P52/C52</f>
        <v>0.125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</f>
        <v>令和7年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0.17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0.17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0.08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0.08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0.08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0.08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0.08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</v>
      </c>
      <c r="J66" s="896">
        <f>+[1]ﾍﾙ!J49</f>
        <v>0</v>
      </c>
      <c r="K66" s="896">
        <f>+[1]ﾍﾙ!K49</f>
        <v>0.08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0.17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0.08</v>
      </c>
      <c r="J67" s="896">
        <f>+[1]ﾍﾙ!J50</f>
        <v>0</v>
      </c>
      <c r="K67" s="896">
        <f>+[1]ﾍﾙ!K50</f>
        <v>0</v>
      </c>
      <c r="L67" s="896">
        <f>+[1]ﾍﾙ!L50</f>
        <v>0</v>
      </c>
      <c r="M67" s="896">
        <f>+[1]ﾍﾙ!M50</f>
        <v>0.08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0.08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0.08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0.66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0.08</v>
      </c>
      <c r="J69" s="896">
        <f t="shared" si="35"/>
        <v>0.17</v>
      </c>
      <c r="K69" s="896">
        <f t="shared" si="35"/>
        <v>0.16</v>
      </c>
      <c r="L69" s="896">
        <f t="shared" si="35"/>
        <v>0.08</v>
      </c>
      <c r="M69" s="896">
        <f t="shared" si="35"/>
        <v>0.08</v>
      </c>
      <c r="N69" s="896">
        <f t="shared" si="35"/>
        <v>0</v>
      </c>
      <c r="O69" s="896">
        <f t="shared" si="35"/>
        <v>0</v>
      </c>
      <c r="P69" s="896">
        <f t="shared" si="35"/>
        <v>0.08</v>
      </c>
      <c r="Q69" s="896">
        <f t="shared" si="35"/>
        <v>0</v>
      </c>
      <c r="R69" s="896">
        <f t="shared" si="35"/>
        <v>0</v>
      </c>
      <c r="S69" s="896">
        <f t="shared" si="35"/>
        <v>0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0.12121212121212122</v>
      </c>
      <c r="J70" s="889">
        <f>J69/C69</f>
        <v>0.25757575757575757</v>
      </c>
      <c r="K70" s="889">
        <f>K69/C69</f>
        <v>0.24242424242424243</v>
      </c>
      <c r="L70" s="889">
        <f>L69/C69</f>
        <v>0.12121212121212122</v>
      </c>
      <c r="M70" s="889">
        <f>M69/C69</f>
        <v>0.12121212121212122</v>
      </c>
      <c r="N70" s="889">
        <f>N69/C69</f>
        <v>0</v>
      </c>
      <c r="O70" s="889">
        <f>O69/C69</f>
        <v>0</v>
      </c>
      <c r="P70" s="889">
        <f>P69/C69</f>
        <v>0.12121212121212122</v>
      </c>
      <c r="Q70" s="889">
        <f>Q69/C69</f>
        <v>0</v>
      </c>
      <c r="R70" s="889">
        <f>R69/C69</f>
        <v>0</v>
      </c>
      <c r="S70" s="889">
        <f>S69/C69</f>
        <v>0</v>
      </c>
    </row>
    <row r="72" spans="2:23" ht="18.75" x14ac:dyDescent="0.2">
      <c r="B72" s="99" t="str">
        <f>B3</f>
        <v>令和7年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3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0</v>
      </c>
      <c r="I74" s="797">
        <f>+[1]ﾍﾙ!I21</f>
        <v>0</v>
      </c>
      <c r="J74" s="797">
        <f>+[1]ﾍﾙ!J21</f>
        <v>2</v>
      </c>
      <c r="K74" s="797">
        <f>+[1]ﾍﾙ!K21</f>
        <v>0</v>
      </c>
      <c r="L74" s="797">
        <f>+[1]ﾍﾙ!L21</f>
        <v>0</v>
      </c>
      <c r="M74" s="797">
        <f>+[1]ﾍﾙ!M21</f>
        <v>0</v>
      </c>
      <c r="N74" s="797">
        <f>+[1]ﾍﾙ!N21</f>
        <v>1</v>
      </c>
      <c r="O74" s="797">
        <f>+[1]ﾍﾙ!O21</f>
        <v>0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'保健所別（令和7年）'!$D$220</f>
        <v>3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8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1</v>
      </c>
      <c r="J75" s="797">
        <f>+[1]ﾍﾙ!J22</f>
        <v>0</v>
      </c>
      <c r="K75" s="797">
        <f>+[1]ﾍﾙ!K22</f>
        <v>2</v>
      </c>
      <c r="L75" s="797">
        <f>+[1]ﾍﾙ!L22</f>
        <v>1</v>
      </c>
      <c r="M75" s="797">
        <f>+[1]ﾍﾙ!M22</f>
        <v>1</v>
      </c>
      <c r="N75" s="797">
        <f>+[1]ﾍﾙ!N22</f>
        <v>0</v>
      </c>
      <c r="O75" s="797">
        <f>+[1]ﾍﾙ!O22</f>
        <v>2</v>
      </c>
      <c r="P75" s="797">
        <f>+[1]ﾍﾙ!P22</f>
        <v>0</v>
      </c>
      <c r="Q75" s="797">
        <f>+[1]ﾍﾙ!Q22</f>
        <v>0</v>
      </c>
      <c r="R75" s="797">
        <f>+[1]ﾍﾙ!R22</f>
        <v>0</v>
      </c>
      <c r="S75" s="797">
        <f>+[1]ﾍﾙ!S22</f>
        <v>1</v>
      </c>
      <c r="V75" s="641">
        <f>'保健所別（令和7年）'!$E$220</f>
        <v>8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5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1</v>
      </c>
      <c r="K76" s="797">
        <f>+[1]ﾍﾙ!K23</f>
        <v>0</v>
      </c>
      <c r="L76" s="797">
        <f>+[1]ﾍﾙ!L23</f>
        <v>1</v>
      </c>
      <c r="M76" s="797">
        <f>+[1]ﾍﾙ!M23</f>
        <v>1</v>
      </c>
      <c r="N76" s="797">
        <f>+[1]ﾍﾙ!N23</f>
        <v>0</v>
      </c>
      <c r="O76" s="797">
        <f>+[1]ﾍﾙ!O23</f>
        <v>2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'保健所別（令和7年）'!$F$220</f>
        <v>5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5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1</v>
      </c>
      <c r="J77" s="797">
        <f>+[1]ﾍﾙ!J24</f>
        <v>2</v>
      </c>
      <c r="K77" s="797">
        <f>+[1]ﾍﾙ!K24</f>
        <v>1</v>
      </c>
      <c r="L77" s="797">
        <f>+[1]ﾍﾙ!L24</f>
        <v>1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'保健所別（令和7年）'!$G$220</f>
        <v>5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1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1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'保健所別（令和7年）'!$H$220</f>
        <v>1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6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1</v>
      </c>
      <c r="J79" s="797">
        <f>+[1]ﾍﾙ!J26</f>
        <v>0</v>
      </c>
      <c r="K79" s="797">
        <f>+[1]ﾍﾙ!K26</f>
        <v>2</v>
      </c>
      <c r="L79" s="797">
        <f>+[1]ﾍﾙ!L26</f>
        <v>1</v>
      </c>
      <c r="M79" s="797">
        <f>+[1]ﾍﾙ!M26</f>
        <v>1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1</v>
      </c>
      <c r="V79" s="641">
        <f>'保健所別（令和7年）'!$I$220</f>
        <v>6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2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1</v>
      </c>
      <c r="J80" s="797">
        <f>+[1]ﾍﾙ!J27</f>
        <v>1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'保健所別（令和7年）'!$J$220</f>
        <v>2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3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1</v>
      </c>
      <c r="J81" s="797">
        <f>+[1]ﾍﾙ!J28</f>
        <v>1</v>
      </c>
      <c r="K81" s="797">
        <f>+[1]ﾍﾙ!K28</f>
        <v>0</v>
      </c>
      <c r="L81" s="797">
        <f>+[1]ﾍﾙ!L28</f>
        <v>0</v>
      </c>
      <c r="M81" s="797">
        <f>+[1]ﾍﾙ!M28</f>
        <v>1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'保健所別（令和7年）'!$K$220</f>
        <v>3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1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1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'保健所別（令和7年）'!$L$220</f>
        <v>1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1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1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'保健所別（令和7年）'!$M$220</f>
        <v>1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4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1</v>
      </c>
      <c r="K84" s="797">
        <f>+[1]ﾍﾙ!K31</f>
        <v>2</v>
      </c>
      <c r="L84" s="797">
        <f>+[1]ﾍﾙ!L31</f>
        <v>1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'保健所別（令和7年）'!$N$220</f>
        <v>4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3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1</v>
      </c>
      <c r="I85" s="797">
        <f>+[1]ﾍﾙ!I32</f>
        <v>0</v>
      </c>
      <c r="J85" s="797">
        <f>+[1]ﾍﾙ!J32</f>
        <v>1</v>
      </c>
      <c r="K85" s="797">
        <f>+[1]ﾍﾙ!K32</f>
        <v>0</v>
      </c>
      <c r="L85" s="797">
        <f>+[1]ﾍﾙ!L32</f>
        <v>1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'保健所別（令和7年）'!$O$220</f>
        <v>3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42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1</v>
      </c>
      <c r="I86" s="797">
        <f t="shared" si="37"/>
        <v>6</v>
      </c>
      <c r="J86" s="797">
        <f t="shared" si="37"/>
        <v>10</v>
      </c>
      <c r="K86" s="797">
        <f t="shared" si="37"/>
        <v>7</v>
      </c>
      <c r="L86" s="797">
        <f t="shared" si="37"/>
        <v>6</v>
      </c>
      <c r="M86" s="797">
        <f t="shared" si="37"/>
        <v>4</v>
      </c>
      <c r="N86" s="797">
        <f t="shared" si="37"/>
        <v>1</v>
      </c>
      <c r="O86" s="797">
        <f t="shared" si="37"/>
        <v>4</v>
      </c>
      <c r="P86" s="797">
        <f t="shared" si="37"/>
        <v>1</v>
      </c>
      <c r="Q86" s="797">
        <f t="shared" si="37"/>
        <v>0</v>
      </c>
      <c r="R86" s="797">
        <f t="shared" si="37"/>
        <v>0</v>
      </c>
      <c r="S86" s="797">
        <f t="shared" si="37"/>
        <v>2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2.3809523809523808E-2</v>
      </c>
      <c r="I87" s="903">
        <f>I86/C86</f>
        <v>0.14285714285714285</v>
      </c>
      <c r="J87" s="903">
        <f>J86/C86</f>
        <v>0.23809523809523808</v>
      </c>
      <c r="K87" s="903">
        <f>K86/C86</f>
        <v>0.16666666666666666</v>
      </c>
      <c r="L87" s="903">
        <f>L86/C86</f>
        <v>0.14285714285714285</v>
      </c>
      <c r="M87" s="903">
        <f>M86/C86</f>
        <v>9.5238095238095233E-2</v>
      </c>
      <c r="N87" s="903">
        <f>N86/C86</f>
        <v>2.3809523809523808E-2</v>
      </c>
      <c r="O87" s="903">
        <f>O86/C86</f>
        <v>9.5238095238095233E-2</v>
      </c>
      <c r="P87" s="903">
        <f>P86/C86</f>
        <v>2.3809523809523808E-2</v>
      </c>
      <c r="Q87" s="903">
        <f>Q86/C86</f>
        <v>0</v>
      </c>
      <c r="R87" s="903">
        <f>R86/C86</f>
        <v>0</v>
      </c>
      <c r="S87" s="903">
        <f>S86/C86</f>
        <v>4.7619047619047616E-2</v>
      </c>
    </row>
    <row r="89" spans="2:23" ht="18.75" x14ac:dyDescent="0.2">
      <c r="B89" s="99" t="str">
        <f>B3</f>
        <v>令和7年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0.25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</v>
      </c>
      <c r="I91" s="904">
        <f>+[1]ﾍﾙ!I57</f>
        <v>0</v>
      </c>
      <c r="J91" s="904">
        <f>+[1]ﾍﾙ!J57</f>
        <v>0.17</v>
      </c>
      <c r="K91" s="904">
        <f>+[1]ﾍﾙ!K57</f>
        <v>0</v>
      </c>
      <c r="L91" s="904">
        <f>+[1]ﾍﾙ!L57</f>
        <v>0</v>
      </c>
      <c r="M91" s="904">
        <f>+[1]ﾍﾙ!M57</f>
        <v>0</v>
      </c>
      <c r="N91" s="904">
        <f>+[1]ﾍﾙ!N57</f>
        <v>0.08</v>
      </c>
      <c r="O91" s="904">
        <f>+[1]ﾍﾙ!O57</f>
        <v>0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0.67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0.08</v>
      </c>
      <c r="J92" s="904">
        <f>+[1]ﾍﾙ!J58</f>
        <v>0</v>
      </c>
      <c r="K92" s="904">
        <f>+[1]ﾍﾙ!K58</f>
        <v>0.17</v>
      </c>
      <c r="L92" s="904">
        <f>+[1]ﾍﾙ!L58</f>
        <v>0.08</v>
      </c>
      <c r="M92" s="904">
        <f>+[1]ﾍﾙ!M58</f>
        <v>0.08</v>
      </c>
      <c r="N92" s="904">
        <f>+[1]ﾍﾙ!N58</f>
        <v>0</v>
      </c>
      <c r="O92" s="904">
        <f>+[1]ﾍﾙ!O58</f>
        <v>0.17</v>
      </c>
      <c r="P92" s="904">
        <f>+[1]ﾍﾙ!P58</f>
        <v>0</v>
      </c>
      <c r="Q92" s="904">
        <f>+[1]ﾍﾙ!Q58</f>
        <v>0</v>
      </c>
      <c r="R92" s="904">
        <f>+[1]ﾍﾙ!R58</f>
        <v>0</v>
      </c>
      <c r="S92" s="904">
        <f>+[1]ﾍﾙ!S58</f>
        <v>0.08</v>
      </c>
    </row>
    <row r="93" spans="2:23" ht="14.25" x14ac:dyDescent="0.15">
      <c r="B93" s="900" t="s">
        <v>84</v>
      </c>
      <c r="C93" s="904">
        <f>+[1]ﾍﾙ!C59</f>
        <v>0.42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0.08</v>
      </c>
      <c r="K93" s="904">
        <f>+[1]ﾍﾙ!K59</f>
        <v>0</v>
      </c>
      <c r="L93" s="904">
        <f>+[1]ﾍﾙ!L59</f>
        <v>0.08</v>
      </c>
      <c r="M93" s="904">
        <f>+[1]ﾍﾙ!M59</f>
        <v>0.08</v>
      </c>
      <c r="N93" s="904">
        <f>+[1]ﾍﾙ!N59</f>
        <v>0</v>
      </c>
      <c r="O93" s="904">
        <f>+[1]ﾍﾙ!O59</f>
        <v>0.17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0.42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0.08</v>
      </c>
      <c r="J94" s="904">
        <f>+[1]ﾍﾙ!J60</f>
        <v>0.17</v>
      </c>
      <c r="K94" s="904">
        <f>+[1]ﾍﾙ!K60</f>
        <v>0.08</v>
      </c>
      <c r="L94" s="904">
        <f>+[1]ﾍﾙ!L60</f>
        <v>0.08</v>
      </c>
      <c r="M94" s="904">
        <f>+[1]ﾍﾙ!M60</f>
        <v>0</v>
      </c>
      <c r="N94" s="904">
        <f>+[1]ﾍﾙ!N60</f>
        <v>0</v>
      </c>
      <c r="O94" s="904">
        <f>+[1]ﾍﾙ!O60</f>
        <v>0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0.08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</v>
      </c>
      <c r="J95" s="904">
        <f>+[1]ﾍﾙ!J61</f>
        <v>0</v>
      </c>
      <c r="K95" s="904">
        <f>+[1]ﾍﾙ!K61</f>
        <v>0</v>
      </c>
      <c r="L95" s="904">
        <f>+[1]ﾍﾙ!L61</f>
        <v>0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0.08</v>
      </c>
      <c r="Q95" s="904">
        <f>+[1]ﾍﾙ!Q61</f>
        <v>0</v>
      </c>
      <c r="R95" s="904">
        <f>+[1]ﾍﾙ!R61</f>
        <v>0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0.5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0.08</v>
      </c>
      <c r="J96" s="904">
        <f>+[1]ﾍﾙ!J62</f>
        <v>0</v>
      </c>
      <c r="K96" s="904">
        <f>+[1]ﾍﾙ!K62</f>
        <v>0.17</v>
      </c>
      <c r="L96" s="904">
        <f>+[1]ﾍﾙ!L62</f>
        <v>0.08</v>
      </c>
      <c r="M96" s="904">
        <f>+[1]ﾍﾙ!M62</f>
        <v>0.08</v>
      </c>
      <c r="N96" s="904">
        <f>+[1]ﾍﾙ!N62</f>
        <v>0</v>
      </c>
      <c r="O96" s="904">
        <f>+[1]ﾍﾙ!O62</f>
        <v>0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0.08</v>
      </c>
    </row>
    <row r="97" spans="2:19" ht="14.25" x14ac:dyDescent="0.15">
      <c r="B97" s="900" t="s">
        <v>88</v>
      </c>
      <c r="C97" s="904">
        <f>+[1]ﾍﾙ!C63</f>
        <v>0.17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0.08</v>
      </c>
      <c r="J97" s="904">
        <f>+[1]ﾍﾙ!J63</f>
        <v>0.08</v>
      </c>
      <c r="K97" s="904">
        <f>+[1]ﾍﾙ!K63</f>
        <v>0</v>
      </c>
      <c r="L97" s="904">
        <f>+[1]ﾍﾙ!L63</f>
        <v>0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0.25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0.08</v>
      </c>
      <c r="J98" s="904">
        <f>+[1]ﾍﾙ!J64</f>
        <v>0.08</v>
      </c>
      <c r="K98" s="904">
        <f>+[1]ﾍﾙ!K64</f>
        <v>0</v>
      </c>
      <c r="L98" s="904">
        <f>+[1]ﾍﾙ!L64</f>
        <v>0</v>
      </c>
      <c r="M98" s="904">
        <f>+[1]ﾍﾙ!M64</f>
        <v>0.08</v>
      </c>
      <c r="N98" s="904">
        <f>+[1]ﾍﾙ!N64</f>
        <v>0</v>
      </c>
      <c r="O98" s="904">
        <f>+[1]ﾍﾙ!O64</f>
        <v>0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0.08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0.08</v>
      </c>
      <c r="J99" s="904">
        <f>+[1]ﾍﾙ!J65</f>
        <v>0</v>
      </c>
      <c r="K99" s="904">
        <f>+[1]ﾍﾙ!K65</f>
        <v>0</v>
      </c>
      <c r="L99" s="904">
        <f>+[1]ﾍﾙ!L65</f>
        <v>0</v>
      </c>
      <c r="M99" s="904">
        <f>+[1]ﾍﾙ!M65</f>
        <v>0</v>
      </c>
      <c r="N99" s="904">
        <f>+[1]ﾍﾙ!N65</f>
        <v>0</v>
      </c>
      <c r="O99" s="904">
        <f>+[1]ﾍﾙ!O65</f>
        <v>0</v>
      </c>
      <c r="P99" s="904">
        <f>+[1]ﾍﾙ!P65</f>
        <v>0</v>
      </c>
      <c r="Q99" s="904">
        <f>+[1]ﾍﾙ!Q65</f>
        <v>0</v>
      </c>
      <c r="R99" s="904">
        <f>+[1]ﾍﾙ!R65</f>
        <v>0</v>
      </c>
      <c r="S99" s="904">
        <f>+[1]ﾍﾙ!S65</f>
        <v>0</v>
      </c>
    </row>
    <row r="100" spans="2:19" ht="14.25" x14ac:dyDescent="0.15">
      <c r="B100" s="900" t="s">
        <v>91</v>
      </c>
      <c r="C100" s="904">
        <f>+[1]ﾍﾙ!C66</f>
        <v>0.08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0.08</v>
      </c>
      <c r="K100" s="904">
        <f>+[1]ﾍﾙ!K66</f>
        <v>0</v>
      </c>
      <c r="L100" s="904">
        <f>+[1]ﾍﾙ!L66</f>
        <v>0</v>
      </c>
      <c r="M100" s="904">
        <f>+[1]ﾍﾙ!M66</f>
        <v>0</v>
      </c>
      <c r="N100" s="904">
        <f>+[1]ﾍﾙ!N66</f>
        <v>0</v>
      </c>
      <c r="O100" s="904">
        <f>+[1]ﾍﾙ!O66</f>
        <v>0</v>
      </c>
      <c r="P100" s="904">
        <f>+[1]ﾍﾙ!P66</f>
        <v>0</v>
      </c>
      <c r="Q100" s="904">
        <f>+[1]ﾍﾙ!Q66</f>
        <v>0</v>
      </c>
      <c r="R100" s="904">
        <f>+[1]ﾍﾙ!R66</f>
        <v>0</v>
      </c>
      <c r="S100" s="904">
        <f>+[1]ﾍﾙ!S66</f>
        <v>0</v>
      </c>
    </row>
    <row r="101" spans="2:19" ht="14.25" x14ac:dyDescent="0.15">
      <c r="B101" s="900" t="s">
        <v>92</v>
      </c>
      <c r="C101" s="904">
        <f>+[1]ﾍﾙ!C67</f>
        <v>0.33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</v>
      </c>
      <c r="J101" s="904">
        <f>+[1]ﾍﾙ!J67</f>
        <v>0.08</v>
      </c>
      <c r="K101" s="904">
        <f>+[1]ﾍﾙ!K67</f>
        <v>0.17</v>
      </c>
      <c r="L101" s="904">
        <f>+[1]ﾍﾙ!L67</f>
        <v>0.08</v>
      </c>
      <c r="M101" s="904">
        <f>+[1]ﾍﾙ!M67</f>
        <v>0</v>
      </c>
      <c r="N101" s="904">
        <f>+[1]ﾍﾙ!N67</f>
        <v>0</v>
      </c>
      <c r="O101" s="904">
        <f>+[1]ﾍﾙ!O67</f>
        <v>0</v>
      </c>
      <c r="P101" s="904">
        <f>+[1]ﾍﾙ!P67</f>
        <v>0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0.25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0.08</v>
      </c>
      <c r="I102" s="904">
        <f>+[1]ﾍﾙ!I68</f>
        <v>0</v>
      </c>
      <c r="J102" s="904">
        <f>+[1]ﾍﾙ!J68</f>
        <v>0.08</v>
      </c>
      <c r="K102" s="904">
        <f>+[1]ﾍﾙ!K68</f>
        <v>0</v>
      </c>
      <c r="L102" s="904">
        <f>+[1]ﾍﾙ!L68</f>
        <v>0.08</v>
      </c>
      <c r="M102" s="904">
        <f>+[1]ﾍﾙ!M68</f>
        <v>0</v>
      </c>
      <c r="N102" s="904">
        <f>+[1]ﾍﾙ!N68</f>
        <v>0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3.5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0.08</v>
      </c>
      <c r="I103" s="904">
        <f t="shared" si="38"/>
        <v>0.48000000000000004</v>
      </c>
      <c r="J103" s="904">
        <f t="shared" si="38"/>
        <v>0.81999999999999984</v>
      </c>
      <c r="K103" s="904">
        <f t="shared" si="38"/>
        <v>0.59000000000000008</v>
      </c>
      <c r="L103" s="904">
        <f t="shared" si="38"/>
        <v>0.48000000000000004</v>
      </c>
      <c r="M103" s="904">
        <f t="shared" si="38"/>
        <v>0.32</v>
      </c>
      <c r="N103" s="904">
        <f t="shared" si="38"/>
        <v>0.08</v>
      </c>
      <c r="O103" s="904">
        <f t="shared" si="38"/>
        <v>0.34</v>
      </c>
      <c r="P103" s="904">
        <f t="shared" si="38"/>
        <v>0.08</v>
      </c>
      <c r="Q103" s="904">
        <f t="shared" si="38"/>
        <v>0</v>
      </c>
      <c r="R103" s="904">
        <f t="shared" si="38"/>
        <v>0</v>
      </c>
      <c r="S103" s="904">
        <f t="shared" si="38"/>
        <v>0.16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2.2857142857142857E-2</v>
      </c>
      <c r="I104" s="903">
        <f>I103/C103</f>
        <v>0.13714285714285715</v>
      </c>
      <c r="J104" s="903">
        <f>J103/C103</f>
        <v>0.23428571428571424</v>
      </c>
      <c r="K104" s="903">
        <f>K103/C103</f>
        <v>0.16857142857142859</v>
      </c>
      <c r="L104" s="903">
        <f>L103/C103</f>
        <v>0.13714285714285715</v>
      </c>
      <c r="M104" s="903">
        <f>M103/C103</f>
        <v>9.1428571428571428E-2</v>
      </c>
      <c r="N104" s="903">
        <f>N103/C103</f>
        <v>2.2857142857142857E-2</v>
      </c>
      <c r="O104" s="903">
        <f>O103/C103</f>
        <v>9.7142857142857156E-2</v>
      </c>
      <c r="P104" s="903">
        <f>P103/C103</f>
        <v>2.2857142857142857E-2</v>
      </c>
      <c r="Q104" s="903">
        <f>Q103/C103</f>
        <v>0</v>
      </c>
      <c r="R104" s="903">
        <f>R103/C103</f>
        <v>0</v>
      </c>
      <c r="S104" s="903">
        <f>S103/C103</f>
        <v>4.5714285714285714E-2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令和7年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798</v>
      </c>
      <c r="D115" s="619">
        <f t="shared" ref="D115:S115" si="40">SUM(D149,D183)</f>
        <v>0</v>
      </c>
      <c r="E115" s="619">
        <f t="shared" si="40"/>
        <v>0</v>
      </c>
      <c r="F115" s="619">
        <f t="shared" si="40"/>
        <v>1</v>
      </c>
      <c r="G115" s="619">
        <f t="shared" si="40"/>
        <v>1</v>
      </c>
      <c r="H115" s="619">
        <f t="shared" si="40"/>
        <v>12</v>
      </c>
      <c r="I115" s="619">
        <f t="shared" si="40"/>
        <v>100</v>
      </c>
      <c r="J115" s="619">
        <f t="shared" si="40"/>
        <v>116</v>
      </c>
      <c r="K115" s="619">
        <f t="shared" si="40"/>
        <v>112</v>
      </c>
      <c r="L115" s="619">
        <f t="shared" si="40"/>
        <v>77</v>
      </c>
      <c r="M115" s="619">
        <f t="shared" si="40"/>
        <v>80</v>
      </c>
      <c r="N115" s="619">
        <f t="shared" si="40"/>
        <v>84</v>
      </c>
      <c r="O115" s="619">
        <f t="shared" si="40"/>
        <v>56</v>
      </c>
      <c r="P115" s="619">
        <f t="shared" si="40"/>
        <v>55</v>
      </c>
      <c r="Q115" s="619">
        <f t="shared" si="40"/>
        <v>31</v>
      </c>
      <c r="R115" s="619">
        <f t="shared" si="40"/>
        <v>25</v>
      </c>
      <c r="S115" s="620">
        <f t="shared" si="40"/>
        <v>48</v>
      </c>
      <c r="V115">
        <f>'保健所別（令和7年）'!$D$21</f>
        <v>798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741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0</v>
      </c>
      <c r="H116" s="621">
        <f t="shared" si="41"/>
        <v>19</v>
      </c>
      <c r="I116" s="621">
        <f t="shared" si="41"/>
        <v>89</v>
      </c>
      <c r="J116" s="622">
        <f t="shared" si="41"/>
        <v>93</v>
      </c>
      <c r="K116" s="622">
        <f t="shared" si="41"/>
        <v>102</v>
      </c>
      <c r="L116" s="621">
        <f t="shared" si="41"/>
        <v>77</v>
      </c>
      <c r="M116" s="621">
        <f t="shared" si="41"/>
        <v>66</v>
      </c>
      <c r="N116" s="621">
        <f t="shared" si="41"/>
        <v>79</v>
      </c>
      <c r="O116" s="621">
        <f t="shared" si="41"/>
        <v>80</v>
      </c>
      <c r="P116" s="621">
        <f t="shared" si="41"/>
        <v>36</v>
      </c>
      <c r="Q116" s="621">
        <f t="shared" si="41"/>
        <v>32</v>
      </c>
      <c r="R116" s="621">
        <f t="shared" si="41"/>
        <v>13</v>
      </c>
      <c r="S116" s="623">
        <f t="shared" si="41"/>
        <v>55</v>
      </c>
      <c r="V116" s="641">
        <f>'保健所別（令和7年）'!$E$21</f>
        <v>741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871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2</v>
      </c>
      <c r="H117" s="624">
        <f>SUM(H151,H185)</f>
        <v>24</v>
      </c>
      <c r="I117" s="624">
        <f t="shared" si="43"/>
        <v>93</v>
      </c>
      <c r="J117" s="624">
        <f t="shared" si="43"/>
        <v>109</v>
      </c>
      <c r="K117" s="624">
        <f t="shared" si="43"/>
        <v>97</v>
      </c>
      <c r="L117" s="624">
        <f t="shared" si="43"/>
        <v>98</v>
      </c>
      <c r="M117" s="624">
        <f t="shared" si="43"/>
        <v>106</v>
      </c>
      <c r="N117" s="624">
        <f t="shared" si="43"/>
        <v>86</v>
      </c>
      <c r="O117" s="624">
        <f t="shared" si="43"/>
        <v>78</v>
      </c>
      <c r="P117" s="624">
        <f t="shared" si="43"/>
        <v>51</v>
      </c>
      <c r="Q117" s="624">
        <f t="shared" si="43"/>
        <v>48</v>
      </c>
      <c r="R117" s="624">
        <f t="shared" si="43"/>
        <v>21</v>
      </c>
      <c r="S117" s="625">
        <f t="shared" si="43"/>
        <v>58</v>
      </c>
      <c r="V117" s="641">
        <f>'保健所別（令和7年）'!$F$21</f>
        <v>871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873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1</v>
      </c>
      <c r="H118" s="626">
        <f t="shared" si="44"/>
        <v>34</v>
      </c>
      <c r="I118" s="626">
        <f t="shared" si="44"/>
        <v>102</v>
      </c>
      <c r="J118" s="626">
        <f t="shared" si="44"/>
        <v>144</v>
      </c>
      <c r="K118" s="626">
        <f t="shared" si="44"/>
        <v>102</v>
      </c>
      <c r="L118" s="626">
        <f t="shared" si="44"/>
        <v>85</v>
      </c>
      <c r="M118" s="626">
        <f t="shared" si="44"/>
        <v>93</v>
      </c>
      <c r="N118" s="626">
        <f t="shared" si="44"/>
        <v>72</v>
      </c>
      <c r="O118" s="626">
        <f t="shared" si="44"/>
        <v>69</v>
      </c>
      <c r="P118" s="626">
        <f t="shared" si="44"/>
        <v>47</v>
      </c>
      <c r="Q118" s="626">
        <f t="shared" si="44"/>
        <v>46</v>
      </c>
      <c r="R118" s="626">
        <f t="shared" si="44"/>
        <v>18</v>
      </c>
      <c r="S118" s="627">
        <f t="shared" si="44"/>
        <v>60</v>
      </c>
      <c r="V118" s="641">
        <f>'保健所別（令和7年）'!$G$21</f>
        <v>873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884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1</v>
      </c>
      <c r="G119" s="621">
        <f t="shared" si="45"/>
        <v>2</v>
      </c>
      <c r="H119" s="621">
        <f t="shared" si="45"/>
        <v>30</v>
      </c>
      <c r="I119" s="621">
        <f t="shared" si="45"/>
        <v>113</v>
      </c>
      <c r="J119" s="622">
        <f t="shared" si="45"/>
        <v>137</v>
      </c>
      <c r="K119" s="622">
        <f t="shared" si="45"/>
        <v>100</v>
      </c>
      <c r="L119" s="621">
        <f t="shared" si="45"/>
        <v>87</v>
      </c>
      <c r="M119" s="621">
        <f t="shared" si="45"/>
        <v>80</v>
      </c>
      <c r="N119" s="621">
        <f t="shared" si="45"/>
        <v>77</v>
      </c>
      <c r="O119" s="621">
        <f t="shared" si="45"/>
        <v>80</v>
      </c>
      <c r="P119" s="621">
        <f t="shared" si="45"/>
        <v>52</v>
      </c>
      <c r="Q119" s="621">
        <f t="shared" si="45"/>
        <v>40</v>
      </c>
      <c r="R119" s="621">
        <f t="shared" si="45"/>
        <v>29</v>
      </c>
      <c r="S119" s="623">
        <f t="shared" si="45"/>
        <v>56</v>
      </c>
      <c r="V119" s="641">
        <f>'保健所別（令和7年）'!$H$21</f>
        <v>884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928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2</v>
      </c>
      <c r="H120" s="628">
        <f t="shared" si="46"/>
        <v>25</v>
      </c>
      <c r="I120" s="628">
        <f t="shared" si="46"/>
        <v>128</v>
      </c>
      <c r="J120" s="628">
        <f t="shared" si="46"/>
        <v>142</v>
      </c>
      <c r="K120" s="628">
        <f t="shared" si="46"/>
        <v>111</v>
      </c>
      <c r="L120" s="628">
        <f t="shared" si="46"/>
        <v>101</v>
      </c>
      <c r="M120" s="628">
        <f t="shared" si="46"/>
        <v>71</v>
      </c>
      <c r="N120" s="628">
        <f t="shared" si="46"/>
        <v>80</v>
      </c>
      <c r="O120" s="626">
        <f t="shared" si="46"/>
        <v>85</v>
      </c>
      <c r="P120" s="628">
        <f t="shared" si="46"/>
        <v>59</v>
      </c>
      <c r="Q120" s="628">
        <f t="shared" si="46"/>
        <v>38</v>
      </c>
      <c r="R120" s="628">
        <f t="shared" si="46"/>
        <v>24</v>
      </c>
      <c r="S120" s="629">
        <f t="shared" si="46"/>
        <v>62</v>
      </c>
      <c r="V120" s="641">
        <f>'保健所別（令和7年）'!$I$21</f>
        <v>928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946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1</v>
      </c>
      <c r="G121" s="621">
        <f t="shared" si="47"/>
        <v>0</v>
      </c>
      <c r="H121" s="621">
        <f t="shared" si="47"/>
        <v>18</v>
      </c>
      <c r="I121" s="621">
        <f t="shared" si="47"/>
        <v>120</v>
      </c>
      <c r="J121" s="621">
        <f t="shared" si="47"/>
        <v>151</v>
      </c>
      <c r="K121" s="621">
        <f t="shared" si="47"/>
        <v>113</v>
      </c>
      <c r="L121" s="621">
        <f t="shared" si="47"/>
        <v>92</v>
      </c>
      <c r="M121" s="621">
        <f t="shared" si="47"/>
        <v>92</v>
      </c>
      <c r="N121" s="621">
        <f t="shared" si="47"/>
        <v>83</v>
      </c>
      <c r="O121" s="621">
        <f t="shared" si="47"/>
        <v>89</v>
      </c>
      <c r="P121" s="621">
        <f t="shared" si="47"/>
        <v>64</v>
      </c>
      <c r="Q121" s="621">
        <f t="shared" si="47"/>
        <v>38</v>
      </c>
      <c r="R121" s="621">
        <f t="shared" si="47"/>
        <v>30</v>
      </c>
      <c r="S121" s="623">
        <f t="shared" si="47"/>
        <v>55</v>
      </c>
      <c r="V121" s="641">
        <f>'保健所別（令和7年）'!$J$21</f>
        <v>946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858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1</v>
      </c>
      <c r="H122" s="626">
        <f t="shared" si="48"/>
        <v>29</v>
      </c>
      <c r="I122" s="626">
        <f t="shared" si="48"/>
        <v>110</v>
      </c>
      <c r="J122" s="626">
        <f t="shared" si="48"/>
        <v>132</v>
      </c>
      <c r="K122" s="626">
        <f t="shared" si="48"/>
        <v>86</v>
      </c>
      <c r="L122" s="626">
        <f t="shared" si="48"/>
        <v>97</v>
      </c>
      <c r="M122" s="626">
        <f t="shared" si="48"/>
        <v>74</v>
      </c>
      <c r="N122" s="626">
        <f t="shared" si="48"/>
        <v>68</v>
      </c>
      <c r="O122" s="626">
        <f t="shared" si="48"/>
        <v>90</v>
      </c>
      <c r="P122" s="626">
        <f t="shared" si="48"/>
        <v>60</v>
      </c>
      <c r="Q122" s="626">
        <f t="shared" si="48"/>
        <v>45</v>
      </c>
      <c r="R122" s="626">
        <f t="shared" si="48"/>
        <v>23</v>
      </c>
      <c r="S122" s="627">
        <f t="shared" si="48"/>
        <v>43</v>
      </c>
      <c r="V122" s="641">
        <f>'保健所別（令和7年）'!$K$21</f>
        <v>858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954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35</v>
      </c>
      <c r="I123" s="622">
        <f t="shared" si="49"/>
        <v>107</v>
      </c>
      <c r="J123" s="621">
        <f t="shared" si="49"/>
        <v>120</v>
      </c>
      <c r="K123" s="621">
        <f t="shared" si="49"/>
        <v>118</v>
      </c>
      <c r="L123" s="621">
        <f t="shared" si="49"/>
        <v>111</v>
      </c>
      <c r="M123" s="621">
        <f t="shared" si="49"/>
        <v>89</v>
      </c>
      <c r="N123" s="621">
        <f t="shared" si="49"/>
        <v>95</v>
      </c>
      <c r="O123" s="630">
        <f t="shared" si="49"/>
        <v>83</v>
      </c>
      <c r="P123" s="621">
        <f t="shared" si="49"/>
        <v>64</v>
      </c>
      <c r="Q123" s="621">
        <f t="shared" si="49"/>
        <v>47</v>
      </c>
      <c r="R123" s="621">
        <f t="shared" si="49"/>
        <v>27</v>
      </c>
      <c r="S123" s="623">
        <f t="shared" si="49"/>
        <v>58</v>
      </c>
      <c r="V123" s="641">
        <f>'保健所別（令和7年）'!$L$21</f>
        <v>954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908</v>
      </c>
      <c r="D124" s="626">
        <f t="shared" ref="D124:S124" si="50">SUM(D158,D192)</f>
        <v>0</v>
      </c>
      <c r="E124" s="626">
        <f t="shared" si="50"/>
        <v>1</v>
      </c>
      <c r="F124" s="626">
        <f t="shared" si="50"/>
        <v>0</v>
      </c>
      <c r="G124" s="631">
        <f t="shared" si="50"/>
        <v>0</v>
      </c>
      <c r="H124" s="631">
        <f t="shared" si="50"/>
        <v>27</v>
      </c>
      <c r="I124" s="631">
        <f t="shared" si="50"/>
        <v>111</v>
      </c>
      <c r="J124" s="626">
        <f t="shared" si="50"/>
        <v>113</v>
      </c>
      <c r="K124" s="626">
        <f t="shared" si="50"/>
        <v>115</v>
      </c>
      <c r="L124" s="626">
        <f t="shared" si="50"/>
        <v>102</v>
      </c>
      <c r="M124" s="626">
        <f t="shared" si="50"/>
        <v>82</v>
      </c>
      <c r="N124" s="626">
        <f t="shared" si="50"/>
        <v>86</v>
      </c>
      <c r="O124" s="628">
        <f t="shared" si="50"/>
        <v>83</v>
      </c>
      <c r="P124" s="626">
        <f t="shared" si="50"/>
        <v>50</v>
      </c>
      <c r="Q124" s="626">
        <f t="shared" si="50"/>
        <v>49</v>
      </c>
      <c r="R124" s="626">
        <f t="shared" si="50"/>
        <v>23</v>
      </c>
      <c r="S124" s="627">
        <f t="shared" si="50"/>
        <v>66</v>
      </c>
      <c r="V124" s="641">
        <f>'保健所別（令和7年）'!$M$21</f>
        <v>908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904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2</v>
      </c>
      <c r="H125" s="621">
        <f t="shared" si="51"/>
        <v>24</v>
      </c>
      <c r="I125" s="621">
        <f t="shared" si="51"/>
        <v>116</v>
      </c>
      <c r="J125" s="621">
        <f t="shared" si="51"/>
        <v>119</v>
      </c>
      <c r="K125" s="621">
        <f t="shared" si="51"/>
        <v>104</v>
      </c>
      <c r="L125" s="621">
        <f t="shared" si="51"/>
        <v>94</v>
      </c>
      <c r="M125" s="621">
        <f t="shared" si="51"/>
        <v>95</v>
      </c>
      <c r="N125" s="621">
        <f t="shared" si="51"/>
        <v>79</v>
      </c>
      <c r="O125" s="621">
        <f t="shared" si="51"/>
        <v>93</v>
      </c>
      <c r="P125" s="621">
        <f t="shared" si="51"/>
        <v>65</v>
      </c>
      <c r="Q125" s="621">
        <f t="shared" si="51"/>
        <v>42</v>
      </c>
      <c r="R125" s="621">
        <f t="shared" si="51"/>
        <v>25</v>
      </c>
      <c r="S125" s="623">
        <f t="shared" si="51"/>
        <v>46</v>
      </c>
      <c r="V125" s="641">
        <f>'保健所別（令和7年）'!$N$21</f>
        <v>904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932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1</v>
      </c>
      <c r="H126" s="626">
        <f t="shared" si="52"/>
        <v>30</v>
      </c>
      <c r="I126" s="626">
        <f t="shared" si="52"/>
        <v>91</v>
      </c>
      <c r="J126" s="626">
        <f t="shared" si="52"/>
        <v>136</v>
      </c>
      <c r="K126" s="626">
        <f t="shared" si="52"/>
        <v>120</v>
      </c>
      <c r="L126" s="626">
        <f t="shared" si="52"/>
        <v>83</v>
      </c>
      <c r="M126" s="626">
        <f t="shared" si="52"/>
        <v>88</v>
      </c>
      <c r="N126" s="626">
        <f t="shared" si="52"/>
        <v>86</v>
      </c>
      <c r="O126" s="626">
        <f t="shared" si="52"/>
        <v>84</v>
      </c>
      <c r="P126" s="626">
        <f t="shared" si="52"/>
        <v>60</v>
      </c>
      <c r="Q126" s="626">
        <f t="shared" si="52"/>
        <v>49</v>
      </c>
      <c r="R126" s="626">
        <f t="shared" si="52"/>
        <v>30</v>
      </c>
      <c r="S126" s="627">
        <f t="shared" si="52"/>
        <v>74</v>
      </c>
      <c r="V126" s="641">
        <f>'保健所別（令和7年）'!$O$21</f>
        <v>932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10597</v>
      </c>
      <c r="D127" s="599">
        <f t="shared" si="53"/>
        <v>0</v>
      </c>
      <c r="E127" s="599">
        <f t="shared" si="53"/>
        <v>1</v>
      </c>
      <c r="F127" s="599">
        <f t="shared" si="53"/>
        <v>3</v>
      </c>
      <c r="G127" s="599">
        <f t="shared" si="53"/>
        <v>12</v>
      </c>
      <c r="H127" s="599">
        <f t="shared" si="53"/>
        <v>307</v>
      </c>
      <c r="I127" s="599">
        <f t="shared" si="53"/>
        <v>1280</v>
      </c>
      <c r="J127" s="599">
        <f t="shared" si="53"/>
        <v>1512</v>
      </c>
      <c r="K127" s="599">
        <f t="shared" si="53"/>
        <v>1280</v>
      </c>
      <c r="L127" s="599">
        <f t="shared" si="53"/>
        <v>1104</v>
      </c>
      <c r="M127" s="599">
        <f t="shared" si="53"/>
        <v>1016</v>
      </c>
      <c r="N127" s="599">
        <f t="shared" si="53"/>
        <v>975</v>
      </c>
      <c r="O127" s="599">
        <f t="shared" si="53"/>
        <v>970</v>
      </c>
      <c r="P127" s="599">
        <f t="shared" si="53"/>
        <v>663</v>
      </c>
      <c r="Q127" s="599">
        <f t="shared" si="53"/>
        <v>505</v>
      </c>
      <c r="R127" s="599">
        <f t="shared" si="53"/>
        <v>288</v>
      </c>
      <c r="S127" s="600">
        <f t="shared" si="53"/>
        <v>681</v>
      </c>
      <c r="W127">
        <f t="shared" si="42"/>
        <v>10597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9.4366330093422672E-5</v>
      </c>
      <c r="F128" s="603">
        <f>F127/C127</f>
        <v>2.8309899028026802E-4</v>
      </c>
      <c r="G128" s="603">
        <f>G127/C127</f>
        <v>1.1323959611210721E-3</v>
      </c>
      <c r="H128" s="603">
        <f>H127/C127</f>
        <v>2.8970463338680759E-2</v>
      </c>
      <c r="I128" s="603">
        <f>I127/C127</f>
        <v>0.12078890251958101</v>
      </c>
      <c r="J128" s="603">
        <f>J127/C127</f>
        <v>0.14268189110125507</v>
      </c>
      <c r="K128" s="603">
        <f>K127/C127</f>
        <v>0.12078890251958101</v>
      </c>
      <c r="L128" s="603">
        <f>L127/C127</f>
        <v>0.10418042842313863</v>
      </c>
      <c r="M128" s="603">
        <f>M127/C127</f>
        <v>9.587619137491743E-2</v>
      </c>
      <c r="N128" s="603">
        <f>N127/C127</f>
        <v>9.2007171841087101E-2</v>
      </c>
      <c r="O128" s="603">
        <f>O127/C127</f>
        <v>9.1535340190619985E-2</v>
      </c>
      <c r="P128" s="603">
        <f>P127/C127</f>
        <v>6.2564876851939233E-2</v>
      </c>
      <c r="Q128" s="603">
        <f>Q127/C127</f>
        <v>4.7654996697178445E-2</v>
      </c>
      <c r="R128" s="603">
        <f>R127/C127</f>
        <v>2.717750306690573E-2</v>
      </c>
      <c r="S128" s="604">
        <f>S127/C127</f>
        <v>6.4263470793620839E-2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令和7年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0.82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0.01</v>
      </c>
      <c r="I132" s="910">
        <f>+[2]ﾍﾙ!I74</f>
        <v>0.1</v>
      </c>
      <c r="J132" s="910">
        <f>+[2]ﾍﾙ!J74</f>
        <v>0.12</v>
      </c>
      <c r="K132" s="910">
        <f>+[2]ﾍﾙ!K74</f>
        <v>0.12</v>
      </c>
      <c r="L132" s="910">
        <f>+[2]ﾍﾙ!L74</f>
        <v>0.08</v>
      </c>
      <c r="M132" s="910">
        <f>+[2]ﾍﾙ!M74</f>
        <v>0.08</v>
      </c>
      <c r="N132" s="910">
        <f>+[2]ﾍﾙ!N74</f>
        <v>0.09</v>
      </c>
      <c r="O132" s="910">
        <f>+[2]ﾍﾙ!O74</f>
        <v>0.06</v>
      </c>
      <c r="P132" s="910">
        <f>+[2]ﾍﾙ!P74</f>
        <v>0.06</v>
      </c>
      <c r="Q132" s="910">
        <f>+[2]ﾍﾙ!Q74</f>
        <v>0.03</v>
      </c>
      <c r="R132" s="910">
        <f>+[2]ﾍﾙ!R74</f>
        <v>0.03</v>
      </c>
      <c r="S132" s="910">
        <f>+[2]ﾍﾙ!S74</f>
        <v>0.05</v>
      </c>
      <c r="V132" s="709"/>
      <c r="W132" s="764">
        <f t="array" ref="W132:W143">TRANSPOSE('保健所別（令和7年）'!D27:O27)</f>
        <v>0.82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0.76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0.02</v>
      </c>
      <c r="I133" s="910">
        <f>+[2]ﾍﾙ!I75</f>
        <v>0.09</v>
      </c>
      <c r="J133" s="910">
        <f>+[2]ﾍﾙ!J75</f>
        <v>0.1</v>
      </c>
      <c r="K133" s="910">
        <f>+[2]ﾍﾙ!K75</f>
        <v>0.1</v>
      </c>
      <c r="L133" s="910">
        <f>+[2]ﾍﾙ!L75</f>
        <v>0.08</v>
      </c>
      <c r="M133" s="910">
        <f>+[2]ﾍﾙ!M75</f>
        <v>7.0000000000000007E-2</v>
      </c>
      <c r="N133" s="910">
        <f>+[2]ﾍﾙ!N75</f>
        <v>0.08</v>
      </c>
      <c r="O133" s="910">
        <f>+[2]ﾍﾙ!O75</f>
        <v>0.08</v>
      </c>
      <c r="P133" s="910">
        <f>+[2]ﾍﾙ!P75</f>
        <v>0.04</v>
      </c>
      <c r="Q133" s="910">
        <f>+[2]ﾍﾙ!Q75</f>
        <v>0.03</v>
      </c>
      <c r="R133" s="910">
        <f>+[2]ﾍﾙ!R75</f>
        <v>0.01</v>
      </c>
      <c r="S133" s="910">
        <f>+[2]ﾍﾙ!S75</f>
        <v>0.06</v>
      </c>
      <c r="V133" s="710"/>
      <c r="W133" s="764">
        <v>0.76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0.9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0.02</v>
      </c>
      <c r="I134" s="910">
        <f>+[2]ﾍﾙ!I76</f>
        <v>0.1</v>
      </c>
      <c r="J134" s="910">
        <f>+[2]ﾍﾙ!J76</f>
        <v>0.11</v>
      </c>
      <c r="K134" s="910">
        <f>+[2]ﾍﾙ!K76</f>
        <v>0.1</v>
      </c>
      <c r="L134" s="910">
        <f>+[2]ﾍﾙ!L76</f>
        <v>0.1</v>
      </c>
      <c r="M134" s="910">
        <f>+[2]ﾍﾙ!M76</f>
        <v>0.11</v>
      </c>
      <c r="N134" s="910">
        <f>+[2]ﾍﾙ!N76</f>
        <v>0.09</v>
      </c>
      <c r="O134" s="910">
        <f>+[2]ﾍﾙ!O76</f>
        <v>0.08</v>
      </c>
      <c r="P134" s="910">
        <f>+[2]ﾍﾙ!P76</f>
        <v>0.05</v>
      </c>
      <c r="Q134" s="910">
        <f>+[2]ﾍﾙ!Q76</f>
        <v>0.05</v>
      </c>
      <c r="R134" s="910">
        <f>+[2]ﾍﾙ!R76</f>
        <v>0.02</v>
      </c>
      <c r="S134" s="910">
        <f>+[2]ﾍﾙ!S76</f>
        <v>0.06</v>
      </c>
      <c r="V134" s="710"/>
      <c r="W134" s="764">
        <v>0.9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0.9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0.04</v>
      </c>
      <c r="I135" s="910">
        <f>+[2]ﾍﾙ!I77</f>
        <v>0.11</v>
      </c>
      <c r="J135" s="910">
        <f>+[2]ﾍﾙ!J77</f>
        <v>0.15</v>
      </c>
      <c r="K135" s="910">
        <f>+[2]ﾍﾙ!K77</f>
        <v>0.11</v>
      </c>
      <c r="L135" s="910">
        <f>+[2]ﾍﾙ!L77</f>
        <v>0.09</v>
      </c>
      <c r="M135" s="910">
        <f>+[2]ﾍﾙ!M77</f>
        <v>0.1</v>
      </c>
      <c r="N135" s="910">
        <f>+[2]ﾍﾙ!N77</f>
        <v>7.0000000000000007E-2</v>
      </c>
      <c r="O135" s="910">
        <f>+[2]ﾍﾙ!O77</f>
        <v>7.0000000000000007E-2</v>
      </c>
      <c r="P135" s="910">
        <f>+[2]ﾍﾙ!P77</f>
        <v>0.05</v>
      </c>
      <c r="Q135" s="910">
        <f>+[2]ﾍﾙ!Q77</f>
        <v>0.05</v>
      </c>
      <c r="R135" s="910">
        <f>+[2]ﾍﾙ!R77</f>
        <v>0.02</v>
      </c>
      <c r="S135" s="910">
        <f>+[2]ﾍﾙ!S77</f>
        <v>0.06</v>
      </c>
      <c r="V135" s="710"/>
      <c r="W135" s="764">
        <v>0.9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0.9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0.03</v>
      </c>
      <c r="I136" s="910">
        <f>+[2]ﾍﾙ!I78</f>
        <v>0.12</v>
      </c>
      <c r="J136" s="910">
        <f>+[2]ﾍﾙ!J78</f>
        <v>0.14000000000000001</v>
      </c>
      <c r="K136" s="910">
        <f>+[2]ﾍﾙ!K78</f>
        <v>0.1</v>
      </c>
      <c r="L136" s="910">
        <f>+[2]ﾍﾙ!L78</f>
        <v>0.09</v>
      </c>
      <c r="M136" s="910">
        <f>+[2]ﾍﾙ!M78</f>
        <v>0.08</v>
      </c>
      <c r="N136" s="910">
        <f>+[2]ﾍﾙ!N78</f>
        <v>0.08</v>
      </c>
      <c r="O136" s="910">
        <f>+[2]ﾍﾙ!O78</f>
        <v>0.08</v>
      </c>
      <c r="P136" s="910">
        <f>+[2]ﾍﾙ!P78</f>
        <v>0.05</v>
      </c>
      <c r="Q136" s="910">
        <f>+[2]ﾍﾙ!Q78</f>
        <v>0.04</v>
      </c>
      <c r="R136" s="910">
        <f>+[2]ﾍﾙ!R78</f>
        <v>0.03</v>
      </c>
      <c r="S136" s="910">
        <f>+[2]ﾍﾙ!S78</f>
        <v>0.06</v>
      </c>
      <c r="V136" s="710"/>
      <c r="W136" s="764">
        <v>0.9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0.95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0.03</v>
      </c>
      <c r="I137" s="910">
        <f>+[2]ﾍﾙ!I79</f>
        <v>0.13</v>
      </c>
      <c r="J137" s="910">
        <f>+[2]ﾍﾙ!J79</f>
        <v>0.15</v>
      </c>
      <c r="K137" s="910">
        <f>+[2]ﾍﾙ!K79</f>
        <v>0.11</v>
      </c>
      <c r="L137" s="910">
        <f>+[2]ﾍﾙ!L79</f>
        <v>0.1</v>
      </c>
      <c r="M137" s="910">
        <f>+[2]ﾍﾙ!M79</f>
        <v>7.0000000000000007E-2</v>
      </c>
      <c r="N137" s="910">
        <f>+[2]ﾍﾙ!N79</f>
        <v>0.08</v>
      </c>
      <c r="O137" s="910">
        <f>+[2]ﾍﾙ!O79</f>
        <v>0.09</v>
      </c>
      <c r="P137" s="910">
        <f>+[2]ﾍﾙ!P79</f>
        <v>0.06</v>
      </c>
      <c r="Q137" s="910">
        <f>+[2]ﾍﾙ!Q79</f>
        <v>0.04</v>
      </c>
      <c r="R137" s="910">
        <f>+[2]ﾍﾙ!R79</f>
        <v>0.02</v>
      </c>
      <c r="S137" s="910">
        <f>+[2]ﾍﾙ!S79</f>
        <v>0.06</v>
      </c>
      <c r="V137" s="710"/>
      <c r="W137" s="764">
        <v>0.95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0.96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</v>
      </c>
      <c r="H138" s="910">
        <f>+[2]ﾍﾙ!H80</f>
        <v>0.02</v>
      </c>
      <c r="I138" s="910">
        <f>+[2]ﾍﾙ!I80</f>
        <v>0.12</v>
      </c>
      <c r="J138" s="910">
        <f>+[2]ﾍﾙ!J80</f>
        <v>0.15</v>
      </c>
      <c r="K138" s="910">
        <f>+[2]ﾍﾙ!K80</f>
        <v>0.11</v>
      </c>
      <c r="L138" s="910">
        <f>+[2]ﾍﾙ!L80</f>
        <v>0.09</v>
      </c>
      <c r="M138" s="910">
        <f>+[2]ﾍﾙ!M80</f>
        <v>0.09</v>
      </c>
      <c r="N138" s="910">
        <f>+[2]ﾍﾙ!N80</f>
        <v>0.08</v>
      </c>
      <c r="O138" s="910">
        <f>+[2]ﾍﾙ!O80</f>
        <v>0.09</v>
      </c>
      <c r="P138" s="910">
        <f>+[2]ﾍﾙ!P80</f>
        <v>7.0000000000000007E-2</v>
      </c>
      <c r="Q138" s="910">
        <f>+[2]ﾍﾙ!Q80</f>
        <v>0.04</v>
      </c>
      <c r="R138" s="910">
        <f>+[2]ﾍﾙ!R80</f>
        <v>0.03</v>
      </c>
      <c r="S138" s="910">
        <f>+[2]ﾍﾙ!S80</f>
        <v>0.06</v>
      </c>
      <c r="V138" s="710"/>
      <c r="W138" s="764">
        <v>0.96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0.87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0.03</v>
      </c>
      <c r="I139" s="910">
        <f>+[2]ﾍﾙ!I81</f>
        <v>0.11</v>
      </c>
      <c r="J139" s="910">
        <f>+[2]ﾍﾙ!J81</f>
        <v>0.13</v>
      </c>
      <c r="K139" s="910">
        <f>+[2]ﾍﾙ!K81</f>
        <v>0.09</v>
      </c>
      <c r="L139" s="910">
        <f>+[2]ﾍﾙ!L81</f>
        <v>0.1</v>
      </c>
      <c r="M139" s="910">
        <f>+[2]ﾍﾙ!M81</f>
        <v>0.08</v>
      </c>
      <c r="N139" s="910">
        <f>+[2]ﾍﾙ!N81</f>
        <v>7.0000000000000007E-2</v>
      </c>
      <c r="O139" s="910">
        <f>+[2]ﾍﾙ!O81</f>
        <v>0.09</v>
      </c>
      <c r="P139" s="910">
        <f>+[2]ﾍﾙ!P81</f>
        <v>0.06</v>
      </c>
      <c r="Q139" s="910">
        <f>+[2]ﾍﾙ!Q81</f>
        <v>0.05</v>
      </c>
      <c r="R139" s="910">
        <f>+[2]ﾍﾙ!R81</f>
        <v>0.02</v>
      </c>
      <c r="S139" s="910">
        <f>+[2]ﾍﾙ!S81</f>
        <v>0.04</v>
      </c>
      <c r="V139" s="710"/>
      <c r="W139" s="764">
        <v>0.87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0.97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0.04</v>
      </c>
      <c r="I140" s="910">
        <f>+[2]ﾍﾙ!I82</f>
        <v>0.11</v>
      </c>
      <c r="J140" s="910">
        <f>+[2]ﾍﾙ!J82</f>
        <v>0.12</v>
      </c>
      <c r="K140" s="910">
        <f>+[2]ﾍﾙ!K82</f>
        <v>0.12</v>
      </c>
      <c r="L140" s="910">
        <f>+[2]ﾍﾙ!L82</f>
        <v>0.11</v>
      </c>
      <c r="M140" s="910">
        <f>+[2]ﾍﾙ!M82</f>
        <v>0.09</v>
      </c>
      <c r="N140" s="910">
        <f>+[2]ﾍﾙ!N82</f>
        <v>0.1</v>
      </c>
      <c r="O140" s="910">
        <f>+[2]ﾍﾙ!O82</f>
        <v>0.08</v>
      </c>
      <c r="P140" s="910">
        <f>+[2]ﾍﾙ!P82</f>
        <v>7.0000000000000007E-2</v>
      </c>
      <c r="Q140" s="910">
        <f>+[2]ﾍﾙ!Q82</f>
        <v>0.05</v>
      </c>
      <c r="R140" s="910">
        <f>+[2]ﾍﾙ!R82</f>
        <v>0.03</v>
      </c>
      <c r="S140" s="910">
        <f>+[2]ﾍﾙ!S82</f>
        <v>0.06</v>
      </c>
      <c r="V140" s="710"/>
      <c r="W140" s="764">
        <v>0.97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0.93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0.03</v>
      </c>
      <c r="I141" s="910">
        <f>+[2]ﾍﾙ!I83</f>
        <v>0.11</v>
      </c>
      <c r="J141" s="910">
        <f>+[2]ﾍﾙ!J83</f>
        <v>0.12</v>
      </c>
      <c r="K141" s="910">
        <f>+[2]ﾍﾙ!K83</f>
        <v>0.12</v>
      </c>
      <c r="L141" s="910">
        <f>+[2]ﾍﾙ!L83</f>
        <v>0.1</v>
      </c>
      <c r="M141" s="910">
        <f>+[2]ﾍﾙ!M83</f>
        <v>0.08</v>
      </c>
      <c r="N141" s="910">
        <f>+[2]ﾍﾙ!N83</f>
        <v>0.09</v>
      </c>
      <c r="O141" s="910">
        <f>+[2]ﾍﾙ!O83</f>
        <v>0.09</v>
      </c>
      <c r="P141" s="910">
        <f>+[2]ﾍﾙ!P83</f>
        <v>0.05</v>
      </c>
      <c r="Q141" s="910">
        <f>+[2]ﾍﾙ!Q83</f>
        <v>0.05</v>
      </c>
      <c r="R141" s="910">
        <f>+[2]ﾍﾙ!R83</f>
        <v>0.02</v>
      </c>
      <c r="S141" s="910">
        <f>+[2]ﾍﾙ!S83</f>
        <v>7.0000000000000007E-2</v>
      </c>
      <c r="V141" s="710"/>
      <c r="W141" s="764">
        <v>0.93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0.92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0.02</v>
      </c>
      <c r="I142" s="910">
        <f>+[2]ﾍﾙ!I84</f>
        <v>0.12</v>
      </c>
      <c r="J142" s="910">
        <f>+[2]ﾍﾙ!J84</f>
        <v>0.12</v>
      </c>
      <c r="K142" s="910">
        <f>+[2]ﾍﾙ!K84</f>
        <v>0.11</v>
      </c>
      <c r="L142" s="910">
        <f>+[2]ﾍﾙ!L84</f>
        <v>0.1</v>
      </c>
      <c r="M142" s="910">
        <f>+[2]ﾍﾙ!M84</f>
        <v>0.1</v>
      </c>
      <c r="N142" s="910">
        <f>+[2]ﾍﾙ!N84</f>
        <v>0.08</v>
      </c>
      <c r="O142" s="910">
        <f>+[2]ﾍﾙ!O84</f>
        <v>0.09</v>
      </c>
      <c r="P142" s="910">
        <f>+[2]ﾍﾙ!P84</f>
        <v>7.0000000000000007E-2</v>
      </c>
      <c r="Q142" s="910">
        <f>+[2]ﾍﾙ!Q84</f>
        <v>0.04</v>
      </c>
      <c r="R142" s="910">
        <f>+[2]ﾍﾙ!R84</f>
        <v>0.03</v>
      </c>
      <c r="S142" s="910">
        <f>+[2]ﾍﾙ!S84</f>
        <v>0.05</v>
      </c>
      <c r="V142" s="710"/>
      <c r="W142" s="764">
        <v>0.92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0.95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0.03</v>
      </c>
      <c r="I143" s="910">
        <f>+[2]ﾍﾙ!I85</f>
        <v>0.09</v>
      </c>
      <c r="J143" s="910">
        <f>+[2]ﾍﾙ!J85</f>
        <v>0.14000000000000001</v>
      </c>
      <c r="K143" s="910">
        <f>+[2]ﾍﾙ!K85</f>
        <v>0.12</v>
      </c>
      <c r="L143" s="910">
        <f>+[2]ﾍﾙ!L85</f>
        <v>0.08</v>
      </c>
      <c r="M143" s="910">
        <f>+[2]ﾍﾙ!M85</f>
        <v>0.09</v>
      </c>
      <c r="N143" s="910">
        <f>+[2]ﾍﾙ!N85</f>
        <v>0.09</v>
      </c>
      <c r="O143" s="910">
        <f>+[2]ﾍﾙ!O85</f>
        <v>0.09</v>
      </c>
      <c r="P143" s="910">
        <f>+[2]ﾍﾙ!P85</f>
        <v>0.06</v>
      </c>
      <c r="Q143" s="910">
        <f>+[2]ﾍﾙ!Q85</f>
        <v>0.05</v>
      </c>
      <c r="R143" s="910">
        <f>+[2]ﾍﾙ!R85</f>
        <v>0.03</v>
      </c>
      <c r="S143" s="910">
        <f>+[2]ﾍﾙ!S85</f>
        <v>0.08</v>
      </c>
      <c r="V143" s="711"/>
      <c r="W143" s="764">
        <v>0.95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10.83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</v>
      </c>
      <c r="H144" s="915">
        <f t="shared" si="55"/>
        <v>0.32000000000000006</v>
      </c>
      <c r="I144" s="915">
        <f t="shared" si="55"/>
        <v>1.3100000000000003</v>
      </c>
      <c r="J144" s="915">
        <f t="shared" si="55"/>
        <v>1.5500000000000003</v>
      </c>
      <c r="K144" s="915">
        <f t="shared" si="55"/>
        <v>1.31</v>
      </c>
      <c r="L144" s="915">
        <f t="shared" si="55"/>
        <v>1.1199999999999999</v>
      </c>
      <c r="M144" s="915">
        <f t="shared" si="55"/>
        <v>1.0399999999999998</v>
      </c>
      <c r="N144" s="915">
        <f t="shared" si="55"/>
        <v>1</v>
      </c>
      <c r="O144" s="915">
        <f t="shared" si="55"/>
        <v>0.98999999999999988</v>
      </c>
      <c r="P144" s="915">
        <f t="shared" si="55"/>
        <v>0.69000000000000017</v>
      </c>
      <c r="Q144" s="915">
        <f t="shared" si="55"/>
        <v>0.52</v>
      </c>
      <c r="R144" s="915">
        <f t="shared" si="55"/>
        <v>0.29000000000000004</v>
      </c>
      <c r="S144" s="915">
        <f t="shared" si="55"/>
        <v>0.71000000000000008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0</v>
      </c>
      <c r="H145" s="916">
        <f>H144/C144</f>
        <v>2.954755309325947E-2</v>
      </c>
      <c r="I145" s="916">
        <f>I144/C144</f>
        <v>0.12096029547553096</v>
      </c>
      <c r="J145" s="916">
        <f>J144/C144</f>
        <v>0.14312096029547555</v>
      </c>
      <c r="K145" s="916">
        <f>K144/C144</f>
        <v>0.12096029547553094</v>
      </c>
      <c r="L145" s="916">
        <f>L144/C144</f>
        <v>0.10341643582640811</v>
      </c>
      <c r="M145" s="916">
        <f>M144/C144</f>
        <v>9.6029547553093245E-2</v>
      </c>
      <c r="N145" s="916">
        <f>N144/C144</f>
        <v>9.2336103416435819E-2</v>
      </c>
      <c r="O145" s="916">
        <f>O144/C144</f>
        <v>9.1412742382271456E-2</v>
      </c>
      <c r="P145" s="916">
        <f>P144/C144</f>
        <v>6.3711911357340736E-2</v>
      </c>
      <c r="Q145" s="916">
        <f>Q144/C144</f>
        <v>4.8014773776546629E-2</v>
      </c>
      <c r="R145" s="916">
        <f>R144/C144</f>
        <v>2.6777469990766394E-2</v>
      </c>
      <c r="S145" s="916">
        <f>S144/C144</f>
        <v>6.5558633425669449E-2</v>
      </c>
    </row>
    <row r="147" spans="2:23" ht="18.75" x14ac:dyDescent="0.15">
      <c r="B147" s="98" t="str">
        <f>B3</f>
        <v>令和7年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296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0</v>
      </c>
      <c r="H149" s="886">
        <f>+[2]ﾍﾙ!H4</f>
        <v>0</v>
      </c>
      <c r="I149" s="886">
        <f>+[2]ﾍﾙ!I4</f>
        <v>31</v>
      </c>
      <c r="J149" s="886">
        <f>+[2]ﾍﾙ!J4</f>
        <v>53</v>
      </c>
      <c r="K149" s="886">
        <f>+[2]ﾍﾙ!K4</f>
        <v>39</v>
      </c>
      <c r="L149" s="886">
        <f>+[2]ﾍﾙ!L4</f>
        <v>30</v>
      </c>
      <c r="M149" s="886">
        <f>+[2]ﾍﾙ!M4</f>
        <v>36</v>
      </c>
      <c r="N149" s="886">
        <f>+[2]ﾍﾙ!N4</f>
        <v>29</v>
      </c>
      <c r="O149" s="886">
        <f>+[2]ﾍﾙ!O4</f>
        <v>27</v>
      </c>
      <c r="P149" s="886">
        <f>+[2]ﾍﾙ!P4</f>
        <v>18</v>
      </c>
      <c r="Q149" s="886">
        <f>+[2]ﾍﾙ!Q4</f>
        <v>10</v>
      </c>
      <c r="R149" s="886">
        <f>+[2]ﾍﾙ!R4</f>
        <v>7</v>
      </c>
      <c r="S149" s="886">
        <f>+[2]ﾍﾙ!S4</f>
        <v>16</v>
      </c>
      <c r="V149">
        <f>'保健所別（令和7年）'!$D$121</f>
        <v>296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271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4</v>
      </c>
      <c r="I150" s="886">
        <f>+[2]ﾍﾙ!I5</f>
        <v>28</v>
      </c>
      <c r="J150" s="886">
        <f>+[2]ﾍﾙ!J5</f>
        <v>31</v>
      </c>
      <c r="K150" s="886">
        <f>+[2]ﾍﾙ!K5</f>
        <v>38</v>
      </c>
      <c r="L150" s="886">
        <f>+[2]ﾍﾙ!L5</f>
        <v>34</v>
      </c>
      <c r="M150" s="886">
        <f>+[2]ﾍﾙ!M5</f>
        <v>35</v>
      </c>
      <c r="N150" s="886">
        <f>+[2]ﾍﾙ!N5</f>
        <v>32</v>
      </c>
      <c r="O150" s="886">
        <f>+[2]ﾍﾙ!O5</f>
        <v>27</v>
      </c>
      <c r="P150" s="886">
        <f>+[2]ﾍﾙ!P5</f>
        <v>15</v>
      </c>
      <c r="Q150" s="886">
        <f>+[2]ﾍﾙ!Q5</f>
        <v>11</v>
      </c>
      <c r="R150" s="886">
        <f>+[2]ﾍﾙ!R5</f>
        <v>3</v>
      </c>
      <c r="S150" s="886">
        <f>+[2]ﾍﾙ!S5</f>
        <v>13</v>
      </c>
      <c r="V150" s="641">
        <f>'保健所別（令和7年）'!$E$121</f>
        <v>271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314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1</v>
      </c>
      <c r="H151" s="886">
        <f>+[2]ﾍﾙ!H6</f>
        <v>5</v>
      </c>
      <c r="I151" s="886">
        <f>+[2]ﾍﾙ!I6</f>
        <v>28</v>
      </c>
      <c r="J151" s="886">
        <f>+[2]ﾍﾙ!J6</f>
        <v>32</v>
      </c>
      <c r="K151" s="886">
        <f>+[2]ﾍﾙ!K6</f>
        <v>37</v>
      </c>
      <c r="L151" s="886">
        <f>+[2]ﾍﾙ!L6</f>
        <v>32</v>
      </c>
      <c r="M151" s="886">
        <f>+[2]ﾍﾙ!M6</f>
        <v>44</v>
      </c>
      <c r="N151" s="886">
        <f>+[2]ﾍﾙ!N6</f>
        <v>42</v>
      </c>
      <c r="O151" s="886">
        <f>+[2]ﾍﾙ!O6</f>
        <v>23</v>
      </c>
      <c r="P151" s="886">
        <f>+[2]ﾍﾙ!P6</f>
        <v>26</v>
      </c>
      <c r="Q151" s="886">
        <f>+[2]ﾍﾙ!Q6</f>
        <v>20</v>
      </c>
      <c r="R151" s="886">
        <f>+[2]ﾍﾙ!R6</f>
        <v>7</v>
      </c>
      <c r="S151" s="886">
        <f>+[2]ﾍﾙ!S6</f>
        <v>17</v>
      </c>
      <c r="V151" s="641">
        <f>'保健所別（令和7年）'!$F$121</f>
        <v>314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298</v>
      </c>
      <c r="D152" s="886">
        <f>+[2]ﾍﾙ!D7</f>
        <v>0</v>
      </c>
      <c r="E152" s="886">
        <f>+[2]ﾍﾙ!E7</f>
        <v>0</v>
      </c>
      <c r="F152" s="886">
        <f>+[2]ﾍﾙ!F7</f>
        <v>0</v>
      </c>
      <c r="G152" s="886">
        <f>+[2]ﾍﾙ!G7</f>
        <v>0</v>
      </c>
      <c r="H152" s="886">
        <f>+[2]ﾍﾙ!H7</f>
        <v>5</v>
      </c>
      <c r="I152" s="886">
        <f>+[2]ﾍﾙ!I7</f>
        <v>26</v>
      </c>
      <c r="J152" s="886">
        <f>+[2]ﾍﾙ!J7</f>
        <v>48</v>
      </c>
      <c r="K152" s="886">
        <f>+[2]ﾍﾙ!K7</f>
        <v>36</v>
      </c>
      <c r="L152" s="886">
        <f>+[2]ﾍﾙ!L7</f>
        <v>36</v>
      </c>
      <c r="M152" s="886">
        <f>+[2]ﾍﾙ!M7</f>
        <v>37</v>
      </c>
      <c r="N152" s="886">
        <f>+[2]ﾍﾙ!N7</f>
        <v>25</v>
      </c>
      <c r="O152" s="886">
        <f>+[2]ﾍﾙ!O7</f>
        <v>28</v>
      </c>
      <c r="P152" s="886">
        <f>+[2]ﾍﾙ!P7</f>
        <v>16</v>
      </c>
      <c r="Q152" s="886">
        <f>+[2]ﾍﾙ!Q7</f>
        <v>19</v>
      </c>
      <c r="R152" s="886">
        <f>+[2]ﾍﾙ!R7</f>
        <v>4</v>
      </c>
      <c r="S152" s="886">
        <f>+[2]ﾍﾙ!S7</f>
        <v>18</v>
      </c>
      <c r="V152" s="641">
        <f>'保健所別（令和7年）'!$G$121</f>
        <v>298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337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1</v>
      </c>
      <c r="H153" s="886">
        <f>+[2]ﾍﾙ!H8</f>
        <v>3</v>
      </c>
      <c r="I153" s="886">
        <f>+[2]ﾍﾙ!I8</f>
        <v>38</v>
      </c>
      <c r="J153" s="886">
        <f>+[2]ﾍﾙ!J8</f>
        <v>55</v>
      </c>
      <c r="K153" s="886">
        <f>+[2]ﾍﾙ!K8</f>
        <v>35</v>
      </c>
      <c r="L153" s="886">
        <f>+[2]ﾍﾙ!L8</f>
        <v>39</v>
      </c>
      <c r="M153" s="886">
        <f>+[2]ﾍﾙ!M8</f>
        <v>40</v>
      </c>
      <c r="N153" s="886">
        <f>+[2]ﾍﾙ!N8</f>
        <v>27</v>
      </c>
      <c r="O153" s="886">
        <f>+[2]ﾍﾙ!O8</f>
        <v>36</v>
      </c>
      <c r="P153" s="886">
        <f>+[2]ﾍﾙ!P8</f>
        <v>19</v>
      </c>
      <c r="Q153" s="886">
        <f>+[2]ﾍﾙ!Q8</f>
        <v>19</v>
      </c>
      <c r="R153" s="886">
        <f>+[2]ﾍﾙ!R8</f>
        <v>10</v>
      </c>
      <c r="S153" s="886">
        <f>+[2]ﾍﾙ!S8</f>
        <v>15</v>
      </c>
      <c r="V153" s="641">
        <f>'保健所別（令和7年）'!$H$121</f>
        <v>337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353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0</v>
      </c>
      <c r="H154" s="886">
        <f>+[2]ﾍﾙ!H9</f>
        <v>5</v>
      </c>
      <c r="I154" s="886">
        <f>+[2]ﾍﾙ!I9</f>
        <v>35</v>
      </c>
      <c r="J154" s="886">
        <f>+[2]ﾍﾙ!J9</f>
        <v>51</v>
      </c>
      <c r="K154" s="886">
        <f>+[2]ﾍﾙ!K9</f>
        <v>47</v>
      </c>
      <c r="L154" s="886">
        <f>+[2]ﾍﾙ!L9</f>
        <v>43</v>
      </c>
      <c r="M154" s="886">
        <f>+[2]ﾍﾙ!M9</f>
        <v>36</v>
      </c>
      <c r="N154" s="886">
        <f>+[2]ﾍﾙ!N9</f>
        <v>28</v>
      </c>
      <c r="O154" s="886">
        <f>+[2]ﾍﾙ!O9</f>
        <v>40</v>
      </c>
      <c r="P154" s="886">
        <f>+[2]ﾍﾙ!P9</f>
        <v>26</v>
      </c>
      <c r="Q154" s="886">
        <f>+[2]ﾍﾙ!Q9</f>
        <v>12</v>
      </c>
      <c r="R154" s="886">
        <f>+[2]ﾍﾙ!R9</f>
        <v>13</v>
      </c>
      <c r="S154" s="886">
        <f>+[2]ﾍﾙ!S9</f>
        <v>17</v>
      </c>
      <c r="V154" s="641">
        <f>'保健所別（令和7年）'!$I$121</f>
        <v>353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387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5</v>
      </c>
      <c r="I155" s="886">
        <f>+[2]ﾍﾙ!I10</f>
        <v>47</v>
      </c>
      <c r="J155" s="886">
        <f>+[2]ﾍﾙ!J10</f>
        <v>53</v>
      </c>
      <c r="K155" s="886">
        <f>+[2]ﾍﾙ!K10</f>
        <v>50</v>
      </c>
      <c r="L155" s="886">
        <f>+[2]ﾍﾙ!L10</f>
        <v>38</v>
      </c>
      <c r="M155" s="886">
        <f>+[2]ﾍﾙ!M10</f>
        <v>41</v>
      </c>
      <c r="N155" s="886">
        <f>+[2]ﾍﾙ!N10</f>
        <v>42</v>
      </c>
      <c r="O155" s="886">
        <f>+[2]ﾍﾙ!O10</f>
        <v>35</v>
      </c>
      <c r="P155" s="886">
        <f>+[2]ﾍﾙ!P10</f>
        <v>33</v>
      </c>
      <c r="Q155" s="886">
        <f>+[2]ﾍﾙ!Q10</f>
        <v>20</v>
      </c>
      <c r="R155" s="886">
        <f>+[2]ﾍﾙ!R10</f>
        <v>12</v>
      </c>
      <c r="S155" s="886">
        <f>+[2]ﾍﾙ!S10</f>
        <v>11</v>
      </c>
      <c r="V155" s="641">
        <f>'保健所別（令和7年）'!$J$121</f>
        <v>387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332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3</v>
      </c>
      <c r="I156" s="886">
        <f>+[2]ﾍﾙ!I11</f>
        <v>38</v>
      </c>
      <c r="J156" s="886">
        <f>+[2]ﾍﾙ!J11</f>
        <v>49</v>
      </c>
      <c r="K156" s="886">
        <f>+[2]ﾍﾙ!K11</f>
        <v>40</v>
      </c>
      <c r="L156" s="886">
        <f>+[2]ﾍﾙ!L11</f>
        <v>45</v>
      </c>
      <c r="M156" s="886">
        <f>+[2]ﾍﾙ!M11</f>
        <v>34</v>
      </c>
      <c r="N156" s="886">
        <f>+[2]ﾍﾙ!N11</f>
        <v>30</v>
      </c>
      <c r="O156" s="886">
        <f>+[2]ﾍﾙ!O11</f>
        <v>31</v>
      </c>
      <c r="P156" s="886">
        <f>+[2]ﾍﾙ!P11</f>
        <v>25</v>
      </c>
      <c r="Q156" s="886">
        <f>+[2]ﾍﾙ!Q11</f>
        <v>16</v>
      </c>
      <c r="R156" s="886">
        <f>+[2]ﾍﾙ!R11</f>
        <v>8</v>
      </c>
      <c r="S156" s="886">
        <f>+[2]ﾍﾙ!S11</f>
        <v>13</v>
      </c>
      <c r="V156" s="641">
        <f>'保健所別（令和7年）'!$K$121</f>
        <v>332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389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6</v>
      </c>
      <c r="I157" s="886">
        <f>+[2]ﾍﾙ!I12</f>
        <v>38</v>
      </c>
      <c r="J157" s="886">
        <f>+[2]ﾍﾙ!J12</f>
        <v>45</v>
      </c>
      <c r="K157" s="886">
        <f>+[2]ﾍﾙ!K12</f>
        <v>46</v>
      </c>
      <c r="L157" s="886">
        <f>+[2]ﾍﾙ!L12</f>
        <v>52</v>
      </c>
      <c r="M157" s="886">
        <f>+[2]ﾍﾙ!M12</f>
        <v>41</v>
      </c>
      <c r="N157" s="886">
        <f>+[2]ﾍﾙ!N12</f>
        <v>45</v>
      </c>
      <c r="O157" s="886">
        <f>+[2]ﾍﾙ!O12</f>
        <v>35</v>
      </c>
      <c r="P157" s="886">
        <f>+[2]ﾍﾙ!P12</f>
        <v>33</v>
      </c>
      <c r="Q157" s="886">
        <f>+[2]ﾍﾙ!Q12</f>
        <v>21</v>
      </c>
      <c r="R157" s="886">
        <f>+[2]ﾍﾙ!R12</f>
        <v>13</v>
      </c>
      <c r="S157" s="886">
        <f>+[2]ﾍﾙ!S12</f>
        <v>14</v>
      </c>
      <c r="V157" s="641">
        <f>'保健所別（令和7年）'!$L$121</f>
        <v>389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358</v>
      </c>
      <c r="D158" s="886">
        <f>+[2]ﾍﾙ!D13</f>
        <v>0</v>
      </c>
      <c r="E158" s="886">
        <f>+[2]ﾍﾙ!E13</f>
        <v>0</v>
      </c>
      <c r="F158" s="886">
        <f>+[2]ﾍﾙ!F13</f>
        <v>0</v>
      </c>
      <c r="G158" s="886">
        <f>+[2]ﾍﾙ!G13</f>
        <v>0</v>
      </c>
      <c r="H158" s="886">
        <f>+[2]ﾍﾙ!H13</f>
        <v>6</v>
      </c>
      <c r="I158" s="886">
        <f>+[2]ﾍﾙ!I13</f>
        <v>39</v>
      </c>
      <c r="J158" s="886">
        <f>+[2]ﾍﾙ!J13</f>
        <v>37</v>
      </c>
      <c r="K158" s="886">
        <f>+[2]ﾍﾙ!K13</f>
        <v>55</v>
      </c>
      <c r="L158" s="886">
        <f>+[2]ﾍﾙ!L13</f>
        <v>43</v>
      </c>
      <c r="M158" s="886">
        <f>+[2]ﾍﾙ!M13</f>
        <v>33</v>
      </c>
      <c r="N158" s="886">
        <f>+[2]ﾍﾙ!N13</f>
        <v>35</v>
      </c>
      <c r="O158" s="886">
        <f>+[2]ﾍﾙ!O13</f>
        <v>33</v>
      </c>
      <c r="P158" s="886">
        <f>+[2]ﾍﾙ!P13</f>
        <v>21</v>
      </c>
      <c r="Q158" s="886">
        <f>+[2]ﾍﾙ!Q13</f>
        <v>20</v>
      </c>
      <c r="R158" s="886">
        <f>+[2]ﾍﾙ!R13</f>
        <v>8</v>
      </c>
      <c r="S158" s="886">
        <f>+[2]ﾍﾙ!S13</f>
        <v>28</v>
      </c>
      <c r="V158" s="641">
        <f>'保健所別（令和7年）'!$M$121</f>
        <v>358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339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4</v>
      </c>
      <c r="I159" s="886">
        <f>+[2]ﾍﾙ!I14</f>
        <v>43</v>
      </c>
      <c r="J159" s="886">
        <f>+[2]ﾍﾙ!J14</f>
        <v>43</v>
      </c>
      <c r="K159" s="886">
        <f>+[2]ﾍﾙ!K14</f>
        <v>41</v>
      </c>
      <c r="L159" s="886">
        <f>+[2]ﾍﾙ!L14</f>
        <v>35</v>
      </c>
      <c r="M159" s="886">
        <f>+[2]ﾍﾙ!M14</f>
        <v>43</v>
      </c>
      <c r="N159" s="886">
        <f>+[2]ﾍﾙ!N14</f>
        <v>33</v>
      </c>
      <c r="O159" s="886">
        <f>+[2]ﾍﾙ!O14</f>
        <v>30</v>
      </c>
      <c r="P159" s="886">
        <f>+[2]ﾍﾙ!P14</f>
        <v>26</v>
      </c>
      <c r="Q159" s="886">
        <f>+[2]ﾍﾙ!Q14</f>
        <v>18</v>
      </c>
      <c r="R159" s="886">
        <f>+[2]ﾍﾙ!R14</f>
        <v>11</v>
      </c>
      <c r="S159" s="886">
        <f>+[2]ﾍﾙ!S14</f>
        <v>12</v>
      </c>
      <c r="V159" s="641">
        <f>'保健所別（令和7年）'!$N$121</f>
        <v>339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353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0</v>
      </c>
      <c r="H160" s="886">
        <f>+[2]ﾍﾙ!H15</f>
        <v>9</v>
      </c>
      <c r="I160" s="886">
        <f>+[2]ﾍﾙ!I15</f>
        <v>29</v>
      </c>
      <c r="J160" s="886">
        <f>+[2]ﾍﾙ!J15</f>
        <v>53</v>
      </c>
      <c r="K160" s="886">
        <f>+[2]ﾍﾙ!K15</f>
        <v>44</v>
      </c>
      <c r="L160" s="886">
        <f>+[2]ﾍﾙ!L15</f>
        <v>29</v>
      </c>
      <c r="M160" s="886">
        <f>+[2]ﾍﾙ!M15</f>
        <v>40</v>
      </c>
      <c r="N160" s="886">
        <f>+[2]ﾍﾙ!N15</f>
        <v>36</v>
      </c>
      <c r="O160" s="886">
        <f>+[2]ﾍﾙ!O15</f>
        <v>36</v>
      </c>
      <c r="P160" s="886">
        <f>+[2]ﾍﾙ!P15</f>
        <v>25</v>
      </c>
      <c r="Q160" s="886">
        <f>+[2]ﾍﾙ!Q15</f>
        <v>22</v>
      </c>
      <c r="R160" s="886">
        <f>+[2]ﾍﾙ!R15</f>
        <v>16</v>
      </c>
      <c r="S160" s="886">
        <f>+[2]ﾍﾙ!S15</f>
        <v>14</v>
      </c>
      <c r="V160" s="641">
        <f>'保健所別（令和7年）'!$O$121</f>
        <v>353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4027</v>
      </c>
      <c r="D161" s="886">
        <f t="shared" si="57"/>
        <v>0</v>
      </c>
      <c r="E161" s="886">
        <f t="shared" si="57"/>
        <v>0</v>
      </c>
      <c r="F161" s="886">
        <f t="shared" si="57"/>
        <v>0</v>
      </c>
      <c r="G161" s="886">
        <f t="shared" si="57"/>
        <v>2</v>
      </c>
      <c r="H161" s="886">
        <f t="shared" si="57"/>
        <v>55</v>
      </c>
      <c r="I161" s="886">
        <f t="shared" si="57"/>
        <v>420</v>
      </c>
      <c r="J161" s="886">
        <f t="shared" si="57"/>
        <v>550</v>
      </c>
      <c r="K161" s="886">
        <f t="shared" si="57"/>
        <v>508</v>
      </c>
      <c r="L161" s="886">
        <f t="shared" si="57"/>
        <v>456</v>
      </c>
      <c r="M161" s="886">
        <f t="shared" si="57"/>
        <v>460</v>
      </c>
      <c r="N161" s="886">
        <f t="shared" si="57"/>
        <v>404</v>
      </c>
      <c r="O161" s="886">
        <f t="shared" si="57"/>
        <v>381</v>
      </c>
      <c r="P161" s="886">
        <f t="shared" si="57"/>
        <v>283</v>
      </c>
      <c r="Q161" s="886">
        <f t="shared" si="57"/>
        <v>208</v>
      </c>
      <c r="R161" s="886">
        <f t="shared" si="57"/>
        <v>112</v>
      </c>
      <c r="S161" s="886">
        <f t="shared" si="57"/>
        <v>188</v>
      </c>
      <c r="W161">
        <f t="shared" si="56"/>
        <v>4027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4.9664762850757391E-4</v>
      </c>
      <c r="H162" s="889">
        <f>H161/C161</f>
        <v>1.3657809783958282E-2</v>
      </c>
      <c r="I162" s="889">
        <f>I161/C161</f>
        <v>0.10429600198659052</v>
      </c>
      <c r="J162" s="889">
        <f>J161/C161</f>
        <v>0.13657809783958283</v>
      </c>
      <c r="K162" s="889">
        <f>K161/C161</f>
        <v>0.12614849764092376</v>
      </c>
      <c r="L162" s="889">
        <f>L161/C161</f>
        <v>0.11323565929972684</v>
      </c>
      <c r="M162" s="889">
        <f>M161/C161</f>
        <v>0.11422895455674199</v>
      </c>
      <c r="N162" s="889">
        <f>N161/C161</f>
        <v>0.10032282095852993</v>
      </c>
      <c r="O162" s="889">
        <f>O161/C161</f>
        <v>9.4611373230692825E-2</v>
      </c>
      <c r="P162" s="889">
        <f>P161/C161</f>
        <v>7.0275639433821702E-2</v>
      </c>
      <c r="Q162" s="889">
        <f>Q161/C161</f>
        <v>5.1651353364787683E-2</v>
      </c>
      <c r="R162" s="889">
        <f>R161/C161</f>
        <v>2.7812267196424136E-2</v>
      </c>
      <c r="S162" s="889">
        <f>S161/C161</f>
        <v>4.6684877079711945E-2</v>
      </c>
    </row>
    <row r="164" spans="2:24" ht="18.75" x14ac:dyDescent="0.15">
      <c r="B164" s="98" t="str">
        <f>B3</f>
        <v>令和7年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</v>
      </c>
      <c r="I166" s="896">
        <f>+[2]ﾍﾙ!I40</f>
        <v>0.03</v>
      </c>
      <c r="J166" s="896">
        <f>+[2]ﾍﾙ!J40</f>
        <v>0.05</v>
      </c>
      <c r="K166" s="896">
        <f>+[2]ﾍﾙ!K40</f>
        <v>0.04</v>
      </c>
      <c r="L166" s="896">
        <f>+[2]ﾍﾙ!L40</f>
        <v>0.03</v>
      </c>
      <c r="M166" s="896">
        <f>+[2]ﾍﾙ!M40</f>
        <v>0.04</v>
      </c>
      <c r="N166" s="896">
        <f>+[2]ﾍﾙ!N40</f>
        <v>0.03</v>
      </c>
      <c r="O166" s="896">
        <f>+[2]ﾍﾙ!O40</f>
        <v>0.03</v>
      </c>
      <c r="P166" s="896">
        <f>+[2]ﾍﾙ!P40</f>
        <v>0.02</v>
      </c>
      <c r="Q166" s="896">
        <f>+[2]ﾍﾙ!Q40</f>
        <v>0.01</v>
      </c>
      <c r="R166" s="896">
        <f>+[2]ﾍﾙ!R40</f>
        <v>0.01</v>
      </c>
      <c r="S166" s="896">
        <f>+[2]ﾍﾙ!S40</f>
        <v>0.02</v>
      </c>
      <c r="V166" s="709"/>
      <c r="W166">
        <f t="array" ref="W166:W177">TRANSPOSE('保健所別（令和7年）'!D127:O127)</f>
        <v>0.3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0.28000000000000003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</v>
      </c>
      <c r="I167" s="896">
        <f>+[2]ﾍﾙ!I41</f>
        <v>0.03</v>
      </c>
      <c r="J167" s="896">
        <f>+[2]ﾍﾙ!J41</f>
        <v>0.03</v>
      </c>
      <c r="K167" s="896">
        <f>+[2]ﾍﾙ!K41</f>
        <v>0.04</v>
      </c>
      <c r="L167" s="896">
        <f>+[2]ﾍﾙ!L41</f>
        <v>0.03</v>
      </c>
      <c r="M167" s="896">
        <f>+[2]ﾍﾙ!M41</f>
        <v>0.04</v>
      </c>
      <c r="N167" s="896">
        <f>+[2]ﾍﾙ!N41</f>
        <v>0.03</v>
      </c>
      <c r="O167" s="896">
        <f>+[2]ﾍﾙ!O41</f>
        <v>0.03</v>
      </c>
      <c r="P167" s="896">
        <f>+[2]ﾍﾙ!P41</f>
        <v>0.02</v>
      </c>
      <c r="Q167" s="896">
        <f>+[2]ﾍﾙ!Q41</f>
        <v>0.01</v>
      </c>
      <c r="R167" s="896">
        <f>+[2]ﾍﾙ!R41</f>
        <v>0</v>
      </c>
      <c r="S167" s="896">
        <f>+[2]ﾍﾙ!S41</f>
        <v>0.01</v>
      </c>
      <c r="V167" s="710"/>
      <c r="W167">
        <v>0.28000000000000003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0.32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0.01</v>
      </c>
      <c r="I168" s="896">
        <f>+[2]ﾍﾙ!I42</f>
        <v>0.03</v>
      </c>
      <c r="J168" s="896">
        <f>+[2]ﾍﾙ!J42</f>
        <v>0.03</v>
      </c>
      <c r="K168" s="896">
        <f>+[2]ﾍﾙ!K42</f>
        <v>0.04</v>
      </c>
      <c r="L168" s="896">
        <f>+[2]ﾍﾙ!L42</f>
        <v>0.03</v>
      </c>
      <c r="M168" s="896">
        <f>+[2]ﾍﾙ!M42</f>
        <v>0.05</v>
      </c>
      <c r="N168" s="896">
        <f>+[2]ﾍﾙ!N42</f>
        <v>0.04</v>
      </c>
      <c r="O168" s="896">
        <f>+[2]ﾍﾙ!O42</f>
        <v>0.02</v>
      </c>
      <c r="P168" s="896">
        <f>+[2]ﾍﾙ!P42</f>
        <v>0.03</v>
      </c>
      <c r="Q168" s="896">
        <f>+[2]ﾍﾙ!Q42</f>
        <v>0.02</v>
      </c>
      <c r="R168" s="896">
        <f>+[2]ﾍﾙ!R42</f>
        <v>0.01</v>
      </c>
      <c r="S168" s="896">
        <f>+[2]ﾍﾙ!S42</f>
        <v>0.02</v>
      </c>
      <c r="V168" s="710"/>
      <c r="W168">
        <v>0.32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0.31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0.01</v>
      </c>
      <c r="I169" s="896">
        <f>+[2]ﾍﾙ!I43</f>
        <v>0.03</v>
      </c>
      <c r="J169" s="896">
        <f>+[2]ﾍﾙ!J43</f>
        <v>0.05</v>
      </c>
      <c r="K169" s="896">
        <f>+[2]ﾍﾙ!K43</f>
        <v>0.04</v>
      </c>
      <c r="L169" s="896">
        <f>+[2]ﾍﾙ!L43</f>
        <v>0.04</v>
      </c>
      <c r="M169" s="896">
        <f>+[2]ﾍﾙ!M43</f>
        <v>0.04</v>
      </c>
      <c r="N169" s="896">
        <f>+[2]ﾍﾙ!N43</f>
        <v>0.03</v>
      </c>
      <c r="O169" s="896">
        <f>+[2]ﾍﾙ!O43</f>
        <v>0.03</v>
      </c>
      <c r="P169" s="896">
        <f>+[2]ﾍﾙ!P43</f>
        <v>0.02</v>
      </c>
      <c r="Q169" s="896">
        <f>+[2]ﾍﾙ!Q43</f>
        <v>0.02</v>
      </c>
      <c r="R169" s="896">
        <f>+[2]ﾍﾙ!R43</f>
        <v>0</v>
      </c>
      <c r="S169" s="896">
        <f>+[2]ﾍﾙ!S43</f>
        <v>0.02</v>
      </c>
      <c r="V169" s="710"/>
      <c r="W169">
        <v>0.31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0.34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</v>
      </c>
      <c r="I170" s="896">
        <f>+[2]ﾍﾙ!I44</f>
        <v>0.04</v>
      </c>
      <c r="J170" s="896">
        <f>+[2]ﾍﾙ!J44</f>
        <v>0.06</v>
      </c>
      <c r="K170" s="896">
        <f>+[2]ﾍﾙ!K44</f>
        <v>0.04</v>
      </c>
      <c r="L170" s="896">
        <f>+[2]ﾍﾙ!L44</f>
        <v>0.04</v>
      </c>
      <c r="M170" s="896">
        <f>+[2]ﾍﾙ!M44</f>
        <v>0.04</v>
      </c>
      <c r="N170" s="896">
        <f>+[2]ﾍﾙ!N44</f>
        <v>0.03</v>
      </c>
      <c r="O170" s="896">
        <f>+[2]ﾍﾙ!O44</f>
        <v>0.04</v>
      </c>
      <c r="P170" s="896">
        <f>+[2]ﾍﾙ!P44</f>
        <v>0.02</v>
      </c>
      <c r="Q170" s="896">
        <f>+[2]ﾍﾙ!Q44</f>
        <v>0.02</v>
      </c>
      <c r="R170" s="896">
        <f>+[2]ﾍﾙ!R44</f>
        <v>0.01</v>
      </c>
      <c r="S170" s="896">
        <f>+[2]ﾍﾙ!S44</f>
        <v>0.02</v>
      </c>
      <c r="V170" s="710"/>
      <c r="W170">
        <v>0.34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0.36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0.01</v>
      </c>
      <c r="I171" s="896">
        <f>+[2]ﾍﾙ!I45</f>
        <v>0.04</v>
      </c>
      <c r="J171" s="896">
        <f>+[2]ﾍﾙ!J45</f>
        <v>0.05</v>
      </c>
      <c r="K171" s="896">
        <f>+[2]ﾍﾙ!K45</f>
        <v>0.05</v>
      </c>
      <c r="L171" s="896">
        <f>+[2]ﾍﾙ!L45</f>
        <v>0.04</v>
      </c>
      <c r="M171" s="896">
        <f>+[2]ﾍﾙ!M45</f>
        <v>0.04</v>
      </c>
      <c r="N171" s="896">
        <f>+[2]ﾍﾙ!N45</f>
        <v>0.03</v>
      </c>
      <c r="O171" s="896">
        <f>+[2]ﾍﾙ!O45</f>
        <v>0.04</v>
      </c>
      <c r="P171" s="896">
        <f>+[2]ﾍﾙ!P45</f>
        <v>0.03</v>
      </c>
      <c r="Q171" s="896">
        <f>+[2]ﾍﾙ!Q45</f>
        <v>0.01</v>
      </c>
      <c r="R171" s="896">
        <f>+[2]ﾍﾙ!R45</f>
        <v>0.01</v>
      </c>
      <c r="S171" s="896">
        <f>+[2]ﾍﾙ!S45</f>
        <v>0.02</v>
      </c>
      <c r="V171" s="710"/>
      <c r="W171">
        <v>0.36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0.39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0.01</v>
      </c>
      <c r="I172" s="896">
        <f>+[2]ﾍﾙ!I46</f>
        <v>0.05</v>
      </c>
      <c r="J172" s="896">
        <f>+[2]ﾍﾙ!J46</f>
        <v>0.05</v>
      </c>
      <c r="K172" s="896">
        <f>+[2]ﾍﾙ!K46</f>
        <v>0.05</v>
      </c>
      <c r="L172" s="896">
        <f>+[2]ﾍﾙ!L46</f>
        <v>0.04</v>
      </c>
      <c r="M172" s="896">
        <f>+[2]ﾍﾙ!M46</f>
        <v>0.04</v>
      </c>
      <c r="N172" s="896">
        <f>+[2]ﾍﾙ!N46</f>
        <v>0.04</v>
      </c>
      <c r="O172" s="896">
        <f>+[2]ﾍﾙ!O46</f>
        <v>0.04</v>
      </c>
      <c r="P172" s="896">
        <f>+[2]ﾍﾙ!P46</f>
        <v>0.03</v>
      </c>
      <c r="Q172" s="896">
        <f>+[2]ﾍﾙ!Q46</f>
        <v>0.02</v>
      </c>
      <c r="R172" s="896">
        <f>+[2]ﾍﾙ!R46</f>
        <v>0.01</v>
      </c>
      <c r="S172" s="896">
        <f>+[2]ﾍﾙ!S46</f>
        <v>0.01</v>
      </c>
      <c r="V172" s="710"/>
      <c r="W172">
        <v>0.39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0.34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0.04</v>
      </c>
      <c r="J173" s="896">
        <f>+[2]ﾍﾙ!J47</f>
        <v>0.05</v>
      </c>
      <c r="K173" s="896">
        <f>+[2]ﾍﾙ!K47</f>
        <v>0.04</v>
      </c>
      <c r="L173" s="896">
        <f>+[2]ﾍﾙ!L47</f>
        <v>0.05</v>
      </c>
      <c r="M173" s="896">
        <f>+[2]ﾍﾙ!M47</f>
        <v>0.03</v>
      </c>
      <c r="N173" s="896">
        <f>+[2]ﾍﾙ!N47</f>
        <v>0.03</v>
      </c>
      <c r="O173" s="896">
        <f>+[2]ﾍﾙ!O47</f>
        <v>0.03</v>
      </c>
      <c r="P173" s="896">
        <f>+[2]ﾍﾙ!P47</f>
        <v>0.03</v>
      </c>
      <c r="Q173" s="896">
        <f>+[2]ﾍﾙ!Q47</f>
        <v>0.02</v>
      </c>
      <c r="R173" s="896">
        <f>+[2]ﾍﾙ!R47</f>
        <v>0.01</v>
      </c>
      <c r="S173" s="896">
        <f>+[2]ﾍﾙ!S47</f>
        <v>0.01</v>
      </c>
      <c r="V173" s="710"/>
      <c r="W173">
        <v>0.34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0.4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0.01</v>
      </c>
      <c r="I174" s="896">
        <f>+[2]ﾍﾙ!I48</f>
        <v>0.04</v>
      </c>
      <c r="J174" s="896">
        <f>+[2]ﾍﾙ!J48</f>
        <v>0.05</v>
      </c>
      <c r="K174" s="896">
        <f>+[2]ﾍﾙ!K48</f>
        <v>0.05</v>
      </c>
      <c r="L174" s="896">
        <f>+[2]ﾍﾙ!L48</f>
        <v>0.05</v>
      </c>
      <c r="M174" s="896">
        <f>+[2]ﾍﾙ!M48</f>
        <v>0.04</v>
      </c>
      <c r="N174" s="896">
        <f>+[2]ﾍﾙ!N48</f>
        <v>0.05</v>
      </c>
      <c r="O174" s="896">
        <f>+[2]ﾍﾙ!O48</f>
        <v>0.04</v>
      </c>
      <c r="P174" s="896">
        <f>+[2]ﾍﾙ!P48</f>
        <v>0.03</v>
      </c>
      <c r="Q174" s="896">
        <f>+[2]ﾍﾙ!Q48</f>
        <v>0.02</v>
      </c>
      <c r="R174" s="896">
        <f>+[2]ﾍﾙ!R48</f>
        <v>0.01</v>
      </c>
      <c r="S174" s="896">
        <f>+[2]ﾍﾙ!S48</f>
        <v>0.01</v>
      </c>
      <c r="V174" s="710"/>
      <c r="W174">
        <v>0.4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0.37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0.01</v>
      </c>
      <c r="I175" s="896">
        <f>+[2]ﾍﾙ!I49</f>
        <v>0.04</v>
      </c>
      <c r="J175" s="896">
        <f>+[2]ﾍﾙ!J49</f>
        <v>0.04</v>
      </c>
      <c r="K175" s="896">
        <f>+[2]ﾍﾙ!K49</f>
        <v>0.06</v>
      </c>
      <c r="L175" s="896">
        <f>+[2]ﾍﾙ!L49</f>
        <v>0.04</v>
      </c>
      <c r="M175" s="896">
        <f>+[2]ﾍﾙ!M49</f>
        <v>0.03</v>
      </c>
      <c r="N175" s="896">
        <f>+[2]ﾍﾙ!N49</f>
        <v>0.04</v>
      </c>
      <c r="O175" s="896">
        <f>+[2]ﾍﾙ!O49</f>
        <v>0.03</v>
      </c>
      <c r="P175" s="896">
        <f>+[2]ﾍﾙ!P49</f>
        <v>0.02</v>
      </c>
      <c r="Q175" s="896">
        <f>+[2]ﾍﾙ!Q49</f>
        <v>0.02</v>
      </c>
      <c r="R175" s="896">
        <f>+[2]ﾍﾙ!R49</f>
        <v>0.01</v>
      </c>
      <c r="S175" s="896">
        <f>+[2]ﾍﾙ!S49</f>
        <v>0.03</v>
      </c>
      <c r="V175" s="710"/>
      <c r="W175">
        <v>0.37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0.35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0.04</v>
      </c>
      <c r="J176" s="896">
        <f>+[2]ﾍﾙ!J50</f>
        <v>0.04</v>
      </c>
      <c r="K176" s="896">
        <f>+[2]ﾍﾙ!K50</f>
        <v>0.04</v>
      </c>
      <c r="L176" s="896">
        <f>+[2]ﾍﾙ!L50</f>
        <v>0.04</v>
      </c>
      <c r="M176" s="896">
        <f>+[2]ﾍﾙ!M50</f>
        <v>0.04</v>
      </c>
      <c r="N176" s="896">
        <f>+[2]ﾍﾙ!N50</f>
        <v>0.03</v>
      </c>
      <c r="O176" s="896">
        <f>+[2]ﾍﾙ!O50</f>
        <v>0.03</v>
      </c>
      <c r="P176" s="896">
        <f>+[2]ﾍﾙ!P50</f>
        <v>0.03</v>
      </c>
      <c r="Q176" s="896">
        <f>+[2]ﾍﾙ!Q50</f>
        <v>0.02</v>
      </c>
      <c r="R176" s="896">
        <f>+[2]ﾍﾙ!R50</f>
        <v>0.01</v>
      </c>
      <c r="S176" s="896">
        <f>+[2]ﾍﾙ!S50</f>
        <v>0.01</v>
      </c>
      <c r="V176" s="710"/>
      <c r="W176">
        <v>0.35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0.36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0.01</v>
      </c>
      <c r="I177" s="896">
        <f>+[2]ﾍﾙ!I51</f>
        <v>0.03</v>
      </c>
      <c r="J177" s="896">
        <f>+[2]ﾍﾙ!J51</f>
        <v>0.05</v>
      </c>
      <c r="K177" s="896">
        <f>+[2]ﾍﾙ!K51</f>
        <v>0.05</v>
      </c>
      <c r="L177" s="896">
        <f>+[2]ﾍﾙ!L51</f>
        <v>0.03</v>
      </c>
      <c r="M177" s="896">
        <f>+[2]ﾍﾙ!M51</f>
        <v>0.04</v>
      </c>
      <c r="N177" s="896">
        <f>+[2]ﾍﾙ!N51</f>
        <v>0.04</v>
      </c>
      <c r="O177" s="896">
        <f>+[2]ﾍﾙ!O51</f>
        <v>0.04</v>
      </c>
      <c r="P177" s="896">
        <f>+[2]ﾍﾙ!P51</f>
        <v>0.03</v>
      </c>
      <c r="Q177" s="896">
        <f>+[2]ﾍﾙ!Q51</f>
        <v>0.02</v>
      </c>
      <c r="R177" s="896">
        <f>+[2]ﾍﾙ!R51</f>
        <v>0.02</v>
      </c>
      <c r="S177" s="896">
        <f>+[2]ﾍﾙ!S51</f>
        <v>0.01</v>
      </c>
      <c r="V177" s="711"/>
      <c r="W177">
        <v>0.36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4.12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7.0000000000000007E-2</v>
      </c>
      <c r="I178" s="896">
        <f t="shared" si="59"/>
        <v>0.43999999999999995</v>
      </c>
      <c r="J178" s="896">
        <f t="shared" si="59"/>
        <v>0.54999999999999993</v>
      </c>
      <c r="K178" s="896">
        <f t="shared" si="59"/>
        <v>0.53999999999999992</v>
      </c>
      <c r="L178" s="896">
        <f t="shared" si="59"/>
        <v>0.45999999999999996</v>
      </c>
      <c r="M178" s="896">
        <f t="shared" si="59"/>
        <v>0.46999999999999986</v>
      </c>
      <c r="N178" s="896">
        <f t="shared" si="59"/>
        <v>0.42</v>
      </c>
      <c r="O178" s="896">
        <f t="shared" si="59"/>
        <v>0.39999999999999997</v>
      </c>
      <c r="P178" s="896">
        <f t="shared" si="59"/>
        <v>0.31000000000000005</v>
      </c>
      <c r="Q178" s="896">
        <f t="shared" si="59"/>
        <v>0.20999999999999996</v>
      </c>
      <c r="R178" s="896">
        <f t="shared" si="59"/>
        <v>0.11</v>
      </c>
      <c r="S178" s="896">
        <f t="shared" si="59"/>
        <v>0.19000000000000003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1.6990291262135925E-2</v>
      </c>
      <c r="I179" s="889">
        <f>I178/C178</f>
        <v>0.10679611650485435</v>
      </c>
      <c r="J179" s="889">
        <f>J178/C178</f>
        <v>0.13349514563106793</v>
      </c>
      <c r="K179" s="889">
        <f>K178/C178</f>
        <v>0.13106796116504851</v>
      </c>
      <c r="L179" s="889">
        <f>L178/C178</f>
        <v>0.1116504854368932</v>
      </c>
      <c r="M179" s="889">
        <f>M178/C178</f>
        <v>0.11407766990291258</v>
      </c>
      <c r="N179" s="889">
        <f>N178/C178</f>
        <v>0.10194174757281553</v>
      </c>
      <c r="O179" s="889">
        <f>O178/C178</f>
        <v>9.7087378640776684E-2</v>
      </c>
      <c r="P179" s="889">
        <f>P178/C178</f>
        <v>7.524271844660195E-2</v>
      </c>
      <c r="Q179" s="889">
        <f>Q178/C178</f>
        <v>5.0970873786407758E-2</v>
      </c>
      <c r="R179" s="889">
        <f>R178/C178</f>
        <v>2.6699029126213591E-2</v>
      </c>
      <c r="S179" s="889">
        <f>S178/C178</f>
        <v>4.6116504854368939E-2</v>
      </c>
    </row>
    <row r="181" spans="2:24" ht="18.75" x14ac:dyDescent="0.15">
      <c r="B181" s="99" t="str">
        <f>B3</f>
        <v>令和7年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502</v>
      </c>
      <c r="D183" s="797">
        <f>+[2]ﾍﾙ!D21</f>
        <v>0</v>
      </c>
      <c r="E183" s="797">
        <f>+[2]ﾍﾙ!E21</f>
        <v>0</v>
      </c>
      <c r="F183" s="797">
        <f>+[2]ﾍﾙ!F21</f>
        <v>1</v>
      </c>
      <c r="G183" s="797">
        <f>+[2]ﾍﾙ!G21</f>
        <v>1</v>
      </c>
      <c r="H183" s="797">
        <f>+[2]ﾍﾙ!H21</f>
        <v>12</v>
      </c>
      <c r="I183" s="797">
        <f>+[2]ﾍﾙ!I21</f>
        <v>69</v>
      </c>
      <c r="J183" s="797">
        <f>+[2]ﾍﾙ!J21</f>
        <v>63</v>
      </c>
      <c r="K183" s="797">
        <f>+[2]ﾍﾙ!K21</f>
        <v>73</v>
      </c>
      <c r="L183" s="797">
        <f>+[2]ﾍﾙ!L21</f>
        <v>47</v>
      </c>
      <c r="M183" s="797">
        <f>+[2]ﾍﾙ!M21</f>
        <v>44</v>
      </c>
      <c r="N183" s="797">
        <f>+[2]ﾍﾙ!N21</f>
        <v>55</v>
      </c>
      <c r="O183" s="797">
        <f>+[2]ﾍﾙ!O21</f>
        <v>29</v>
      </c>
      <c r="P183" s="797">
        <f>+[2]ﾍﾙ!P21</f>
        <v>37</v>
      </c>
      <c r="Q183" s="797">
        <f>+[2]ﾍﾙ!Q21</f>
        <v>21</v>
      </c>
      <c r="R183" s="797">
        <f>+[2]ﾍﾙ!R21</f>
        <v>18</v>
      </c>
      <c r="S183" s="797">
        <f>+[2]ﾍﾙ!S21</f>
        <v>32</v>
      </c>
      <c r="V183">
        <f t="array" ref="V183:V194">TRANSPOSE('保健所別（令和7年）'!D221:O221)</f>
        <v>502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470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0</v>
      </c>
      <c r="H184" s="797">
        <f>+[2]ﾍﾙ!H22</f>
        <v>15</v>
      </c>
      <c r="I184" s="797">
        <f>+[2]ﾍﾙ!I22</f>
        <v>61</v>
      </c>
      <c r="J184" s="797">
        <f>+[2]ﾍﾙ!J22</f>
        <v>62</v>
      </c>
      <c r="K184" s="797">
        <f>+[2]ﾍﾙ!K22</f>
        <v>64</v>
      </c>
      <c r="L184" s="797">
        <f>+[2]ﾍﾙ!L22</f>
        <v>43</v>
      </c>
      <c r="M184" s="797">
        <f>+[2]ﾍﾙ!M22</f>
        <v>31</v>
      </c>
      <c r="N184" s="797">
        <f>+[2]ﾍﾙ!N22</f>
        <v>47</v>
      </c>
      <c r="O184" s="797">
        <f>+[2]ﾍﾙ!O22</f>
        <v>53</v>
      </c>
      <c r="P184" s="797">
        <f>+[2]ﾍﾙ!P22</f>
        <v>21</v>
      </c>
      <c r="Q184" s="797">
        <f>+[2]ﾍﾙ!Q22</f>
        <v>21</v>
      </c>
      <c r="R184" s="797">
        <f>+[2]ﾍﾙ!R22</f>
        <v>10</v>
      </c>
      <c r="S184" s="797">
        <f>+[2]ﾍﾙ!S22</f>
        <v>42</v>
      </c>
      <c r="V184" s="641">
        <v>470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557</v>
      </c>
      <c r="D185" s="797">
        <f>+[2]ﾍﾙ!D23</f>
        <v>0</v>
      </c>
      <c r="E185" s="797">
        <f>+[2]ﾍﾙ!E23</f>
        <v>0</v>
      </c>
      <c r="F185" s="797">
        <f>+[2]ﾍﾙ!F23</f>
        <v>0</v>
      </c>
      <c r="G185" s="797">
        <f>+[2]ﾍﾙ!G23</f>
        <v>1</v>
      </c>
      <c r="H185" s="797">
        <f>+[2]ﾍﾙ!H23</f>
        <v>19</v>
      </c>
      <c r="I185" s="797">
        <f>+[2]ﾍﾙ!I23</f>
        <v>65</v>
      </c>
      <c r="J185" s="797">
        <f>+[2]ﾍﾙ!J23</f>
        <v>77</v>
      </c>
      <c r="K185" s="797">
        <f>+[2]ﾍﾙ!K23</f>
        <v>60</v>
      </c>
      <c r="L185" s="797">
        <f>+[2]ﾍﾙ!L23</f>
        <v>66</v>
      </c>
      <c r="M185" s="797">
        <f>+[2]ﾍﾙ!M23</f>
        <v>62</v>
      </c>
      <c r="N185" s="797">
        <f>+[2]ﾍﾙ!N23</f>
        <v>44</v>
      </c>
      <c r="O185" s="797">
        <f>+[2]ﾍﾙ!O23</f>
        <v>55</v>
      </c>
      <c r="P185" s="797">
        <f>+[2]ﾍﾙ!P23</f>
        <v>25</v>
      </c>
      <c r="Q185" s="797">
        <f>+[2]ﾍﾙ!Q23</f>
        <v>28</v>
      </c>
      <c r="R185" s="797">
        <f>+[2]ﾍﾙ!R23</f>
        <v>14</v>
      </c>
      <c r="S185" s="797">
        <f>+[2]ﾍﾙ!S23</f>
        <v>41</v>
      </c>
      <c r="V185" s="641">
        <v>557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575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1</v>
      </c>
      <c r="H186" s="797">
        <f>+[2]ﾍﾙ!H24</f>
        <v>29</v>
      </c>
      <c r="I186" s="797">
        <f>+[2]ﾍﾙ!I24</f>
        <v>76</v>
      </c>
      <c r="J186" s="797">
        <f>+[2]ﾍﾙ!J24</f>
        <v>96</v>
      </c>
      <c r="K186" s="797">
        <f>+[2]ﾍﾙ!K24</f>
        <v>66</v>
      </c>
      <c r="L186" s="797">
        <f>+[2]ﾍﾙ!L24</f>
        <v>49</v>
      </c>
      <c r="M186" s="797">
        <f>+[2]ﾍﾙ!M24</f>
        <v>56</v>
      </c>
      <c r="N186" s="797">
        <f>+[2]ﾍﾙ!N24</f>
        <v>47</v>
      </c>
      <c r="O186" s="797">
        <f>+[2]ﾍﾙ!O24</f>
        <v>41</v>
      </c>
      <c r="P186" s="797">
        <f>+[2]ﾍﾙ!P24</f>
        <v>31</v>
      </c>
      <c r="Q186" s="797">
        <f>+[2]ﾍﾙ!Q24</f>
        <v>27</v>
      </c>
      <c r="R186" s="797">
        <f>+[2]ﾍﾙ!R24</f>
        <v>14</v>
      </c>
      <c r="S186" s="797">
        <f>+[2]ﾍﾙ!S24</f>
        <v>42</v>
      </c>
      <c r="V186" s="641">
        <v>575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547</v>
      </c>
      <c r="D187" s="797">
        <f>+[2]ﾍﾙ!D25</f>
        <v>0</v>
      </c>
      <c r="E187" s="797">
        <f>+[2]ﾍﾙ!E25</f>
        <v>0</v>
      </c>
      <c r="F187" s="797">
        <f>+[2]ﾍﾙ!F25</f>
        <v>1</v>
      </c>
      <c r="G187" s="797">
        <f>+[2]ﾍﾙ!G25</f>
        <v>1</v>
      </c>
      <c r="H187" s="797">
        <f>+[2]ﾍﾙ!H25</f>
        <v>27</v>
      </c>
      <c r="I187" s="797">
        <f>+[2]ﾍﾙ!I25</f>
        <v>75</v>
      </c>
      <c r="J187" s="797">
        <f>+[2]ﾍﾙ!J25</f>
        <v>82</v>
      </c>
      <c r="K187" s="797">
        <f>+[2]ﾍﾙ!K25</f>
        <v>65</v>
      </c>
      <c r="L187" s="797">
        <f>+[2]ﾍﾙ!L25</f>
        <v>48</v>
      </c>
      <c r="M187" s="797">
        <f>+[2]ﾍﾙ!M25</f>
        <v>40</v>
      </c>
      <c r="N187" s="797">
        <f>+[2]ﾍﾙ!N25</f>
        <v>50</v>
      </c>
      <c r="O187" s="797">
        <f>+[2]ﾍﾙ!O25</f>
        <v>44</v>
      </c>
      <c r="P187" s="797">
        <f>+[2]ﾍﾙ!P25</f>
        <v>33</v>
      </c>
      <c r="Q187" s="797">
        <f>+[2]ﾍﾙ!Q25</f>
        <v>21</v>
      </c>
      <c r="R187" s="797">
        <f>+[2]ﾍﾙ!R25</f>
        <v>19</v>
      </c>
      <c r="S187" s="797">
        <f>+[2]ﾍﾙ!S25</f>
        <v>41</v>
      </c>
      <c r="V187" s="641">
        <v>547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575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2</v>
      </c>
      <c r="H188" s="797">
        <f>+[2]ﾍﾙ!H26</f>
        <v>20</v>
      </c>
      <c r="I188" s="797">
        <f>+[2]ﾍﾙ!I26</f>
        <v>93</v>
      </c>
      <c r="J188" s="797">
        <f>+[2]ﾍﾙ!J26</f>
        <v>91</v>
      </c>
      <c r="K188" s="797">
        <f>+[2]ﾍﾙ!K26</f>
        <v>64</v>
      </c>
      <c r="L188" s="797">
        <f>+[2]ﾍﾙ!L26</f>
        <v>58</v>
      </c>
      <c r="M188" s="797">
        <f>+[2]ﾍﾙ!M26</f>
        <v>35</v>
      </c>
      <c r="N188" s="797">
        <f>+[2]ﾍﾙ!N26</f>
        <v>52</v>
      </c>
      <c r="O188" s="797">
        <f>+[2]ﾍﾙ!O26</f>
        <v>45</v>
      </c>
      <c r="P188" s="797">
        <f>+[2]ﾍﾙ!P26</f>
        <v>33</v>
      </c>
      <c r="Q188" s="797">
        <f>+[2]ﾍﾙ!Q26</f>
        <v>26</v>
      </c>
      <c r="R188" s="797">
        <f>+[2]ﾍﾙ!R26</f>
        <v>11</v>
      </c>
      <c r="S188" s="797">
        <f>+[2]ﾍﾙ!S26</f>
        <v>45</v>
      </c>
      <c r="V188" s="641">
        <v>575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559</v>
      </c>
      <c r="D189" s="797">
        <f>+[2]ﾍﾙ!D27</f>
        <v>0</v>
      </c>
      <c r="E189" s="797">
        <f>+[2]ﾍﾙ!E27</f>
        <v>0</v>
      </c>
      <c r="F189" s="797">
        <f>+[2]ﾍﾙ!F27</f>
        <v>1</v>
      </c>
      <c r="G189" s="797">
        <f>+[2]ﾍﾙ!G27</f>
        <v>0</v>
      </c>
      <c r="H189" s="797">
        <f>+[2]ﾍﾙ!H27</f>
        <v>13</v>
      </c>
      <c r="I189" s="797">
        <f>+[2]ﾍﾙ!I27</f>
        <v>73</v>
      </c>
      <c r="J189" s="797">
        <f>+[2]ﾍﾙ!J27</f>
        <v>98</v>
      </c>
      <c r="K189" s="797">
        <f>+[2]ﾍﾙ!K27</f>
        <v>63</v>
      </c>
      <c r="L189" s="797">
        <f>+[2]ﾍﾙ!L27</f>
        <v>54</v>
      </c>
      <c r="M189" s="797">
        <f>+[2]ﾍﾙ!M27</f>
        <v>51</v>
      </c>
      <c r="N189" s="797">
        <f>+[2]ﾍﾙ!N27</f>
        <v>41</v>
      </c>
      <c r="O189" s="797">
        <f>+[2]ﾍﾙ!O27</f>
        <v>54</v>
      </c>
      <c r="P189" s="797">
        <f>+[2]ﾍﾙ!P27</f>
        <v>31</v>
      </c>
      <c r="Q189" s="797">
        <f>+[2]ﾍﾙ!Q27</f>
        <v>18</v>
      </c>
      <c r="R189" s="797">
        <f>+[2]ﾍﾙ!R27</f>
        <v>18</v>
      </c>
      <c r="S189" s="797">
        <f>+[2]ﾍﾙ!S27</f>
        <v>44</v>
      </c>
      <c r="V189" s="641">
        <v>559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526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1</v>
      </c>
      <c r="H190" s="797">
        <f>+[2]ﾍﾙ!H28</f>
        <v>26</v>
      </c>
      <c r="I190" s="797">
        <f>+[2]ﾍﾙ!I28</f>
        <v>72</v>
      </c>
      <c r="J190" s="797">
        <f>+[2]ﾍﾙ!J28</f>
        <v>83</v>
      </c>
      <c r="K190" s="797">
        <f>+[2]ﾍﾙ!K28</f>
        <v>46</v>
      </c>
      <c r="L190" s="797">
        <f>+[2]ﾍﾙ!L28</f>
        <v>52</v>
      </c>
      <c r="M190" s="797">
        <f>+[2]ﾍﾙ!M28</f>
        <v>40</v>
      </c>
      <c r="N190" s="797">
        <f>+[2]ﾍﾙ!N28</f>
        <v>38</v>
      </c>
      <c r="O190" s="797">
        <f>+[2]ﾍﾙ!O28</f>
        <v>59</v>
      </c>
      <c r="P190" s="797">
        <f>+[2]ﾍﾙ!P28</f>
        <v>35</v>
      </c>
      <c r="Q190" s="797">
        <f>+[2]ﾍﾙ!Q28</f>
        <v>29</v>
      </c>
      <c r="R190" s="797">
        <f>+[2]ﾍﾙ!R28</f>
        <v>15</v>
      </c>
      <c r="S190" s="797">
        <f>+[2]ﾍﾙ!S28</f>
        <v>30</v>
      </c>
      <c r="V190" s="641">
        <v>526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565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29</v>
      </c>
      <c r="I191" s="797">
        <f>+[2]ﾍﾙ!I29</f>
        <v>69</v>
      </c>
      <c r="J191" s="797">
        <f>+[2]ﾍﾙ!J29</f>
        <v>75</v>
      </c>
      <c r="K191" s="797">
        <f>+[2]ﾍﾙ!K29</f>
        <v>72</v>
      </c>
      <c r="L191" s="797">
        <f>+[2]ﾍﾙ!L29</f>
        <v>59</v>
      </c>
      <c r="M191" s="797">
        <f>+[2]ﾍﾙ!M29</f>
        <v>48</v>
      </c>
      <c r="N191" s="797">
        <f>+[2]ﾍﾙ!N29</f>
        <v>50</v>
      </c>
      <c r="O191" s="797">
        <f>+[2]ﾍﾙ!O29</f>
        <v>48</v>
      </c>
      <c r="P191" s="797">
        <f>+[2]ﾍﾙ!P29</f>
        <v>31</v>
      </c>
      <c r="Q191" s="797">
        <f>+[2]ﾍﾙ!Q29</f>
        <v>26</v>
      </c>
      <c r="R191" s="797">
        <f>+[2]ﾍﾙ!R29</f>
        <v>14</v>
      </c>
      <c r="S191" s="797">
        <f>+[2]ﾍﾙ!S29</f>
        <v>44</v>
      </c>
      <c r="V191" s="641">
        <v>565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550</v>
      </c>
      <c r="D192" s="797">
        <f>+[2]ﾍﾙ!D30</f>
        <v>0</v>
      </c>
      <c r="E192" s="797">
        <f>+[2]ﾍﾙ!E30</f>
        <v>1</v>
      </c>
      <c r="F192" s="797">
        <f>+[2]ﾍﾙ!F30</f>
        <v>0</v>
      </c>
      <c r="G192" s="797">
        <f>+[2]ﾍﾙ!G30</f>
        <v>0</v>
      </c>
      <c r="H192" s="797">
        <f>+[2]ﾍﾙ!H30</f>
        <v>21</v>
      </c>
      <c r="I192" s="797">
        <f>+[2]ﾍﾙ!I30</f>
        <v>72</v>
      </c>
      <c r="J192" s="797">
        <f>+[2]ﾍﾙ!J30</f>
        <v>76</v>
      </c>
      <c r="K192" s="797">
        <f>+[2]ﾍﾙ!K30</f>
        <v>60</v>
      </c>
      <c r="L192" s="797">
        <f>+[2]ﾍﾙ!L30</f>
        <v>59</v>
      </c>
      <c r="M192" s="797">
        <f>+[2]ﾍﾙ!M30</f>
        <v>49</v>
      </c>
      <c r="N192" s="797">
        <f>+[2]ﾍﾙ!N30</f>
        <v>51</v>
      </c>
      <c r="O192" s="797">
        <f>+[2]ﾍﾙ!O30</f>
        <v>50</v>
      </c>
      <c r="P192" s="797">
        <f>+[2]ﾍﾙ!P30</f>
        <v>29</v>
      </c>
      <c r="Q192" s="797">
        <f>+[2]ﾍﾙ!Q30</f>
        <v>29</v>
      </c>
      <c r="R192" s="797">
        <f>+[2]ﾍﾙ!R30</f>
        <v>15</v>
      </c>
      <c r="S192" s="797">
        <f>+[2]ﾍﾙ!S30</f>
        <v>38</v>
      </c>
      <c r="V192" s="641">
        <v>550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565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2</v>
      </c>
      <c r="H193" s="797">
        <f>+[2]ﾍﾙ!H31</f>
        <v>20</v>
      </c>
      <c r="I193" s="797">
        <f>+[2]ﾍﾙ!I31</f>
        <v>73</v>
      </c>
      <c r="J193" s="797">
        <f>+[2]ﾍﾙ!J31</f>
        <v>76</v>
      </c>
      <c r="K193" s="797">
        <f>+[2]ﾍﾙ!K31</f>
        <v>63</v>
      </c>
      <c r="L193" s="797">
        <f>+[2]ﾍﾙ!L31</f>
        <v>59</v>
      </c>
      <c r="M193" s="797">
        <f>+[2]ﾍﾙ!M31</f>
        <v>52</v>
      </c>
      <c r="N193" s="797">
        <f>+[2]ﾍﾙ!N31</f>
        <v>46</v>
      </c>
      <c r="O193" s="797">
        <f>+[2]ﾍﾙ!O31</f>
        <v>63</v>
      </c>
      <c r="P193" s="797">
        <f>+[2]ﾍﾙ!P31</f>
        <v>39</v>
      </c>
      <c r="Q193" s="797">
        <f>+[2]ﾍﾙ!Q31</f>
        <v>24</v>
      </c>
      <c r="R193" s="797">
        <f>+[2]ﾍﾙ!R31</f>
        <v>14</v>
      </c>
      <c r="S193" s="797">
        <f>+[2]ﾍﾙ!S31</f>
        <v>34</v>
      </c>
      <c r="V193" s="641">
        <v>565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579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1</v>
      </c>
      <c r="H194" s="797">
        <f>+[2]ﾍﾙ!H32</f>
        <v>21</v>
      </c>
      <c r="I194" s="797">
        <f>+[2]ﾍﾙ!I32</f>
        <v>62</v>
      </c>
      <c r="J194" s="797">
        <f>+[2]ﾍﾙ!J32</f>
        <v>83</v>
      </c>
      <c r="K194" s="797">
        <f>+[2]ﾍﾙ!K32</f>
        <v>76</v>
      </c>
      <c r="L194" s="797">
        <f>+[2]ﾍﾙ!L32</f>
        <v>54</v>
      </c>
      <c r="M194" s="797">
        <f>+[2]ﾍﾙ!M32</f>
        <v>48</v>
      </c>
      <c r="N194" s="797">
        <f>+[2]ﾍﾙ!N32</f>
        <v>50</v>
      </c>
      <c r="O194" s="797">
        <f>+[2]ﾍﾙ!O32</f>
        <v>48</v>
      </c>
      <c r="P194" s="797">
        <f>+[2]ﾍﾙ!P32</f>
        <v>35</v>
      </c>
      <c r="Q194" s="797">
        <f>+[2]ﾍﾙ!Q32</f>
        <v>27</v>
      </c>
      <c r="R194" s="797">
        <f>+[2]ﾍﾙ!R32</f>
        <v>14</v>
      </c>
      <c r="S194" s="797">
        <f>+[2]ﾍﾙ!S32</f>
        <v>60</v>
      </c>
      <c r="V194" s="641">
        <v>579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6570</v>
      </c>
      <c r="D195" s="797">
        <f t="shared" si="61"/>
        <v>0</v>
      </c>
      <c r="E195" s="797">
        <f t="shared" si="61"/>
        <v>1</v>
      </c>
      <c r="F195" s="797">
        <f t="shared" si="61"/>
        <v>3</v>
      </c>
      <c r="G195" s="797">
        <f t="shared" si="61"/>
        <v>10</v>
      </c>
      <c r="H195" s="797">
        <f t="shared" si="61"/>
        <v>252</v>
      </c>
      <c r="I195" s="797">
        <f t="shared" si="61"/>
        <v>860</v>
      </c>
      <c r="J195" s="797">
        <f t="shared" si="61"/>
        <v>962</v>
      </c>
      <c r="K195" s="797">
        <f t="shared" si="61"/>
        <v>772</v>
      </c>
      <c r="L195" s="797">
        <f t="shared" si="61"/>
        <v>648</v>
      </c>
      <c r="M195" s="797">
        <f t="shared" si="61"/>
        <v>556</v>
      </c>
      <c r="N195" s="797">
        <f t="shared" si="61"/>
        <v>571</v>
      </c>
      <c r="O195" s="797">
        <f t="shared" si="61"/>
        <v>589</v>
      </c>
      <c r="P195" s="797">
        <f t="shared" si="61"/>
        <v>380</v>
      </c>
      <c r="Q195" s="797">
        <f t="shared" si="61"/>
        <v>297</v>
      </c>
      <c r="R195" s="797">
        <f t="shared" si="61"/>
        <v>176</v>
      </c>
      <c r="S195" s="797">
        <f t="shared" si="61"/>
        <v>493</v>
      </c>
      <c r="W195">
        <f t="shared" si="60"/>
        <v>6570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1.5220700152207003E-4</v>
      </c>
      <c r="F196" s="903">
        <f t="shared" si="62"/>
        <v>4.5662100456621003E-4</v>
      </c>
      <c r="G196" s="903">
        <f t="shared" si="62"/>
        <v>1.5220700152207001E-3</v>
      </c>
      <c r="H196" s="903">
        <f t="shared" si="62"/>
        <v>3.8356164383561646E-2</v>
      </c>
      <c r="I196" s="903">
        <f t="shared" si="62"/>
        <v>0.13089802130898021</v>
      </c>
      <c r="J196" s="903">
        <f t="shared" si="62"/>
        <v>0.14642313546423136</v>
      </c>
      <c r="K196" s="903">
        <f t="shared" si="62"/>
        <v>0.11750380517503806</v>
      </c>
      <c r="L196" s="903">
        <f t="shared" si="62"/>
        <v>9.8630136986301367E-2</v>
      </c>
      <c r="M196" s="903">
        <f t="shared" si="62"/>
        <v>8.4627092846270929E-2</v>
      </c>
      <c r="N196" s="903">
        <f t="shared" si="62"/>
        <v>8.6910197869101979E-2</v>
      </c>
      <c r="O196" s="903">
        <f t="shared" si="62"/>
        <v>8.9649923896499242E-2</v>
      </c>
      <c r="P196" s="903">
        <f t="shared" si="62"/>
        <v>5.7838660578386603E-2</v>
      </c>
      <c r="Q196" s="903">
        <f t="shared" si="62"/>
        <v>4.5205479452054796E-2</v>
      </c>
      <c r="R196" s="903">
        <f t="shared" si="62"/>
        <v>2.6788432267884323E-2</v>
      </c>
      <c r="S196" s="903">
        <f t="shared" si="62"/>
        <v>7.5038051750380516E-2</v>
      </c>
    </row>
    <row r="198" spans="2:24" ht="18.75" x14ac:dyDescent="0.15">
      <c r="B198" s="99" t="str">
        <f>B3</f>
        <v>令和7年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0.52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0.01</v>
      </c>
      <c r="I200" s="904">
        <f>+[2]ﾍﾙ!I57</f>
        <v>7.0000000000000007E-2</v>
      </c>
      <c r="J200" s="904">
        <f>+[2]ﾍﾙ!J57</f>
        <v>0.06</v>
      </c>
      <c r="K200" s="904">
        <f>+[2]ﾍﾙ!K57</f>
        <v>0.08</v>
      </c>
      <c r="L200" s="904">
        <f>+[2]ﾍﾙ!L57</f>
        <v>0.05</v>
      </c>
      <c r="M200" s="904">
        <f>+[2]ﾍﾙ!M57</f>
        <v>0.05</v>
      </c>
      <c r="N200" s="904">
        <f>+[2]ﾍﾙ!N57</f>
        <v>0.06</v>
      </c>
      <c r="O200" s="904">
        <f>+[2]ﾍﾙ!O57</f>
        <v>0.03</v>
      </c>
      <c r="P200" s="904">
        <f>+[2]ﾍﾙ!P57</f>
        <v>0.04</v>
      </c>
      <c r="Q200" s="904">
        <f>+[2]ﾍﾙ!Q57</f>
        <v>0.02</v>
      </c>
      <c r="R200" s="904">
        <f>+[2]ﾍﾙ!R57</f>
        <v>0.02</v>
      </c>
      <c r="S200" s="904">
        <f>+[2]ﾍﾙ!S57</f>
        <v>0.03</v>
      </c>
      <c r="V200" s="709"/>
      <c r="W200">
        <f t="array" ref="W200:W211">TRANSPOSE('保健所別（令和7年）'!D227:O227)</f>
        <v>0.52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0.48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0.02</v>
      </c>
      <c r="I201" s="904">
        <f>+[2]ﾍﾙ!I58</f>
        <v>0.06</v>
      </c>
      <c r="J201" s="904">
        <f>+[2]ﾍﾙ!J58</f>
        <v>0.06</v>
      </c>
      <c r="K201" s="904">
        <f>+[2]ﾍﾙ!K58</f>
        <v>7.0000000000000007E-2</v>
      </c>
      <c r="L201" s="904">
        <f>+[2]ﾍﾙ!L58</f>
        <v>0.04</v>
      </c>
      <c r="M201" s="904">
        <f>+[2]ﾍﾙ!M58</f>
        <v>0.03</v>
      </c>
      <c r="N201" s="904">
        <f>+[2]ﾍﾙ!N58</f>
        <v>0.05</v>
      </c>
      <c r="O201" s="904">
        <f>+[2]ﾍﾙ!O58</f>
        <v>0.05</v>
      </c>
      <c r="P201" s="904">
        <f>+[2]ﾍﾙ!P58</f>
        <v>0.02</v>
      </c>
      <c r="Q201" s="904">
        <f>+[2]ﾍﾙ!Q58</f>
        <v>0.02</v>
      </c>
      <c r="R201" s="904">
        <f>+[2]ﾍﾙ!R58</f>
        <v>0.01</v>
      </c>
      <c r="S201" s="904">
        <f>+[2]ﾍﾙ!S58</f>
        <v>0.04</v>
      </c>
      <c r="V201" s="710"/>
      <c r="W201">
        <v>0.48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0.56999999999999995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0.02</v>
      </c>
      <c r="I202" s="904">
        <f>+[2]ﾍﾙ!I59</f>
        <v>7.0000000000000007E-2</v>
      </c>
      <c r="J202" s="904">
        <f>+[2]ﾍﾙ!J59</f>
        <v>0.08</v>
      </c>
      <c r="K202" s="904">
        <f>+[2]ﾍﾙ!K59</f>
        <v>0.06</v>
      </c>
      <c r="L202" s="904">
        <f>+[2]ﾍﾙ!L59</f>
        <v>7.0000000000000007E-2</v>
      </c>
      <c r="M202" s="904">
        <f>+[2]ﾍﾙ!M59</f>
        <v>0.06</v>
      </c>
      <c r="N202" s="904">
        <f>+[2]ﾍﾙ!N59</f>
        <v>0.05</v>
      </c>
      <c r="O202" s="904">
        <f>+[2]ﾍﾙ!O59</f>
        <v>0.06</v>
      </c>
      <c r="P202" s="904">
        <f>+[2]ﾍﾙ!P59</f>
        <v>0.03</v>
      </c>
      <c r="Q202" s="904">
        <f>+[2]ﾍﾙ!Q59</f>
        <v>0.03</v>
      </c>
      <c r="R202" s="904">
        <f>+[2]ﾍﾙ!R59</f>
        <v>0.01</v>
      </c>
      <c r="S202" s="904">
        <f>+[2]ﾍﾙ!S59</f>
        <v>0.04</v>
      </c>
      <c r="V202" s="710"/>
      <c r="W202">
        <v>0.56999999999999995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0.59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0.03</v>
      </c>
      <c r="I203" s="904">
        <f>+[2]ﾍﾙ!I60</f>
        <v>0.08</v>
      </c>
      <c r="J203" s="904">
        <f>+[2]ﾍﾙ!J60</f>
        <v>0.1</v>
      </c>
      <c r="K203" s="904">
        <f>+[2]ﾍﾙ!K60</f>
        <v>7.0000000000000007E-2</v>
      </c>
      <c r="L203" s="904">
        <f>+[2]ﾍﾙ!L60</f>
        <v>0.05</v>
      </c>
      <c r="M203" s="904">
        <f>+[2]ﾍﾙ!M60</f>
        <v>0.06</v>
      </c>
      <c r="N203" s="904">
        <f>+[2]ﾍﾙ!N60</f>
        <v>0.05</v>
      </c>
      <c r="O203" s="904">
        <f>+[2]ﾍﾙ!O60</f>
        <v>0.04</v>
      </c>
      <c r="P203" s="904">
        <f>+[2]ﾍﾙ!P60</f>
        <v>0.03</v>
      </c>
      <c r="Q203" s="904">
        <f>+[2]ﾍﾙ!Q60</f>
        <v>0.03</v>
      </c>
      <c r="R203" s="904">
        <f>+[2]ﾍﾙ!R60</f>
        <v>0.01</v>
      </c>
      <c r="S203" s="904">
        <f>+[2]ﾍﾙ!S60</f>
        <v>0.04</v>
      </c>
      <c r="V203" s="710"/>
      <c r="W203">
        <v>0.59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0.56000000000000005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0.03</v>
      </c>
      <c r="I204" s="904">
        <f>+[2]ﾍﾙ!I61</f>
        <v>0.08</v>
      </c>
      <c r="J204" s="904">
        <f>+[2]ﾍﾙ!J61</f>
        <v>0.08</v>
      </c>
      <c r="K204" s="904">
        <f>+[2]ﾍﾙ!K61</f>
        <v>7.0000000000000007E-2</v>
      </c>
      <c r="L204" s="904">
        <f>+[2]ﾍﾙ!L61</f>
        <v>0.05</v>
      </c>
      <c r="M204" s="904">
        <f>+[2]ﾍﾙ!M61</f>
        <v>0.04</v>
      </c>
      <c r="N204" s="904">
        <f>+[2]ﾍﾙ!N61</f>
        <v>0.05</v>
      </c>
      <c r="O204" s="904">
        <f>+[2]ﾍﾙ!O61</f>
        <v>0.04</v>
      </c>
      <c r="P204" s="904">
        <f>+[2]ﾍﾙ!P61</f>
        <v>0.03</v>
      </c>
      <c r="Q204" s="904">
        <f>+[2]ﾍﾙ!Q61</f>
        <v>0.02</v>
      </c>
      <c r="R204" s="904">
        <f>+[2]ﾍﾙ!R61</f>
        <v>0.02</v>
      </c>
      <c r="S204" s="904">
        <f>+[2]ﾍﾙ!S61</f>
        <v>0.04</v>
      </c>
      <c r="V204" s="710"/>
      <c r="W204">
        <v>0.56000000000000005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0.59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0.02</v>
      </c>
      <c r="I205" s="904">
        <f>+[2]ﾍﾙ!I62</f>
        <v>0.09</v>
      </c>
      <c r="J205" s="904">
        <f>+[2]ﾍﾙ!J62</f>
        <v>0.09</v>
      </c>
      <c r="K205" s="904">
        <f>+[2]ﾍﾙ!K62</f>
        <v>7.0000000000000007E-2</v>
      </c>
      <c r="L205" s="904">
        <f>+[2]ﾍﾙ!L62</f>
        <v>0.06</v>
      </c>
      <c r="M205" s="904">
        <f>+[2]ﾍﾙ!M62</f>
        <v>0.04</v>
      </c>
      <c r="N205" s="904">
        <f>+[2]ﾍﾙ!N62</f>
        <v>0.05</v>
      </c>
      <c r="O205" s="904">
        <f>+[2]ﾍﾙ!O62</f>
        <v>0.05</v>
      </c>
      <c r="P205" s="904">
        <f>+[2]ﾍﾙ!P62</f>
        <v>0.03</v>
      </c>
      <c r="Q205" s="904">
        <f>+[2]ﾍﾙ!Q62</f>
        <v>0.03</v>
      </c>
      <c r="R205" s="904">
        <f>+[2]ﾍﾙ!R62</f>
        <v>0.01</v>
      </c>
      <c r="S205" s="904">
        <f>+[2]ﾍﾙ!S62</f>
        <v>0.05</v>
      </c>
      <c r="V205" s="710"/>
      <c r="W205">
        <v>0.59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0.56999999999999995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</v>
      </c>
      <c r="H206" s="904">
        <f>+[2]ﾍﾙ!H63</f>
        <v>0.01</v>
      </c>
      <c r="I206" s="904">
        <f>+[2]ﾍﾙ!I63</f>
        <v>7.0000000000000007E-2</v>
      </c>
      <c r="J206" s="904">
        <f>+[2]ﾍﾙ!J63</f>
        <v>0.1</v>
      </c>
      <c r="K206" s="904">
        <f>+[2]ﾍﾙ!K63</f>
        <v>0.06</v>
      </c>
      <c r="L206" s="904">
        <f>+[2]ﾍﾙ!L63</f>
        <v>0.05</v>
      </c>
      <c r="M206" s="904">
        <f>+[2]ﾍﾙ!M63</f>
        <v>0.05</v>
      </c>
      <c r="N206" s="904">
        <f>+[2]ﾍﾙ!N63</f>
        <v>0.04</v>
      </c>
      <c r="O206" s="904">
        <f>+[2]ﾍﾙ!O63</f>
        <v>0.05</v>
      </c>
      <c r="P206" s="904">
        <f>+[2]ﾍﾙ!P63</f>
        <v>0.03</v>
      </c>
      <c r="Q206" s="904">
        <f>+[2]ﾍﾙ!Q63</f>
        <v>0.02</v>
      </c>
      <c r="R206" s="904">
        <f>+[2]ﾍﾙ!R63</f>
        <v>0.02</v>
      </c>
      <c r="S206" s="904">
        <f>+[2]ﾍﾙ!S63</f>
        <v>0.04</v>
      </c>
      <c r="V206" s="710"/>
      <c r="W206">
        <v>0.56999999999999995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0.53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0.03</v>
      </c>
      <c r="I207" s="904">
        <f>+[2]ﾍﾙ!I64</f>
        <v>7.0000000000000007E-2</v>
      </c>
      <c r="J207" s="904">
        <f>+[2]ﾍﾙ!J64</f>
        <v>0.08</v>
      </c>
      <c r="K207" s="904">
        <f>+[2]ﾍﾙ!K64</f>
        <v>0.05</v>
      </c>
      <c r="L207" s="904">
        <f>+[2]ﾍﾙ!L64</f>
        <v>0.05</v>
      </c>
      <c r="M207" s="904">
        <f>+[2]ﾍﾙ!M64</f>
        <v>0.04</v>
      </c>
      <c r="N207" s="904">
        <f>+[2]ﾍﾙ!N64</f>
        <v>0.04</v>
      </c>
      <c r="O207" s="904">
        <f>+[2]ﾍﾙ!O64</f>
        <v>0.06</v>
      </c>
      <c r="P207" s="904">
        <f>+[2]ﾍﾙ!P64</f>
        <v>0.04</v>
      </c>
      <c r="Q207" s="904">
        <f>+[2]ﾍﾙ!Q64</f>
        <v>0.03</v>
      </c>
      <c r="R207" s="904">
        <f>+[2]ﾍﾙ!R64</f>
        <v>0.02</v>
      </c>
      <c r="S207" s="904">
        <f>+[2]ﾍﾙ!S64</f>
        <v>0.03</v>
      </c>
      <c r="V207" s="710"/>
      <c r="W207">
        <v>0.53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0.57999999999999996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0.03</v>
      </c>
      <c r="I208" s="904">
        <f>+[2]ﾍﾙ!I65</f>
        <v>7.0000000000000007E-2</v>
      </c>
      <c r="J208" s="904">
        <f>+[2]ﾍﾙ!J65</f>
        <v>0.08</v>
      </c>
      <c r="K208" s="904">
        <f>+[2]ﾍﾙ!K65</f>
        <v>7.0000000000000007E-2</v>
      </c>
      <c r="L208" s="904">
        <f>+[2]ﾍﾙ!L65</f>
        <v>0.06</v>
      </c>
      <c r="M208" s="904">
        <f>+[2]ﾍﾙ!M65</f>
        <v>0.05</v>
      </c>
      <c r="N208" s="904">
        <f>+[2]ﾍﾙ!N65</f>
        <v>0.05</v>
      </c>
      <c r="O208" s="904">
        <f>+[2]ﾍﾙ!O65</f>
        <v>0.05</v>
      </c>
      <c r="P208" s="904">
        <f>+[2]ﾍﾙ!P65</f>
        <v>0.03</v>
      </c>
      <c r="Q208" s="904">
        <f>+[2]ﾍﾙ!Q65</f>
        <v>0.03</v>
      </c>
      <c r="R208" s="904">
        <f>+[2]ﾍﾙ!R65</f>
        <v>0.01</v>
      </c>
      <c r="S208" s="904">
        <f>+[2]ﾍﾙ!S65</f>
        <v>0.04</v>
      </c>
      <c r="V208" s="710"/>
      <c r="W208">
        <v>0.57999999999999996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0.56999999999999995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0.02</v>
      </c>
      <c r="I209" s="904">
        <f>+[2]ﾍﾙ!I66</f>
        <v>7.0000000000000007E-2</v>
      </c>
      <c r="J209" s="904">
        <f>+[2]ﾍﾙ!J66</f>
        <v>0.08</v>
      </c>
      <c r="K209" s="904">
        <f>+[2]ﾍﾙ!K66</f>
        <v>0.06</v>
      </c>
      <c r="L209" s="904">
        <f>+[2]ﾍﾙ!L66</f>
        <v>0.06</v>
      </c>
      <c r="M209" s="904">
        <f>+[2]ﾍﾙ!M66</f>
        <v>0.05</v>
      </c>
      <c r="N209" s="904">
        <f>+[2]ﾍﾙ!N66</f>
        <v>0.05</v>
      </c>
      <c r="O209" s="904">
        <f>+[2]ﾍﾙ!O66</f>
        <v>0.05</v>
      </c>
      <c r="P209" s="904">
        <f>+[2]ﾍﾙ!P66</f>
        <v>0.03</v>
      </c>
      <c r="Q209" s="904">
        <f>+[2]ﾍﾙ!Q66</f>
        <v>0.03</v>
      </c>
      <c r="R209" s="904">
        <f>+[2]ﾍﾙ!R66</f>
        <v>0.02</v>
      </c>
      <c r="S209" s="904">
        <f>+[2]ﾍﾙ!S66</f>
        <v>0.04</v>
      </c>
      <c r="V209" s="710"/>
      <c r="W209">
        <v>0.56999999999999995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0.57999999999999996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0.02</v>
      </c>
      <c r="I210" s="904">
        <f>+[2]ﾍﾙ!I67</f>
        <v>7.0000000000000007E-2</v>
      </c>
      <c r="J210" s="904">
        <f>+[2]ﾍﾙ!J67</f>
        <v>0.08</v>
      </c>
      <c r="K210" s="904">
        <f>+[2]ﾍﾙ!K67</f>
        <v>0.06</v>
      </c>
      <c r="L210" s="904">
        <f>+[2]ﾍﾙ!L67</f>
        <v>0.06</v>
      </c>
      <c r="M210" s="904">
        <f>+[2]ﾍﾙ!M67</f>
        <v>0.05</v>
      </c>
      <c r="N210" s="904">
        <f>+[2]ﾍﾙ!N67</f>
        <v>0.05</v>
      </c>
      <c r="O210" s="904">
        <f>+[2]ﾍﾙ!O67</f>
        <v>0.06</v>
      </c>
      <c r="P210" s="904">
        <f>+[2]ﾍﾙ!P67</f>
        <v>0.04</v>
      </c>
      <c r="Q210" s="904">
        <f>+[2]ﾍﾙ!Q67</f>
        <v>0.02</v>
      </c>
      <c r="R210" s="904">
        <f>+[2]ﾍﾙ!R67</f>
        <v>0.01</v>
      </c>
      <c r="S210" s="904">
        <f>+[2]ﾍﾙ!S67</f>
        <v>0.03</v>
      </c>
      <c r="V210" s="710"/>
      <c r="W210">
        <v>0.57999999999999996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0.59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0.02</v>
      </c>
      <c r="I211" s="904">
        <f>+[2]ﾍﾙ!I68</f>
        <v>0.06</v>
      </c>
      <c r="J211" s="904">
        <f>+[2]ﾍﾙ!J68</f>
        <v>0.08</v>
      </c>
      <c r="K211" s="904">
        <f>+[2]ﾍﾙ!K68</f>
        <v>0.08</v>
      </c>
      <c r="L211" s="904">
        <f>+[2]ﾍﾙ!L68</f>
        <v>0.06</v>
      </c>
      <c r="M211" s="904">
        <f>+[2]ﾍﾙ!M68</f>
        <v>0.05</v>
      </c>
      <c r="N211" s="904">
        <f>+[2]ﾍﾙ!N68</f>
        <v>0.05</v>
      </c>
      <c r="O211" s="904">
        <f>+[2]ﾍﾙ!O68</f>
        <v>0.05</v>
      </c>
      <c r="P211" s="904">
        <f>+[2]ﾍﾙ!P68</f>
        <v>0.04</v>
      </c>
      <c r="Q211" s="904">
        <f>+[2]ﾍﾙ!Q68</f>
        <v>0.03</v>
      </c>
      <c r="R211" s="904">
        <f>+[2]ﾍﾙ!R68</f>
        <v>0.01</v>
      </c>
      <c r="S211" s="904">
        <f>+[2]ﾍﾙ!S68</f>
        <v>0.06</v>
      </c>
      <c r="V211" s="711"/>
      <c r="W211">
        <v>0.59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6.7299999999999995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</v>
      </c>
      <c r="H212" s="904">
        <f>SUM(H210:H211)</f>
        <v>0.04</v>
      </c>
      <c r="I212" s="904">
        <f t="shared" si="64"/>
        <v>0.86000000000000032</v>
      </c>
      <c r="J212" s="904">
        <f t="shared" si="64"/>
        <v>0.96999999999999986</v>
      </c>
      <c r="K212" s="904">
        <f t="shared" si="64"/>
        <v>0.80000000000000016</v>
      </c>
      <c r="L212" s="904">
        <f t="shared" si="64"/>
        <v>0.66000000000000014</v>
      </c>
      <c r="M212" s="904">
        <f t="shared" si="64"/>
        <v>0.57000000000000006</v>
      </c>
      <c r="N212" s="904">
        <f t="shared" si="64"/>
        <v>0.59</v>
      </c>
      <c r="O212" s="904">
        <f t="shared" si="64"/>
        <v>0.59000000000000008</v>
      </c>
      <c r="P212" s="904">
        <f t="shared" si="64"/>
        <v>0.39</v>
      </c>
      <c r="Q212" s="904">
        <f t="shared" si="64"/>
        <v>0.31000000000000005</v>
      </c>
      <c r="R212" s="904">
        <f t="shared" si="64"/>
        <v>0.17</v>
      </c>
      <c r="S212" s="904">
        <f t="shared" si="64"/>
        <v>0.48000000000000004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5.9435364041604761E-3</v>
      </c>
      <c r="I213" s="903">
        <f>I212/C212</f>
        <v>0.12778603268945027</v>
      </c>
      <c r="J213" s="903">
        <f>J212/C212</f>
        <v>0.14413075780089152</v>
      </c>
      <c r="K213" s="903">
        <f>K212/C212</f>
        <v>0.11887072808320955</v>
      </c>
      <c r="L213" s="903">
        <f>L212/C212</f>
        <v>9.8068350668647872E-2</v>
      </c>
      <c r="M213" s="903">
        <f>M212/C212</f>
        <v>8.4695393759286794E-2</v>
      </c>
      <c r="N213" s="903">
        <f>N212/C212</f>
        <v>8.7667161961367021E-2</v>
      </c>
      <c r="O213" s="903">
        <f>O212/C212</f>
        <v>8.7667161961367035E-2</v>
      </c>
      <c r="P213" s="903">
        <f>P212/C212</f>
        <v>5.7949479940564645E-2</v>
      </c>
      <c r="Q213" s="903">
        <f>Q212/C212</f>
        <v>4.6062407132243695E-2</v>
      </c>
      <c r="R213" s="903">
        <f>R212/C212</f>
        <v>2.5260029717682025E-2</v>
      </c>
      <c r="S213" s="903">
        <f>S212/C212</f>
        <v>7.1322436849925716E-2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topLeftCell="A201" workbookViewId="0">
      <selection activeCell="P205" sqref="P205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令和7年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1</v>
      </c>
      <c r="K5" s="518">
        <f t="shared" si="1"/>
        <v>1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'保健所別（令和7年）'!$D$32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16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1</v>
      </c>
      <c r="AG5" s="518">
        <f t="shared" si="3"/>
        <v>1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2</v>
      </c>
      <c r="J6" s="522">
        <f t="shared" si="4"/>
        <v>2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'保健所別（令和7年）'!$E$32</f>
        <v>4</v>
      </c>
      <c r="W6">
        <f t="shared" ref="W6:W17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2</v>
      </c>
      <c r="AF6" s="451">
        <f t="shared" si="3"/>
        <v>2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2</v>
      </c>
      <c r="L7" s="525">
        <f t="shared" si="11"/>
        <v>1</v>
      </c>
      <c r="M7" s="525">
        <f t="shared" si="11"/>
        <v>1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'保健所別（令和7年）'!$F$32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2</v>
      </c>
      <c r="AH7" s="525">
        <f t="shared" si="3"/>
        <v>1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4</v>
      </c>
      <c r="J8" s="103">
        <f t="shared" si="12"/>
        <v>0</v>
      </c>
      <c r="K8" s="103">
        <f t="shared" si="12"/>
        <v>2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'保健所別（令和7年）'!$G$32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4</v>
      </c>
      <c r="AF8" s="103">
        <f t="shared" si="3"/>
        <v>0</v>
      </c>
      <c r="AG8" s="103">
        <f t="shared" si="3"/>
        <v>2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1</v>
      </c>
      <c r="P9" s="451">
        <f t="shared" si="13"/>
        <v>1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'保健所別（令和7年）'!$H$32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2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2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'保健所別（令和7年）'!$I$32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2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5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2</v>
      </c>
      <c r="J11" s="639">
        <f>SUM(J46,J81)</f>
        <v>2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1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'保健所別（令和7年）'!$J$32</f>
        <v>5</v>
      </c>
      <c r="W11">
        <f t="shared" si="5"/>
        <v>0</v>
      </c>
      <c r="Z11" s="520" t="s">
        <v>88</v>
      </c>
      <c r="AA11" s="521">
        <f t="shared" si="2"/>
        <v>5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2</v>
      </c>
      <c r="AF11" s="451">
        <f t="shared" si="3"/>
        <v>2</v>
      </c>
      <c r="AG11" s="451">
        <f t="shared" si="3"/>
        <v>0</v>
      </c>
      <c r="AH11" s="451">
        <f t="shared" si="3"/>
        <v>0</v>
      </c>
      <c r="AI11" s="451">
        <f t="shared" si="7"/>
        <v>1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5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2</v>
      </c>
      <c r="J12" s="451">
        <f>SUM(J47,J82)</f>
        <v>0</v>
      </c>
      <c r="K12" s="103">
        <f t="shared" si="16"/>
        <v>2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1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'保健所別（令和7年）'!$K$32</f>
        <v>5</v>
      </c>
      <c r="W12">
        <f t="shared" si="5"/>
        <v>0</v>
      </c>
      <c r="Z12" s="527" t="s">
        <v>89</v>
      </c>
      <c r="AA12" s="528">
        <f t="shared" si="2"/>
        <v>5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0</v>
      </c>
      <c r="AG12" s="103">
        <f t="shared" si="3"/>
        <v>2</v>
      </c>
      <c r="AH12" s="103">
        <f t="shared" si="3"/>
        <v>0</v>
      </c>
      <c r="AI12" s="103">
        <f t="shared" si="7"/>
        <v>0</v>
      </c>
      <c r="AJ12" s="103">
        <f t="shared" si="8"/>
        <v>1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1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'保健所別（令和7年）'!$L$32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1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4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2</v>
      </c>
      <c r="J14" s="103">
        <f t="shared" si="18"/>
        <v>1</v>
      </c>
      <c r="K14" s="103">
        <f t="shared" si="18"/>
        <v>0</v>
      </c>
      <c r="L14" s="103">
        <f t="shared" si="18"/>
        <v>1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'保健所別（令和7年）'!$M$32</f>
        <v>4</v>
      </c>
      <c r="W14">
        <f t="shared" si="5"/>
        <v>0</v>
      </c>
      <c r="Z14" s="527" t="s">
        <v>91</v>
      </c>
      <c r="AA14" s="528">
        <f t="shared" si="2"/>
        <v>4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2</v>
      </c>
      <c r="AF14" s="104">
        <f t="shared" si="3"/>
        <v>1</v>
      </c>
      <c r="AG14" s="103">
        <f t="shared" si="3"/>
        <v>0</v>
      </c>
      <c r="AH14" s="103">
        <f t="shared" si="3"/>
        <v>1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7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4</v>
      </c>
      <c r="J15" s="451">
        <f t="shared" si="19"/>
        <v>0</v>
      </c>
      <c r="K15" s="451">
        <f t="shared" si="19"/>
        <v>2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1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'保健所別（令和7年）'!$N$32</f>
        <v>7</v>
      </c>
      <c r="W15">
        <f t="shared" si="5"/>
        <v>0</v>
      </c>
      <c r="Z15" s="520" t="s">
        <v>92</v>
      </c>
      <c r="AA15" s="521">
        <f t="shared" si="2"/>
        <v>7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4</v>
      </c>
      <c r="AF15" s="451">
        <f t="shared" si="3"/>
        <v>0</v>
      </c>
      <c r="AG15" s="451">
        <f t="shared" si="3"/>
        <v>2</v>
      </c>
      <c r="AH15" s="451">
        <f t="shared" si="3"/>
        <v>0</v>
      </c>
      <c r="AI15" s="451">
        <f t="shared" si="7"/>
        <v>0</v>
      </c>
      <c r="AJ15" s="451">
        <f t="shared" si="8"/>
        <v>1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4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2</v>
      </c>
      <c r="K16" s="103">
        <f t="shared" si="20"/>
        <v>0</v>
      </c>
      <c r="L16" s="103">
        <f t="shared" si="20"/>
        <v>2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'保健所別（令和7年）'!$O$32</f>
        <v>4</v>
      </c>
      <c r="W16">
        <f t="shared" si="5"/>
        <v>0</v>
      </c>
      <c r="Z16" s="527" t="s">
        <v>93</v>
      </c>
      <c r="AA16" s="528">
        <f t="shared" si="2"/>
        <v>4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2</v>
      </c>
      <c r="AG16" s="103">
        <f t="shared" si="3"/>
        <v>0</v>
      </c>
      <c r="AH16" s="103">
        <f t="shared" si="3"/>
        <v>2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52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20</v>
      </c>
      <c r="J17" s="535">
        <f t="shared" si="21"/>
        <v>10</v>
      </c>
      <c r="K17" s="535">
        <f t="shared" si="21"/>
        <v>10</v>
      </c>
      <c r="L17" s="535">
        <f t="shared" si="21"/>
        <v>4</v>
      </c>
      <c r="M17" s="535">
        <f t="shared" si="21"/>
        <v>1</v>
      </c>
      <c r="N17" s="535">
        <f t="shared" si="21"/>
        <v>1</v>
      </c>
      <c r="O17" s="535">
        <f t="shared" si="21"/>
        <v>2</v>
      </c>
      <c r="P17" s="535">
        <f t="shared" si="21"/>
        <v>2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V17">
        <f>'保健所別（令和7年）'!$O$32</f>
        <v>4</v>
      </c>
      <c r="W17">
        <f t="shared" si="5"/>
        <v>48</v>
      </c>
      <c r="Z17" s="94" t="s">
        <v>39</v>
      </c>
      <c r="AA17" s="534">
        <f t="shared" ref="AA17:AL17" si="22">SUM(AA5:AA16)</f>
        <v>52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20</v>
      </c>
      <c r="AF17" s="535">
        <f t="shared" si="22"/>
        <v>10</v>
      </c>
      <c r="AG17" s="535">
        <f t="shared" si="22"/>
        <v>10</v>
      </c>
      <c r="AH17" s="535">
        <f t="shared" si="22"/>
        <v>4</v>
      </c>
      <c r="AI17" s="535">
        <f t="shared" si="22"/>
        <v>2</v>
      </c>
      <c r="AJ17" s="535">
        <f t="shared" si="22"/>
        <v>4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3.8461538461538464E-2</v>
      </c>
      <c r="I18" s="582">
        <f>I17/C17</f>
        <v>0.38461538461538464</v>
      </c>
      <c r="J18" s="582">
        <f>J17/C17</f>
        <v>0.19230769230769232</v>
      </c>
      <c r="K18" s="582">
        <f>K17/C17</f>
        <v>0.19230769230769232</v>
      </c>
      <c r="L18" s="582">
        <f>L17/C17</f>
        <v>7.6923076923076927E-2</v>
      </c>
      <c r="M18" s="582">
        <f>M17/C17</f>
        <v>1.9230769230769232E-2</v>
      </c>
      <c r="N18" s="582">
        <f>N17/C17</f>
        <v>1.9230769230769232E-2</v>
      </c>
      <c r="O18" s="582">
        <f>O17/C17</f>
        <v>3.8461538461538464E-2</v>
      </c>
      <c r="P18" s="582">
        <f>P17/C17</f>
        <v>3.8461538461538464E-2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3.8461538461538464E-2</v>
      </c>
      <c r="AE18" s="582">
        <f>AE17/AA17</f>
        <v>0.38461538461538464</v>
      </c>
      <c r="AF18" s="582">
        <f>AF17/AA17</f>
        <v>0.19230769230769232</v>
      </c>
      <c r="AG18" s="582">
        <f>AG17/AA17</f>
        <v>0.19230769230769232</v>
      </c>
      <c r="AH18" s="582">
        <f>AH17/AA17</f>
        <v>7.6923076923076927E-2</v>
      </c>
      <c r="AI18" s="582">
        <f>AI17/AA17</f>
        <v>3.8461538461538464E-2</v>
      </c>
      <c r="AJ18" s="582">
        <f>AJ17/AA17</f>
        <v>7.6923076923076927E-2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0.42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0.08</v>
      </c>
      <c r="I22" s="766">
        <f>[1]尖圭コ!I75</f>
        <v>0.17</v>
      </c>
      <c r="J22" s="766">
        <f>[1]尖圭コ!J75</f>
        <v>0.08</v>
      </c>
      <c r="K22" s="766">
        <f>[1]尖圭コ!K75</f>
        <v>0.08</v>
      </c>
      <c r="L22" s="766">
        <f>[1]尖圭コ!L75</f>
        <v>0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0.33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</v>
      </c>
      <c r="I23" s="766">
        <f>[1]尖圭コ!I76</f>
        <v>0.17</v>
      </c>
      <c r="J23" s="766">
        <f>[1]尖圭コ!J76</f>
        <v>0.17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0.42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0.08</v>
      </c>
      <c r="J24" s="766">
        <f>[1]尖圭コ!J77</f>
        <v>0</v>
      </c>
      <c r="K24" s="766">
        <f>[1]尖圭コ!K77</f>
        <v>0.17</v>
      </c>
      <c r="L24" s="766">
        <f>[1]尖圭コ!L77</f>
        <v>0.08</v>
      </c>
      <c r="M24" s="766">
        <f>[1]尖圭コ!M77</f>
        <v>0.08</v>
      </c>
      <c r="N24" s="766">
        <f>[1]尖圭コ!N77</f>
        <v>0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</v>
      </c>
    </row>
    <row r="25" spans="2:38" ht="14.25" x14ac:dyDescent="0.15">
      <c r="B25" s="893" t="s">
        <v>85</v>
      </c>
      <c r="C25" s="766">
        <f>[1]尖圭コ!C78</f>
        <v>0.5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0.33</v>
      </c>
      <c r="J25" s="766">
        <f>[1]尖圭コ!J78</f>
        <v>0</v>
      </c>
      <c r="K25" s="766">
        <f>[1]尖圭コ!K78</f>
        <v>0.17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0.25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0.08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0.08</v>
      </c>
      <c r="P26" s="766">
        <f>[1]尖圭コ!P79</f>
        <v>0.08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.25" x14ac:dyDescent="0.15">
      <c r="B27" s="893" t="s">
        <v>87</v>
      </c>
      <c r="C27" s="766">
        <f>[1]尖圭コ!C80</f>
        <v>0.25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0.08</v>
      </c>
      <c r="I27" s="766">
        <f>[1]尖圭コ!I80</f>
        <v>0</v>
      </c>
      <c r="J27" s="766">
        <f>[1]尖圭コ!J80</f>
        <v>0.17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0.42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0.17</v>
      </c>
      <c r="J28" s="766">
        <f>[1]尖圭コ!J81</f>
        <v>0.17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0.08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0.42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0.17</v>
      </c>
      <c r="J29" s="766">
        <f>[1]尖圭コ!J82</f>
        <v>0</v>
      </c>
      <c r="K29" s="766">
        <f>[1]尖圭コ!K82</f>
        <v>0.17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0.08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0.08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0.08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0.33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0.17</v>
      </c>
      <c r="J31" s="766">
        <f>[1]尖圭コ!J84</f>
        <v>0.08</v>
      </c>
      <c r="K31" s="766">
        <f>[1]尖圭コ!K84</f>
        <v>0</v>
      </c>
      <c r="L31" s="766">
        <f>[1]尖圭コ!L84</f>
        <v>0.08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0.57999999999999996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0.33</v>
      </c>
      <c r="J32" s="766">
        <f>[1]尖圭コ!J85</f>
        <v>0</v>
      </c>
      <c r="K32" s="766">
        <f>[1]尖圭コ!K85</f>
        <v>0.17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0.08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0.33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0.17</v>
      </c>
      <c r="K33" s="766">
        <f>[1]尖圭コ!K86</f>
        <v>0</v>
      </c>
      <c r="L33" s="766">
        <f>[1]尖圭コ!L86</f>
        <v>0.17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4.33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0.16</v>
      </c>
      <c r="I34" s="766">
        <f t="shared" si="23"/>
        <v>1.6700000000000002</v>
      </c>
      <c r="J34" s="766">
        <f t="shared" si="23"/>
        <v>0.84000000000000008</v>
      </c>
      <c r="K34" s="766">
        <f t="shared" si="23"/>
        <v>0.84000000000000008</v>
      </c>
      <c r="L34" s="766">
        <f t="shared" si="23"/>
        <v>0.33</v>
      </c>
      <c r="M34" s="766">
        <f t="shared" si="23"/>
        <v>0.08</v>
      </c>
      <c r="N34" s="766">
        <f t="shared" si="23"/>
        <v>0.08</v>
      </c>
      <c r="O34" s="766">
        <f t="shared" si="23"/>
        <v>0.16</v>
      </c>
      <c r="P34" s="766">
        <f t="shared" si="23"/>
        <v>0.16</v>
      </c>
      <c r="Q34" s="766">
        <f t="shared" si="23"/>
        <v>0</v>
      </c>
      <c r="R34" s="766">
        <f t="shared" si="23"/>
        <v>0</v>
      </c>
      <c r="S34" s="766">
        <f t="shared" si="23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3.695150115473441E-2</v>
      </c>
      <c r="I35" s="906">
        <f>I34/C34</f>
        <v>0.38568129330254042</v>
      </c>
      <c r="J35" s="906">
        <f>J34/C34</f>
        <v>0.19399538106235567</v>
      </c>
      <c r="K35" s="906">
        <f>K34/C34</f>
        <v>0.19399538106235567</v>
      </c>
      <c r="L35" s="906">
        <f>L34/C34</f>
        <v>7.6212471131639731E-2</v>
      </c>
      <c r="M35" s="906">
        <f>M34/C34</f>
        <v>1.8475750577367205E-2</v>
      </c>
      <c r="N35" s="906">
        <f>N34/C34</f>
        <v>1.8475750577367205E-2</v>
      </c>
      <c r="O35" s="906">
        <f>O34/C34</f>
        <v>3.695150115473441E-2</v>
      </c>
      <c r="P35" s="906">
        <f>P34/C34</f>
        <v>3.695150115473441E-2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令和7年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1</v>
      </c>
      <c r="L40" s="886">
        <f>[1]尖圭コ!L4</f>
        <v>0</v>
      </c>
      <c r="M40" s="886">
        <f>[1]尖圭コ!M4</f>
        <v>0</v>
      </c>
      <c r="N40" s="886">
        <f>[1]尖圭コ!N4</f>
        <v>0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'保健所別（令和7年）'!$D$132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2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2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'保健所別（令和7年）'!$E$132</f>
        <v>2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1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1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0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'保健所別（令和7年）'!$F$132</f>
        <v>1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0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0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0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'保健所別（令和7年）'!$G$132</f>
        <v>0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0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0</v>
      </c>
      <c r="V44">
        <f>'保健所別（令和7年）'!$H$132</f>
        <v>0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0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0</v>
      </c>
      <c r="L45" s="886">
        <f>[1]尖圭コ!L9</f>
        <v>0</v>
      </c>
      <c r="M45" s="886">
        <f>[1]尖圭コ!M9</f>
        <v>0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'保健所別（令和7年）'!$I$132</f>
        <v>0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1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1</v>
      </c>
      <c r="K46" s="886">
        <f>[1]尖圭コ!K10</f>
        <v>0</v>
      </c>
      <c r="L46" s="886">
        <f>[1]尖圭コ!L10</f>
        <v>0</v>
      </c>
      <c r="M46" s="886">
        <f>[1]尖圭コ!M10</f>
        <v>0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'保健所別（令和7年）'!$J$132</f>
        <v>1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3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0</v>
      </c>
      <c r="J47" s="886">
        <f>[1]尖圭コ!J11</f>
        <v>0</v>
      </c>
      <c r="K47" s="886">
        <f>[1]尖圭コ!K11</f>
        <v>2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1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'保健所別（令和7年）'!$K$132</f>
        <v>3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0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0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0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'保健所別（令和7年）'!$L$132</f>
        <v>0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1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1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0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'保健所別（令和7年）'!$M$132</f>
        <v>1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2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1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1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'保健所別（令和7年）'!$N$132</f>
        <v>2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2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0</v>
      </c>
      <c r="I51" s="886">
        <f>[1]尖圭コ!I15</f>
        <v>0</v>
      </c>
      <c r="J51" s="886">
        <f>[1]尖圭コ!J15</f>
        <v>1</v>
      </c>
      <c r="K51" s="886">
        <f>[1]尖圭コ!K15</f>
        <v>0</v>
      </c>
      <c r="L51" s="886">
        <f>[1]尖圭コ!L15</f>
        <v>1</v>
      </c>
      <c r="M51" s="886">
        <f>[1]尖圭コ!M15</f>
        <v>0</v>
      </c>
      <c r="N51" s="886">
        <f>[1]尖圭コ!N15</f>
        <v>0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'保健所別（令和7年）'!$O$132</f>
        <v>2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13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0</v>
      </c>
      <c r="I52" s="886">
        <f t="shared" si="25"/>
        <v>5</v>
      </c>
      <c r="J52" s="886">
        <f t="shared" si="25"/>
        <v>2</v>
      </c>
      <c r="K52" s="886">
        <f t="shared" si="25"/>
        <v>3</v>
      </c>
      <c r="L52" s="886">
        <f t="shared" si="25"/>
        <v>1</v>
      </c>
      <c r="M52" s="886">
        <f t="shared" si="25"/>
        <v>0</v>
      </c>
      <c r="N52" s="886">
        <f t="shared" si="25"/>
        <v>0</v>
      </c>
      <c r="O52" s="886">
        <f t="shared" si="25"/>
        <v>1</v>
      </c>
      <c r="P52" s="886">
        <f t="shared" si="25"/>
        <v>1</v>
      </c>
      <c r="Q52" s="886">
        <f t="shared" si="25"/>
        <v>0</v>
      </c>
      <c r="R52" s="886">
        <f t="shared" si="25"/>
        <v>0</v>
      </c>
      <c r="S52" s="886">
        <f t="shared" si="25"/>
        <v>0</v>
      </c>
      <c r="W52">
        <f t="shared" si="24"/>
        <v>13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0.38461538461538464</v>
      </c>
      <c r="J53" s="889">
        <f>J52/C52</f>
        <v>0.15384615384615385</v>
      </c>
      <c r="K53" s="889">
        <f>K52/C52</f>
        <v>0.23076923076923078</v>
      </c>
      <c r="L53" s="889">
        <f>L52/C52</f>
        <v>7.6923076923076927E-2</v>
      </c>
      <c r="M53" s="889">
        <f>M52/C52</f>
        <v>0</v>
      </c>
      <c r="N53" s="889">
        <f>N52/C52</f>
        <v>0</v>
      </c>
      <c r="O53" s="889">
        <f>O52/C52</f>
        <v>7.6923076923076927E-2</v>
      </c>
      <c r="P53" s="889">
        <f>P52/C52</f>
        <v>7.6923076923076927E-2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B38</f>
        <v>令和7年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0.08</v>
      </c>
      <c r="L57" s="896">
        <f>[1]尖圭コ!L40</f>
        <v>0</v>
      </c>
      <c r="M57" s="896">
        <f>[1]尖圭コ!M40</f>
        <v>0</v>
      </c>
      <c r="N57" s="896">
        <f>[1]尖圭コ!N40</f>
        <v>0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0.17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0.17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0.08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0.08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</v>
      </c>
    </row>
    <row r="62" spans="2:23" ht="14.25" x14ac:dyDescent="0.15">
      <c r="B62" s="885" t="s">
        <v>87</v>
      </c>
      <c r="C62" s="896">
        <f>[1]尖圭コ!C45</f>
        <v>0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</v>
      </c>
      <c r="L62" s="896">
        <f>[1]尖圭コ!L45</f>
        <v>0</v>
      </c>
      <c r="M62" s="896">
        <f>[1]尖圭コ!M45</f>
        <v>0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0.08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0.08</v>
      </c>
      <c r="K63" s="896">
        <f>[1]尖圭コ!K46</f>
        <v>0</v>
      </c>
      <c r="L63" s="896">
        <f>[1]尖圭コ!L46</f>
        <v>0</v>
      </c>
      <c r="M63" s="896">
        <f>[1]尖圭コ!M46</f>
        <v>0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0.25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</v>
      </c>
      <c r="J64" s="896">
        <f>[1]尖圭コ!J47</f>
        <v>0</v>
      </c>
      <c r="K64" s="896">
        <f>[1]尖圭コ!K47</f>
        <v>0.17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0.08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0.08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0.08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0.17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0.08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0.08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0.17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</v>
      </c>
      <c r="I68" s="896">
        <f>[1]尖圭コ!I51</f>
        <v>0</v>
      </c>
      <c r="J68" s="896">
        <f>[1]尖圭コ!J51</f>
        <v>0.08</v>
      </c>
      <c r="K68" s="896">
        <f>[1]尖圭コ!K51</f>
        <v>0</v>
      </c>
      <c r="L68" s="896">
        <f>[1]尖圭コ!L51</f>
        <v>0.08</v>
      </c>
      <c r="M68" s="896">
        <f>[1]尖圭コ!M51</f>
        <v>0</v>
      </c>
      <c r="N68" s="896">
        <f>[1]尖圭コ!N51</f>
        <v>0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1.08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</v>
      </c>
      <c r="I69" s="896">
        <f t="shared" si="26"/>
        <v>0.41000000000000003</v>
      </c>
      <c r="J69" s="896">
        <f t="shared" si="26"/>
        <v>0.16</v>
      </c>
      <c r="K69" s="896">
        <f t="shared" si="26"/>
        <v>0.25</v>
      </c>
      <c r="L69" s="896">
        <f t="shared" si="26"/>
        <v>0.08</v>
      </c>
      <c r="M69" s="896">
        <f t="shared" si="26"/>
        <v>0</v>
      </c>
      <c r="N69" s="896">
        <f t="shared" si="26"/>
        <v>0</v>
      </c>
      <c r="O69" s="896">
        <f t="shared" si="26"/>
        <v>0.08</v>
      </c>
      <c r="P69" s="896">
        <f t="shared" si="26"/>
        <v>0.08</v>
      </c>
      <c r="Q69" s="896">
        <f t="shared" si="26"/>
        <v>0</v>
      </c>
      <c r="R69" s="896">
        <f t="shared" si="26"/>
        <v>0</v>
      </c>
      <c r="S69" s="896">
        <f t="shared" si="26"/>
        <v>0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0.37962962962962965</v>
      </c>
      <c r="J70" s="754">
        <f>J69/C69</f>
        <v>0.14814814814814814</v>
      </c>
      <c r="K70" s="754">
        <f>K69/C69</f>
        <v>0.23148148148148145</v>
      </c>
      <c r="L70" s="754">
        <f>L69/C69</f>
        <v>7.407407407407407E-2</v>
      </c>
      <c r="M70" s="754">
        <f>M69/C69</f>
        <v>0</v>
      </c>
      <c r="N70" s="754">
        <f>N69/C69</f>
        <v>0</v>
      </c>
      <c r="O70" s="754">
        <f>O69/C69</f>
        <v>7.407407407407407E-2</v>
      </c>
      <c r="P70" s="754">
        <f>P69/C69</f>
        <v>7.407407407407407E-2</v>
      </c>
      <c r="Q70" s="754">
        <f>Q69/C69</f>
        <v>0</v>
      </c>
      <c r="R70" s="754">
        <f>R69/C69</f>
        <v>0</v>
      </c>
      <c r="S70" s="767">
        <f>S69/C69</f>
        <v>0</v>
      </c>
    </row>
    <row r="73" spans="2:23" ht="18.75" x14ac:dyDescent="0.2">
      <c r="B73" s="99" t="str">
        <f>B55</f>
        <v>令和7年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4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1</v>
      </c>
      <c r="I75" s="797">
        <f>[1]尖圭コ!I21</f>
        <v>2</v>
      </c>
      <c r="J75" s="797">
        <f>[1]尖圭コ!J21</f>
        <v>1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'保健所別（令和7年）'!$D$232</f>
        <v>4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2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0</v>
      </c>
      <c r="I76" s="797">
        <f>[1]尖圭コ!I22</f>
        <v>0</v>
      </c>
      <c r="J76" s="797">
        <f>[1]尖圭コ!J22</f>
        <v>2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'保健所別（令和7年）'!$E$232</f>
        <v>2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4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2</v>
      </c>
      <c r="L77" s="797">
        <f>[1]尖圭コ!L23</f>
        <v>1</v>
      </c>
      <c r="M77" s="797">
        <f>[1]尖圭コ!M23</f>
        <v>1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'保健所別（令和7年）'!$F$232</f>
        <v>4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6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4</v>
      </c>
      <c r="J78" s="797">
        <f>[1]尖圭コ!J24</f>
        <v>0</v>
      </c>
      <c r="K78" s="797">
        <f>[1]尖圭コ!K24</f>
        <v>2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'保健所別（令和7年）'!$G$232</f>
        <v>6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3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1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1</v>
      </c>
      <c r="P79" s="797">
        <f>[1]尖圭コ!P25</f>
        <v>1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'保健所別（令和7年）'!$H$232</f>
        <v>3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3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1</v>
      </c>
      <c r="I80" s="797">
        <f>[1]尖圭コ!I26</f>
        <v>0</v>
      </c>
      <c r="J80" s="797">
        <f>[1]尖圭コ!J26</f>
        <v>2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'保健所別（令和7年）'!$I$232</f>
        <v>3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4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2</v>
      </c>
      <c r="J81" s="797">
        <f>[1]尖圭コ!J27</f>
        <v>1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1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'保健所別（令和7年）'!$J$232</f>
        <v>4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2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2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'保健所別（令和7年）'!$K$232</f>
        <v>2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1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1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'保健所別（令和7年）'!$L$232</f>
        <v>1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3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1</v>
      </c>
      <c r="J84" s="797">
        <f>[1]尖圭コ!J30</f>
        <v>1</v>
      </c>
      <c r="K84" s="797">
        <f>[1]尖圭コ!K30</f>
        <v>0</v>
      </c>
      <c r="L84" s="797">
        <f>[1]尖圭コ!L30</f>
        <v>1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'保健所別（令和7年）'!$M$232</f>
        <v>3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5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3</v>
      </c>
      <c r="J85" s="797">
        <f>[1]尖圭コ!J31</f>
        <v>0</v>
      </c>
      <c r="K85" s="797">
        <f>[1]尖圭コ!K31</f>
        <v>2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'保健所別（令和7年）'!$N$232</f>
        <v>5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2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1</v>
      </c>
      <c r="K86" s="797">
        <f>[1]尖圭コ!K32</f>
        <v>0</v>
      </c>
      <c r="L86" s="797">
        <f>[1]尖圭コ!L32</f>
        <v>1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'保健所別（令和7年）'!$O$232</f>
        <v>2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39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2</v>
      </c>
      <c r="I87" s="797">
        <f t="shared" si="28"/>
        <v>15</v>
      </c>
      <c r="J87" s="797">
        <f t="shared" si="28"/>
        <v>8</v>
      </c>
      <c r="K87" s="797">
        <f t="shared" si="28"/>
        <v>7</v>
      </c>
      <c r="L87" s="797">
        <f t="shared" si="28"/>
        <v>3</v>
      </c>
      <c r="M87" s="797">
        <f t="shared" si="28"/>
        <v>1</v>
      </c>
      <c r="N87" s="797">
        <f t="shared" si="28"/>
        <v>1</v>
      </c>
      <c r="O87" s="797">
        <f t="shared" si="28"/>
        <v>1</v>
      </c>
      <c r="P87" s="797">
        <f t="shared" si="28"/>
        <v>1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39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5.128205128205128E-2</v>
      </c>
      <c r="I88" s="903">
        <f>I87/C87</f>
        <v>0.38461538461538464</v>
      </c>
      <c r="J88" s="903">
        <f>J87/C87</f>
        <v>0.20512820512820512</v>
      </c>
      <c r="K88" s="903">
        <f>K87/C87</f>
        <v>0.17948717948717949</v>
      </c>
      <c r="L88" s="903">
        <f>L87/C87</f>
        <v>7.6923076923076927E-2</v>
      </c>
      <c r="M88" s="903">
        <f>M87/C87</f>
        <v>2.564102564102564E-2</v>
      </c>
      <c r="N88" s="903">
        <f>N87/C87</f>
        <v>2.564102564102564E-2</v>
      </c>
      <c r="O88" s="903">
        <f>O87/C87</f>
        <v>2.564102564102564E-2</v>
      </c>
      <c r="P88" s="903">
        <f>P87/C87</f>
        <v>2.564102564102564E-2</v>
      </c>
      <c r="Q88" s="903">
        <f>Q87/C87</f>
        <v>0</v>
      </c>
      <c r="R88" s="903">
        <f>R87/C87</f>
        <v>0</v>
      </c>
      <c r="S88" s="903">
        <f>S87/C87</f>
        <v>0</v>
      </c>
    </row>
    <row r="90" spans="2:23" ht="18.75" x14ac:dyDescent="0.2">
      <c r="B90" s="99" t="str">
        <f>B73</f>
        <v>令和7年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0.33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0.08</v>
      </c>
      <c r="I92" s="904">
        <f>[1]尖圭コ!I57</f>
        <v>0.17</v>
      </c>
      <c r="J92" s="904">
        <f>[1]尖圭コ!J57</f>
        <v>0.08</v>
      </c>
      <c r="K92" s="904">
        <f>[1]尖圭コ!K57</f>
        <v>0</v>
      </c>
      <c r="L92" s="904">
        <f>[1]尖圭コ!L57</f>
        <v>0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0.17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</v>
      </c>
      <c r="I93" s="904">
        <f>[1]尖圭コ!I58</f>
        <v>0</v>
      </c>
      <c r="J93" s="904">
        <f>[1]尖圭コ!J58</f>
        <v>0.17</v>
      </c>
      <c r="K93" s="904">
        <f>[1]尖圭コ!K58</f>
        <v>0</v>
      </c>
      <c r="L93" s="904">
        <f>[1]尖圭コ!L58</f>
        <v>0</v>
      </c>
      <c r="M93" s="904">
        <f>[1]尖圭コ!M58</f>
        <v>0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0.33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</v>
      </c>
      <c r="K94" s="904">
        <f>[1]尖圭コ!K59</f>
        <v>0.17</v>
      </c>
      <c r="L94" s="904">
        <f>[1]尖圭コ!L59</f>
        <v>0.08</v>
      </c>
      <c r="M94" s="904">
        <f>[1]尖圭コ!M59</f>
        <v>0.08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</v>
      </c>
    </row>
    <row r="95" spans="2:23" ht="14.25" x14ac:dyDescent="0.15">
      <c r="B95" s="900" t="s">
        <v>85</v>
      </c>
      <c r="C95" s="904">
        <f>[1]尖圭コ!C60</f>
        <v>0.5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0.33</v>
      </c>
      <c r="J95" s="904">
        <f>[1]尖圭コ!J60</f>
        <v>0</v>
      </c>
      <c r="K95" s="904">
        <f>[1]尖圭コ!K60</f>
        <v>0.17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0.25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</v>
      </c>
      <c r="J96" s="904">
        <f>[1]尖圭コ!J61</f>
        <v>0</v>
      </c>
      <c r="K96" s="904">
        <f>[1]尖圭コ!K61</f>
        <v>0.08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0.08</v>
      </c>
      <c r="P96" s="904">
        <f>[1]尖圭コ!P61</f>
        <v>0.08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0.25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0.08</v>
      </c>
      <c r="I97" s="904">
        <f>[1]尖圭コ!I62</f>
        <v>0</v>
      </c>
      <c r="J97" s="904">
        <f>[1]尖圭コ!J62</f>
        <v>0.17</v>
      </c>
      <c r="K97" s="904">
        <f>[1]尖圭コ!K62</f>
        <v>0</v>
      </c>
      <c r="L97" s="904">
        <f>[1]尖圭コ!L62</f>
        <v>0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0.33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0.17</v>
      </c>
      <c r="J98" s="904">
        <f>[1]尖圭コ!J63</f>
        <v>0.08</v>
      </c>
      <c r="K98" s="904">
        <f>[1]尖圭コ!K63</f>
        <v>0</v>
      </c>
      <c r="L98" s="904">
        <f>[1]尖圭コ!L63</f>
        <v>0</v>
      </c>
      <c r="M98" s="904">
        <f>[1]尖圭コ!M63</f>
        <v>0</v>
      </c>
      <c r="N98" s="904">
        <f>[1]尖圭コ!N63</f>
        <v>0.08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0.17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0.17</v>
      </c>
      <c r="J99" s="904">
        <f>[1]尖圭コ!J64</f>
        <v>0</v>
      </c>
      <c r="K99" s="904">
        <f>[1]尖圭コ!K64</f>
        <v>0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0.08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0.08</v>
      </c>
      <c r="J100" s="904">
        <f>[1]尖圭コ!J65</f>
        <v>0</v>
      </c>
      <c r="K100" s="904">
        <f>[1]尖圭コ!K65</f>
        <v>0</v>
      </c>
      <c r="L100" s="904">
        <f>[1]尖圭コ!L65</f>
        <v>0</v>
      </c>
      <c r="M100" s="904">
        <f>[1]尖圭コ!M65</f>
        <v>0</v>
      </c>
      <c r="N100" s="904">
        <f>[1]尖圭コ!N65</f>
        <v>0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0.25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0.08</v>
      </c>
      <c r="J101" s="904">
        <f>[1]尖圭コ!J66</f>
        <v>0.08</v>
      </c>
      <c r="K101" s="904">
        <f>[1]尖圭コ!K66</f>
        <v>0</v>
      </c>
      <c r="L101" s="904">
        <f>[1]尖圭コ!L66</f>
        <v>0.08</v>
      </c>
      <c r="M101" s="904">
        <f>[1]尖圭コ!M66</f>
        <v>0</v>
      </c>
      <c r="N101" s="904">
        <f>[1]尖圭コ!N66</f>
        <v>0</v>
      </c>
      <c r="O101" s="904">
        <f>[1]尖圭コ!O66</f>
        <v>0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0.42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0.25</v>
      </c>
      <c r="J102" s="904">
        <f>[1]尖圭コ!J67</f>
        <v>0</v>
      </c>
      <c r="K102" s="904">
        <f>[1]尖圭コ!K67</f>
        <v>0.17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0.17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</v>
      </c>
      <c r="J103" s="904">
        <f>[1]尖圭コ!J68</f>
        <v>0.08</v>
      </c>
      <c r="K103" s="904">
        <f>[1]尖圭コ!K68</f>
        <v>0</v>
      </c>
      <c r="L103" s="904">
        <f>[1]尖圭コ!L68</f>
        <v>0.08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3.25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0.16</v>
      </c>
      <c r="I104" s="904">
        <f t="shared" si="29"/>
        <v>1.25</v>
      </c>
      <c r="J104" s="904">
        <f t="shared" si="29"/>
        <v>0.65999999999999992</v>
      </c>
      <c r="K104" s="904">
        <f t="shared" si="29"/>
        <v>0.59000000000000008</v>
      </c>
      <c r="L104" s="904">
        <f t="shared" si="29"/>
        <v>0.24</v>
      </c>
      <c r="M104" s="904">
        <f t="shared" si="29"/>
        <v>0.08</v>
      </c>
      <c r="N104" s="904">
        <f t="shared" si="29"/>
        <v>0.08</v>
      </c>
      <c r="O104" s="904">
        <f t="shared" si="29"/>
        <v>0.08</v>
      </c>
      <c r="P104" s="904">
        <f t="shared" si="29"/>
        <v>0.08</v>
      </c>
      <c r="Q104" s="904">
        <f t="shared" si="29"/>
        <v>0</v>
      </c>
      <c r="R104" s="904">
        <f t="shared" si="29"/>
        <v>0</v>
      </c>
      <c r="S104" s="904">
        <f t="shared" si="29"/>
        <v>0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4.9230769230769231E-2</v>
      </c>
      <c r="I105" s="903">
        <f>I104/C104</f>
        <v>0.38461538461538464</v>
      </c>
      <c r="J105" s="903">
        <f>J104/C104</f>
        <v>0.20307692307692304</v>
      </c>
      <c r="K105" s="903">
        <f>K104/C104</f>
        <v>0.18153846153846157</v>
      </c>
      <c r="L105" s="903">
        <f>L104/C104</f>
        <v>7.3846153846153839E-2</v>
      </c>
      <c r="M105" s="903">
        <f>M104/C104</f>
        <v>2.4615384615384615E-2</v>
      </c>
      <c r="N105" s="903">
        <f>N104/C104</f>
        <v>2.4615384615384615E-2</v>
      </c>
      <c r="O105" s="903">
        <f>O104/C104</f>
        <v>2.4615384615384615E-2</v>
      </c>
      <c r="P105" s="903">
        <f>P104/C104</f>
        <v>2.4615384615384615E-2</v>
      </c>
      <c r="Q105" s="903">
        <f>Q104/C104</f>
        <v>0</v>
      </c>
      <c r="R105" s="903">
        <f>R104/C104</f>
        <v>0</v>
      </c>
      <c r="S105" s="903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492</v>
      </c>
      <c r="D115" s="619">
        <f t="shared" ref="D115:S115" si="31">SUM(D149,D183)</f>
        <v>0</v>
      </c>
      <c r="E115" s="619">
        <f t="shared" si="31"/>
        <v>0</v>
      </c>
      <c r="F115" s="619">
        <f t="shared" si="31"/>
        <v>0</v>
      </c>
      <c r="G115" s="619">
        <f t="shared" si="31"/>
        <v>0</v>
      </c>
      <c r="H115" s="619">
        <f t="shared" si="31"/>
        <v>17</v>
      </c>
      <c r="I115" s="619">
        <f t="shared" si="31"/>
        <v>116</v>
      </c>
      <c r="J115" s="619">
        <f t="shared" si="31"/>
        <v>93</v>
      </c>
      <c r="K115" s="619">
        <f t="shared" si="31"/>
        <v>58</v>
      </c>
      <c r="L115" s="619">
        <f t="shared" si="31"/>
        <v>50</v>
      </c>
      <c r="M115" s="619">
        <f t="shared" si="31"/>
        <v>42</v>
      </c>
      <c r="N115" s="619">
        <f t="shared" si="31"/>
        <v>37</v>
      </c>
      <c r="O115" s="619">
        <f t="shared" si="31"/>
        <v>25</v>
      </c>
      <c r="P115" s="619">
        <f t="shared" si="31"/>
        <v>24</v>
      </c>
      <c r="Q115" s="619">
        <f t="shared" si="31"/>
        <v>9</v>
      </c>
      <c r="R115" s="619">
        <f t="shared" si="31"/>
        <v>8</v>
      </c>
      <c r="S115" s="620">
        <f t="shared" si="31"/>
        <v>13</v>
      </c>
      <c r="V115">
        <f>'保健所別（令和7年）'!$D$33</f>
        <v>492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441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0</v>
      </c>
      <c r="H116" s="621">
        <f t="shared" si="32"/>
        <v>15</v>
      </c>
      <c r="I116" s="621">
        <f t="shared" si="32"/>
        <v>96</v>
      </c>
      <c r="J116" s="622">
        <f t="shared" si="32"/>
        <v>77</v>
      </c>
      <c r="K116" s="622">
        <f t="shared" si="32"/>
        <v>63</v>
      </c>
      <c r="L116" s="621">
        <f t="shared" si="32"/>
        <v>43</v>
      </c>
      <c r="M116" s="621">
        <f t="shared" si="32"/>
        <v>34</v>
      </c>
      <c r="N116" s="621">
        <f t="shared" si="32"/>
        <v>31</v>
      </c>
      <c r="O116" s="621">
        <f t="shared" si="32"/>
        <v>34</v>
      </c>
      <c r="P116" s="621">
        <f t="shared" si="32"/>
        <v>17</v>
      </c>
      <c r="Q116" s="621">
        <f t="shared" si="32"/>
        <v>13</v>
      </c>
      <c r="R116" s="621">
        <f t="shared" si="32"/>
        <v>6</v>
      </c>
      <c r="S116" s="623">
        <f t="shared" si="32"/>
        <v>12</v>
      </c>
      <c r="V116">
        <f>'保健所別（令和7年）'!$E$33</f>
        <v>441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505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17</v>
      </c>
      <c r="I117" s="624">
        <f t="shared" si="34"/>
        <v>113</v>
      </c>
      <c r="J117" s="624">
        <f t="shared" si="34"/>
        <v>86</v>
      </c>
      <c r="K117" s="624">
        <f t="shared" si="34"/>
        <v>69</v>
      </c>
      <c r="L117" s="624">
        <f t="shared" si="34"/>
        <v>45</v>
      </c>
      <c r="M117" s="624">
        <f t="shared" si="34"/>
        <v>43</v>
      </c>
      <c r="N117" s="624">
        <f t="shared" si="34"/>
        <v>35</v>
      </c>
      <c r="O117" s="624">
        <f t="shared" si="34"/>
        <v>36</v>
      </c>
      <c r="P117" s="624">
        <f t="shared" si="34"/>
        <v>25</v>
      </c>
      <c r="Q117" s="624">
        <f t="shared" si="34"/>
        <v>16</v>
      </c>
      <c r="R117" s="624">
        <f t="shared" si="34"/>
        <v>6</v>
      </c>
      <c r="S117" s="625">
        <f t="shared" si="34"/>
        <v>14</v>
      </c>
      <c r="V117">
        <f>'保健所別（令和7年）'!$F$33</f>
        <v>505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524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1</v>
      </c>
      <c r="H118" s="626">
        <f t="shared" si="35"/>
        <v>17</v>
      </c>
      <c r="I118" s="626">
        <f t="shared" si="35"/>
        <v>114</v>
      </c>
      <c r="J118" s="626">
        <f t="shared" si="35"/>
        <v>102</v>
      </c>
      <c r="K118" s="626">
        <f t="shared" si="35"/>
        <v>64</v>
      </c>
      <c r="L118" s="626">
        <f t="shared" si="35"/>
        <v>44</v>
      </c>
      <c r="M118" s="626">
        <f t="shared" si="35"/>
        <v>48</v>
      </c>
      <c r="N118" s="626">
        <f t="shared" si="35"/>
        <v>37</v>
      </c>
      <c r="O118" s="626">
        <f t="shared" si="35"/>
        <v>38</v>
      </c>
      <c r="P118" s="626">
        <f t="shared" si="35"/>
        <v>19</v>
      </c>
      <c r="Q118" s="626">
        <f t="shared" si="35"/>
        <v>16</v>
      </c>
      <c r="R118" s="626">
        <f t="shared" si="35"/>
        <v>12</v>
      </c>
      <c r="S118" s="627">
        <f t="shared" si="35"/>
        <v>12</v>
      </c>
      <c r="V118">
        <f>'保健所別（令和7年）'!$G$33</f>
        <v>524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523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1</v>
      </c>
      <c r="H119" s="621">
        <f t="shared" si="36"/>
        <v>23</v>
      </c>
      <c r="I119" s="621">
        <f t="shared" si="36"/>
        <v>91</v>
      </c>
      <c r="J119" s="622">
        <f t="shared" si="36"/>
        <v>93</v>
      </c>
      <c r="K119" s="622">
        <f t="shared" si="36"/>
        <v>72</v>
      </c>
      <c r="L119" s="621">
        <f t="shared" si="36"/>
        <v>45</v>
      </c>
      <c r="M119" s="621">
        <f t="shared" si="36"/>
        <v>49</v>
      </c>
      <c r="N119" s="621">
        <f t="shared" si="36"/>
        <v>42</v>
      </c>
      <c r="O119" s="621">
        <f t="shared" si="36"/>
        <v>39</v>
      </c>
      <c r="P119" s="621">
        <f t="shared" si="36"/>
        <v>31</v>
      </c>
      <c r="Q119" s="621">
        <f t="shared" si="36"/>
        <v>17</v>
      </c>
      <c r="R119" s="621">
        <f t="shared" si="36"/>
        <v>8</v>
      </c>
      <c r="S119" s="623">
        <f t="shared" si="36"/>
        <v>12</v>
      </c>
      <c r="V119">
        <f>'保健所別（令和7年）'!$H$33</f>
        <v>523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585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1</v>
      </c>
      <c r="H120" s="628">
        <f t="shared" si="37"/>
        <v>20</v>
      </c>
      <c r="I120" s="628">
        <f t="shared" si="37"/>
        <v>109</v>
      </c>
      <c r="J120" s="628">
        <f t="shared" si="37"/>
        <v>112</v>
      </c>
      <c r="K120" s="628">
        <f t="shared" si="37"/>
        <v>83</v>
      </c>
      <c r="L120" s="628">
        <f t="shared" si="37"/>
        <v>58</v>
      </c>
      <c r="M120" s="628">
        <f t="shared" si="37"/>
        <v>44</v>
      </c>
      <c r="N120" s="628">
        <f t="shared" si="37"/>
        <v>42</v>
      </c>
      <c r="O120" s="626">
        <f t="shared" si="37"/>
        <v>46</v>
      </c>
      <c r="P120" s="628">
        <f t="shared" si="37"/>
        <v>31</v>
      </c>
      <c r="Q120" s="628">
        <f t="shared" si="37"/>
        <v>10</v>
      </c>
      <c r="R120" s="628">
        <f t="shared" si="37"/>
        <v>9</v>
      </c>
      <c r="S120" s="629">
        <f t="shared" si="37"/>
        <v>20</v>
      </c>
      <c r="V120">
        <f>'保健所別（令和7年）'!$I$33</f>
        <v>585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610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1</v>
      </c>
      <c r="H121" s="621">
        <f t="shared" si="38"/>
        <v>12</v>
      </c>
      <c r="I121" s="621">
        <f t="shared" si="38"/>
        <v>118</v>
      </c>
      <c r="J121" s="621">
        <f t="shared" si="38"/>
        <v>118</v>
      </c>
      <c r="K121" s="621">
        <f t="shared" si="38"/>
        <v>85</v>
      </c>
      <c r="L121" s="621">
        <f t="shared" si="38"/>
        <v>65</v>
      </c>
      <c r="M121" s="621">
        <f t="shared" si="38"/>
        <v>62</v>
      </c>
      <c r="N121" s="621">
        <f t="shared" si="38"/>
        <v>49</v>
      </c>
      <c r="O121" s="621">
        <f t="shared" si="38"/>
        <v>35</v>
      </c>
      <c r="P121" s="621">
        <f t="shared" si="38"/>
        <v>21</v>
      </c>
      <c r="Q121" s="621">
        <f t="shared" si="38"/>
        <v>17</v>
      </c>
      <c r="R121" s="621">
        <f t="shared" si="38"/>
        <v>10</v>
      </c>
      <c r="S121" s="623">
        <f t="shared" si="38"/>
        <v>17</v>
      </c>
      <c r="V121">
        <f>'保健所別（令和7年）'!$J$33</f>
        <v>610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536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17</v>
      </c>
      <c r="I122" s="621">
        <f t="shared" si="39"/>
        <v>102</v>
      </c>
      <c r="J122" s="622">
        <f t="shared" si="39"/>
        <v>82</v>
      </c>
      <c r="K122" s="622">
        <f t="shared" si="39"/>
        <v>63</v>
      </c>
      <c r="L122" s="621">
        <f t="shared" si="39"/>
        <v>61</v>
      </c>
      <c r="M122" s="621">
        <f t="shared" si="39"/>
        <v>52</v>
      </c>
      <c r="N122" s="621">
        <f t="shared" si="39"/>
        <v>43</v>
      </c>
      <c r="O122" s="621">
        <f t="shared" si="39"/>
        <v>47</v>
      </c>
      <c r="P122" s="621">
        <f t="shared" si="39"/>
        <v>23</v>
      </c>
      <c r="Q122" s="621">
        <f t="shared" si="39"/>
        <v>25</v>
      </c>
      <c r="R122" s="621">
        <f t="shared" si="39"/>
        <v>8</v>
      </c>
      <c r="S122" s="623">
        <f t="shared" si="39"/>
        <v>13</v>
      </c>
      <c r="V122">
        <f>'保健所別（令和7年）'!$K$33</f>
        <v>536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532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20</v>
      </c>
      <c r="I123" s="621">
        <f t="shared" si="40"/>
        <v>104</v>
      </c>
      <c r="J123" s="622">
        <f t="shared" si="40"/>
        <v>90</v>
      </c>
      <c r="K123" s="622">
        <f t="shared" si="40"/>
        <v>64</v>
      </c>
      <c r="L123" s="621">
        <f t="shared" si="40"/>
        <v>54</v>
      </c>
      <c r="M123" s="621">
        <f t="shared" si="40"/>
        <v>43</v>
      </c>
      <c r="N123" s="621">
        <f t="shared" si="40"/>
        <v>48</v>
      </c>
      <c r="O123" s="621">
        <f t="shared" si="40"/>
        <v>33</v>
      </c>
      <c r="P123" s="621">
        <f t="shared" si="40"/>
        <v>29</v>
      </c>
      <c r="Q123" s="621">
        <f t="shared" si="40"/>
        <v>22</v>
      </c>
      <c r="R123" s="621">
        <f t="shared" si="40"/>
        <v>4</v>
      </c>
      <c r="S123" s="623">
        <f t="shared" si="40"/>
        <v>21</v>
      </c>
      <c r="V123">
        <f>'保健所別（令和7年）'!$L$33</f>
        <v>532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534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1</v>
      </c>
      <c r="G124" s="621">
        <f t="shared" si="41"/>
        <v>0</v>
      </c>
      <c r="H124" s="621">
        <f t="shared" si="41"/>
        <v>14</v>
      </c>
      <c r="I124" s="621">
        <f t="shared" si="41"/>
        <v>107</v>
      </c>
      <c r="J124" s="622">
        <f t="shared" si="41"/>
        <v>81</v>
      </c>
      <c r="K124" s="622">
        <f t="shared" si="41"/>
        <v>68</v>
      </c>
      <c r="L124" s="621">
        <f t="shared" si="41"/>
        <v>56</v>
      </c>
      <c r="M124" s="621">
        <f t="shared" si="41"/>
        <v>56</v>
      </c>
      <c r="N124" s="621">
        <f t="shared" si="41"/>
        <v>44</v>
      </c>
      <c r="O124" s="621">
        <f t="shared" si="41"/>
        <v>34</v>
      </c>
      <c r="P124" s="621">
        <f t="shared" si="41"/>
        <v>34</v>
      </c>
      <c r="Q124" s="621">
        <f t="shared" si="41"/>
        <v>16</v>
      </c>
      <c r="R124" s="621">
        <f t="shared" si="41"/>
        <v>9</v>
      </c>
      <c r="S124" s="623">
        <f t="shared" si="41"/>
        <v>14</v>
      </c>
      <c r="V124">
        <f>'保健所別（令和7年）'!$M$33</f>
        <v>534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472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13</v>
      </c>
      <c r="I125" s="621">
        <f t="shared" si="42"/>
        <v>81</v>
      </c>
      <c r="J125" s="622">
        <f t="shared" si="42"/>
        <v>85</v>
      </c>
      <c r="K125" s="622">
        <f t="shared" si="42"/>
        <v>69</v>
      </c>
      <c r="L125" s="621">
        <f t="shared" si="42"/>
        <v>53</v>
      </c>
      <c r="M125" s="621">
        <f t="shared" si="42"/>
        <v>39</v>
      </c>
      <c r="N125" s="621">
        <f t="shared" si="42"/>
        <v>43</v>
      </c>
      <c r="O125" s="621">
        <f t="shared" si="42"/>
        <v>34</v>
      </c>
      <c r="P125" s="621">
        <f t="shared" si="42"/>
        <v>22</v>
      </c>
      <c r="Q125" s="621">
        <f t="shared" si="42"/>
        <v>19</v>
      </c>
      <c r="R125" s="621">
        <f t="shared" si="42"/>
        <v>5</v>
      </c>
      <c r="S125" s="623">
        <f t="shared" si="42"/>
        <v>9</v>
      </c>
      <c r="V125">
        <f>'保健所別（令和7年）'!$N$33</f>
        <v>472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482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16</v>
      </c>
      <c r="I126" s="621">
        <f t="shared" si="43"/>
        <v>87</v>
      </c>
      <c r="J126" s="622">
        <f t="shared" si="43"/>
        <v>95</v>
      </c>
      <c r="K126" s="622">
        <f t="shared" si="43"/>
        <v>59</v>
      </c>
      <c r="L126" s="621">
        <f t="shared" si="43"/>
        <v>53</v>
      </c>
      <c r="M126" s="621">
        <f t="shared" si="43"/>
        <v>33</v>
      </c>
      <c r="N126" s="621">
        <f t="shared" si="43"/>
        <v>48</v>
      </c>
      <c r="O126" s="621">
        <f t="shared" si="43"/>
        <v>24</v>
      </c>
      <c r="P126" s="621">
        <f t="shared" si="43"/>
        <v>28</v>
      </c>
      <c r="Q126" s="621">
        <f t="shared" si="43"/>
        <v>15</v>
      </c>
      <c r="R126" s="621">
        <f t="shared" si="43"/>
        <v>8</v>
      </c>
      <c r="S126" s="623">
        <f t="shared" si="43"/>
        <v>16</v>
      </c>
      <c r="V126">
        <f>'保健所別（令和7年）'!$O$33</f>
        <v>482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6236</v>
      </c>
      <c r="D127" s="599">
        <f t="shared" si="44"/>
        <v>0</v>
      </c>
      <c r="E127" s="599">
        <f t="shared" si="44"/>
        <v>0</v>
      </c>
      <c r="F127" s="599">
        <f t="shared" si="44"/>
        <v>1</v>
      </c>
      <c r="G127" s="599">
        <f t="shared" si="44"/>
        <v>4</v>
      </c>
      <c r="H127" s="599">
        <f t="shared" si="44"/>
        <v>201</v>
      </c>
      <c r="I127" s="599">
        <f t="shared" si="44"/>
        <v>1238</v>
      </c>
      <c r="J127" s="599">
        <f t="shared" si="44"/>
        <v>1114</v>
      </c>
      <c r="K127" s="599">
        <f t="shared" si="44"/>
        <v>817</v>
      </c>
      <c r="L127" s="599">
        <f t="shared" si="44"/>
        <v>627</v>
      </c>
      <c r="M127" s="599">
        <f t="shared" si="44"/>
        <v>545</v>
      </c>
      <c r="N127" s="599">
        <f t="shared" si="44"/>
        <v>499</v>
      </c>
      <c r="O127" s="599">
        <f t="shared" si="44"/>
        <v>425</v>
      </c>
      <c r="P127" s="599">
        <f t="shared" si="44"/>
        <v>304</v>
      </c>
      <c r="Q127" s="599">
        <f t="shared" si="44"/>
        <v>195</v>
      </c>
      <c r="R127" s="599">
        <f t="shared" si="44"/>
        <v>93</v>
      </c>
      <c r="S127" s="600">
        <f t="shared" si="44"/>
        <v>173</v>
      </c>
      <c r="W127">
        <f t="shared" si="33"/>
        <v>6236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1.6035920461834508E-4</v>
      </c>
      <c r="G128" s="603">
        <f>G127/C127</f>
        <v>6.4143681847338033E-4</v>
      </c>
      <c r="H128" s="603">
        <f>H127/C127</f>
        <v>3.2232200128287362E-2</v>
      </c>
      <c r="I128" s="603">
        <f>I127/C127</f>
        <v>0.19852469531751121</v>
      </c>
      <c r="J128" s="603">
        <f>J127/C127</f>
        <v>0.17864015394483643</v>
      </c>
      <c r="K128" s="603">
        <f>K127/C127</f>
        <v>0.13101347017318793</v>
      </c>
      <c r="L128" s="603">
        <f>L127/C127</f>
        <v>0.10054522129570237</v>
      </c>
      <c r="M128" s="603">
        <f>M127/C127</f>
        <v>8.7395766516998069E-2</v>
      </c>
      <c r="N128" s="603">
        <f>N127/C127</f>
        <v>8.0019243104554202E-2</v>
      </c>
      <c r="O128" s="603">
        <f>O127/C127</f>
        <v>6.8152661962796665E-2</v>
      </c>
      <c r="P128" s="603">
        <f>P127/C127</f>
        <v>4.8749198203976905E-2</v>
      </c>
      <c r="Q128" s="603">
        <f>Q127/C127</f>
        <v>3.127004490057729E-2</v>
      </c>
      <c r="R128" s="603">
        <f>R127/C127</f>
        <v>1.4913406029506094E-2</v>
      </c>
      <c r="S128" s="604">
        <f>S127/C127</f>
        <v>2.7742142398973702E-2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令和7年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0.51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0.12</v>
      </c>
      <c r="J132" s="910">
        <f>[2]尖圭コ!J74</f>
        <v>0.1</v>
      </c>
      <c r="K132" s="910">
        <f>[2]尖圭コ!K74</f>
        <v>0.06</v>
      </c>
      <c r="L132" s="910">
        <f>[2]尖圭コ!L74</f>
        <v>0.05</v>
      </c>
      <c r="M132" s="910">
        <f>[2]尖圭コ!M74</f>
        <v>0.04</v>
      </c>
      <c r="N132" s="910">
        <f>[2]尖圭コ!N74</f>
        <v>0.04</v>
      </c>
      <c r="O132" s="910">
        <f>[2]尖圭コ!O74</f>
        <v>0.03</v>
      </c>
      <c r="P132" s="910">
        <f>[2]尖圭コ!P74</f>
        <v>0.02</v>
      </c>
      <c r="Q132" s="910">
        <f>[2]尖圭コ!Q74</f>
        <v>0.01</v>
      </c>
      <c r="R132" s="910">
        <f>[2]尖圭コ!R74</f>
        <v>0.01</v>
      </c>
      <c r="S132" s="910">
        <f>[2]尖圭コ!S74</f>
        <v>0.01</v>
      </c>
      <c r="V132" s="709"/>
      <c r="W132">
        <f t="array" ref="W132:W143">TRANSPOSE('保健所別（令和7年）'!D39:O39)</f>
        <v>0.51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0.45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0.02</v>
      </c>
      <c r="I133" s="910">
        <f>[2]尖圭コ!I75</f>
        <v>0.1</v>
      </c>
      <c r="J133" s="910">
        <f>[2]尖圭コ!J75</f>
        <v>0.08</v>
      </c>
      <c r="K133" s="910">
        <f>[2]尖圭コ!K75</f>
        <v>0.06</v>
      </c>
      <c r="L133" s="910">
        <f>[2]尖圭コ!L75</f>
        <v>0.04</v>
      </c>
      <c r="M133" s="910">
        <f>[2]尖圭コ!M75</f>
        <v>0.03</v>
      </c>
      <c r="N133" s="910">
        <f>[2]尖圭コ!N75</f>
        <v>0.03</v>
      </c>
      <c r="O133" s="910">
        <f>[2]尖圭コ!O75</f>
        <v>0.03</v>
      </c>
      <c r="P133" s="910">
        <f>[2]尖圭コ!P75</f>
        <v>0.02</v>
      </c>
      <c r="Q133" s="910">
        <f>[2]尖圭コ!Q75</f>
        <v>0.01</v>
      </c>
      <c r="R133" s="910">
        <f>[2]尖圭コ!R75</f>
        <v>0.01</v>
      </c>
      <c r="S133" s="910">
        <f>[2]尖圭コ!S75</f>
        <v>0.01</v>
      </c>
      <c r="V133" s="710"/>
      <c r="W133">
        <v>0.45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0.52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0.02</v>
      </c>
      <c r="I134" s="910">
        <f>[2]尖圭コ!I76</f>
        <v>0.12</v>
      </c>
      <c r="J134" s="910">
        <f>[2]尖圭コ!J76</f>
        <v>0.09</v>
      </c>
      <c r="K134" s="910">
        <f>[2]尖圭コ!K76</f>
        <v>7.0000000000000007E-2</v>
      </c>
      <c r="L134" s="910">
        <f>[2]尖圭コ!L76</f>
        <v>0.05</v>
      </c>
      <c r="M134" s="910">
        <f>[2]尖圭コ!M76</f>
        <v>0.04</v>
      </c>
      <c r="N134" s="910">
        <f>[2]尖圭コ!N76</f>
        <v>0.04</v>
      </c>
      <c r="O134" s="910">
        <f>[2]尖圭コ!O76</f>
        <v>0.04</v>
      </c>
      <c r="P134" s="910">
        <f>[2]尖圭コ!P76</f>
        <v>0.03</v>
      </c>
      <c r="Q134" s="910">
        <f>[2]尖圭コ!Q76</f>
        <v>0.02</v>
      </c>
      <c r="R134" s="910">
        <f>[2]尖圭コ!R76</f>
        <v>0.01</v>
      </c>
      <c r="S134" s="910">
        <f>[2]尖圭コ!S76</f>
        <v>0.01</v>
      </c>
      <c r="V134" s="710"/>
      <c r="W134">
        <v>0.52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0.54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0.02</v>
      </c>
      <c r="I135" s="910">
        <f>[2]尖圭コ!I77</f>
        <v>0.12</v>
      </c>
      <c r="J135" s="910">
        <f>[2]尖圭コ!J77</f>
        <v>0.11</v>
      </c>
      <c r="K135" s="910">
        <f>[2]尖圭コ!K77</f>
        <v>7.0000000000000007E-2</v>
      </c>
      <c r="L135" s="910">
        <f>[2]尖圭コ!L77</f>
        <v>0.05</v>
      </c>
      <c r="M135" s="910">
        <f>[2]尖圭コ!M77</f>
        <v>0.05</v>
      </c>
      <c r="N135" s="910">
        <f>[2]尖圭コ!N77</f>
        <v>0.04</v>
      </c>
      <c r="O135" s="910">
        <f>[2]尖圭コ!O77</f>
        <v>0.04</v>
      </c>
      <c r="P135" s="910">
        <f>[2]尖圭コ!P77</f>
        <v>0.02</v>
      </c>
      <c r="Q135" s="910">
        <f>[2]尖圭コ!Q77</f>
        <v>0.02</v>
      </c>
      <c r="R135" s="910">
        <f>[2]尖圭コ!R77</f>
        <v>0.01</v>
      </c>
      <c r="S135" s="910">
        <f>[2]尖圭コ!S77</f>
        <v>0.01</v>
      </c>
      <c r="V135" s="710"/>
      <c r="W135">
        <v>0.54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0.53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0.02</v>
      </c>
      <c r="I136" s="910">
        <f>[2]尖圭コ!I78</f>
        <v>0.09</v>
      </c>
      <c r="J136" s="910">
        <f>[2]尖圭コ!J78</f>
        <v>0.1</v>
      </c>
      <c r="K136" s="910">
        <f>[2]尖圭コ!K78</f>
        <v>7.0000000000000007E-2</v>
      </c>
      <c r="L136" s="910">
        <f>[2]尖圭コ!L78</f>
        <v>0.05</v>
      </c>
      <c r="M136" s="910">
        <f>[2]尖圭コ!M78</f>
        <v>0.05</v>
      </c>
      <c r="N136" s="910">
        <f>[2]尖圭コ!N78</f>
        <v>0.04</v>
      </c>
      <c r="O136" s="910">
        <f>[2]尖圭コ!O78</f>
        <v>0.04</v>
      </c>
      <c r="P136" s="910">
        <f>[2]尖圭コ!P78</f>
        <v>0.03</v>
      </c>
      <c r="Q136" s="910">
        <f>[2]尖圭コ!Q78</f>
        <v>0.02</v>
      </c>
      <c r="R136" s="910">
        <f>[2]尖圭コ!R78</f>
        <v>0.01</v>
      </c>
      <c r="S136" s="910">
        <f>[2]尖圭コ!S78</f>
        <v>0.01</v>
      </c>
      <c r="V136" s="710"/>
      <c r="W136">
        <v>0.53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0.6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0.02</v>
      </c>
      <c r="I137" s="910">
        <f>[2]尖圭コ!I79</f>
        <v>0.11</v>
      </c>
      <c r="J137" s="910">
        <f>[2]尖圭コ!J79</f>
        <v>0.11</v>
      </c>
      <c r="K137" s="910">
        <f>[2]尖圭コ!K79</f>
        <v>0.08</v>
      </c>
      <c r="L137" s="910">
        <f>[2]尖圭コ!L79</f>
        <v>0.06</v>
      </c>
      <c r="M137" s="910">
        <f>[2]尖圭コ!M79</f>
        <v>0.04</v>
      </c>
      <c r="N137" s="910">
        <f>[2]尖圭コ!N79</f>
        <v>0.04</v>
      </c>
      <c r="O137" s="910">
        <f>[2]尖圭コ!O79</f>
        <v>0.05</v>
      </c>
      <c r="P137" s="910">
        <f>[2]尖圭コ!P79</f>
        <v>0.03</v>
      </c>
      <c r="Q137" s="910">
        <f>[2]尖圭コ!Q79</f>
        <v>0.01</v>
      </c>
      <c r="R137" s="910">
        <f>[2]尖圭コ!R79</f>
        <v>0.01</v>
      </c>
      <c r="S137" s="910">
        <f>[2]尖圭コ!S79</f>
        <v>0.02</v>
      </c>
      <c r="V137" s="710"/>
      <c r="W137">
        <v>0.6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0.62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0.01</v>
      </c>
      <c r="I138" s="910">
        <f>[2]尖圭コ!I80</f>
        <v>0.12</v>
      </c>
      <c r="J138" s="910">
        <f>[2]尖圭コ!J80</f>
        <v>0.12</v>
      </c>
      <c r="K138" s="910">
        <f>[2]尖圭コ!K80</f>
        <v>0.09</v>
      </c>
      <c r="L138" s="910">
        <f>[2]尖圭コ!L80</f>
        <v>7.0000000000000007E-2</v>
      </c>
      <c r="M138" s="910">
        <f>[2]尖圭コ!M80</f>
        <v>0.06</v>
      </c>
      <c r="N138" s="910">
        <f>[2]尖圭コ!N80</f>
        <v>0.05</v>
      </c>
      <c r="O138" s="910">
        <f>[2]尖圭コ!O80</f>
        <v>0.04</v>
      </c>
      <c r="P138" s="910">
        <f>[2]尖圭コ!P80</f>
        <v>0.02</v>
      </c>
      <c r="Q138" s="910">
        <f>[2]尖圭コ!Q80</f>
        <v>0.02</v>
      </c>
      <c r="R138" s="910">
        <f>[2]尖圭コ!R80</f>
        <v>0.01</v>
      </c>
      <c r="S138" s="910">
        <f>[2]尖圭コ!S80</f>
        <v>0.02</v>
      </c>
      <c r="V138" s="710"/>
      <c r="W138">
        <v>0.62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0.54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0.02</v>
      </c>
      <c r="I139" s="910">
        <f>[2]尖圭コ!I81</f>
        <v>0.1</v>
      </c>
      <c r="J139" s="910">
        <f>[2]尖圭コ!J81</f>
        <v>0.08</v>
      </c>
      <c r="K139" s="910">
        <f>[2]尖圭コ!K81</f>
        <v>0.06</v>
      </c>
      <c r="L139" s="910">
        <f>[2]尖圭コ!L81</f>
        <v>0.06</v>
      </c>
      <c r="M139" s="910">
        <f>[2]尖圭コ!M81</f>
        <v>0.05</v>
      </c>
      <c r="N139" s="910">
        <f>[2]尖圭コ!N81</f>
        <v>0.04</v>
      </c>
      <c r="O139" s="910">
        <f>[2]尖圭コ!O81</f>
        <v>0.05</v>
      </c>
      <c r="P139" s="910">
        <f>[2]尖圭コ!P81</f>
        <v>0.02</v>
      </c>
      <c r="Q139" s="910">
        <f>[2]尖圭コ!Q81</f>
        <v>0.03</v>
      </c>
      <c r="R139" s="910">
        <f>[2]尖圭コ!R81</f>
        <v>0.01</v>
      </c>
      <c r="S139" s="910">
        <f>[2]尖圭コ!S81</f>
        <v>0.01</v>
      </c>
      <c r="V139" s="710"/>
      <c r="W139">
        <v>0.54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0.54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0.02</v>
      </c>
      <c r="I140" s="910">
        <f>[2]尖圭コ!I82</f>
        <v>0.11</v>
      </c>
      <c r="J140" s="910">
        <f>[2]尖圭コ!J82</f>
        <v>0.09</v>
      </c>
      <c r="K140" s="910">
        <f>[2]尖圭コ!K82</f>
        <v>7.0000000000000007E-2</v>
      </c>
      <c r="L140" s="910">
        <f>[2]尖圭コ!L82</f>
        <v>0.05</v>
      </c>
      <c r="M140" s="910">
        <f>[2]尖圭コ!M82</f>
        <v>0.04</v>
      </c>
      <c r="N140" s="910">
        <f>[2]尖圭コ!N82</f>
        <v>0.05</v>
      </c>
      <c r="O140" s="910">
        <f>[2]尖圭コ!O82</f>
        <v>0.03</v>
      </c>
      <c r="P140" s="910">
        <f>[2]尖圭コ!P82</f>
        <v>0.03</v>
      </c>
      <c r="Q140" s="910">
        <f>[2]尖圭コ!Q82</f>
        <v>0.02</v>
      </c>
      <c r="R140" s="910">
        <f>[2]尖圭コ!R82</f>
        <v>0</v>
      </c>
      <c r="S140" s="910">
        <f>[2]尖圭コ!S82</f>
        <v>0.02</v>
      </c>
      <c r="V140" s="710"/>
      <c r="W140">
        <v>0.54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0.55000000000000004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0.01</v>
      </c>
      <c r="I141" s="910">
        <f>[2]尖圭コ!I83</f>
        <v>0.11</v>
      </c>
      <c r="J141" s="910">
        <f>[2]尖圭コ!J83</f>
        <v>0.08</v>
      </c>
      <c r="K141" s="910">
        <f>[2]尖圭コ!K83</f>
        <v>7.0000000000000007E-2</v>
      </c>
      <c r="L141" s="910">
        <f>[2]尖圭コ!L83</f>
        <v>0.06</v>
      </c>
      <c r="M141" s="910">
        <f>[2]尖圭コ!M83</f>
        <v>0.06</v>
      </c>
      <c r="N141" s="910">
        <f>[2]尖圭コ!N83</f>
        <v>0.05</v>
      </c>
      <c r="O141" s="910">
        <f>[2]尖圭コ!O83</f>
        <v>0.03</v>
      </c>
      <c r="P141" s="910">
        <f>[2]尖圭コ!P83</f>
        <v>0.03</v>
      </c>
      <c r="Q141" s="910">
        <f>[2]尖圭コ!Q83</f>
        <v>0.02</v>
      </c>
      <c r="R141" s="910">
        <f>[2]尖圭コ!R83</f>
        <v>0.01</v>
      </c>
      <c r="S141" s="910">
        <f>[2]尖圭コ!S83</f>
        <v>0.01</v>
      </c>
      <c r="V141" s="710"/>
      <c r="W141">
        <v>0.55000000000000004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0.48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0.01</v>
      </c>
      <c r="I142" s="910">
        <f>[2]尖圭コ!I84</f>
        <v>0.08</v>
      </c>
      <c r="J142" s="910">
        <f>[2]尖圭コ!J84</f>
        <v>0.09</v>
      </c>
      <c r="K142" s="910">
        <f>[2]尖圭コ!K84</f>
        <v>7.0000000000000007E-2</v>
      </c>
      <c r="L142" s="910">
        <f>[2]尖圭コ!L84</f>
        <v>0.05</v>
      </c>
      <c r="M142" s="910">
        <f>[2]尖圭コ!M84</f>
        <v>0.04</v>
      </c>
      <c r="N142" s="910">
        <f>[2]尖圭コ!N84</f>
        <v>0.04</v>
      </c>
      <c r="O142" s="910">
        <f>[2]尖圭コ!O84</f>
        <v>0.03</v>
      </c>
      <c r="P142" s="910">
        <f>[2]尖圭コ!P84</f>
        <v>0.02</v>
      </c>
      <c r="Q142" s="910">
        <f>[2]尖圭コ!Q84</f>
        <v>0.02</v>
      </c>
      <c r="R142" s="910">
        <f>[2]尖圭コ!R84</f>
        <v>0.01</v>
      </c>
      <c r="S142" s="910">
        <f>[2]尖圭コ!S84</f>
        <v>0.01</v>
      </c>
      <c r="V142" s="710"/>
      <c r="W142">
        <v>0.48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0.49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0.02</v>
      </c>
      <c r="I143" s="910">
        <f>[2]尖圭コ!I85</f>
        <v>0.09</v>
      </c>
      <c r="J143" s="910">
        <f>[2]尖圭コ!J85</f>
        <v>0.1</v>
      </c>
      <c r="K143" s="910">
        <f>[2]尖圭コ!K85</f>
        <v>0.06</v>
      </c>
      <c r="L143" s="910">
        <f>[2]尖圭コ!L85</f>
        <v>0.05</v>
      </c>
      <c r="M143" s="910">
        <f>[2]尖圭コ!M85</f>
        <v>0.03</v>
      </c>
      <c r="N143" s="910">
        <f>[2]尖圭コ!N85</f>
        <v>0.05</v>
      </c>
      <c r="O143" s="910">
        <f>[2]尖圭コ!O85</f>
        <v>0.02</v>
      </c>
      <c r="P143" s="910">
        <f>[2]尖圭コ!P85</f>
        <v>0.03</v>
      </c>
      <c r="Q143" s="910">
        <f>[2]尖圭コ!Q85</f>
        <v>0.02</v>
      </c>
      <c r="R143" s="910">
        <f>[2]尖圭コ!R85</f>
        <v>0.01</v>
      </c>
      <c r="S143" s="910">
        <f>[2]尖圭コ!S85</f>
        <v>0.02</v>
      </c>
      <c r="V143" s="711"/>
      <c r="W143">
        <v>0.49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6.370000000000001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0.21</v>
      </c>
      <c r="I144" s="786">
        <f t="shared" si="46"/>
        <v>1.27</v>
      </c>
      <c r="J144" s="786">
        <f t="shared" si="46"/>
        <v>1.1499999999999999</v>
      </c>
      <c r="K144" s="786">
        <f t="shared" si="46"/>
        <v>0.83000000000000029</v>
      </c>
      <c r="L144" s="786">
        <f t="shared" si="46"/>
        <v>0.64000000000000012</v>
      </c>
      <c r="M144" s="786">
        <f t="shared" si="46"/>
        <v>0.52999999999999992</v>
      </c>
      <c r="N144" s="786">
        <f t="shared" si="46"/>
        <v>0.51</v>
      </c>
      <c r="O144" s="786">
        <f t="shared" si="46"/>
        <v>0.43000000000000005</v>
      </c>
      <c r="P144" s="786">
        <f t="shared" si="46"/>
        <v>0.30000000000000004</v>
      </c>
      <c r="Q144" s="786">
        <f t="shared" si="46"/>
        <v>0.21999999999999997</v>
      </c>
      <c r="R144" s="786">
        <f t="shared" si="46"/>
        <v>0.10999999999999999</v>
      </c>
      <c r="S144" s="787">
        <f t="shared" si="46"/>
        <v>0.16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3.2967032967032961E-2</v>
      </c>
      <c r="I145" s="603">
        <f>I144/C144</f>
        <v>0.19937205651491363</v>
      </c>
      <c r="J145" s="603">
        <f>J144/C144</f>
        <v>0.18053375196232335</v>
      </c>
      <c r="K145" s="603">
        <f>K144/C144</f>
        <v>0.13029827315541603</v>
      </c>
      <c r="L145" s="603">
        <f>L144/C144</f>
        <v>0.10047095761381476</v>
      </c>
      <c r="M145" s="603">
        <f>M144/C144</f>
        <v>8.3202511773940321E-2</v>
      </c>
      <c r="N145" s="603">
        <f>N144/C144</f>
        <v>8.0062794348508617E-2</v>
      </c>
      <c r="O145" s="603">
        <f>O144/C144</f>
        <v>6.7503924646781788E-2</v>
      </c>
      <c r="P145" s="603">
        <f>P144/C144</f>
        <v>4.7095761381475663E-2</v>
      </c>
      <c r="Q145" s="603">
        <f>Q144/C144</f>
        <v>3.4536891679748813E-2</v>
      </c>
      <c r="R145" s="603">
        <f>R144/C144</f>
        <v>1.7268445839874406E-2</v>
      </c>
      <c r="S145" s="604">
        <f>S144/C144</f>
        <v>2.5117739403453687E-2</v>
      </c>
    </row>
    <row r="147" spans="2:23" ht="18.75" x14ac:dyDescent="0.2">
      <c r="B147" s="98" t="str">
        <f>B130</f>
        <v>令和7年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324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4</v>
      </c>
      <c r="I149" s="886">
        <f>[2]尖圭コ!I4</f>
        <v>50</v>
      </c>
      <c r="J149" s="886">
        <f>[2]尖圭コ!J4</f>
        <v>62</v>
      </c>
      <c r="K149" s="886">
        <f>[2]尖圭コ!K4</f>
        <v>42</v>
      </c>
      <c r="L149" s="886">
        <f>[2]尖圭コ!L4</f>
        <v>38</v>
      </c>
      <c r="M149" s="886">
        <f>[2]尖圭コ!M4</f>
        <v>39</v>
      </c>
      <c r="N149" s="886">
        <f>[2]尖圭コ!N4</f>
        <v>27</v>
      </c>
      <c r="O149" s="886">
        <f>[2]尖圭コ!O4</f>
        <v>18</v>
      </c>
      <c r="P149" s="886">
        <f>[2]尖圭コ!P4</f>
        <v>19</v>
      </c>
      <c r="Q149" s="886">
        <f>[2]尖圭コ!Q4</f>
        <v>6</v>
      </c>
      <c r="R149" s="886">
        <f>[2]尖圭コ!R4</f>
        <v>7</v>
      </c>
      <c r="S149" s="886">
        <f>[2]尖圭コ!S4</f>
        <v>12</v>
      </c>
      <c r="V149">
        <f>'保健所別（令和7年）'!$D$133</f>
        <v>324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285</v>
      </c>
      <c r="D150" s="886">
        <f>[2]尖圭コ!D5</f>
        <v>0</v>
      </c>
      <c r="E150" s="886">
        <f>[2]尖圭コ!E5</f>
        <v>0</v>
      </c>
      <c r="F150" s="886">
        <f>[2]尖圭コ!F5</f>
        <v>0</v>
      </c>
      <c r="G150" s="886">
        <f>[2]尖圭コ!G5</f>
        <v>0</v>
      </c>
      <c r="H150" s="886">
        <f>[2]尖圭コ!H5</f>
        <v>3</v>
      </c>
      <c r="I150" s="886">
        <f>[2]尖圭コ!I5</f>
        <v>43</v>
      </c>
      <c r="J150" s="886">
        <f>[2]尖圭コ!J5</f>
        <v>51</v>
      </c>
      <c r="K150" s="886">
        <f>[2]尖圭コ!K5</f>
        <v>41</v>
      </c>
      <c r="L150" s="886">
        <f>[2]尖圭コ!L5</f>
        <v>34</v>
      </c>
      <c r="M150" s="886">
        <f>[2]尖圭コ!M5</f>
        <v>26</v>
      </c>
      <c r="N150" s="886">
        <f>[2]尖圭コ!N5</f>
        <v>25</v>
      </c>
      <c r="O150" s="886">
        <f>[2]尖圭コ!O5</f>
        <v>24</v>
      </c>
      <c r="P150" s="886">
        <f>[2]尖圭コ!P5</f>
        <v>13</v>
      </c>
      <c r="Q150" s="886">
        <f>[2]尖圭コ!Q5</f>
        <v>12</v>
      </c>
      <c r="R150" s="886">
        <f>[2]尖圭コ!R5</f>
        <v>5</v>
      </c>
      <c r="S150" s="886">
        <f>[2]尖圭コ!S5</f>
        <v>8</v>
      </c>
      <c r="V150">
        <f>'保健所別（令和7年）'!$E$133</f>
        <v>285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334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6</v>
      </c>
      <c r="I151" s="886">
        <f>[2]尖圭コ!I6</f>
        <v>54</v>
      </c>
      <c r="J151" s="886">
        <f>[2]尖圭コ!J6</f>
        <v>60</v>
      </c>
      <c r="K151" s="886">
        <f>[2]尖圭コ!K6</f>
        <v>48</v>
      </c>
      <c r="L151" s="886">
        <f>[2]尖圭コ!L6</f>
        <v>32</v>
      </c>
      <c r="M151" s="886">
        <f>[2]尖圭コ!M6</f>
        <v>38</v>
      </c>
      <c r="N151" s="886">
        <f>[2]尖圭コ!N6</f>
        <v>23</v>
      </c>
      <c r="O151" s="886">
        <f>[2]尖圭コ!O6</f>
        <v>32</v>
      </c>
      <c r="P151" s="886">
        <f>[2]尖圭コ!P6</f>
        <v>16</v>
      </c>
      <c r="Q151" s="886">
        <f>[2]尖圭コ!Q6</f>
        <v>11</v>
      </c>
      <c r="R151" s="886">
        <f>[2]尖圭コ!R6</f>
        <v>6</v>
      </c>
      <c r="S151" s="886">
        <f>[2]尖圭コ!S6</f>
        <v>8</v>
      </c>
      <c r="V151">
        <f>'保健所別（令和7年）'!$F$133</f>
        <v>334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355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3</v>
      </c>
      <c r="I152" s="886">
        <f>[2]尖圭コ!I7</f>
        <v>57</v>
      </c>
      <c r="J152" s="886">
        <f>[2]尖圭コ!J7</f>
        <v>71</v>
      </c>
      <c r="K152" s="886">
        <f>[2]尖圭コ!K7</f>
        <v>42</v>
      </c>
      <c r="L152" s="886">
        <f>[2]尖圭コ!L7</f>
        <v>35</v>
      </c>
      <c r="M152" s="886">
        <f>[2]尖圭コ!M7</f>
        <v>35</v>
      </c>
      <c r="N152" s="886">
        <f>[2]尖圭コ!N7</f>
        <v>28</v>
      </c>
      <c r="O152" s="886">
        <f>[2]尖圭コ!O7</f>
        <v>31</v>
      </c>
      <c r="P152" s="886">
        <f>[2]尖圭コ!P7</f>
        <v>18</v>
      </c>
      <c r="Q152" s="886">
        <f>[2]尖圭コ!Q7</f>
        <v>15</v>
      </c>
      <c r="R152" s="886">
        <f>[2]尖圭コ!R7</f>
        <v>11</v>
      </c>
      <c r="S152" s="886">
        <f>[2]尖圭コ!S7</f>
        <v>9</v>
      </c>
      <c r="V152">
        <f>'保健所別（令和7年）'!$G$133</f>
        <v>355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358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8</v>
      </c>
      <c r="I153" s="886">
        <f>[2]尖圭コ!I8</f>
        <v>47</v>
      </c>
      <c r="J153" s="886">
        <f>[2]尖圭コ!J8</f>
        <v>59</v>
      </c>
      <c r="K153" s="886">
        <f>[2]尖圭コ!K8</f>
        <v>51</v>
      </c>
      <c r="L153" s="886">
        <f>[2]尖圭コ!L8</f>
        <v>33</v>
      </c>
      <c r="M153" s="886">
        <f>[2]尖圭コ!M8</f>
        <v>32</v>
      </c>
      <c r="N153" s="886">
        <f>[2]尖圭コ!N8</f>
        <v>36</v>
      </c>
      <c r="O153" s="886">
        <f>[2]尖圭コ!O8</f>
        <v>31</v>
      </c>
      <c r="P153" s="886">
        <f>[2]尖圭コ!P8</f>
        <v>27</v>
      </c>
      <c r="Q153" s="886">
        <f>[2]尖圭コ!Q8</f>
        <v>16</v>
      </c>
      <c r="R153" s="886">
        <f>[2]尖圭コ!R8</f>
        <v>7</v>
      </c>
      <c r="S153" s="886">
        <f>[2]尖圭コ!S8</f>
        <v>11</v>
      </c>
      <c r="V153">
        <f>'保健所別（令和7年）'!$H$133</f>
        <v>358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391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1</v>
      </c>
      <c r="H154" s="886">
        <f>[2]尖圭コ!H9</f>
        <v>4</v>
      </c>
      <c r="I154" s="886">
        <f>[2]尖圭コ!I9</f>
        <v>59</v>
      </c>
      <c r="J154" s="886">
        <f>[2]尖圭コ!J9</f>
        <v>67</v>
      </c>
      <c r="K154" s="886">
        <f>[2]尖圭コ!K9</f>
        <v>57</v>
      </c>
      <c r="L154" s="886">
        <f>[2]尖圭コ!L9</f>
        <v>37</v>
      </c>
      <c r="M154" s="886">
        <f>[2]尖圭コ!M9</f>
        <v>31</v>
      </c>
      <c r="N154" s="886">
        <f>[2]尖圭コ!N9</f>
        <v>34</v>
      </c>
      <c r="O154" s="886">
        <f>[2]尖圭コ!O9</f>
        <v>37</v>
      </c>
      <c r="P154" s="886">
        <f>[2]尖圭コ!P9</f>
        <v>28</v>
      </c>
      <c r="Q154" s="886">
        <f>[2]尖圭コ!Q9</f>
        <v>10</v>
      </c>
      <c r="R154" s="886">
        <f>[2]尖圭コ!R9</f>
        <v>7</v>
      </c>
      <c r="S154" s="886">
        <f>[2]尖圭コ!S9</f>
        <v>19</v>
      </c>
      <c r="V154">
        <f>'保健所別（令和7年）'!$I$133</f>
        <v>391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432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4</v>
      </c>
      <c r="I155" s="886">
        <f>[2]尖圭コ!I10</f>
        <v>60</v>
      </c>
      <c r="J155" s="886">
        <f>[2]尖圭コ!J10</f>
        <v>80</v>
      </c>
      <c r="K155" s="886">
        <f>[2]尖圭コ!K10</f>
        <v>57</v>
      </c>
      <c r="L155" s="886">
        <f>[2]尖圭コ!L10</f>
        <v>49</v>
      </c>
      <c r="M155" s="886">
        <f>[2]尖圭コ!M10</f>
        <v>49</v>
      </c>
      <c r="N155" s="886">
        <f>[2]尖圭コ!N10</f>
        <v>45</v>
      </c>
      <c r="O155" s="886">
        <f>[2]尖圭コ!O10</f>
        <v>27</v>
      </c>
      <c r="P155" s="886">
        <f>[2]尖圭コ!P10</f>
        <v>21</v>
      </c>
      <c r="Q155" s="886">
        <f>[2]尖圭コ!Q10</f>
        <v>16</v>
      </c>
      <c r="R155" s="886">
        <f>[2]尖圭コ!R10</f>
        <v>10</v>
      </c>
      <c r="S155" s="886">
        <f>[2]尖圭コ!S10</f>
        <v>14</v>
      </c>
      <c r="V155">
        <f>'保健所別（令和7年）'!$J$133</f>
        <v>432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382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5</v>
      </c>
      <c r="I156" s="886">
        <f>[2]尖圭コ!I11</f>
        <v>55</v>
      </c>
      <c r="J156" s="886">
        <f>[2]尖圭コ!J11</f>
        <v>47</v>
      </c>
      <c r="K156" s="886">
        <f>[2]尖圭コ!K11</f>
        <v>43</v>
      </c>
      <c r="L156" s="886">
        <f>[2]尖圭コ!L11</f>
        <v>43</v>
      </c>
      <c r="M156" s="886">
        <f>[2]尖圭コ!M11</f>
        <v>42</v>
      </c>
      <c r="N156" s="886">
        <f>[2]尖圭コ!N11</f>
        <v>38</v>
      </c>
      <c r="O156" s="886">
        <f>[2]尖圭コ!O11</f>
        <v>45</v>
      </c>
      <c r="P156" s="886">
        <f>[2]尖圭コ!P11</f>
        <v>21</v>
      </c>
      <c r="Q156" s="886">
        <f>[2]尖圭コ!Q11</f>
        <v>24</v>
      </c>
      <c r="R156" s="886">
        <f>[2]尖圭コ!R11</f>
        <v>8</v>
      </c>
      <c r="S156" s="886">
        <f>[2]尖圭コ!S11</f>
        <v>11</v>
      </c>
      <c r="V156">
        <f>'保健所別（令和7年）'!$K$133</f>
        <v>382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376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9</v>
      </c>
      <c r="I157" s="886">
        <f>[2]尖圭コ!I12</f>
        <v>56</v>
      </c>
      <c r="J157" s="886">
        <f>[2]尖圭コ!J12</f>
        <v>57</v>
      </c>
      <c r="K157" s="886">
        <f>[2]尖圭コ!K12</f>
        <v>44</v>
      </c>
      <c r="L157" s="886">
        <f>[2]尖圭コ!L12</f>
        <v>43</v>
      </c>
      <c r="M157" s="886">
        <f>[2]尖圭コ!M12</f>
        <v>35</v>
      </c>
      <c r="N157" s="886">
        <f>[2]尖圭コ!N12</f>
        <v>40</v>
      </c>
      <c r="O157" s="886">
        <f>[2]尖圭コ!O12</f>
        <v>26</v>
      </c>
      <c r="P157" s="886">
        <f>[2]尖圭コ!P12</f>
        <v>24</v>
      </c>
      <c r="Q157" s="886">
        <f>[2]尖圭コ!Q12</f>
        <v>20</v>
      </c>
      <c r="R157" s="886">
        <f>[2]尖圭コ!R12</f>
        <v>4</v>
      </c>
      <c r="S157" s="886">
        <f>[2]尖圭コ!S12</f>
        <v>18</v>
      </c>
      <c r="V157">
        <f>'保健所別（令和7年）'!$L$133</f>
        <v>376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367</v>
      </c>
      <c r="D158" s="886">
        <f>[2]尖圭コ!D13</f>
        <v>0</v>
      </c>
      <c r="E158" s="886">
        <f>[2]尖圭コ!E13</f>
        <v>0</v>
      </c>
      <c r="F158" s="886">
        <f>[2]尖圭コ!F13</f>
        <v>1</v>
      </c>
      <c r="G158" s="886">
        <f>[2]尖圭コ!G13</f>
        <v>0</v>
      </c>
      <c r="H158" s="886">
        <f>[2]尖圭コ!H13</f>
        <v>2</v>
      </c>
      <c r="I158" s="886">
        <f>[2]尖圭コ!I13</f>
        <v>54</v>
      </c>
      <c r="J158" s="886">
        <f>[2]尖圭コ!J13</f>
        <v>53</v>
      </c>
      <c r="K158" s="886">
        <f>[2]尖圭コ!K13</f>
        <v>43</v>
      </c>
      <c r="L158" s="886">
        <f>[2]尖圭コ!L13</f>
        <v>43</v>
      </c>
      <c r="M158" s="886">
        <f>[2]尖圭コ!M13</f>
        <v>43</v>
      </c>
      <c r="N158" s="886">
        <f>[2]尖圭コ!N13</f>
        <v>34</v>
      </c>
      <c r="O158" s="886">
        <f>[2]尖圭コ!O13</f>
        <v>27</v>
      </c>
      <c r="P158" s="886">
        <f>[2]尖圭コ!P13</f>
        <v>32</v>
      </c>
      <c r="Q158" s="886">
        <f>[2]尖圭コ!Q13</f>
        <v>15</v>
      </c>
      <c r="R158" s="886">
        <f>[2]尖圭コ!R13</f>
        <v>8</v>
      </c>
      <c r="S158" s="886">
        <f>[2]尖圭コ!S13</f>
        <v>12</v>
      </c>
      <c r="V158">
        <f>'保健所別（令和7年）'!$M$133</f>
        <v>367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320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3</v>
      </c>
      <c r="I159" s="886">
        <f>[2]尖圭コ!I14</f>
        <v>41</v>
      </c>
      <c r="J159" s="886">
        <f>[2]尖圭コ!J14</f>
        <v>61</v>
      </c>
      <c r="K159" s="886">
        <f>[2]尖圭コ!K14</f>
        <v>41</v>
      </c>
      <c r="L159" s="886">
        <f>[2]尖圭コ!L14</f>
        <v>33</v>
      </c>
      <c r="M159" s="886">
        <f>[2]尖圭コ!M14</f>
        <v>32</v>
      </c>
      <c r="N159" s="886">
        <f>[2]尖圭コ!N14</f>
        <v>32</v>
      </c>
      <c r="O159" s="886">
        <f>[2]尖圭コ!O14</f>
        <v>28</v>
      </c>
      <c r="P159" s="886">
        <f>[2]尖圭コ!P14</f>
        <v>20</v>
      </c>
      <c r="Q159" s="886">
        <f>[2]尖圭コ!Q14</f>
        <v>19</v>
      </c>
      <c r="R159" s="886">
        <f>[2]尖圭コ!R14</f>
        <v>4</v>
      </c>
      <c r="S159" s="886">
        <f>[2]尖圭コ!S14</f>
        <v>6</v>
      </c>
      <c r="V159">
        <f>'保健所別（令和7年）'!$N$133</f>
        <v>320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329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6</v>
      </c>
      <c r="I160" s="886">
        <f>[2]尖圭コ!I15</f>
        <v>45</v>
      </c>
      <c r="J160" s="886">
        <f>[2]尖圭コ!J15</f>
        <v>64</v>
      </c>
      <c r="K160" s="886">
        <f>[2]尖圭コ!K15</f>
        <v>39</v>
      </c>
      <c r="L160" s="886">
        <f>[2]尖圭コ!L15</f>
        <v>36</v>
      </c>
      <c r="M160" s="886">
        <f>[2]尖圭コ!M15</f>
        <v>26</v>
      </c>
      <c r="N160" s="886">
        <f>[2]尖圭コ!N15</f>
        <v>35</v>
      </c>
      <c r="O160" s="886">
        <f>[2]尖圭コ!O15</f>
        <v>21</v>
      </c>
      <c r="P160" s="886">
        <f>[2]尖圭コ!P15</f>
        <v>24</v>
      </c>
      <c r="Q160" s="886">
        <f>[2]尖圭コ!Q15</f>
        <v>14</v>
      </c>
      <c r="R160" s="886">
        <f>[2]尖圭コ!R15</f>
        <v>7</v>
      </c>
      <c r="S160" s="886">
        <f>[2]尖圭コ!S15</f>
        <v>12</v>
      </c>
      <c r="V160">
        <f>'保健所別（令和7年）'!$O$133</f>
        <v>329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4253</v>
      </c>
      <c r="D161" s="886">
        <f t="shared" si="48"/>
        <v>0</v>
      </c>
      <c r="E161" s="886">
        <f t="shared" si="48"/>
        <v>0</v>
      </c>
      <c r="F161" s="886">
        <f t="shared" si="48"/>
        <v>1</v>
      </c>
      <c r="G161" s="886">
        <f t="shared" si="48"/>
        <v>1</v>
      </c>
      <c r="H161" s="886">
        <f t="shared" si="48"/>
        <v>57</v>
      </c>
      <c r="I161" s="886">
        <f t="shared" si="48"/>
        <v>621</v>
      </c>
      <c r="J161" s="886">
        <f t="shared" si="48"/>
        <v>732</v>
      </c>
      <c r="K161" s="886">
        <f t="shared" si="48"/>
        <v>548</v>
      </c>
      <c r="L161" s="886">
        <f t="shared" si="48"/>
        <v>456</v>
      </c>
      <c r="M161" s="886">
        <f t="shared" si="48"/>
        <v>428</v>
      </c>
      <c r="N161" s="886">
        <f t="shared" si="48"/>
        <v>397</v>
      </c>
      <c r="O161" s="886">
        <f t="shared" si="48"/>
        <v>347</v>
      </c>
      <c r="P161" s="886">
        <f t="shared" si="48"/>
        <v>263</v>
      </c>
      <c r="Q161" s="886">
        <f t="shared" si="48"/>
        <v>178</v>
      </c>
      <c r="R161" s="886">
        <f t="shared" si="48"/>
        <v>84</v>
      </c>
      <c r="S161" s="886">
        <f t="shared" si="48"/>
        <v>140</v>
      </c>
      <c r="W161">
        <f t="shared" si="47"/>
        <v>4253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2.3512814483893723E-4</v>
      </c>
      <c r="G162" s="889">
        <f>G161/C161</f>
        <v>2.3512814483893723E-4</v>
      </c>
      <c r="H162" s="889">
        <f>H161/C161</f>
        <v>1.3402304255819422E-2</v>
      </c>
      <c r="I162" s="889">
        <f>I161/C161</f>
        <v>0.14601457794498002</v>
      </c>
      <c r="J162" s="889">
        <f>J161/C161</f>
        <v>0.17211380202210205</v>
      </c>
      <c r="K162" s="889">
        <f>K161/C161</f>
        <v>0.1288502233717376</v>
      </c>
      <c r="L162" s="889">
        <f>L161/C161</f>
        <v>0.10721843404655537</v>
      </c>
      <c r="M162" s="889">
        <f>M161/C161</f>
        <v>0.10063484599106513</v>
      </c>
      <c r="N162" s="889">
        <f>N161/C161</f>
        <v>9.334587350105808E-2</v>
      </c>
      <c r="O162" s="889">
        <f>O161/C161</f>
        <v>8.1589466259111218E-2</v>
      </c>
      <c r="P162" s="889">
        <f>P161/C161</f>
        <v>6.1838702092640488E-2</v>
      </c>
      <c r="Q162" s="889">
        <f>Q161/C161</f>
        <v>4.1852809781330824E-2</v>
      </c>
      <c r="R162" s="889">
        <f>R161/C161</f>
        <v>1.9750764166470727E-2</v>
      </c>
      <c r="S162" s="889">
        <f>S161/C161</f>
        <v>3.2917940277451208E-2</v>
      </c>
    </row>
    <row r="164" spans="2:24" ht="19.5" thickBot="1" x14ac:dyDescent="0.25">
      <c r="B164" s="98" t="str">
        <f>B147</f>
        <v>令和7年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0.33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</v>
      </c>
      <c r="I166" s="896">
        <f>[2]尖圭コ!I40</f>
        <v>0.05</v>
      </c>
      <c r="J166" s="896">
        <f>[2]尖圭コ!J40</f>
        <v>0.06</v>
      </c>
      <c r="K166" s="896">
        <f>[2]尖圭コ!K40</f>
        <v>0.04</v>
      </c>
      <c r="L166" s="896">
        <f>[2]尖圭コ!L40</f>
        <v>0.04</v>
      </c>
      <c r="M166" s="896">
        <f>[2]尖圭コ!M40</f>
        <v>0.04</v>
      </c>
      <c r="N166" s="896">
        <f>[2]尖圭コ!N40</f>
        <v>0.03</v>
      </c>
      <c r="O166" s="896">
        <f>[2]尖圭コ!O40</f>
        <v>0.02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TRANSPOSE('保健所別（令和7年）'!D139:O139)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0.28999999999999998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</v>
      </c>
      <c r="I167" s="896">
        <f>[2]尖圭コ!I41</f>
        <v>0.04</v>
      </c>
      <c r="J167" s="896">
        <f>[2]尖圭コ!J41</f>
        <v>0.05</v>
      </c>
      <c r="K167" s="896">
        <f>[2]尖圭コ!K41</f>
        <v>0.04</v>
      </c>
      <c r="L167" s="896">
        <f>[2]尖圭コ!L41</f>
        <v>0.03</v>
      </c>
      <c r="M167" s="896">
        <f>[2]尖圭コ!M41</f>
        <v>0.03</v>
      </c>
      <c r="N167" s="896">
        <f>[2]尖圭コ!N41</f>
        <v>0.03</v>
      </c>
      <c r="O167" s="896">
        <f>[2]尖圭コ!O41</f>
        <v>0.02</v>
      </c>
      <c r="P167" s="896">
        <f>[2]尖圭コ!P41</f>
        <v>0.01</v>
      </c>
      <c r="Q167" s="896">
        <f>[2]尖圭コ!Q41</f>
        <v>0.01</v>
      </c>
      <c r="R167" s="896">
        <f>[2]尖圭コ!R41</f>
        <v>0.01</v>
      </c>
      <c r="S167" s="896">
        <f>[2]尖圭コ!S41</f>
        <v>0.01</v>
      </c>
      <c r="V167" s="710"/>
      <c r="W167">
        <v>0.28999999999999998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0.34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0.01</v>
      </c>
      <c r="I168" s="896">
        <f>[2]尖圭コ!I42</f>
        <v>0.06</v>
      </c>
      <c r="J168" s="896">
        <f>[2]尖圭コ!J42</f>
        <v>0.06</v>
      </c>
      <c r="K168" s="896">
        <f>[2]尖圭コ!K42</f>
        <v>0.05</v>
      </c>
      <c r="L168" s="896">
        <f>[2]尖圭コ!L42</f>
        <v>0.03</v>
      </c>
      <c r="M168" s="896">
        <f>[2]尖圭コ!M42</f>
        <v>0.04</v>
      </c>
      <c r="N168" s="896">
        <f>[2]尖圭コ!N42</f>
        <v>0.02</v>
      </c>
      <c r="O168" s="896">
        <f>[2]尖圭コ!O42</f>
        <v>0.03</v>
      </c>
      <c r="P168" s="896">
        <f>[2]尖圭コ!P42</f>
        <v>0.02</v>
      </c>
      <c r="Q168" s="896">
        <f>[2]尖圭コ!Q42</f>
        <v>0.01</v>
      </c>
      <c r="R168" s="896">
        <f>[2]尖圭コ!R42</f>
        <v>0.01</v>
      </c>
      <c r="S168" s="896">
        <f>[2]尖圭コ!S42</f>
        <v>0.01</v>
      </c>
      <c r="V168" s="710"/>
      <c r="W168">
        <v>0.34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0.37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</v>
      </c>
      <c r="I169" s="896">
        <f>[2]尖圭コ!I43</f>
        <v>0.06</v>
      </c>
      <c r="J169" s="896">
        <f>[2]尖圭コ!J43</f>
        <v>7.0000000000000007E-2</v>
      </c>
      <c r="K169" s="896">
        <f>[2]尖圭コ!K43</f>
        <v>0.04</v>
      </c>
      <c r="L169" s="896">
        <f>[2]尖圭コ!L43</f>
        <v>0.04</v>
      </c>
      <c r="M169" s="896">
        <f>[2]尖圭コ!M43</f>
        <v>0.04</v>
      </c>
      <c r="N169" s="896">
        <f>[2]尖圭コ!N43</f>
        <v>0.03</v>
      </c>
      <c r="O169" s="896">
        <f>[2]尖圭コ!O43</f>
        <v>0.03</v>
      </c>
      <c r="P169" s="896">
        <f>[2]尖圭コ!P43</f>
        <v>0.02</v>
      </c>
      <c r="Q169" s="896">
        <f>[2]尖圭コ!Q43</f>
        <v>0.02</v>
      </c>
      <c r="R169" s="896">
        <f>[2]尖圭コ!R43</f>
        <v>0.01</v>
      </c>
      <c r="S169" s="896">
        <f>[2]尖圭コ!S43</f>
        <v>0.01</v>
      </c>
      <c r="V169" s="710"/>
      <c r="W169">
        <v>0.37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0.37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0.01</v>
      </c>
      <c r="I170" s="896">
        <f>[2]尖圭コ!I44</f>
        <v>0.05</v>
      </c>
      <c r="J170" s="896">
        <f>[2]尖圭コ!J44</f>
        <v>0.06</v>
      </c>
      <c r="K170" s="896">
        <f>[2]尖圭コ!K44</f>
        <v>0.05</v>
      </c>
      <c r="L170" s="896">
        <f>[2]尖圭コ!L44</f>
        <v>0.03</v>
      </c>
      <c r="M170" s="896">
        <f>[2]尖圭コ!M44</f>
        <v>0.03</v>
      </c>
      <c r="N170" s="896">
        <f>[2]尖圭コ!N44</f>
        <v>0.04</v>
      </c>
      <c r="O170" s="896">
        <f>[2]尖圭コ!O44</f>
        <v>0.03</v>
      </c>
      <c r="P170" s="896">
        <f>[2]尖圭コ!P44</f>
        <v>0.03</v>
      </c>
      <c r="Q170" s="896">
        <f>[2]尖圭コ!Q44</f>
        <v>0.02</v>
      </c>
      <c r="R170" s="896">
        <f>[2]尖圭コ!R44</f>
        <v>0.01</v>
      </c>
      <c r="S170" s="896">
        <f>[2]尖圭コ!S44</f>
        <v>0.01</v>
      </c>
      <c r="V170" s="710"/>
      <c r="W170">
        <v>0.37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0.4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</v>
      </c>
      <c r="I171" s="896">
        <f>[2]尖圭コ!I45</f>
        <v>0.06</v>
      </c>
      <c r="J171" s="896">
        <f>[2]尖圭コ!J45</f>
        <v>7.0000000000000007E-2</v>
      </c>
      <c r="K171" s="896">
        <f>[2]尖圭コ!K45</f>
        <v>0.06</v>
      </c>
      <c r="L171" s="896">
        <f>[2]尖圭コ!L45</f>
        <v>0.04</v>
      </c>
      <c r="M171" s="896">
        <f>[2]尖圭コ!M45</f>
        <v>0.03</v>
      </c>
      <c r="N171" s="896">
        <f>[2]尖圭コ!N45</f>
        <v>0.03</v>
      </c>
      <c r="O171" s="896">
        <f>[2]尖圭コ!O45</f>
        <v>0.04</v>
      </c>
      <c r="P171" s="896">
        <f>[2]尖圭コ!P45</f>
        <v>0.03</v>
      </c>
      <c r="Q171" s="896">
        <f>[2]尖圭コ!Q45</f>
        <v>0.01</v>
      </c>
      <c r="R171" s="896">
        <f>[2]尖圭コ!R45</f>
        <v>0.01</v>
      </c>
      <c r="S171" s="896">
        <f>[2]尖圭コ!S45</f>
        <v>0.02</v>
      </c>
      <c r="V171" s="710"/>
      <c r="W171">
        <v>0.4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0.44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</v>
      </c>
      <c r="I172" s="896">
        <f>[2]尖圭コ!I46</f>
        <v>0.06</v>
      </c>
      <c r="J172" s="896">
        <f>[2]尖圭コ!J46</f>
        <v>0.08</v>
      </c>
      <c r="K172" s="896">
        <f>[2]尖圭コ!K46</f>
        <v>0.06</v>
      </c>
      <c r="L172" s="896">
        <f>[2]尖圭コ!L46</f>
        <v>0.05</v>
      </c>
      <c r="M172" s="896">
        <f>[2]尖圭コ!M46</f>
        <v>0.05</v>
      </c>
      <c r="N172" s="896">
        <f>[2]尖圭コ!N46</f>
        <v>0.05</v>
      </c>
      <c r="O172" s="896">
        <f>[2]尖圭コ!O46</f>
        <v>0.03</v>
      </c>
      <c r="P172" s="896">
        <f>[2]尖圭コ!P46</f>
        <v>0.02</v>
      </c>
      <c r="Q172" s="896">
        <f>[2]尖圭コ!Q46</f>
        <v>0.02</v>
      </c>
      <c r="R172" s="896">
        <f>[2]尖圭コ!R46</f>
        <v>0.01</v>
      </c>
      <c r="S172" s="896">
        <f>[2]尖圭コ!S46</f>
        <v>0.01</v>
      </c>
      <c r="V172" s="710"/>
      <c r="W172">
        <v>0.44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0.39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0.01</v>
      </c>
      <c r="I173" s="896">
        <f>[2]尖圭コ!I47</f>
        <v>0.06</v>
      </c>
      <c r="J173" s="896">
        <f>[2]尖圭コ!J47</f>
        <v>0.05</v>
      </c>
      <c r="K173" s="896">
        <f>[2]尖圭コ!K47</f>
        <v>0.04</v>
      </c>
      <c r="L173" s="896">
        <f>[2]尖圭コ!L47</f>
        <v>0.04</v>
      </c>
      <c r="M173" s="896">
        <f>[2]尖圭コ!M47</f>
        <v>0.04</v>
      </c>
      <c r="N173" s="896">
        <f>[2]尖圭コ!N47</f>
        <v>0.04</v>
      </c>
      <c r="O173" s="896">
        <f>[2]尖圭コ!O47</f>
        <v>0.05</v>
      </c>
      <c r="P173" s="896">
        <f>[2]尖圭コ!P47</f>
        <v>0.02</v>
      </c>
      <c r="Q173" s="896">
        <f>[2]尖圭コ!Q47</f>
        <v>0.02</v>
      </c>
      <c r="R173" s="896">
        <f>[2]尖圭コ!R47</f>
        <v>0.01</v>
      </c>
      <c r="S173" s="896">
        <f>[2]尖圭コ!S47</f>
        <v>0.01</v>
      </c>
      <c r="V173" s="710"/>
      <c r="W173">
        <v>0.39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0.38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0.01</v>
      </c>
      <c r="I174" s="896">
        <f>[2]尖圭コ!I48</f>
        <v>0.06</v>
      </c>
      <c r="J174" s="896">
        <f>[2]尖圭コ!J48</f>
        <v>0.06</v>
      </c>
      <c r="K174" s="896">
        <f>[2]尖圭コ!K48</f>
        <v>0.04</v>
      </c>
      <c r="L174" s="896">
        <f>[2]尖圭コ!L48</f>
        <v>0.04</v>
      </c>
      <c r="M174" s="896">
        <f>[2]尖圭コ!M48</f>
        <v>0.04</v>
      </c>
      <c r="N174" s="896">
        <f>[2]尖圭コ!N48</f>
        <v>0.04</v>
      </c>
      <c r="O174" s="896">
        <f>[2]尖圭コ!O48</f>
        <v>0.03</v>
      </c>
      <c r="P174" s="896">
        <f>[2]尖圭コ!P48</f>
        <v>0.02</v>
      </c>
      <c r="Q174" s="896">
        <f>[2]尖圭コ!Q48</f>
        <v>0.02</v>
      </c>
      <c r="R174" s="896">
        <f>[2]尖圭コ!R48</f>
        <v>0</v>
      </c>
      <c r="S174" s="896">
        <f>[2]尖圭コ!S48</f>
        <v>0.02</v>
      </c>
      <c r="V174" s="710"/>
      <c r="W174">
        <v>0.38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0.38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</v>
      </c>
      <c r="I175" s="896">
        <f>[2]尖圭コ!I49</f>
        <v>0.06</v>
      </c>
      <c r="J175" s="896">
        <f>[2]尖圭コ!J49</f>
        <v>0.05</v>
      </c>
      <c r="K175" s="896">
        <f>[2]尖圭コ!K49</f>
        <v>0.04</v>
      </c>
      <c r="L175" s="896">
        <f>[2]尖圭コ!L49</f>
        <v>0.04</v>
      </c>
      <c r="M175" s="896">
        <f>[2]尖圭コ!M49</f>
        <v>0.04</v>
      </c>
      <c r="N175" s="896">
        <f>[2]尖圭コ!N49</f>
        <v>0.03</v>
      </c>
      <c r="O175" s="896">
        <f>[2]尖圭コ!O49</f>
        <v>0.03</v>
      </c>
      <c r="P175" s="896">
        <f>[2]尖圭コ!P49</f>
        <v>0.03</v>
      </c>
      <c r="Q175" s="896">
        <f>[2]尖圭コ!Q49</f>
        <v>0.02</v>
      </c>
      <c r="R175" s="896">
        <f>[2]尖圭コ!R49</f>
        <v>0.01</v>
      </c>
      <c r="S175" s="896">
        <f>[2]尖圭コ!S49</f>
        <v>0.01</v>
      </c>
      <c r="V175" s="710"/>
      <c r="W175">
        <v>0.38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0.33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</v>
      </c>
      <c r="I176" s="896">
        <f>[2]尖圭コ!I50</f>
        <v>0.04</v>
      </c>
      <c r="J176" s="896">
        <f>[2]尖圭コ!J50</f>
        <v>0.06</v>
      </c>
      <c r="K176" s="896">
        <f>[2]尖圭コ!K50</f>
        <v>0.04</v>
      </c>
      <c r="L176" s="896">
        <f>[2]尖圭コ!L50</f>
        <v>0.03</v>
      </c>
      <c r="M176" s="896">
        <f>[2]尖圭コ!M50</f>
        <v>0.03</v>
      </c>
      <c r="N176" s="896">
        <f>[2]尖圭コ!N50</f>
        <v>0.03</v>
      </c>
      <c r="O176" s="896">
        <f>[2]尖圭コ!O50</f>
        <v>0.03</v>
      </c>
      <c r="P176" s="896">
        <f>[2]尖圭コ!P50</f>
        <v>0.02</v>
      </c>
      <c r="Q176" s="896">
        <f>[2]尖圭コ!Q50</f>
        <v>0.02</v>
      </c>
      <c r="R176" s="896">
        <f>[2]尖圭コ!R50</f>
        <v>0</v>
      </c>
      <c r="S176" s="896">
        <f>[2]尖圭コ!S50</f>
        <v>0.01</v>
      </c>
      <c r="V176" s="710"/>
      <c r="W176">
        <v>0.33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0.34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0.01</v>
      </c>
      <c r="I177" s="896">
        <f>[2]尖圭コ!I51</f>
        <v>0.05</v>
      </c>
      <c r="J177" s="896">
        <f>[2]尖圭コ!J51</f>
        <v>7.0000000000000007E-2</v>
      </c>
      <c r="K177" s="896">
        <f>[2]尖圭コ!K51</f>
        <v>0.04</v>
      </c>
      <c r="L177" s="896">
        <f>[2]尖圭コ!L51</f>
        <v>0.04</v>
      </c>
      <c r="M177" s="896">
        <f>[2]尖圭コ!M51</f>
        <v>0.03</v>
      </c>
      <c r="N177" s="896">
        <f>[2]尖圭コ!N51</f>
        <v>0.04</v>
      </c>
      <c r="O177" s="896">
        <f>[2]尖圭コ!O51</f>
        <v>0.02</v>
      </c>
      <c r="P177" s="896">
        <f>[2]尖圭コ!P51</f>
        <v>0.02</v>
      </c>
      <c r="Q177" s="896">
        <f>[2]尖圭コ!Q51</f>
        <v>0.01</v>
      </c>
      <c r="R177" s="896">
        <f>[2]尖圭コ!R51</f>
        <v>0.01</v>
      </c>
      <c r="S177" s="896">
        <f>[2]尖圭コ!S51</f>
        <v>0.01</v>
      </c>
      <c r="V177" s="711"/>
      <c r="W177">
        <v>0.34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4.3599999999999994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0.05</v>
      </c>
      <c r="I178" s="778">
        <f t="shared" si="50"/>
        <v>0.65000000000000013</v>
      </c>
      <c r="J178" s="778">
        <f t="shared" si="50"/>
        <v>0.74000000000000021</v>
      </c>
      <c r="K178" s="778">
        <f t="shared" si="50"/>
        <v>0.53999999999999992</v>
      </c>
      <c r="L178" s="778">
        <f t="shared" si="50"/>
        <v>0.4499999999999999</v>
      </c>
      <c r="M178" s="778">
        <f t="shared" si="50"/>
        <v>0.43999999999999995</v>
      </c>
      <c r="N178" s="778">
        <f t="shared" si="50"/>
        <v>0.41</v>
      </c>
      <c r="O178" s="778">
        <f t="shared" si="50"/>
        <v>0.3600000000000001</v>
      </c>
      <c r="P178" s="778">
        <f t="shared" si="50"/>
        <v>0.25999999999999995</v>
      </c>
      <c r="Q178" s="778">
        <f t="shared" si="50"/>
        <v>0.19</v>
      </c>
      <c r="R178" s="778">
        <f t="shared" si="50"/>
        <v>9.9999999999999992E-2</v>
      </c>
      <c r="S178" s="725">
        <f t="shared" si="50"/>
        <v>0.14000000000000001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1.1467889908256883E-2</v>
      </c>
      <c r="I179" s="754">
        <f>I178/C178</f>
        <v>0.1490825688073395</v>
      </c>
      <c r="J179" s="754">
        <f>J178/C178</f>
        <v>0.1697247706422019</v>
      </c>
      <c r="K179" s="754">
        <f>K178/C178</f>
        <v>0.1238532110091743</v>
      </c>
      <c r="L179" s="754">
        <f>L178/C178</f>
        <v>0.10321100917431192</v>
      </c>
      <c r="M179" s="754">
        <f>M178/C178</f>
        <v>0.10091743119266056</v>
      </c>
      <c r="N179" s="754">
        <f>N178/C178</f>
        <v>9.4036697247706427E-2</v>
      </c>
      <c r="O179" s="754">
        <f>O178/C178</f>
        <v>8.2568807339449574E-2</v>
      </c>
      <c r="P179" s="754">
        <f>P178/C178</f>
        <v>5.9633027522935776E-2</v>
      </c>
      <c r="Q179" s="754">
        <f>Q178/C178</f>
        <v>4.3577981651376156E-2</v>
      </c>
      <c r="R179" s="754">
        <f>R178/C178</f>
        <v>2.2935779816513763E-2</v>
      </c>
      <c r="S179" s="726">
        <f>S178/C178</f>
        <v>3.2110091743119275E-2</v>
      </c>
    </row>
    <row r="181" spans="2:24" ht="19.5" thickBot="1" x14ac:dyDescent="0.25">
      <c r="B181" s="99" t="str">
        <f>B164</f>
        <v>令和7年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168</v>
      </c>
      <c r="D183" s="797">
        <f>[2]尖圭コ!D21</f>
        <v>0</v>
      </c>
      <c r="E183" s="797">
        <f>[2]尖圭コ!E21</f>
        <v>0</v>
      </c>
      <c r="F183" s="797">
        <f>[2]尖圭コ!F21</f>
        <v>0</v>
      </c>
      <c r="G183" s="797">
        <f>[2]尖圭コ!G21</f>
        <v>0</v>
      </c>
      <c r="H183" s="797">
        <f>[2]尖圭コ!H21</f>
        <v>13</v>
      </c>
      <c r="I183" s="797">
        <f>[2]尖圭コ!I21</f>
        <v>66</v>
      </c>
      <c r="J183" s="797">
        <f>[2]尖圭コ!J21</f>
        <v>31</v>
      </c>
      <c r="K183" s="797">
        <f>[2]尖圭コ!K21</f>
        <v>16</v>
      </c>
      <c r="L183" s="797">
        <f>[2]尖圭コ!L21</f>
        <v>12</v>
      </c>
      <c r="M183" s="797">
        <f>[2]尖圭コ!M21</f>
        <v>3</v>
      </c>
      <c r="N183" s="797">
        <f>[2]尖圭コ!N21</f>
        <v>10</v>
      </c>
      <c r="O183" s="797">
        <f>[2]尖圭コ!O21</f>
        <v>7</v>
      </c>
      <c r="P183" s="797">
        <f>[2]尖圭コ!P21</f>
        <v>5</v>
      </c>
      <c r="Q183" s="797">
        <f>[2]尖圭コ!Q21</f>
        <v>3</v>
      </c>
      <c r="R183" s="797">
        <f>[2]尖圭コ!R21</f>
        <v>1</v>
      </c>
      <c r="S183" s="797">
        <f>[2]尖圭コ!S21</f>
        <v>1</v>
      </c>
      <c r="V183">
        <f>'保健所別（令和7年）'!$D$233</f>
        <v>168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156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12</v>
      </c>
      <c r="I184" s="797">
        <f>[2]尖圭コ!I22</f>
        <v>53</v>
      </c>
      <c r="J184" s="797">
        <f>[2]尖圭コ!J22</f>
        <v>26</v>
      </c>
      <c r="K184" s="797">
        <f>[2]尖圭コ!K22</f>
        <v>22</v>
      </c>
      <c r="L184" s="797">
        <f>[2]尖圭コ!L22</f>
        <v>9</v>
      </c>
      <c r="M184" s="797">
        <f>[2]尖圭コ!M22</f>
        <v>8</v>
      </c>
      <c r="N184" s="797">
        <f>[2]尖圭コ!N22</f>
        <v>6</v>
      </c>
      <c r="O184" s="797">
        <f>[2]尖圭コ!O22</f>
        <v>10</v>
      </c>
      <c r="P184" s="797">
        <f>[2]尖圭コ!P22</f>
        <v>4</v>
      </c>
      <c r="Q184" s="797">
        <f>[2]尖圭コ!Q22</f>
        <v>1</v>
      </c>
      <c r="R184" s="797">
        <f>[2]尖圭コ!R22</f>
        <v>1</v>
      </c>
      <c r="S184" s="797">
        <f>[2]尖圭コ!S22</f>
        <v>4</v>
      </c>
      <c r="V184">
        <f>'保健所別（令和7年）'!$E$233</f>
        <v>156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171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11</v>
      </c>
      <c r="I185" s="797">
        <f>[2]尖圭コ!I23</f>
        <v>59</v>
      </c>
      <c r="J185" s="797">
        <f>[2]尖圭コ!J23</f>
        <v>26</v>
      </c>
      <c r="K185" s="797">
        <f>[2]尖圭コ!K23</f>
        <v>21</v>
      </c>
      <c r="L185" s="797">
        <f>[2]尖圭コ!L23</f>
        <v>13</v>
      </c>
      <c r="M185" s="797">
        <f>[2]尖圭コ!M23</f>
        <v>5</v>
      </c>
      <c r="N185" s="797">
        <f>[2]尖圭コ!N23</f>
        <v>12</v>
      </c>
      <c r="O185" s="797">
        <f>[2]尖圭コ!O23</f>
        <v>4</v>
      </c>
      <c r="P185" s="797">
        <f>[2]尖圭コ!P23</f>
        <v>9</v>
      </c>
      <c r="Q185" s="797">
        <f>[2]尖圭コ!Q23</f>
        <v>5</v>
      </c>
      <c r="R185" s="797">
        <f>[2]尖圭コ!R23</f>
        <v>0</v>
      </c>
      <c r="S185" s="797">
        <f>[2]尖圭コ!S23</f>
        <v>6</v>
      </c>
      <c r="V185">
        <f>'保健所別（令和7年）'!$F$233</f>
        <v>171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169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1</v>
      </c>
      <c r="H186" s="797">
        <f>[2]尖圭コ!H24</f>
        <v>14</v>
      </c>
      <c r="I186" s="797">
        <f>[2]尖圭コ!I24</f>
        <v>57</v>
      </c>
      <c r="J186" s="797">
        <f>[2]尖圭コ!J24</f>
        <v>31</v>
      </c>
      <c r="K186" s="797">
        <f>[2]尖圭コ!K24</f>
        <v>22</v>
      </c>
      <c r="L186" s="797">
        <f>[2]尖圭コ!L24</f>
        <v>9</v>
      </c>
      <c r="M186" s="797">
        <f>[2]尖圭コ!M24</f>
        <v>13</v>
      </c>
      <c r="N186" s="797">
        <f>[2]尖圭コ!N24</f>
        <v>9</v>
      </c>
      <c r="O186" s="797">
        <f>[2]尖圭コ!O24</f>
        <v>7</v>
      </c>
      <c r="P186" s="797">
        <f>[2]尖圭コ!P24</f>
        <v>1</v>
      </c>
      <c r="Q186" s="797">
        <f>[2]尖圭コ!Q24</f>
        <v>1</v>
      </c>
      <c r="R186" s="797">
        <f>[2]尖圭コ!R24</f>
        <v>1</v>
      </c>
      <c r="S186" s="797">
        <f>[2]尖圭コ!S24</f>
        <v>3</v>
      </c>
      <c r="V186">
        <f>'保健所別（令和7年）'!$G$233</f>
        <v>169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165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1</v>
      </c>
      <c r="H187" s="797">
        <f>[2]尖圭コ!H25</f>
        <v>15</v>
      </c>
      <c r="I187" s="797">
        <f>[2]尖圭コ!I25</f>
        <v>44</v>
      </c>
      <c r="J187" s="797">
        <f>[2]尖圭コ!J25</f>
        <v>34</v>
      </c>
      <c r="K187" s="797">
        <f>[2]尖圭コ!K25</f>
        <v>21</v>
      </c>
      <c r="L187" s="797">
        <f>[2]尖圭コ!L25</f>
        <v>12</v>
      </c>
      <c r="M187" s="797">
        <f>[2]尖圭コ!M25</f>
        <v>17</v>
      </c>
      <c r="N187" s="797">
        <f>[2]尖圭コ!N25</f>
        <v>6</v>
      </c>
      <c r="O187" s="797">
        <f>[2]尖圭コ!O25</f>
        <v>8</v>
      </c>
      <c r="P187" s="797">
        <f>[2]尖圭コ!P25</f>
        <v>4</v>
      </c>
      <c r="Q187" s="797">
        <f>[2]尖圭コ!Q25</f>
        <v>1</v>
      </c>
      <c r="R187" s="797">
        <f>[2]尖圭コ!R25</f>
        <v>1</v>
      </c>
      <c r="S187" s="797">
        <f>[2]尖圭コ!S25</f>
        <v>1</v>
      </c>
      <c r="V187">
        <f>'保健所別（令和7年）'!$H$233</f>
        <v>165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194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16</v>
      </c>
      <c r="I188" s="797">
        <f>[2]尖圭コ!I26</f>
        <v>50</v>
      </c>
      <c r="J188" s="797">
        <f>[2]尖圭コ!J26</f>
        <v>45</v>
      </c>
      <c r="K188" s="797">
        <f>[2]尖圭コ!K26</f>
        <v>26</v>
      </c>
      <c r="L188" s="797">
        <f>[2]尖圭コ!L26</f>
        <v>21</v>
      </c>
      <c r="M188" s="797">
        <f>[2]尖圭コ!M26</f>
        <v>13</v>
      </c>
      <c r="N188" s="797">
        <f>[2]尖圭コ!N26</f>
        <v>8</v>
      </c>
      <c r="O188" s="797">
        <f>[2]尖圭コ!O26</f>
        <v>9</v>
      </c>
      <c r="P188" s="797">
        <f>[2]尖圭コ!P26</f>
        <v>3</v>
      </c>
      <c r="Q188" s="797">
        <f>[2]尖圭コ!Q26</f>
        <v>0</v>
      </c>
      <c r="R188" s="797">
        <f>[2]尖圭コ!R26</f>
        <v>2</v>
      </c>
      <c r="S188" s="797">
        <f>[2]尖圭コ!S26</f>
        <v>1</v>
      </c>
      <c r="V188">
        <f>'保健所別（令和7年）'!$I$233</f>
        <v>194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178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1</v>
      </c>
      <c r="H189" s="797">
        <f>[2]尖圭コ!H27</f>
        <v>8</v>
      </c>
      <c r="I189" s="797">
        <f>[2]尖圭コ!I27</f>
        <v>58</v>
      </c>
      <c r="J189" s="797">
        <f>[2]尖圭コ!J27</f>
        <v>38</v>
      </c>
      <c r="K189" s="797">
        <f>[2]尖圭コ!K27</f>
        <v>28</v>
      </c>
      <c r="L189" s="797">
        <f>[2]尖圭コ!L27</f>
        <v>16</v>
      </c>
      <c r="M189" s="797">
        <f>[2]尖圭コ!M27</f>
        <v>13</v>
      </c>
      <c r="N189" s="797">
        <f>[2]尖圭コ!N27</f>
        <v>4</v>
      </c>
      <c r="O189" s="797">
        <f>[2]尖圭コ!O27</f>
        <v>8</v>
      </c>
      <c r="P189" s="797">
        <f>[2]尖圭コ!P27</f>
        <v>0</v>
      </c>
      <c r="Q189" s="797">
        <f>[2]尖圭コ!Q27</f>
        <v>1</v>
      </c>
      <c r="R189" s="797">
        <f>[2]尖圭コ!R27</f>
        <v>0</v>
      </c>
      <c r="S189" s="797">
        <f>[2]尖圭コ!S27</f>
        <v>3</v>
      </c>
      <c r="V189">
        <f>'保健所別（令和7年）'!$J$233</f>
        <v>178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154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12</v>
      </c>
      <c r="I190" s="797">
        <f>[2]尖圭コ!I28</f>
        <v>47</v>
      </c>
      <c r="J190" s="797">
        <f>[2]尖圭コ!J28</f>
        <v>35</v>
      </c>
      <c r="K190" s="797">
        <f>[2]尖圭コ!K28</f>
        <v>20</v>
      </c>
      <c r="L190" s="797">
        <f>[2]尖圭コ!L28</f>
        <v>18</v>
      </c>
      <c r="M190" s="797">
        <f>[2]尖圭コ!M28</f>
        <v>10</v>
      </c>
      <c r="N190" s="797">
        <f>[2]尖圭コ!N28</f>
        <v>5</v>
      </c>
      <c r="O190" s="797">
        <f>[2]尖圭コ!O28</f>
        <v>2</v>
      </c>
      <c r="P190" s="797">
        <f>[2]尖圭コ!P28</f>
        <v>2</v>
      </c>
      <c r="Q190" s="797">
        <f>[2]尖圭コ!Q28</f>
        <v>1</v>
      </c>
      <c r="R190" s="797">
        <f>[2]尖圭コ!R28</f>
        <v>0</v>
      </c>
      <c r="S190" s="797">
        <f>[2]尖圭コ!S28</f>
        <v>2</v>
      </c>
      <c r="V190">
        <f>'保健所別（令和7年）'!$K$233</f>
        <v>154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156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11</v>
      </c>
      <c r="I191" s="797">
        <f>[2]尖圭コ!I29</f>
        <v>48</v>
      </c>
      <c r="J191" s="797">
        <f>[2]尖圭コ!J29</f>
        <v>33</v>
      </c>
      <c r="K191" s="797">
        <f>[2]尖圭コ!K29</f>
        <v>20</v>
      </c>
      <c r="L191" s="797">
        <f>[2]尖圭コ!L29</f>
        <v>11</v>
      </c>
      <c r="M191" s="797">
        <f>[2]尖圭コ!M29</f>
        <v>8</v>
      </c>
      <c r="N191" s="797">
        <f>[2]尖圭コ!N29</f>
        <v>8</v>
      </c>
      <c r="O191" s="797">
        <f>[2]尖圭コ!O29</f>
        <v>7</v>
      </c>
      <c r="P191" s="797">
        <f>[2]尖圭コ!P29</f>
        <v>5</v>
      </c>
      <c r="Q191" s="797">
        <f>[2]尖圭コ!Q29</f>
        <v>2</v>
      </c>
      <c r="R191" s="797">
        <f>[2]尖圭コ!R29</f>
        <v>0</v>
      </c>
      <c r="S191" s="797">
        <f>[2]尖圭コ!S29</f>
        <v>3</v>
      </c>
      <c r="V191">
        <f>'保健所別（令和7年）'!$L$233</f>
        <v>156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167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12</v>
      </c>
      <c r="I192" s="797">
        <f>[2]尖圭コ!I30</f>
        <v>53</v>
      </c>
      <c r="J192" s="797">
        <f>[2]尖圭コ!J30</f>
        <v>28</v>
      </c>
      <c r="K192" s="797">
        <f>[2]尖圭コ!K30</f>
        <v>25</v>
      </c>
      <c r="L192" s="797">
        <f>[2]尖圭コ!L30</f>
        <v>13</v>
      </c>
      <c r="M192" s="797">
        <f>[2]尖圭コ!M30</f>
        <v>13</v>
      </c>
      <c r="N192" s="797">
        <f>[2]尖圭コ!N30</f>
        <v>10</v>
      </c>
      <c r="O192" s="797">
        <f>[2]尖圭コ!O30</f>
        <v>7</v>
      </c>
      <c r="P192" s="797">
        <f>[2]尖圭コ!P30</f>
        <v>2</v>
      </c>
      <c r="Q192" s="797">
        <f>[2]尖圭コ!Q30</f>
        <v>1</v>
      </c>
      <c r="R192" s="797">
        <f>[2]尖圭コ!R30</f>
        <v>1</v>
      </c>
      <c r="S192" s="797">
        <f>[2]尖圭コ!S30</f>
        <v>2</v>
      </c>
      <c r="V192">
        <f>'保健所別（令和7年）'!$M$233</f>
        <v>167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152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10</v>
      </c>
      <c r="I193" s="797">
        <f>[2]尖圭コ!I31</f>
        <v>40</v>
      </c>
      <c r="J193" s="797">
        <f>[2]尖圭コ!J31</f>
        <v>24</v>
      </c>
      <c r="K193" s="797">
        <f>[2]尖圭コ!K31</f>
        <v>28</v>
      </c>
      <c r="L193" s="797">
        <f>[2]尖圭コ!L31</f>
        <v>20</v>
      </c>
      <c r="M193" s="797">
        <f>[2]尖圭コ!M31</f>
        <v>7</v>
      </c>
      <c r="N193" s="797">
        <f>[2]尖圭コ!N31</f>
        <v>11</v>
      </c>
      <c r="O193" s="797">
        <f>[2]尖圭コ!O31</f>
        <v>6</v>
      </c>
      <c r="P193" s="797">
        <f>[2]尖圭コ!P31</f>
        <v>2</v>
      </c>
      <c r="Q193" s="797">
        <f>[2]尖圭コ!Q31</f>
        <v>0</v>
      </c>
      <c r="R193" s="797">
        <f>[2]尖圭コ!R31</f>
        <v>1</v>
      </c>
      <c r="S193" s="797">
        <f>[2]尖圭コ!S31</f>
        <v>3</v>
      </c>
      <c r="V193">
        <f>'保健所別（令和7年）'!$N$233</f>
        <v>152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153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10</v>
      </c>
      <c r="I194" s="797">
        <f>[2]尖圭コ!I32</f>
        <v>42</v>
      </c>
      <c r="J194" s="797">
        <f>[2]尖圭コ!J32</f>
        <v>31</v>
      </c>
      <c r="K194" s="797">
        <f>[2]尖圭コ!K32</f>
        <v>20</v>
      </c>
      <c r="L194" s="797">
        <f>[2]尖圭コ!L32</f>
        <v>17</v>
      </c>
      <c r="M194" s="797">
        <f>[2]尖圭コ!M32</f>
        <v>7</v>
      </c>
      <c r="N194" s="797">
        <f>[2]尖圭コ!N32</f>
        <v>13</v>
      </c>
      <c r="O194" s="797">
        <f>[2]尖圭コ!O32</f>
        <v>3</v>
      </c>
      <c r="P194" s="797">
        <f>[2]尖圭コ!P32</f>
        <v>4</v>
      </c>
      <c r="Q194" s="797">
        <f>[2]尖圭コ!Q32</f>
        <v>1</v>
      </c>
      <c r="R194" s="797">
        <f>[2]尖圭コ!R32</f>
        <v>1</v>
      </c>
      <c r="S194" s="797">
        <f>[2]尖圭コ!S32</f>
        <v>4</v>
      </c>
      <c r="V194">
        <f>'保健所別（令和7年）'!$O$233</f>
        <v>153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1983</v>
      </c>
      <c r="D195" s="769">
        <f t="shared" si="52"/>
        <v>0</v>
      </c>
      <c r="E195" s="769">
        <f t="shared" si="52"/>
        <v>0</v>
      </c>
      <c r="F195" s="769">
        <f t="shared" si="52"/>
        <v>0</v>
      </c>
      <c r="G195" s="769">
        <f t="shared" si="52"/>
        <v>3</v>
      </c>
      <c r="H195" s="769">
        <f t="shared" si="52"/>
        <v>144</v>
      </c>
      <c r="I195" s="769">
        <f t="shared" si="52"/>
        <v>617</v>
      </c>
      <c r="J195" s="769">
        <f t="shared" si="52"/>
        <v>382</v>
      </c>
      <c r="K195" s="769">
        <f t="shared" si="52"/>
        <v>269</v>
      </c>
      <c r="L195" s="769">
        <f t="shared" si="52"/>
        <v>171</v>
      </c>
      <c r="M195" s="769">
        <f t="shared" si="52"/>
        <v>117</v>
      </c>
      <c r="N195" s="769">
        <f t="shared" si="52"/>
        <v>102</v>
      </c>
      <c r="O195" s="769">
        <f t="shared" si="52"/>
        <v>78</v>
      </c>
      <c r="P195" s="769">
        <f t="shared" si="52"/>
        <v>41</v>
      </c>
      <c r="Q195" s="769">
        <f t="shared" si="52"/>
        <v>17</v>
      </c>
      <c r="R195" s="769">
        <f t="shared" si="52"/>
        <v>9</v>
      </c>
      <c r="S195" s="789">
        <f t="shared" si="52"/>
        <v>33</v>
      </c>
      <c r="W195">
        <f t="shared" si="51"/>
        <v>1983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0</v>
      </c>
      <c r="F196" s="558">
        <f t="shared" si="53"/>
        <v>0</v>
      </c>
      <c r="G196" s="558">
        <f t="shared" si="53"/>
        <v>1.5128593040847202E-3</v>
      </c>
      <c r="H196" s="558">
        <f t="shared" si="53"/>
        <v>7.2617246596066568E-2</v>
      </c>
      <c r="I196" s="558">
        <f t="shared" si="53"/>
        <v>0.31114473020675742</v>
      </c>
      <c r="J196" s="558">
        <f t="shared" si="53"/>
        <v>0.19263741805345436</v>
      </c>
      <c r="K196" s="558">
        <f t="shared" si="53"/>
        <v>0.1356530509329299</v>
      </c>
      <c r="L196" s="558">
        <f t="shared" si="53"/>
        <v>8.6232980332829043E-2</v>
      </c>
      <c r="M196" s="558">
        <f t="shared" si="53"/>
        <v>5.9001512859304085E-2</v>
      </c>
      <c r="N196" s="558">
        <f t="shared" si="53"/>
        <v>5.1437216338880487E-2</v>
      </c>
      <c r="O196" s="558">
        <f t="shared" si="53"/>
        <v>3.9334341906202726E-2</v>
      </c>
      <c r="P196" s="558">
        <f t="shared" si="53"/>
        <v>2.0675743822491176E-2</v>
      </c>
      <c r="Q196" s="558">
        <f t="shared" si="53"/>
        <v>8.5728693898134145E-3</v>
      </c>
      <c r="R196" s="558">
        <f t="shared" si="53"/>
        <v>4.5385779122541605E-3</v>
      </c>
      <c r="S196" s="729">
        <f t="shared" si="53"/>
        <v>1.6641452344931921E-2</v>
      </c>
    </row>
    <row r="198" spans="2:24" ht="19.5" thickBot="1" x14ac:dyDescent="0.25">
      <c r="B198" s="99" t="str">
        <f>B181</f>
        <v>令和7年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0.17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0.01</v>
      </c>
      <c r="I200" s="904">
        <f>[2]尖圭コ!I57</f>
        <v>7.0000000000000007E-2</v>
      </c>
      <c r="J200" s="904">
        <f>[2]尖圭コ!J57</f>
        <v>0.03</v>
      </c>
      <c r="K200" s="904">
        <f>[2]尖圭コ!K57</f>
        <v>0.02</v>
      </c>
      <c r="L200" s="904">
        <f>[2]尖圭コ!L57</f>
        <v>0.01</v>
      </c>
      <c r="M200" s="904">
        <f>[2]尖圭コ!M57</f>
        <v>0</v>
      </c>
      <c r="N200" s="904">
        <f>[2]尖圭コ!N57</f>
        <v>0.01</v>
      </c>
      <c r="O200" s="904">
        <f>[2]尖圭コ!O57</f>
        <v>0.01</v>
      </c>
      <c r="P200" s="904">
        <f>[2]尖圭コ!P57</f>
        <v>0.01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TRANSPOSE('保健所別（令和7年）'!D239:O239)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0.16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0.01</v>
      </c>
      <c r="I201" s="904">
        <f>[2]尖圭コ!I58</f>
        <v>0.05</v>
      </c>
      <c r="J201" s="904">
        <f>[2]尖圭コ!J58</f>
        <v>0.03</v>
      </c>
      <c r="K201" s="904">
        <f>[2]尖圭コ!K58</f>
        <v>0.02</v>
      </c>
      <c r="L201" s="904">
        <f>[2]尖圭コ!L58</f>
        <v>0.01</v>
      </c>
      <c r="M201" s="904">
        <f>[2]尖圭コ!M58</f>
        <v>0.01</v>
      </c>
      <c r="N201" s="904">
        <f>[2]尖圭コ!N58</f>
        <v>0.01</v>
      </c>
      <c r="O201" s="904">
        <f>[2]尖圭コ!O58</f>
        <v>0.01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0.16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0.18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0.01</v>
      </c>
      <c r="I202" s="904">
        <f>[2]尖圭コ!I59</f>
        <v>0.06</v>
      </c>
      <c r="J202" s="904">
        <f>[2]尖圭コ!J59</f>
        <v>0.03</v>
      </c>
      <c r="K202" s="904">
        <f>[2]尖圭コ!K59</f>
        <v>0.02</v>
      </c>
      <c r="L202" s="904">
        <f>[2]尖圭コ!L59</f>
        <v>0.01</v>
      </c>
      <c r="M202" s="904">
        <f>[2]尖圭コ!M59</f>
        <v>0.01</v>
      </c>
      <c r="N202" s="904">
        <f>[2]尖圭コ!N59</f>
        <v>0.01</v>
      </c>
      <c r="O202" s="904">
        <f>[2]尖圭コ!O59</f>
        <v>0</v>
      </c>
      <c r="P202" s="904">
        <f>[2]尖圭コ!P59</f>
        <v>0.01</v>
      </c>
      <c r="Q202" s="904">
        <f>[2]尖圭コ!Q59</f>
        <v>0.01</v>
      </c>
      <c r="R202" s="904">
        <f>[2]尖圭コ!R59</f>
        <v>0</v>
      </c>
      <c r="S202" s="904">
        <f>[2]尖圭コ!S59</f>
        <v>0.01</v>
      </c>
      <c r="V202" s="710"/>
      <c r="W202">
        <v>0.18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0.17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0.01</v>
      </c>
      <c r="I203" s="904">
        <f>[2]尖圭コ!I60</f>
        <v>0.06</v>
      </c>
      <c r="J203" s="904">
        <f>[2]尖圭コ!J60</f>
        <v>0.03</v>
      </c>
      <c r="K203" s="904">
        <f>[2]尖圭コ!K60</f>
        <v>0.02</v>
      </c>
      <c r="L203" s="904">
        <f>[2]尖圭コ!L60</f>
        <v>0.01</v>
      </c>
      <c r="M203" s="904">
        <f>[2]尖圭コ!M60</f>
        <v>0.01</v>
      </c>
      <c r="N203" s="904">
        <f>[2]尖圭コ!N60</f>
        <v>0.01</v>
      </c>
      <c r="O203" s="904">
        <f>[2]尖圭コ!O60</f>
        <v>0.01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0.17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0.17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0.02</v>
      </c>
      <c r="I204" s="904">
        <f>[2]尖圭コ!I61</f>
        <v>0.04</v>
      </c>
      <c r="J204" s="904">
        <f>[2]尖圭コ!J61</f>
        <v>0.03</v>
      </c>
      <c r="K204" s="904">
        <f>[2]尖圭コ!K61</f>
        <v>0.02</v>
      </c>
      <c r="L204" s="904">
        <f>[2]尖圭コ!L61</f>
        <v>0.01</v>
      </c>
      <c r="M204" s="904">
        <f>[2]尖圭コ!M61</f>
        <v>0.02</v>
      </c>
      <c r="N204" s="904">
        <f>[2]尖圭コ!N61</f>
        <v>0.01</v>
      </c>
      <c r="O204" s="904">
        <f>[2]尖圭コ!O61</f>
        <v>0.01</v>
      </c>
      <c r="P204" s="904">
        <f>[2]尖圭コ!P61</f>
        <v>0</v>
      </c>
      <c r="Q204" s="904">
        <f>[2]尖圭コ!Q61</f>
        <v>0</v>
      </c>
      <c r="R204" s="904">
        <f>[2]尖圭コ!R61</f>
        <v>0</v>
      </c>
      <c r="S204" s="904">
        <f>[2]尖圭コ!S61</f>
        <v>0</v>
      </c>
      <c r="V204" s="710"/>
      <c r="W204">
        <v>0.17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0.2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0.02</v>
      </c>
      <c r="I205" s="904">
        <f>[2]尖圭コ!I62</f>
        <v>0.05</v>
      </c>
      <c r="J205" s="904">
        <f>[2]尖圭コ!J62</f>
        <v>0.05</v>
      </c>
      <c r="K205" s="904">
        <f>[2]尖圭コ!K62</f>
        <v>0.03</v>
      </c>
      <c r="L205" s="904">
        <f>[2]尖圭コ!L62</f>
        <v>0.02</v>
      </c>
      <c r="M205" s="904">
        <f>[2]尖圭コ!M62</f>
        <v>0.01</v>
      </c>
      <c r="N205" s="904">
        <f>[2]尖圭コ!N62</f>
        <v>0.01</v>
      </c>
      <c r="O205" s="904">
        <f>[2]尖圭コ!O62</f>
        <v>0.01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0.2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0.18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0.01</v>
      </c>
      <c r="I206" s="904">
        <f>[2]尖圭コ!I63</f>
        <v>0.06</v>
      </c>
      <c r="J206" s="904">
        <f>[2]尖圭コ!J63</f>
        <v>0.04</v>
      </c>
      <c r="K206" s="904">
        <f>[2]尖圭コ!K63</f>
        <v>0.03</v>
      </c>
      <c r="L206" s="904">
        <f>[2]尖圭コ!L63</f>
        <v>0.02</v>
      </c>
      <c r="M206" s="904">
        <f>[2]尖圭コ!M63</f>
        <v>0.01</v>
      </c>
      <c r="N206" s="904">
        <f>[2]尖圭コ!N63</f>
        <v>0</v>
      </c>
      <c r="O206" s="904">
        <f>[2]尖圭コ!O63</f>
        <v>0.01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0.18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0.16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0.01</v>
      </c>
      <c r="I207" s="904">
        <f>[2]尖圭コ!I64</f>
        <v>0.05</v>
      </c>
      <c r="J207" s="904">
        <f>[2]尖圭コ!J64</f>
        <v>0.04</v>
      </c>
      <c r="K207" s="904">
        <f>[2]尖圭コ!K64</f>
        <v>0.02</v>
      </c>
      <c r="L207" s="904">
        <f>[2]尖圭コ!L64</f>
        <v>0.02</v>
      </c>
      <c r="M207" s="904">
        <f>[2]尖圭コ!M64</f>
        <v>0.01</v>
      </c>
      <c r="N207" s="904">
        <f>[2]尖圭コ!N64</f>
        <v>0.01</v>
      </c>
      <c r="O207" s="904">
        <f>[2]尖圭コ!O64</f>
        <v>0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0.16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0.16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0.01</v>
      </c>
      <c r="I208" s="904">
        <f>[2]尖圭コ!I65</f>
        <v>0.05</v>
      </c>
      <c r="J208" s="904">
        <f>[2]尖圭コ!J65</f>
        <v>0.03</v>
      </c>
      <c r="K208" s="904">
        <f>[2]尖圭コ!K65</f>
        <v>0.02</v>
      </c>
      <c r="L208" s="904">
        <f>[2]尖圭コ!L65</f>
        <v>0.01</v>
      </c>
      <c r="M208" s="904">
        <f>[2]尖圭コ!M65</f>
        <v>0.01</v>
      </c>
      <c r="N208" s="904">
        <f>[2]尖圭コ!N65</f>
        <v>0.01</v>
      </c>
      <c r="O208" s="904">
        <f>[2]尖圭コ!O65</f>
        <v>0.01</v>
      </c>
      <c r="P208" s="904">
        <f>[2]尖圭コ!P65</f>
        <v>0.01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0.16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0.17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0.01</v>
      </c>
      <c r="I209" s="904">
        <f>[2]尖圭コ!I66</f>
        <v>0.05</v>
      </c>
      <c r="J209" s="904">
        <f>[2]尖圭コ!J66</f>
        <v>0.03</v>
      </c>
      <c r="K209" s="904">
        <f>[2]尖圭コ!K66</f>
        <v>0.03</v>
      </c>
      <c r="L209" s="904">
        <f>[2]尖圭コ!L66</f>
        <v>0.01</v>
      </c>
      <c r="M209" s="904">
        <f>[2]尖圭コ!M66</f>
        <v>0.01</v>
      </c>
      <c r="N209" s="904">
        <f>[2]尖圭コ!N66</f>
        <v>0.01</v>
      </c>
      <c r="O209" s="904">
        <f>[2]尖圭コ!O66</f>
        <v>0.01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0.17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0.15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0.01</v>
      </c>
      <c r="I210" s="904">
        <f>[2]尖圭コ!I67</f>
        <v>0.04</v>
      </c>
      <c r="J210" s="904">
        <f>[2]尖圭コ!J67</f>
        <v>0.02</v>
      </c>
      <c r="K210" s="904">
        <f>[2]尖圭コ!K67</f>
        <v>0.03</v>
      </c>
      <c r="L210" s="904">
        <f>[2]尖圭コ!L67</f>
        <v>0.02</v>
      </c>
      <c r="M210" s="904">
        <f>[2]尖圭コ!M67</f>
        <v>0.01</v>
      </c>
      <c r="N210" s="904">
        <f>[2]尖圭コ!N67</f>
        <v>0.01</v>
      </c>
      <c r="O210" s="904">
        <f>[2]尖圭コ!O67</f>
        <v>0.01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0.15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0.16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0.01</v>
      </c>
      <c r="I211" s="904">
        <f>[2]尖圭コ!I68</f>
        <v>0.04</v>
      </c>
      <c r="J211" s="904">
        <f>[2]尖圭コ!J68</f>
        <v>0.03</v>
      </c>
      <c r="K211" s="904">
        <f>[2]尖圭コ!K68</f>
        <v>0.02</v>
      </c>
      <c r="L211" s="904">
        <f>[2]尖圭コ!L68</f>
        <v>0.02</v>
      </c>
      <c r="M211" s="904">
        <f>[2]尖圭コ!M68</f>
        <v>0.01</v>
      </c>
      <c r="N211" s="904">
        <f>[2]尖圭コ!N68</f>
        <v>0.01</v>
      </c>
      <c r="O211" s="904">
        <f>[2]尖圭コ!O68</f>
        <v>0</v>
      </c>
      <c r="P211" s="904">
        <f>[2]尖圭コ!P68</f>
        <v>0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0.16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2.0299999999999998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0.02</v>
      </c>
      <c r="I212" s="781">
        <f t="shared" si="55"/>
        <v>0.62</v>
      </c>
      <c r="J212" s="781">
        <f t="shared" si="55"/>
        <v>0.39000000000000012</v>
      </c>
      <c r="K212" s="781">
        <f t="shared" si="55"/>
        <v>0.28000000000000003</v>
      </c>
      <c r="L212" s="781">
        <f t="shared" si="55"/>
        <v>0.16999999999999998</v>
      </c>
      <c r="M212" s="781">
        <f t="shared" si="55"/>
        <v>0.11999999999999998</v>
      </c>
      <c r="N212" s="781">
        <f t="shared" si="55"/>
        <v>0.10999999999999999</v>
      </c>
      <c r="O212" s="781">
        <f t="shared" si="55"/>
        <v>0.09</v>
      </c>
      <c r="P212" s="781">
        <f t="shared" si="55"/>
        <v>0.03</v>
      </c>
      <c r="Q212" s="781">
        <f t="shared" si="55"/>
        <v>0.01</v>
      </c>
      <c r="R212" s="781">
        <f t="shared" si="55"/>
        <v>0</v>
      </c>
      <c r="S212" s="782">
        <f t="shared" si="55"/>
        <v>0.01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9.8522167487684748E-3</v>
      </c>
      <c r="I213" s="558">
        <f>I212/C212</f>
        <v>0.30541871921182268</v>
      </c>
      <c r="J213" s="558">
        <f>J212/C212</f>
        <v>0.19211822660098529</v>
      </c>
      <c r="K213" s="558">
        <f>K212/C212</f>
        <v>0.13793103448275865</v>
      </c>
      <c r="L213" s="558">
        <f>L212/C212</f>
        <v>8.3743842364532015E-2</v>
      </c>
      <c r="M213" s="558">
        <f>M212/C212</f>
        <v>5.9113300492610835E-2</v>
      </c>
      <c r="N213" s="558">
        <f>N212/C212</f>
        <v>5.4187192118226597E-2</v>
      </c>
      <c r="O213" s="558">
        <f>O212/C212</f>
        <v>4.4334975369458129E-2</v>
      </c>
      <c r="P213" s="558">
        <f>P212/C212</f>
        <v>1.477832512315271E-2</v>
      </c>
      <c r="Q213" s="558">
        <f>Q212/C212</f>
        <v>4.9261083743842374E-3</v>
      </c>
      <c r="R213" s="558">
        <f>R212/C212</f>
        <v>0</v>
      </c>
      <c r="S213" s="559">
        <f>S212/C212</f>
        <v>4.9261083743842374E-3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topLeftCell="A196" workbookViewId="0">
      <selection activeCell="O203" sqref="O203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令和7年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2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'保健所別（令和7年）'!$D$44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2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2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1</v>
      </c>
      <c r="K6" s="522">
        <f t="shared" si="4"/>
        <v>0</v>
      </c>
      <c r="L6" s="451">
        <f t="shared" si="4"/>
        <v>0</v>
      </c>
      <c r="M6" s="451">
        <f t="shared" si="4"/>
        <v>1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'保健所別（令和7年）'!$E$44</f>
        <v>2</v>
      </c>
      <c r="W6">
        <f t="shared" ref="W6:W17" si="5">C6-V6</f>
        <v>0</v>
      </c>
      <c r="Z6" s="520" t="s">
        <v>83</v>
      </c>
      <c r="AA6" s="521">
        <f t="shared" si="2"/>
        <v>2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1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1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7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1</v>
      </c>
      <c r="I7" s="525">
        <f t="shared" si="11"/>
        <v>3</v>
      </c>
      <c r="J7" s="525">
        <f t="shared" si="11"/>
        <v>0</v>
      </c>
      <c r="K7" s="525">
        <f t="shared" si="11"/>
        <v>0</v>
      </c>
      <c r="L7" s="525">
        <f t="shared" si="11"/>
        <v>2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'保健所別（令和7年）'!$F$44</f>
        <v>2</v>
      </c>
      <c r="W7">
        <f t="shared" si="5"/>
        <v>5</v>
      </c>
      <c r="Z7" s="523" t="s">
        <v>84</v>
      </c>
      <c r="AA7" s="524">
        <f t="shared" si="2"/>
        <v>7</v>
      </c>
      <c r="AB7" s="525">
        <f t="shared" si="6"/>
        <v>0</v>
      </c>
      <c r="AC7" s="525">
        <f t="shared" si="3"/>
        <v>0</v>
      </c>
      <c r="AD7" s="525">
        <f t="shared" si="3"/>
        <v>1</v>
      </c>
      <c r="AE7" s="525">
        <f t="shared" si="3"/>
        <v>3</v>
      </c>
      <c r="AF7" s="525">
        <f t="shared" si="3"/>
        <v>0</v>
      </c>
      <c r="AG7" s="525">
        <f t="shared" si="3"/>
        <v>0</v>
      </c>
      <c r="AH7" s="525">
        <f t="shared" si="3"/>
        <v>2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2</v>
      </c>
      <c r="J8" s="103">
        <f t="shared" si="12"/>
        <v>0</v>
      </c>
      <c r="K8" s="103">
        <f t="shared" si="12"/>
        <v>1</v>
      </c>
      <c r="L8" s="103">
        <f t="shared" si="12"/>
        <v>0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'保健所別（令和7年）'!$G$44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2</v>
      </c>
      <c r="AF8" s="103">
        <f t="shared" si="3"/>
        <v>0</v>
      </c>
      <c r="AG8" s="103">
        <f t="shared" si="3"/>
        <v>1</v>
      </c>
      <c r="AH8" s="103">
        <f t="shared" si="3"/>
        <v>0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1</v>
      </c>
      <c r="J9" s="522">
        <f t="shared" si="13"/>
        <v>1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1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'保健所別（令和7年）'!$H$44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1</v>
      </c>
      <c r="AF9" s="451">
        <f t="shared" si="3"/>
        <v>1</v>
      </c>
      <c r="AG9" s="522">
        <f t="shared" si="3"/>
        <v>0</v>
      </c>
      <c r="AH9" s="522">
        <f t="shared" si="3"/>
        <v>0</v>
      </c>
      <c r="AI9" s="451">
        <f t="shared" si="7"/>
        <v>1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5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2</v>
      </c>
      <c r="J10" s="531">
        <f t="shared" si="14"/>
        <v>0</v>
      </c>
      <c r="K10" s="531">
        <f t="shared" si="14"/>
        <v>1</v>
      </c>
      <c r="L10" s="531">
        <f t="shared" si="14"/>
        <v>0</v>
      </c>
      <c r="M10" s="531">
        <f t="shared" si="14"/>
        <v>0</v>
      </c>
      <c r="N10" s="531">
        <f t="shared" si="14"/>
        <v>1</v>
      </c>
      <c r="O10" s="103">
        <f t="shared" si="14"/>
        <v>1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'保健所別（令和7年）'!$I$44</f>
        <v>5</v>
      </c>
      <c r="W10">
        <f t="shared" si="5"/>
        <v>0</v>
      </c>
      <c r="Z10" s="527" t="s">
        <v>87</v>
      </c>
      <c r="AA10" s="530">
        <f t="shared" si="2"/>
        <v>5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2</v>
      </c>
      <c r="AF10" s="531">
        <f t="shared" si="3"/>
        <v>0</v>
      </c>
      <c r="AG10" s="531">
        <f t="shared" si="3"/>
        <v>1</v>
      </c>
      <c r="AH10" s="531">
        <f t="shared" si="3"/>
        <v>0</v>
      </c>
      <c r="AI10" s="531">
        <f t="shared" si="7"/>
        <v>1</v>
      </c>
      <c r="AJ10" s="531">
        <f t="shared" si="8"/>
        <v>1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4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1</v>
      </c>
      <c r="I11" s="451">
        <f t="shared" si="15"/>
        <v>1</v>
      </c>
      <c r="J11" s="451">
        <f t="shared" si="15"/>
        <v>1</v>
      </c>
      <c r="K11" s="451">
        <f t="shared" si="15"/>
        <v>0</v>
      </c>
      <c r="L11" s="451">
        <f t="shared" si="15"/>
        <v>1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'保健所別（令和7年）'!$J$44</f>
        <v>4</v>
      </c>
      <c r="W11">
        <f t="shared" si="5"/>
        <v>0</v>
      </c>
      <c r="Z11" s="520" t="s">
        <v>88</v>
      </c>
      <c r="AA11" s="521">
        <f t="shared" si="2"/>
        <v>4</v>
      </c>
      <c r="AB11" s="451">
        <f t="shared" si="6"/>
        <v>0</v>
      </c>
      <c r="AC11" s="451">
        <f t="shared" si="3"/>
        <v>0</v>
      </c>
      <c r="AD11" s="451">
        <f t="shared" si="3"/>
        <v>1</v>
      </c>
      <c r="AE11" s="451">
        <f t="shared" si="3"/>
        <v>1</v>
      </c>
      <c r="AF11" s="451">
        <f t="shared" si="3"/>
        <v>1</v>
      </c>
      <c r="AG11" s="451">
        <f t="shared" si="3"/>
        <v>0</v>
      </c>
      <c r="AH11" s="451">
        <f t="shared" si="3"/>
        <v>1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6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2</v>
      </c>
      <c r="J12" s="103">
        <f t="shared" si="16"/>
        <v>3</v>
      </c>
      <c r="K12" s="103">
        <f t="shared" si="16"/>
        <v>1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'保健所別（令和7年）'!$K$44</f>
        <v>6</v>
      </c>
      <c r="W12">
        <f t="shared" si="5"/>
        <v>0</v>
      </c>
      <c r="Z12" s="527" t="s">
        <v>89</v>
      </c>
      <c r="AA12" s="528">
        <f t="shared" si="2"/>
        <v>6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3</v>
      </c>
      <c r="AG12" s="103">
        <f t="shared" si="3"/>
        <v>1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3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1</v>
      </c>
      <c r="I13" s="522">
        <f t="shared" si="17"/>
        <v>1</v>
      </c>
      <c r="J13" s="451">
        <f t="shared" si="17"/>
        <v>1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'保健所別（令和7年）'!$L$44</f>
        <v>3</v>
      </c>
      <c r="W13">
        <f t="shared" si="5"/>
        <v>0</v>
      </c>
      <c r="Z13" s="520" t="s">
        <v>90</v>
      </c>
      <c r="AA13" s="521">
        <f t="shared" si="2"/>
        <v>3</v>
      </c>
      <c r="AB13" s="451">
        <f t="shared" si="6"/>
        <v>0</v>
      </c>
      <c r="AC13" s="451">
        <f t="shared" si="3"/>
        <v>0</v>
      </c>
      <c r="AD13" s="522">
        <f t="shared" si="3"/>
        <v>1</v>
      </c>
      <c r="AE13" s="522">
        <f t="shared" si="3"/>
        <v>1</v>
      </c>
      <c r="AF13" s="522">
        <f t="shared" si="3"/>
        <v>1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1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1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'保健所別（令和7年）'!$M$44</f>
        <v>1</v>
      </c>
      <c r="W14">
        <f t="shared" si="5"/>
        <v>0</v>
      </c>
      <c r="Z14" s="527" t="s">
        <v>91</v>
      </c>
      <c r="AA14" s="528">
        <f t="shared" si="2"/>
        <v>1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1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4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1</v>
      </c>
      <c r="K15" s="451">
        <f t="shared" si="19"/>
        <v>1</v>
      </c>
      <c r="L15" s="451">
        <f t="shared" si="19"/>
        <v>0</v>
      </c>
      <c r="M15" s="451">
        <f t="shared" si="19"/>
        <v>2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'保健所別（令和7年）'!$N$44</f>
        <v>4</v>
      </c>
      <c r="W15">
        <f t="shared" si="5"/>
        <v>0</v>
      </c>
      <c r="Z15" s="520" t="s">
        <v>92</v>
      </c>
      <c r="AA15" s="521">
        <f t="shared" si="2"/>
        <v>4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1</v>
      </c>
      <c r="AG15" s="451">
        <f t="shared" si="3"/>
        <v>1</v>
      </c>
      <c r="AH15" s="451">
        <f t="shared" si="3"/>
        <v>0</v>
      </c>
      <c r="AI15" s="451">
        <f t="shared" si="7"/>
        <v>2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8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4</v>
      </c>
      <c r="J16" s="103">
        <f t="shared" si="20"/>
        <v>3</v>
      </c>
      <c r="K16" s="103">
        <f t="shared" si="20"/>
        <v>1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'保健所別（令和7年）'!$O$44</f>
        <v>4</v>
      </c>
      <c r="W16">
        <f t="shared" si="5"/>
        <v>4</v>
      </c>
      <c r="Z16" s="527" t="s">
        <v>93</v>
      </c>
      <c r="AA16" s="528">
        <f t="shared" si="2"/>
        <v>8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4</v>
      </c>
      <c r="AF16" s="103">
        <f t="shared" si="3"/>
        <v>3</v>
      </c>
      <c r="AG16" s="103">
        <f t="shared" si="3"/>
        <v>1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50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4</v>
      </c>
      <c r="I17" s="535">
        <f t="shared" si="21"/>
        <v>17</v>
      </c>
      <c r="J17" s="535">
        <f t="shared" si="21"/>
        <v>13</v>
      </c>
      <c r="K17" s="535">
        <f t="shared" si="21"/>
        <v>5</v>
      </c>
      <c r="L17" s="535">
        <f t="shared" si="21"/>
        <v>3</v>
      </c>
      <c r="M17" s="535">
        <f t="shared" si="21"/>
        <v>4</v>
      </c>
      <c r="N17" s="535">
        <f t="shared" si="21"/>
        <v>3</v>
      </c>
      <c r="O17" s="535">
        <f t="shared" si="21"/>
        <v>1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50</v>
      </c>
      <c r="Z17" s="94" t="s">
        <v>39</v>
      </c>
      <c r="AA17" s="534">
        <f t="shared" ref="AA17:AL17" si="22">SUM(AA5:AA16)</f>
        <v>50</v>
      </c>
      <c r="AB17" s="535">
        <f t="shared" si="22"/>
        <v>0</v>
      </c>
      <c r="AC17" s="535">
        <f t="shared" si="22"/>
        <v>0</v>
      </c>
      <c r="AD17" s="535">
        <f t="shared" si="22"/>
        <v>4</v>
      </c>
      <c r="AE17" s="535">
        <f t="shared" si="22"/>
        <v>17</v>
      </c>
      <c r="AF17" s="535">
        <f t="shared" si="22"/>
        <v>13</v>
      </c>
      <c r="AG17" s="535">
        <f t="shared" si="22"/>
        <v>5</v>
      </c>
      <c r="AH17" s="535">
        <f t="shared" si="22"/>
        <v>3</v>
      </c>
      <c r="AI17" s="535">
        <f t="shared" si="22"/>
        <v>7</v>
      </c>
      <c r="AJ17" s="535">
        <f t="shared" si="22"/>
        <v>1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0.08</v>
      </c>
      <c r="I18" s="582">
        <f>I17/C17</f>
        <v>0.34</v>
      </c>
      <c r="J18" s="582">
        <f>J17/C17</f>
        <v>0.26</v>
      </c>
      <c r="K18" s="582">
        <f>K17/C17</f>
        <v>0.1</v>
      </c>
      <c r="L18" s="582">
        <f>L17/C17</f>
        <v>0.06</v>
      </c>
      <c r="M18" s="582">
        <f>M17/C17</f>
        <v>0.08</v>
      </c>
      <c r="N18" s="582">
        <f>N17/C17</f>
        <v>0.06</v>
      </c>
      <c r="O18" s="582">
        <f>O17/C17</f>
        <v>0.02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0.08</v>
      </c>
      <c r="AE18" s="582">
        <f>AE17/AA17</f>
        <v>0.34</v>
      </c>
      <c r="AF18" s="582">
        <f>AF17/AA17</f>
        <v>0.26</v>
      </c>
      <c r="AG18" s="582">
        <f>AG17/AA17</f>
        <v>0.1</v>
      </c>
      <c r="AH18" s="582">
        <f>AH17/AA17</f>
        <v>0.06</v>
      </c>
      <c r="AI18" s="582">
        <f>AI17/AA17</f>
        <v>0.14000000000000001</v>
      </c>
      <c r="AJ18" s="582">
        <f>AJ17/AA17</f>
        <v>0.02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0.17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</v>
      </c>
      <c r="J22" s="766">
        <f>[1]淋菌!J75</f>
        <v>0.17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0.17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</v>
      </c>
      <c r="J23" s="766">
        <f>[1]淋菌!J76</f>
        <v>0.08</v>
      </c>
      <c r="K23" s="766">
        <f>[1]淋菌!K76</f>
        <v>0</v>
      </c>
      <c r="L23" s="766">
        <f>[1]淋菌!L76</f>
        <v>0</v>
      </c>
      <c r="M23" s="766">
        <f>[1]淋菌!M76</f>
        <v>0.08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0.57999999999999996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0.08</v>
      </c>
      <c r="I24" s="766">
        <f>[1]淋菌!I77</f>
        <v>0.25</v>
      </c>
      <c r="J24" s="766">
        <f>[1]淋菌!J77</f>
        <v>0</v>
      </c>
      <c r="K24" s="766">
        <f>[1]淋菌!K77</f>
        <v>0</v>
      </c>
      <c r="L24" s="766">
        <f>[1]淋菌!L77</f>
        <v>0.17</v>
      </c>
      <c r="M24" s="766">
        <f>[1]淋菌!M77</f>
        <v>0</v>
      </c>
      <c r="N24" s="766">
        <f>[1]淋菌!N77</f>
        <v>0.08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0.33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0.17</v>
      </c>
      <c r="J25" s="766">
        <f>[1]淋菌!J78</f>
        <v>0</v>
      </c>
      <c r="K25" s="766">
        <f>[1]淋菌!K78</f>
        <v>0.08</v>
      </c>
      <c r="L25" s="766">
        <f>[1]淋菌!L78</f>
        <v>0</v>
      </c>
      <c r="M25" s="766">
        <f>[1]淋菌!M78</f>
        <v>0.08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0.33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0.08</v>
      </c>
      <c r="I26" s="766">
        <f>[1]淋菌!I79</f>
        <v>0.08</v>
      </c>
      <c r="J26" s="766">
        <f>[1]淋菌!J79</f>
        <v>0.08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0.08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0.42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0.17</v>
      </c>
      <c r="J27" s="766">
        <f>[1]淋菌!J80</f>
        <v>0</v>
      </c>
      <c r="K27" s="766">
        <f>[1]淋菌!K80</f>
        <v>0.08</v>
      </c>
      <c r="L27" s="766">
        <f>[1]淋菌!L80</f>
        <v>0</v>
      </c>
      <c r="M27" s="766">
        <f>[1]淋菌!M80</f>
        <v>0</v>
      </c>
      <c r="N27" s="766">
        <f>[1]淋菌!N80</f>
        <v>0.08</v>
      </c>
      <c r="O27" s="766">
        <f>[1]淋菌!O80</f>
        <v>0.08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0.33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0.08</v>
      </c>
      <c r="I28" s="766">
        <f>[1]淋菌!I81</f>
        <v>0.08</v>
      </c>
      <c r="J28" s="766">
        <f>[1]淋菌!J81</f>
        <v>0.08</v>
      </c>
      <c r="K28" s="766">
        <f>[1]淋菌!K81</f>
        <v>0</v>
      </c>
      <c r="L28" s="766">
        <f>[1]淋菌!L81</f>
        <v>0.08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0.5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0.17</v>
      </c>
      <c r="J29" s="766">
        <f>[1]淋菌!J82</f>
        <v>0.25</v>
      </c>
      <c r="K29" s="766">
        <f>[1]淋菌!K82</f>
        <v>0.08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0.25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0.08</v>
      </c>
      <c r="I30" s="766">
        <f>[1]淋菌!I83</f>
        <v>0.08</v>
      </c>
      <c r="J30" s="766">
        <f>[1]淋菌!J83</f>
        <v>0.08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0.08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0.08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0.33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0.08</v>
      </c>
      <c r="K32" s="766">
        <f>[1]淋菌!K85</f>
        <v>0.08</v>
      </c>
      <c r="L32" s="766">
        <f>[1]淋菌!L85</f>
        <v>0</v>
      </c>
      <c r="M32" s="766">
        <f>[1]淋菌!M85</f>
        <v>0.17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0.67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0.33</v>
      </c>
      <c r="J33" s="766">
        <f>[1]淋菌!J86</f>
        <v>0.25</v>
      </c>
      <c r="K33" s="766">
        <f>[1]淋菌!K86</f>
        <v>0.08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4.16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0.32</v>
      </c>
      <c r="I34" s="766">
        <f>[1]淋菌!I87</f>
        <v>1.4100000000000001</v>
      </c>
      <c r="J34" s="766">
        <f>[1]淋菌!J87</f>
        <v>1.0699999999999998</v>
      </c>
      <c r="K34" s="766">
        <f>[1]淋菌!K87</f>
        <v>0.4</v>
      </c>
      <c r="L34" s="766">
        <f>[1]淋菌!L87</f>
        <v>0.25</v>
      </c>
      <c r="M34" s="766">
        <f>[1]淋菌!M87</f>
        <v>0.33</v>
      </c>
      <c r="N34" s="766">
        <f>[1]淋菌!N87</f>
        <v>0.24</v>
      </c>
      <c r="O34" s="766">
        <f>[1]淋菌!O87</f>
        <v>0.08</v>
      </c>
      <c r="P34" s="766">
        <f>[1]淋菌!P87</f>
        <v>0</v>
      </c>
      <c r="Q34" s="766">
        <f>[1]淋菌!Q87</f>
        <v>0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7.6923076923076927E-2</v>
      </c>
      <c r="I35" s="614">
        <f>I34/C34</f>
        <v>0.33894230769230771</v>
      </c>
      <c r="J35" s="614">
        <f>J34/C34</f>
        <v>0.25721153846153844</v>
      </c>
      <c r="K35" s="614">
        <f>K34/C34</f>
        <v>9.6153846153846159E-2</v>
      </c>
      <c r="L35" s="614">
        <f>L34/C34</f>
        <v>6.0096153846153841E-2</v>
      </c>
      <c r="M35" s="614">
        <f>M34/C34</f>
        <v>7.9326923076923073E-2</v>
      </c>
      <c r="N35" s="614">
        <f>N34/C34</f>
        <v>5.7692307692307689E-2</v>
      </c>
      <c r="O35" s="614">
        <f>O34/C34</f>
        <v>1.9230769230769232E-2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令和7年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0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0</v>
      </c>
      <c r="I40" s="886">
        <f>[1]淋菌!I4</f>
        <v>0</v>
      </c>
      <c r="J40" s="886">
        <f>[1]淋菌!J4</f>
        <v>0</v>
      </c>
      <c r="K40" s="886">
        <f>[1]淋菌!K4</f>
        <v>0</v>
      </c>
      <c r="L40" s="886">
        <f>[1]淋菌!L4</f>
        <v>0</v>
      </c>
      <c r="M40" s="886">
        <f>[1]淋菌!M4</f>
        <v>0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'保健所別（令和7年）'!$D$144</f>
        <v>0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2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0</v>
      </c>
      <c r="J41" s="886">
        <f>[1]淋菌!J5</f>
        <v>1</v>
      </c>
      <c r="K41" s="886">
        <f>[1]淋菌!K5</f>
        <v>0</v>
      </c>
      <c r="L41" s="886">
        <f>[1]淋菌!L5</f>
        <v>0</v>
      </c>
      <c r="M41" s="886">
        <f>[1]淋菌!M5</f>
        <v>1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'保健所別（令和7年）'!$E$144</f>
        <v>2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1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0</v>
      </c>
      <c r="K42" s="886">
        <f>[1]淋菌!K6</f>
        <v>0</v>
      </c>
      <c r="L42" s="886">
        <f>[1]淋菌!L6</f>
        <v>1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'保健所別（令和7年）'!$F$144</f>
        <v>1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'保健所別（令和7年）'!$G$144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'保健所別（令和7年）'!$H$144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3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2</v>
      </c>
      <c r="J45" s="886">
        <f>[1]淋菌!J9</f>
        <v>0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1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'保健所別（令和7年）'!$I$144</f>
        <v>3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0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0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'保健所別（令和7年）'!$J$144</f>
        <v>0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1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1</v>
      </c>
      <c r="J47" s="886">
        <f>[1]淋菌!J11</f>
        <v>0</v>
      </c>
      <c r="K47" s="886">
        <f>[1]淋菌!K11</f>
        <v>0</v>
      </c>
      <c r="L47" s="886">
        <f>[1]淋菌!L11</f>
        <v>0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'保健所別（令和7年）'!$K$144</f>
        <v>1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1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1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0</v>
      </c>
      <c r="O48" s="886">
        <f>[1]淋菌!O12</f>
        <v>0</v>
      </c>
      <c r="P48" s="886">
        <f>[1]淋菌!P12</f>
        <v>0</v>
      </c>
      <c r="Q48" s="886">
        <f>[1]淋菌!Q12</f>
        <v>0</v>
      </c>
      <c r="R48" s="886">
        <f>[1]淋菌!R12</f>
        <v>0</v>
      </c>
      <c r="S48" s="886">
        <f>[1]淋菌!S12</f>
        <v>0</v>
      </c>
      <c r="V48">
        <f>'保健所別（令和7年）'!$L$144</f>
        <v>1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'保健所別（令和7年）'!$M$144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2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2</v>
      </c>
      <c r="N50" s="886">
        <f>[1]淋菌!N14</f>
        <v>0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'保健所別（令和7年）'!$N$144</f>
        <v>2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1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0</v>
      </c>
      <c r="I51" s="886">
        <f>[1]淋菌!I15</f>
        <v>0</v>
      </c>
      <c r="J51" s="886">
        <f>[1]淋菌!J15</f>
        <v>0</v>
      </c>
      <c r="K51" s="886">
        <f>[1]淋菌!K15</f>
        <v>1</v>
      </c>
      <c r="L51" s="886">
        <f>[1]淋菌!L15</f>
        <v>0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'保健所別（令和7年）'!$O$144</f>
        <v>1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11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4</v>
      </c>
      <c r="J52" s="717">
        <f t="shared" si="24"/>
        <v>1</v>
      </c>
      <c r="K52" s="717">
        <f t="shared" si="24"/>
        <v>1</v>
      </c>
      <c r="L52" s="717">
        <f t="shared" si="24"/>
        <v>1</v>
      </c>
      <c r="M52" s="717">
        <f t="shared" si="24"/>
        <v>3</v>
      </c>
      <c r="N52" s="717">
        <f t="shared" si="24"/>
        <v>0</v>
      </c>
      <c r="O52" s="717">
        <f t="shared" si="24"/>
        <v>1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0.36363636363636365</v>
      </c>
      <c r="J53" s="549">
        <f>J52/C52</f>
        <v>9.0909090909090912E-2</v>
      </c>
      <c r="K53" s="549">
        <f>K52/C52</f>
        <v>9.0909090909090912E-2</v>
      </c>
      <c r="L53" s="549">
        <f>L52/C52</f>
        <v>9.0909090909090912E-2</v>
      </c>
      <c r="M53" s="549">
        <f>M52/C52</f>
        <v>0.27272727272727271</v>
      </c>
      <c r="N53" s="549">
        <f>N52/C52</f>
        <v>0</v>
      </c>
      <c r="O53" s="549">
        <f>O52/C52</f>
        <v>9.0909090909090912E-2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令和7年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</v>
      </c>
      <c r="I57" s="896">
        <f>[1]淋菌!I40</f>
        <v>0</v>
      </c>
      <c r="J57" s="896">
        <f>[1]淋菌!J40</f>
        <v>0</v>
      </c>
      <c r="K57" s="896">
        <f>[1]淋菌!K40</f>
        <v>0</v>
      </c>
      <c r="L57" s="896">
        <f>[1]淋菌!L40</f>
        <v>0</v>
      </c>
      <c r="M57" s="896">
        <f>[1]淋菌!M40</f>
        <v>0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0.17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</v>
      </c>
      <c r="J58" s="896">
        <f>[1]淋菌!J41</f>
        <v>0.08</v>
      </c>
      <c r="K58" s="896">
        <f>[1]淋菌!K41</f>
        <v>0</v>
      </c>
      <c r="L58" s="896">
        <f>[1]淋菌!L41</f>
        <v>0</v>
      </c>
      <c r="M58" s="896">
        <f>[1]淋菌!M41</f>
        <v>0.08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0.08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</v>
      </c>
      <c r="K59" s="896">
        <f>[1]淋菌!K42</f>
        <v>0</v>
      </c>
      <c r="L59" s="896">
        <f>[1]淋菌!L42</f>
        <v>0.08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0.25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0.17</v>
      </c>
      <c r="J62" s="896">
        <f>[1]淋菌!J45</f>
        <v>0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0.08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0.08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0.08</v>
      </c>
      <c r="J64" s="896">
        <f>[1]淋菌!J47</f>
        <v>0</v>
      </c>
      <c r="K64" s="896">
        <f>[1]淋菌!K47</f>
        <v>0</v>
      </c>
      <c r="L64" s="896">
        <f>[1]淋菌!L47</f>
        <v>0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0.08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0.08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</v>
      </c>
      <c r="O65" s="896">
        <f>[1]淋菌!O48</f>
        <v>0</v>
      </c>
      <c r="P65" s="896">
        <f>[1]淋菌!P48</f>
        <v>0</v>
      </c>
      <c r="Q65" s="896">
        <f>[1]淋菌!Q48</f>
        <v>0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0.17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0.17</v>
      </c>
      <c r="N67" s="896">
        <f>[1]淋菌!N50</f>
        <v>0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0.08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</v>
      </c>
      <c r="I68" s="896">
        <f>[1]淋菌!I51</f>
        <v>0</v>
      </c>
      <c r="J68" s="896">
        <f>[1]淋菌!J51</f>
        <v>0</v>
      </c>
      <c r="K68" s="896">
        <f>[1]淋菌!K51</f>
        <v>0.08</v>
      </c>
      <c r="L68" s="896">
        <f>[1]淋菌!L51</f>
        <v>0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0.90999999999999992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0.33</v>
      </c>
      <c r="J69" s="778">
        <f t="shared" si="25"/>
        <v>0.08</v>
      </c>
      <c r="K69" s="778">
        <f t="shared" si="25"/>
        <v>0.08</v>
      </c>
      <c r="L69" s="778">
        <f t="shared" si="25"/>
        <v>0.08</v>
      </c>
      <c r="M69" s="778">
        <f t="shared" si="25"/>
        <v>0.25</v>
      </c>
      <c r="N69" s="778">
        <f t="shared" si="25"/>
        <v>0</v>
      </c>
      <c r="O69" s="778">
        <f t="shared" si="25"/>
        <v>0.08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0.36263736263736268</v>
      </c>
      <c r="J70" s="549">
        <f>J69/C69</f>
        <v>8.7912087912087919E-2</v>
      </c>
      <c r="K70" s="549">
        <f>K69/C69</f>
        <v>8.7912087912087919E-2</v>
      </c>
      <c r="L70" s="549">
        <f>L69/C69</f>
        <v>8.7912087912087919E-2</v>
      </c>
      <c r="M70" s="549">
        <f>M69/C69</f>
        <v>0.27472527472527475</v>
      </c>
      <c r="N70" s="549">
        <f>N69/C69</f>
        <v>0</v>
      </c>
      <c r="O70" s="549">
        <f>O69/C69</f>
        <v>8.7912087912087919E-2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令和7年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2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0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'保健所別（令和7年）'!$D$244</f>
        <v>2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0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0</v>
      </c>
      <c r="J76" s="797">
        <f>[1]淋菌!J22</f>
        <v>0</v>
      </c>
      <c r="K76" s="797">
        <f>[1]淋菌!K22</f>
        <v>0</v>
      </c>
      <c r="L76" s="797">
        <f>[1]淋菌!L22</f>
        <v>0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'保健所別（令和7年）'!$E$244</f>
        <v>0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6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1</v>
      </c>
      <c r="I77" s="797">
        <f>[1]淋菌!I23</f>
        <v>3</v>
      </c>
      <c r="J77" s="797">
        <f>[1]淋菌!J23</f>
        <v>0</v>
      </c>
      <c r="K77" s="797">
        <f>[1]淋菌!K23</f>
        <v>0</v>
      </c>
      <c r="L77" s="797">
        <f>[1]淋菌!L23</f>
        <v>1</v>
      </c>
      <c r="M77" s="797">
        <f>[1]淋菌!M23</f>
        <v>0</v>
      </c>
      <c r="N77" s="797">
        <f>[1]淋菌!N23</f>
        <v>1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'保健所別（令和7年）'!$F$244</f>
        <v>6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4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2</v>
      </c>
      <c r="J78" s="797">
        <f>[1]淋菌!J24</f>
        <v>0</v>
      </c>
      <c r="K78" s="797">
        <f>[1]淋菌!K24</f>
        <v>1</v>
      </c>
      <c r="L78" s="797">
        <f>[1]淋菌!L24</f>
        <v>0</v>
      </c>
      <c r="M78" s="797">
        <f>[1]淋菌!M24</f>
        <v>1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'保健所別（令和7年）'!$G$244</f>
        <v>4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4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1</v>
      </c>
      <c r="I79" s="797">
        <f>[1]淋菌!I25</f>
        <v>1</v>
      </c>
      <c r="J79" s="797">
        <f>[1]淋菌!J25</f>
        <v>1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1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'保健所別（令和7年）'!$H$244</f>
        <v>4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2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1</v>
      </c>
      <c r="L80" s="797">
        <f>[1]淋菌!L26</f>
        <v>0</v>
      </c>
      <c r="M80" s="797">
        <f>[1]淋菌!M26</f>
        <v>0</v>
      </c>
      <c r="N80" s="797">
        <f>[1]淋菌!N26</f>
        <v>1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'保健所別（令和7年）'!$I$244</f>
        <v>2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4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1</v>
      </c>
      <c r="I81" s="797">
        <f>[1]淋菌!I27</f>
        <v>1</v>
      </c>
      <c r="J81" s="797">
        <f>[1]淋菌!J27</f>
        <v>1</v>
      </c>
      <c r="K81" s="797">
        <f>[1]淋菌!K27</f>
        <v>0</v>
      </c>
      <c r="L81" s="797">
        <f>[1]淋菌!L27</f>
        <v>1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'保健所別（令和7年）'!$J$244</f>
        <v>4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5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1</v>
      </c>
      <c r="J82" s="797">
        <f>[1]淋菌!J28</f>
        <v>3</v>
      </c>
      <c r="K82" s="797">
        <f>[1]淋菌!K28</f>
        <v>1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'保健所別（令和7年）'!$K$244</f>
        <v>5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2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1</v>
      </c>
      <c r="I83" s="797">
        <f>[1]淋菌!I29</f>
        <v>0</v>
      </c>
      <c r="J83" s="797">
        <f>[1]淋菌!J29</f>
        <v>1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'保健所別（令和7年）'!$L$244</f>
        <v>2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1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1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'保健所別（令和7年）'!$M$244</f>
        <v>1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2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1</v>
      </c>
      <c r="K85" s="797">
        <f>[1]淋菌!K31</f>
        <v>1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'保健所別（令和7年）'!$N$244</f>
        <v>2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7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4</v>
      </c>
      <c r="J86" s="797">
        <f>[1]淋菌!J32</f>
        <v>3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'保健所別（令和7年）'!$O$244</f>
        <v>7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39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4</v>
      </c>
      <c r="I87" s="769">
        <f t="shared" si="27"/>
        <v>13</v>
      </c>
      <c r="J87" s="769">
        <f t="shared" si="27"/>
        <v>12</v>
      </c>
      <c r="K87" s="769">
        <f t="shared" si="27"/>
        <v>4</v>
      </c>
      <c r="L87" s="769">
        <f t="shared" si="27"/>
        <v>2</v>
      </c>
      <c r="M87" s="769">
        <f t="shared" si="27"/>
        <v>1</v>
      </c>
      <c r="N87" s="769">
        <f t="shared" si="27"/>
        <v>3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0.10256410256410256</v>
      </c>
      <c r="I88" s="558">
        <f>I87/C87</f>
        <v>0.33333333333333331</v>
      </c>
      <c r="J88" s="558">
        <f>J87/C87</f>
        <v>0.30769230769230771</v>
      </c>
      <c r="K88" s="558">
        <f>K87/C87</f>
        <v>0.10256410256410256</v>
      </c>
      <c r="L88" s="558">
        <f>L87/C87</f>
        <v>5.128205128205128E-2</v>
      </c>
      <c r="M88" s="558">
        <f>M87/C87</f>
        <v>2.564102564102564E-2</v>
      </c>
      <c r="N88" s="558">
        <f>N87/C87</f>
        <v>7.6923076923076927E-2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令和7年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0.17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</v>
      </c>
      <c r="J92" s="904">
        <f>[1]淋菌!J57</f>
        <v>0.17</v>
      </c>
      <c r="K92" s="904">
        <f>[1]淋菌!K57</f>
        <v>0</v>
      </c>
      <c r="L92" s="904">
        <f>[1]淋菌!L57</f>
        <v>0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</v>
      </c>
      <c r="J93" s="904">
        <f>[1]淋菌!J58</f>
        <v>0</v>
      </c>
      <c r="K93" s="904">
        <f>[1]淋菌!K58</f>
        <v>0</v>
      </c>
      <c r="L93" s="904">
        <f>[1]淋菌!L58</f>
        <v>0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0.5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0.08</v>
      </c>
      <c r="I94" s="904">
        <f>[1]淋菌!I59</f>
        <v>0.25</v>
      </c>
      <c r="J94" s="904">
        <f>[1]淋菌!J59</f>
        <v>0</v>
      </c>
      <c r="K94" s="904">
        <f>[1]淋菌!K59</f>
        <v>0</v>
      </c>
      <c r="L94" s="904">
        <f>[1]淋菌!L59</f>
        <v>0.08</v>
      </c>
      <c r="M94" s="904">
        <f>[1]淋菌!M59</f>
        <v>0</v>
      </c>
      <c r="N94" s="904">
        <f>[1]淋菌!N59</f>
        <v>0.08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0.33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0.17</v>
      </c>
      <c r="J95" s="904">
        <f>[1]淋菌!J60</f>
        <v>0</v>
      </c>
      <c r="K95" s="904">
        <f>[1]淋菌!K60</f>
        <v>0.08</v>
      </c>
      <c r="L95" s="904">
        <f>[1]淋菌!L60</f>
        <v>0</v>
      </c>
      <c r="M95" s="904">
        <f>[1]淋菌!M60</f>
        <v>0.08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0.33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0.08</v>
      </c>
      <c r="I96" s="904">
        <f>[1]淋菌!I61</f>
        <v>0.08</v>
      </c>
      <c r="J96" s="904">
        <f>[1]淋菌!J61</f>
        <v>0.08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0.08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0.17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</v>
      </c>
      <c r="J97" s="904">
        <f>[1]淋菌!J62</f>
        <v>0</v>
      </c>
      <c r="K97" s="904">
        <f>[1]淋菌!K62</f>
        <v>0.08</v>
      </c>
      <c r="L97" s="904">
        <f>[1]淋菌!L62</f>
        <v>0</v>
      </c>
      <c r="M97" s="904">
        <f>[1]淋菌!M62</f>
        <v>0</v>
      </c>
      <c r="N97" s="904">
        <f>[1]淋菌!N62</f>
        <v>0.08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0.33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0.08</v>
      </c>
      <c r="I98" s="904">
        <f>[1]淋菌!I63</f>
        <v>0.08</v>
      </c>
      <c r="J98" s="904">
        <f>[1]淋菌!J63</f>
        <v>0.08</v>
      </c>
      <c r="K98" s="904">
        <f>[1]淋菌!K63</f>
        <v>0</v>
      </c>
      <c r="L98" s="904">
        <f>[1]淋菌!L63</f>
        <v>0.08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0.42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0.08</v>
      </c>
      <c r="J99" s="904">
        <f>[1]淋菌!J64</f>
        <v>0.25</v>
      </c>
      <c r="K99" s="904">
        <f>[1]淋菌!K64</f>
        <v>0.08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0.17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0.08</v>
      </c>
      <c r="I100" s="904">
        <f>[1]淋菌!I65</f>
        <v>0</v>
      </c>
      <c r="J100" s="904">
        <f>[1]淋菌!J65</f>
        <v>0.08</v>
      </c>
      <c r="K100" s="904">
        <f>[1]淋菌!K65</f>
        <v>0</v>
      </c>
      <c r="L100" s="904">
        <f>[1]淋菌!L65</f>
        <v>0</v>
      </c>
      <c r="M100" s="904">
        <f>[1]淋菌!M65</f>
        <v>0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0.08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</v>
      </c>
      <c r="I101" s="904">
        <f>[1]淋菌!I66</f>
        <v>0.08</v>
      </c>
      <c r="J101" s="904">
        <f>[1]淋菌!J66</f>
        <v>0</v>
      </c>
      <c r="K101" s="904">
        <f>[1]淋菌!K66</f>
        <v>0</v>
      </c>
      <c r="L101" s="904">
        <f>[1]淋菌!L66</f>
        <v>0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0.17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0.08</v>
      </c>
      <c r="K102" s="904">
        <f>[1]淋菌!K67</f>
        <v>0.08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0.57999999999999996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0.33</v>
      </c>
      <c r="J103" s="904">
        <f>[1]淋菌!J68</f>
        <v>0.25</v>
      </c>
      <c r="K103" s="904">
        <f>[1]淋菌!K68</f>
        <v>0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3.25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0.32</v>
      </c>
      <c r="I104" s="776">
        <f t="shared" si="28"/>
        <v>1.0699999999999998</v>
      </c>
      <c r="J104" s="776">
        <f t="shared" si="28"/>
        <v>0.99</v>
      </c>
      <c r="K104" s="776">
        <f t="shared" si="28"/>
        <v>0.32</v>
      </c>
      <c r="L104" s="776">
        <f t="shared" si="28"/>
        <v>0.16</v>
      </c>
      <c r="M104" s="776">
        <f t="shared" si="28"/>
        <v>0.08</v>
      </c>
      <c r="N104" s="776">
        <f t="shared" si="28"/>
        <v>0.24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9.8461538461538461E-2</v>
      </c>
      <c r="I105" s="773">
        <f>I104/C104</f>
        <v>0.32923076923076916</v>
      </c>
      <c r="J105" s="773">
        <f>J104/C104</f>
        <v>0.30461538461538462</v>
      </c>
      <c r="K105" s="773">
        <f>K104/C104</f>
        <v>9.8461538461538461E-2</v>
      </c>
      <c r="L105" s="773">
        <f>L104/C104</f>
        <v>4.9230769230769231E-2</v>
      </c>
      <c r="M105" s="773">
        <f>M104/C104</f>
        <v>2.4615384615384615E-2</v>
      </c>
      <c r="N105" s="773">
        <f>N104/C104</f>
        <v>7.3846153846153839E-2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701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0</v>
      </c>
      <c r="H115" s="619">
        <f t="shared" si="30"/>
        <v>72</v>
      </c>
      <c r="I115" s="619">
        <f t="shared" si="30"/>
        <v>197</v>
      </c>
      <c r="J115" s="619">
        <f t="shared" si="30"/>
        <v>125</v>
      </c>
      <c r="K115" s="619">
        <f t="shared" si="30"/>
        <v>77</v>
      </c>
      <c r="L115" s="619">
        <f t="shared" si="30"/>
        <v>68</v>
      </c>
      <c r="M115" s="619">
        <f t="shared" si="30"/>
        <v>42</v>
      </c>
      <c r="N115" s="619">
        <f t="shared" si="30"/>
        <v>51</v>
      </c>
      <c r="O115" s="619">
        <f t="shared" si="30"/>
        <v>34</v>
      </c>
      <c r="P115" s="619">
        <f t="shared" si="30"/>
        <v>18</v>
      </c>
      <c r="Q115" s="619">
        <f t="shared" si="30"/>
        <v>11</v>
      </c>
      <c r="R115" s="619">
        <f t="shared" si="30"/>
        <v>3</v>
      </c>
      <c r="S115" s="620">
        <f t="shared" si="30"/>
        <v>3</v>
      </c>
      <c r="V115">
        <f>'保健所別（令和7年）'!$D$45</f>
        <v>701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531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3</v>
      </c>
      <c r="H116" s="621">
        <f t="shared" si="31"/>
        <v>47</v>
      </c>
      <c r="I116" s="621">
        <f t="shared" si="31"/>
        <v>136</v>
      </c>
      <c r="J116" s="622">
        <f t="shared" si="31"/>
        <v>89</v>
      </c>
      <c r="K116" s="622">
        <f t="shared" si="31"/>
        <v>59</v>
      </c>
      <c r="L116" s="621">
        <f t="shared" si="31"/>
        <v>48</v>
      </c>
      <c r="M116" s="621">
        <f t="shared" si="31"/>
        <v>47</v>
      </c>
      <c r="N116" s="621">
        <f t="shared" si="31"/>
        <v>44</v>
      </c>
      <c r="O116" s="621">
        <f t="shared" si="31"/>
        <v>34</v>
      </c>
      <c r="P116" s="621">
        <f t="shared" si="31"/>
        <v>11</v>
      </c>
      <c r="Q116" s="621">
        <f t="shared" si="31"/>
        <v>6</v>
      </c>
      <c r="R116" s="621">
        <f t="shared" si="31"/>
        <v>5</v>
      </c>
      <c r="S116" s="623">
        <f t="shared" si="31"/>
        <v>2</v>
      </c>
      <c r="V116">
        <f>'保健所別（令和7年）'!$E$45</f>
        <v>531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574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2</v>
      </c>
      <c r="H117" s="624">
        <f t="shared" si="33"/>
        <v>56</v>
      </c>
      <c r="I117" s="624">
        <f t="shared" si="33"/>
        <v>174</v>
      </c>
      <c r="J117" s="624">
        <f t="shared" si="33"/>
        <v>97</v>
      </c>
      <c r="K117" s="624">
        <f t="shared" si="33"/>
        <v>61</v>
      </c>
      <c r="L117" s="624">
        <f t="shared" si="33"/>
        <v>40</v>
      </c>
      <c r="M117" s="624">
        <f t="shared" si="33"/>
        <v>49</v>
      </c>
      <c r="N117" s="624">
        <f t="shared" si="33"/>
        <v>37</v>
      </c>
      <c r="O117" s="624">
        <f t="shared" si="33"/>
        <v>30</v>
      </c>
      <c r="P117" s="624">
        <f t="shared" si="33"/>
        <v>14</v>
      </c>
      <c r="Q117" s="624">
        <f t="shared" si="33"/>
        <v>10</v>
      </c>
      <c r="R117" s="624">
        <f t="shared" si="33"/>
        <v>2</v>
      </c>
      <c r="S117" s="625">
        <f t="shared" si="33"/>
        <v>2</v>
      </c>
      <c r="V117">
        <f>'保健所別（令和7年）'!$F$45</f>
        <v>574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612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62</v>
      </c>
      <c r="I118" s="626">
        <f t="shared" si="34"/>
        <v>169</v>
      </c>
      <c r="J118" s="626">
        <f t="shared" si="34"/>
        <v>99</v>
      </c>
      <c r="K118" s="626">
        <f t="shared" si="34"/>
        <v>81</v>
      </c>
      <c r="L118" s="626">
        <f t="shared" si="34"/>
        <v>53</v>
      </c>
      <c r="M118" s="626">
        <f t="shared" si="34"/>
        <v>48</v>
      </c>
      <c r="N118" s="626">
        <f t="shared" si="34"/>
        <v>39</v>
      </c>
      <c r="O118" s="626">
        <f t="shared" si="34"/>
        <v>29</v>
      </c>
      <c r="P118" s="626">
        <f t="shared" si="34"/>
        <v>14</v>
      </c>
      <c r="Q118" s="626">
        <f t="shared" si="34"/>
        <v>13</v>
      </c>
      <c r="R118" s="626">
        <f t="shared" si="34"/>
        <v>4</v>
      </c>
      <c r="S118" s="627">
        <f t="shared" si="34"/>
        <v>1</v>
      </c>
      <c r="V118">
        <f>'保健所別（令和7年）'!$G$45</f>
        <v>612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704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69</v>
      </c>
      <c r="I119" s="621">
        <f t="shared" si="35"/>
        <v>180</v>
      </c>
      <c r="J119" s="622">
        <f t="shared" si="35"/>
        <v>134</v>
      </c>
      <c r="K119" s="622">
        <f t="shared" si="35"/>
        <v>80</v>
      </c>
      <c r="L119" s="621">
        <f t="shared" si="35"/>
        <v>76</v>
      </c>
      <c r="M119" s="621">
        <f t="shared" si="35"/>
        <v>58</v>
      </c>
      <c r="N119" s="621">
        <f t="shared" si="35"/>
        <v>44</v>
      </c>
      <c r="O119" s="621">
        <f t="shared" si="35"/>
        <v>31</v>
      </c>
      <c r="P119" s="621">
        <f t="shared" si="35"/>
        <v>19</v>
      </c>
      <c r="Q119" s="621">
        <f t="shared" si="35"/>
        <v>8</v>
      </c>
      <c r="R119" s="621">
        <f t="shared" si="35"/>
        <v>3</v>
      </c>
      <c r="S119" s="623">
        <f t="shared" si="35"/>
        <v>2</v>
      </c>
      <c r="V119">
        <f>'保健所別（令和7年）'!$H$45</f>
        <v>704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713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1</v>
      </c>
      <c r="G120" s="628">
        <f t="shared" si="36"/>
        <v>3</v>
      </c>
      <c r="H120" s="628">
        <f t="shared" si="36"/>
        <v>63</v>
      </c>
      <c r="I120" s="628">
        <f t="shared" si="36"/>
        <v>196</v>
      </c>
      <c r="J120" s="628">
        <f t="shared" si="36"/>
        <v>114</v>
      </c>
      <c r="K120" s="628">
        <f t="shared" si="36"/>
        <v>79</v>
      </c>
      <c r="L120" s="628">
        <f t="shared" si="36"/>
        <v>69</v>
      </c>
      <c r="M120" s="628">
        <f t="shared" si="36"/>
        <v>53</v>
      </c>
      <c r="N120" s="628">
        <f t="shared" si="36"/>
        <v>44</v>
      </c>
      <c r="O120" s="626">
        <f t="shared" si="36"/>
        <v>38</v>
      </c>
      <c r="P120" s="628">
        <f t="shared" si="36"/>
        <v>28</v>
      </c>
      <c r="Q120" s="628">
        <f t="shared" si="36"/>
        <v>14</v>
      </c>
      <c r="R120" s="628">
        <f t="shared" si="36"/>
        <v>6</v>
      </c>
      <c r="S120" s="629">
        <f t="shared" si="36"/>
        <v>5</v>
      </c>
      <c r="V120">
        <f>'保健所別（令和7年）'!$I$45</f>
        <v>713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782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2</v>
      </c>
      <c r="H121" s="621">
        <f t="shared" si="37"/>
        <v>74</v>
      </c>
      <c r="I121" s="621">
        <f t="shared" si="37"/>
        <v>180</v>
      </c>
      <c r="J121" s="621">
        <f t="shared" si="37"/>
        <v>155</v>
      </c>
      <c r="K121" s="621">
        <f t="shared" si="37"/>
        <v>100</v>
      </c>
      <c r="L121" s="621">
        <f t="shared" si="37"/>
        <v>80</v>
      </c>
      <c r="M121" s="621">
        <f t="shared" si="37"/>
        <v>78</v>
      </c>
      <c r="N121" s="621">
        <f t="shared" si="37"/>
        <v>46</v>
      </c>
      <c r="O121" s="621">
        <f t="shared" si="37"/>
        <v>35</v>
      </c>
      <c r="P121" s="621">
        <f t="shared" si="37"/>
        <v>16</v>
      </c>
      <c r="Q121" s="621">
        <f t="shared" si="37"/>
        <v>11</v>
      </c>
      <c r="R121" s="621">
        <f t="shared" si="37"/>
        <v>4</v>
      </c>
      <c r="S121" s="623">
        <f t="shared" si="37"/>
        <v>1</v>
      </c>
      <c r="V121">
        <f>'保健所別（令和7年）'!$J$45</f>
        <v>782</v>
      </c>
      <c r="W121">
        <f t="shared" si="32"/>
        <v>0</v>
      </c>
    </row>
    <row r="122" spans="2:23" ht="14.25" x14ac:dyDescent="0.15">
      <c r="B122" s="594" t="s">
        <v>89</v>
      </c>
      <c r="C122" s="928">
        <f>SUM(D122:S122)</f>
        <v>752</v>
      </c>
      <c r="D122" s="621">
        <f t="shared" ref="D122:S122" si="38">SUM(D156,D190)</f>
        <v>0</v>
      </c>
      <c r="E122" s="621">
        <f t="shared" si="38"/>
        <v>1</v>
      </c>
      <c r="F122" s="621">
        <f t="shared" si="38"/>
        <v>0</v>
      </c>
      <c r="G122" s="621">
        <f t="shared" si="38"/>
        <v>2</v>
      </c>
      <c r="H122" s="621">
        <f t="shared" si="38"/>
        <v>75</v>
      </c>
      <c r="I122" s="621">
        <f t="shared" si="38"/>
        <v>191</v>
      </c>
      <c r="J122" s="621">
        <f t="shared" si="38"/>
        <v>142</v>
      </c>
      <c r="K122" s="621">
        <f t="shared" si="38"/>
        <v>96</v>
      </c>
      <c r="L122" s="621">
        <f t="shared" si="38"/>
        <v>59</v>
      </c>
      <c r="M122" s="621">
        <f t="shared" si="38"/>
        <v>63</v>
      </c>
      <c r="N122" s="621">
        <f t="shared" si="38"/>
        <v>51</v>
      </c>
      <c r="O122" s="621">
        <f t="shared" si="38"/>
        <v>40</v>
      </c>
      <c r="P122" s="621">
        <f t="shared" si="38"/>
        <v>22</v>
      </c>
      <c r="Q122" s="621">
        <f t="shared" si="38"/>
        <v>5</v>
      </c>
      <c r="R122" s="621">
        <f t="shared" si="38"/>
        <v>4</v>
      </c>
      <c r="S122" s="623">
        <f t="shared" si="38"/>
        <v>1</v>
      </c>
      <c r="V122">
        <f>'保健所別（令和7年）'!$K$45</f>
        <v>752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816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1</v>
      </c>
      <c r="H123" s="621">
        <f t="shared" si="39"/>
        <v>77</v>
      </c>
      <c r="I123" s="621">
        <f t="shared" si="39"/>
        <v>196</v>
      </c>
      <c r="J123" s="621">
        <f t="shared" si="39"/>
        <v>149</v>
      </c>
      <c r="K123" s="621">
        <f t="shared" si="39"/>
        <v>119</v>
      </c>
      <c r="L123" s="621">
        <f t="shared" si="39"/>
        <v>86</v>
      </c>
      <c r="M123" s="621">
        <f t="shared" si="39"/>
        <v>56</v>
      </c>
      <c r="N123" s="621">
        <f t="shared" si="39"/>
        <v>56</v>
      </c>
      <c r="O123" s="621">
        <f t="shared" si="39"/>
        <v>33</v>
      </c>
      <c r="P123" s="621">
        <f t="shared" si="39"/>
        <v>26</v>
      </c>
      <c r="Q123" s="621">
        <f t="shared" si="39"/>
        <v>14</v>
      </c>
      <c r="R123" s="621">
        <f t="shared" si="39"/>
        <v>1</v>
      </c>
      <c r="S123" s="623">
        <f t="shared" si="39"/>
        <v>2</v>
      </c>
      <c r="V123">
        <f>'保健所別（令和7年）'!$L$45</f>
        <v>816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762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3</v>
      </c>
      <c r="H124" s="621">
        <f t="shared" si="40"/>
        <v>76</v>
      </c>
      <c r="I124" s="621">
        <f t="shared" si="40"/>
        <v>207</v>
      </c>
      <c r="J124" s="621">
        <f t="shared" si="40"/>
        <v>121</v>
      </c>
      <c r="K124" s="621">
        <f t="shared" si="40"/>
        <v>98</v>
      </c>
      <c r="L124" s="621">
        <f t="shared" si="40"/>
        <v>68</v>
      </c>
      <c r="M124" s="621">
        <f t="shared" si="40"/>
        <v>59</v>
      </c>
      <c r="N124" s="621">
        <f t="shared" si="40"/>
        <v>50</v>
      </c>
      <c r="O124" s="621">
        <f t="shared" si="40"/>
        <v>42</v>
      </c>
      <c r="P124" s="621">
        <f t="shared" si="40"/>
        <v>20</v>
      </c>
      <c r="Q124" s="621">
        <f t="shared" si="40"/>
        <v>13</v>
      </c>
      <c r="R124" s="621">
        <f t="shared" si="40"/>
        <v>4</v>
      </c>
      <c r="S124" s="623">
        <f t="shared" si="40"/>
        <v>1</v>
      </c>
      <c r="V124">
        <f>'保健所別（令和7年）'!$M$45</f>
        <v>762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643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1</v>
      </c>
      <c r="H125" s="621">
        <f t="shared" si="41"/>
        <v>69</v>
      </c>
      <c r="I125" s="621">
        <f t="shared" si="41"/>
        <v>181</v>
      </c>
      <c r="J125" s="621">
        <f t="shared" si="41"/>
        <v>109</v>
      </c>
      <c r="K125" s="621">
        <f t="shared" si="41"/>
        <v>75</v>
      </c>
      <c r="L125" s="621">
        <f t="shared" si="41"/>
        <v>65</v>
      </c>
      <c r="M125" s="621">
        <f t="shared" si="41"/>
        <v>47</v>
      </c>
      <c r="N125" s="621">
        <f t="shared" si="41"/>
        <v>38</v>
      </c>
      <c r="O125" s="621">
        <f t="shared" si="41"/>
        <v>30</v>
      </c>
      <c r="P125" s="621">
        <f t="shared" si="41"/>
        <v>18</v>
      </c>
      <c r="Q125" s="621">
        <f t="shared" si="41"/>
        <v>8</v>
      </c>
      <c r="R125" s="621">
        <f t="shared" si="41"/>
        <v>1</v>
      </c>
      <c r="S125" s="623">
        <f t="shared" si="41"/>
        <v>1</v>
      </c>
      <c r="V125">
        <f>'保健所別（令和7年）'!$N$45</f>
        <v>643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576</v>
      </c>
      <c r="D126" s="621">
        <f t="shared" ref="D126:S126" si="42">SUM(D160,D194)</f>
        <v>0</v>
      </c>
      <c r="E126" s="621">
        <f t="shared" si="42"/>
        <v>2</v>
      </c>
      <c r="F126" s="621">
        <f t="shared" si="42"/>
        <v>0</v>
      </c>
      <c r="G126" s="621">
        <f t="shared" si="42"/>
        <v>1</v>
      </c>
      <c r="H126" s="621">
        <f t="shared" si="42"/>
        <v>63</v>
      </c>
      <c r="I126" s="621">
        <f t="shared" si="42"/>
        <v>154</v>
      </c>
      <c r="J126" s="621">
        <f t="shared" si="42"/>
        <v>95</v>
      </c>
      <c r="K126" s="621">
        <f t="shared" si="42"/>
        <v>70</v>
      </c>
      <c r="L126" s="621">
        <f t="shared" si="42"/>
        <v>49</v>
      </c>
      <c r="M126" s="621">
        <f t="shared" si="42"/>
        <v>41</v>
      </c>
      <c r="N126" s="621">
        <f t="shared" si="42"/>
        <v>43</v>
      </c>
      <c r="O126" s="621">
        <f t="shared" si="42"/>
        <v>27</v>
      </c>
      <c r="P126" s="621">
        <f t="shared" si="42"/>
        <v>17</v>
      </c>
      <c r="Q126" s="621">
        <f t="shared" si="42"/>
        <v>7</v>
      </c>
      <c r="R126" s="621">
        <f t="shared" si="42"/>
        <v>3</v>
      </c>
      <c r="S126" s="623">
        <f t="shared" si="42"/>
        <v>4</v>
      </c>
      <c r="V126">
        <f>'保健所別（令和7年）'!$O$45</f>
        <v>576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8166</v>
      </c>
      <c r="D127" s="599">
        <f t="shared" si="43"/>
        <v>0</v>
      </c>
      <c r="E127" s="599">
        <f t="shared" si="43"/>
        <v>3</v>
      </c>
      <c r="F127" s="599">
        <f t="shared" si="43"/>
        <v>1</v>
      </c>
      <c r="G127" s="599">
        <f t="shared" si="43"/>
        <v>18</v>
      </c>
      <c r="H127" s="599">
        <f t="shared" si="43"/>
        <v>803</v>
      </c>
      <c r="I127" s="599">
        <f t="shared" si="43"/>
        <v>2161</v>
      </c>
      <c r="J127" s="599">
        <f t="shared" si="43"/>
        <v>1429</v>
      </c>
      <c r="K127" s="599">
        <f t="shared" si="43"/>
        <v>995</v>
      </c>
      <c r="L127" s="599">
        <f t="shared" si="43"/>
        <v>761</v>
      </c>
      <c r="M127" s="599">
        <f t="shared" si="43"/>
        <v>641</v>
      </c>
      <c r="N127" s="599">
        <f t="shared" si="43"/>
        <v>543</v>
      </c>
      <c r="O127" s="599">
        <f t="shared" si="43"/>
        <v>403</v>
      </c>
      <c r="P127" s="599">
        <f t="shared" si="43"/>
        <v>223</v>
      </c>
      <c r="Q127" s="599">
        <f t="shared" si="43"/>
        <v>120</v>
      </c>
      <c r="R127" s="599">
        <f t="shared" si="43"/>
        <v>40</v>
      </c>
      <c r="S127" s="600">
        <f t="shared" si="43"/>
        <v>25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3.673769287288758E-4</v>
      </c>
      <c r="F128" s="603">
        <f>F127/C127</f>
        <v>1.2245897624295861E-4</v>
      </c>
      <c r="G128" s="603">
        <f>G127/C127</f>
        <v>2.204261572373255E-3</v>
      </c>
      <c r="H128" s="603">
        <f>H127/C127</f>
        <v>9.8334557923095769E-2</v>
      </c>
      <c r="I128" s="603">
        <f>I127/C127</f>
        <v>0.26463384766103354</v>
      </c>
      <c r="J128" s="603">
        <f>J127/C127</f>
        <v>0.17499387705118785</v>
      </c>
      <c r="K128" s="603">
        <f>K127/C127</f>
        <v>0.12184668136174381</v>
      </c>
      <c r="L128" s="603">
        <f>L127/C127</f>
        <v>9.3191280920891503E-2</v>
      </c>
      <c r="M128" s="603">
        <f>M127/C127</f>
        <v>7.8496203771736467E-2</v>
      </c>
      <c r="N128" s="603">
        <f>N127/C127</f>
        <v>6.6495224099926531E-2</v>
      </c>
      <c r="O128" s="603">
        <f>O127/C127</f>
        <v>4.9350967425912322E-2</v>
      </c>
      <c r="P128" s="603">
        <f>P127/C127</f>
        <v>2.7308351702179771E-2</v>
      </c>
      <c r="Q128" s="603">
        <f>Q127/C127</f>
        <v>1.4695077149155033E-2</v>
      </c>
      <c r="R128" s="603">
        <f>R127/C127</f>
        <v>4.8983590497183446E-3</v>
      </c>
      <c r="S128" s="604">
        <f>S127/C127</f>
        <v>3.061474406073965E-3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令和7年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0.72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0.08</v>
      </c>
      <c r="L132" s="766">
        <f>[2]淋菌!L74</f>
        <v>7.0000000000000007E-2</v>
      </c>
      <c r="M132" s="766">
        <f>[2]淋菌!M74</f>
        <v>0.04</v>
      </c>
      <c r="N132" s="766">
        <f>[2]淋菌!N74</f>
        <v>0.05</v>
      </c>
      <c r="O132" s="766">
        <f>[2]淋菌!O74</f>
        <v>0.03</v>
      </c>
      <c r="P132" s="766">
        <f>[2]淋菌!P74</f>
        <v>0.02</v>
      </c>
      <c r="Q132" s="766">
        <f>[2]淋菌!Q74</f>
        <v>0.01</v>
      </c>
      <c r="R132" s="766">
        <f>[2]淋菌!R74</f>
        <v>0</v>
      </c>
      <c r="S132" s="766">
        <f>[2]淋菌!S74</f>
        <v>0</v>
      </c>
      <c r="V132" s="709"/>
      <c r="W132">
        <f t="array" ref="W132:W143">TRANSPOSE('保健所別（令和7年）'!D51:O51)</f>
        <v>0.72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0.54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0.05</v>
      </c>
      <c r="I133" s="766">
        <f>[2]淋菌!I75</f>
        <v>0.14000000000000001</v>
      </c>
      <c r="J133" s="766">
        <f>[2]淋菌!J75</f>
        <v>0.09</v>
      </c>
      <c r="K133" s="766">
        <f>[2]淋菌!K75</f>
        <v>0.06</v>
      </c>
      <c r="L133" s="766">
        <f>[2]淋菌!L75</f>
        <v>0.05</v>
      </c>
      <c r="M133" s="766">
        <f>[2]淋菌!M75</f>
        <v>0.05</v>
      </c>
      <c r="N133" s="766">
        <f>[2]淋菌!N75</f>
        <v>0.05</v>
      </c>
      <c r="O133" s="766">
        <f>[2]淋菌!O75</f>
        <v>0.03</v>
      </c>
      <c r="P133" s="766">
        <f>[2]淋菌!P75</f>
        <v>0.01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0.54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0.59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0.06</v>
      </c>
      <c r="I134" s="766">
        <f>[2]淋菌!I76</f>
        <v>0.18</v>
      </c>
      <c r="J134" s="766">
        <f>[2]淋菌!J76</f>
        <v>0.1</v>
      </c>
      <c r="K134" s="766">
        <f>[2]淋菌!K76</f>
        <v>0.06</v>
      </c>
      <c r="L134" s="766">
        <f>[2]淋菌!L76</f>
        <v>0.04</v>
      </c>
      <c r="M134" s="766">
        <f>[2]淋菌!M76</f>
        <v>0.05</v>
      </c>
      <c r="N134" s="766">
        <f>[2]淋菌!N76</f>
        <v>0.04</v>
      </c>
      <c r="O134" s="766">
        <f>[2]淋菌!O76</f>
        <v>0.03</v>
      </c>
      <c r="P134" s="766">
        <f>[2]淋菌!P76</f>
        <v>0.01</v>
      </c>
      <c r="Q134" s="766">
        <f>[2]淋菌!Q76</f>
        <v>0.01</v>
      </c>
      <c r="R134" s="766">
        <f>[2]淋菌!R76</f>
        <v>0</v>
      </c>
      <c r="S134" s="766">
        <f>[2]淋菌!S76</f>
        <v>0</v>
      </c>
      <c r="V134" s="710"/>
      <c r="W134">
        <v>0.59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0.63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0.06</v>
      </c>
      <c r="I135" s="766">
        <f>[2]淋菌!I77</f>
        <v>0.17</v>
      </c>
      <c r="J135" s="766">
        <f>[2]淋菌!J77</f>
        <v>0.1</v>
      </c>
      <c r="K135" s="766">
        <f>[2]淋菌!K77</f>
        <v>0.08</v>
      </c>
      <c r="L135" s="766">
        <f>[2]淋菌!L77</f>
        <v>0.05</v>
      </c>
      <c r="M135" s="766">
        <f>[2]淋菌!M77</f>
        <v>0.05</v>
      </c>
      <c r="N135" s="766">
        <f>[2]淋菌!N77</f>
        <v>0.04</v>
      </c>
      <c r="O135" s="766">
        <f>[2]淋菌!O77</f>
        <v>0.03</v>
      </c>
      <c r="P135" s="766">
        <f>[2]淋菌!P77</f>
        <v>0.01</v>
      </c>
      <c r="Q135" s="766">
        <f>[2]淋菌!Q77</f>
        <v>0.01</v>
      </c>
      <c r="R135" s="766">
        <f>[2]淋菌!R77</f>
        <v>0</v>
      </c>
      <c r="S135" s="766">
        <f>[2]淋菌!S77</f>
        <v>0</v>
      </c>
      <c r="V135" s="710"/>
      <c r="W135">
        <v>0.63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0.72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7.0000000000000007E-2</v>
      </c>
      <c r="I136" s="766">
        <f>[2]淋菌!I78</f>
        <v>0.18</v>
      </c>
      <c r="J136" s="766">
        <f>[2]淋菌!J78</f>
        <v>0.14000000000000001</v>
      </c>
      <c r="K136" s="766">
        <f>[2]淋菌!K78</f>
        <v>0.08</v>
      </c>
      <c r="L136" s="766">
        <f>[2]淋菌!L78</f>
        <v>0.08</v>
      </c>
      <c r="M136" s="766">
        <f>[2]淋菌!M78</f>
        <v>0.06</v>
      </c>
      <c r="N136" s="766">
        <f>[2]淋菌!N78</f>
        <v>0.04</v>
      </c>
      <c r="O136" s="766">
        <f>[2]淋菌!O78</f>
        <v>0.03</v>
      </c>
      <c r="P136" s="766">
        <f>[2]淋菌!P78</f>
        <v>0.02</v>
      </c>
      <c r="Q136" s="766">
        <f>[2]淋菌!Q78</f>
        <v>0.01</v>
      </c>
      <c r="R136" s="766">
        <f>[2]淋菌!R78</f>
        <v>0</v>
      </c>
      <c r="S136" s="766">
        <f>[2]淋菌!S78</f>
        <v>0</v>
      </c>
      <c r="V136" s="710"/>
      <c r="W136">
        <v>0.72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0.73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0.06</v>
      </c>
      <c r="I137" s="766">
        <f>[2]淋菌!I79</f>
        <v>0.2</v>
      </c>
      <c r="J137" s="766">
        <f>[2]淋菌!J79</f>
        <v>0.12</v>
      </c>
      <c r="K137" s="766">
        <f>[2]淋菌!K79</f>
        <v>0.08</v>
      </c>
      <c r="L137" s="766">
        <f>[2]淋菌!L79</f>
        <v>7.0000000000000007E-2</v>
      </c>
      <c r="M137" s="766">
        <f>[2]淋菌!M79</f>
        <v>0.05</v>
      </c>
      <c r="N137" s="766">
        <f>[2]淋菌!N79</f>
        <v>0.04</v>
      </c>
      <c r="O137" s="766">
        <f>[2]淋菌!O79</f>
        <v>0.04</v>
      </c>
      <c r="P137" s="766">
        <f>[2]淋菌!P79</f>
        <v>0.03</v>
      </c>
      <c r="Q137" s="766">
        <f>[2]淋菌!Q79</f>
        <v>0.01</v>
      </c>
      <c r="R137" s="766">
        <f>[2]淋菌!R79</f>
        <v>0.01</v>
      </c>
      <c r="S137" s="766">
        <f>[2]淋菌!S79</f>
        <v>0.01</v>
      </c>
      <c r="V137" s="710"/>
      <c r="W137">
        <v>0.73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0.8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0.08</v>
      </c>
      <c r="I138" s="766">
        <f>[2]淋菌!I80</f>
        <v>0.18</v>
      </c>
      <c r="J138" s="766">
        <f>[2]淋菌!J80</f>
        <v>0.16</v>
      </c>
      <c r="K138" s="766">
        <f>[2]淋菌!K80</f>
        <v>0.1</v>
      </c>
      <c r="L138" s="766">
        <f>[2]淋菌!L80</f>
        <v>0.08</v>
      </c>
      <c r="M138" s="766">
        <f>[2]淋菌!M80</f>
        <v>0.08</v>
      </c>
      <c r="N138" s="766">
        <f>[2]淋菌!N80</f>
        <v>0.05</v>
      </c>
      <c r="O138" s="766">
        <f>[2]淋菌!O80</f>
        <v>0.04</v>
      </c>
      <c r="P138" s="766">
        <f>[2]淋菌!P80</f>
        <v>0.02</v>
      </c>
      <c r="Q138" s="766">
        <f>[2]淋菌!Q80</f>
        <v>0.01</v>
      </c>
      <c r="R138" s="766">
        <f>[2]淋菌!R80</f>
        <v>0</v>
      </c>
      <c r="S138" s="766">
        <f>[2]淋菌!S80</f>
        <v>0</v>
      </c>
      <c r="V138" s="710"/>
      <c r="W138">
        <v>0.8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0.76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0.08</v>
      </c>
      <c r="I139" s="766">
        <f>[2]淋菌!I81</f>
        <v>0.19</v>
      </c>
      <c r="J139" s="766">
        <f>[2]淋菌!J81</f>
        <v>0.14000000000000001</v>
      </c>
      <c r="K139" s="766">
        <f>[2]淋菌!K81</f>
        <v>0.1</v>
      </c>
      <c r="L139" s="766">
        <f>[2]淋菌!L81</f>
        <v>0.06</v>
      </c>
      <c r="M139" s="766">
        <f>[2]淋菌!M81</f>
        <v>0.06</v>
      </c>
      <c r="N139" s="766">
        <f>[2]淋菌!N81</f>
        <v>0.05</v>
      </c>
      <c r="O139" s="766">
        <f>[2]淋菌!O81</f>
        <v>0.04</v>
      </c>
      <c r="P139" s="766">
        <f>[2]淋菌!P81</f>
        <v>0.02</v>
      </c>
      <c r="Q139" s="766">
        <f>[2]淋菌!Q81</f>
        <v>0.01</v>
      </c>
      <c r="R139" s="766">
        <f>[2]淋菌!R81</f>
        <v>0</v>
      </c>
      <c r="S139" s="766">
        <f>[2]淋菌!S81</f>
        <v>0</v>
      </c>
      <c r="V139" s="710"/>
      <c r="W139">
        <v>0.76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0.83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0.08</v>
      </c>
      <c r="I140" s="766">
        <f>[2]淋菌!I82</f>
        <v>0.2</v>
      </c>
      <c r="J140" s="766">
        <f>[2]淋菌!J82</f>
        <v>0.15</v>
      </c>
      <c r="K140" s="766">
        <f>[2]淋菌!K82</f>
        <v>0.12</v>
      </c>
      <c r="L140" s="766">
        <f>[2]淋菌!L82</f>
        <v>0.09</v>
      </c>
      <c r="M140" s="766">
        <f>[2]淋菌!M82</f>
        <v>0.06</v>
      </c>
      <c r="N140" s="766">
        <f>[2]淋菌!N82</f>
        <v>0.06</v>
      </c>
      <c r="O140" s="766">
        <f>[2]淋菌!O82</f>
        <v>0.03</v>
      </c>
      <c r="P140" s="766">
        <f>[2]淋菌!P82</f>
        <v>0.03</v>
      </c>
      <c r="Q140" s="766">
        <f>[2]淋菌!Q82</f>
        <v>0.01</v>
      </c>
      <c r="R140" s="766">
        <f>[2]淋菌!R82</f>
        <v>0</v>
      </c>
      <c r="S140" s="766">
        <f>[2]淋菌!S82</f>
        <v>0</v>
      </c>
      <c r="V140" s="710"/>
      <c r="W140">
        <v>0.83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0.78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0.08</v>
      </c>
      <c r="I141" s="766">
        <f>[2]淋菌!I83</f>
        <v>0.21</v>
      </c>
      <c r="J141" s="766">
        <f>[2]淋菌!J83</f>
        <v>0.12</v>
      </c>
      <c r="K141" s="766">
        <f>[2]淋菌!K83</f>
        <v>0.1</v>
      </c>
      <c r="L141" s="766">
        <f>[2]淋菌!L83</f>
        <v>7.0000000000000007E-2</v>
      </c>
      <c r="M141" s="766">
        <f>[2]淋菌!M83</f>
        <v>0.06</v>
      </c>
      <c r="N141" s="766">
        <f>[2]淋菌!N83</f>
        <v>0.05</v>
      </c>
      <c r="O141" s="766">
        <f>[2]淋菌!O83</f>
        <v>0.04</v>
      </c>
      <c r="P141" s="766">
        <f>[2]淋菌!P83</f>
        <v>0.02</v>
      </c>
      <c r="Q141" s="766">
        <f>[2]淋菌!Q83</f>
        <v>0.01</v>
      </c>
      <c r="R141" s="766">
        <f>[2]淋菌!R83</f>
        <v>0</v>
      </c>
      <c r="S141" s="766">
        <f>[2]淋菌!S83</f>
        <v>0</v>
      </c>
      <c r="V141" s="710"/>
      <c r="W141">
        <v>0.78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0.66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7.0000000000000007E-2</v>
      </c>
      <c r="I142" s="766">
        <f>[2]淋菌!I84</f>
        <v>0.18</v>
      </c>
      <c r="J142" s="766">
        <f>[2]淋菌!J84</f>
        <v>0.11</v>
      </c>
      <c r="K142" s="766">
        <f>[2]淋菌!K84</f>
        <v>0.08</v>
      </c>
      <c r="L142" s="766">
        <f>[2]淋菌!L84</f>
        <v>7.0000000000000007E-2</v>
      </c>
      <c r="M142" s="766">
        <f>[2]淋菌!M84</f>
        <v>0.05</v>
      </c>
      <c r="N142" s="766">
        <f>[2]淋菌!N84</f>
        <v>0.04</v>
      </c>
      <c r="O142" s="766">
        <f>[2]淋菌!O84</f>
        <v>0.03</v>
      </c>
      <c r="P142" s="766">
        <f>[2]淋菌!P84</f>
        <v>0.02</v>
      </c>
      <c r="Q142" s="766">
        <f>[2]淋菌!Q84</f>
        <v>0.01</v>
      </c>
      <c r="R142" s="766">
        <f>[2]淋菌!R84</f>
        <v>0</v>
      </c>
      <c r="S142" s="766">
        <f>[2]淋菌!S84</f>
        <v>0</v>
      </c>
      <c r="V142" s="710"/>
      <c r="W142">
        <v>0.66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0.59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0.06</v>
      </c>
      <c r="I143" s="766">
        <f>[2]淋菌!I85</f>
        <v>0.16</v>
      </c>
      <c r="J143" s="766">
        <f>[2]淋菌!J85</f>
        <v>0.1</v>
      </c>
      <c r="K143" s="766">
        <f>[2]淋菌!K85</f>
        <v>7.0000000000000007E-2</v>
      </c>
      <c r="L143" s="766">
        <f>[2]淋菌!L85</f>
        <v>0.05</v>
      </c>
      <c r="M143" s="766">
        <f>[2]淋菌!M85</f>
        <v>0.04</v>
      </c>
      <c r="N143" s="766">
        <f>[2]淋菌!N85</f>
        <v>0.04</v>
      </c>
      <c r="O143" s="766">
        <f>[2]淋菌!O85</f>
        <v>0.03</v>
      </c>
      <c r="P143" s="766">
        <f>[2]淋菌!P85</f>
        <v>0.02</v>
      </c>
      <c r="Q143" s="766">
        <f>[2]淋菌!Q85</f>
        <v>0.01</v>
      </c>
      <c r="R143" s="766">
        <f>[2]淋菌!R85</f>
        <v>0</v>
      </c>
      <c r="S143" s="766">
        <f>[2]淋菌!S85</f>
        <v>0</v>
      </c>
      <c r="V143" s="711"/>
      <c r="W143">
        <v>0.59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8.3500000000000014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0.82000000000000006</v>
      </c>
      <c r="I144" s="786">
        <f t="shared" si="45"/>
        <v>2.19</v>
      </c>
      <c r="J144" s="786">
        <f t="shared" si="45"/>
        <v>1.4600000000000002</v>
      </c>
      <c r="K144" s="786">
        <f t="shared" si="45"/>
        <v>1.01</v>
      </c>
      <c r="L144" s="786">
        <f t="shared" si="45"/>
        <v>0.78</v>
      </c>
      <c r="M144" s="786">
        <f t="shared" si="45"/>
        <v>0.65000000000000013</v>
      </c>
      <c r="N144" s="786">
        <f t="shared" si="45"/>
        <v>0.55000000000000004</v>
      </c>
      <c r="O144" s="786">
        <f t="shared" si="45"/>
        <v>0.4</v>
      </c>
      <c r="P144" s="786">
        <f t="shared" si="45"/>
        <v>0.22999999999999998</v>
      </c>
      <c r="Q144" s="786">
        <f t="shared" si="45"/>
        <v>0.11999999999999998</v>
      </c>
      <c r="R144" s="786">
        <f t="shared" si="45"/>
        <v>0.02</v>
      </c>
      <c r="S144" s="787">
        <f t="shared" si="45"/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9.8203592814371243E-2</v>
      </c>
      <c r="I145" s="603">
        <f>I144/C144</f>
        <v>0.26227544910179634</v>
      </c>
      <c r="J145" s="603">
        <f>J144/C144</f>
        <v>0.17485029940119759</v>
      </c>
      <c r="K145" s="603">
        <f>K144/C144</f>
        <v>0.12095808383233531</v>
      </c>
      <c r="L145" s="603">
        <f>L144/C144</f>
        <v>9.3413173652694595E-2</v>
      </c>
      <c r="M145" s="603">
        <f>M144/C144</f>
        <v>7.7844311377245512E-2</v>
      </c>
      <c r="N145" s="603">
        <f>N144/C144</f>
        <v>6.5868263473053884E-2</v>
      </c>
      <c r="O145" s="603">
        <f>O144/C144</f>
        <v>4.7904191616766463E-2</v>
      </c>
      <c r="P145" s="603">
        <f>P144/C144</f>
        <v>2.7544910179640711E-2</v>
      </c>
      <c r="Q145" s="603">
        <f>Q144/C144</f>
        <v>1.4371257485029935E-2</v>
      </c>
      <c r="R145" s="603">
        <f>R144/C144</f>
        <v>2.3952095808383229E-3</v>
      </c>
      <c r="S145" s="604">
        <f>S144/C144</f>
        <v>1.1976047904191614E-3</v>
      </c>
    </row>
    <row r="147" spans="2:23" ht="19.5" thickBot="1" x14ac:dyDescent="0.2">
      <c r="B147" s="98" t="str">
        <f>B130</f>
        <v>令和7年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535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45</v>
      </c>
      <c r="I149" s="886">
        <f>[2]淋菌!I4</f>
        <v>145</v>
      </c>
      <c r="J149" s="886">
        <f>[2]淋菌!J4</f>
        <v>94</v>
      </c>
      <c r="K149" s="886">
        <f>[2]淋菌!K4</f>
        <v>57</v>
      </c>
      <c r="L149" s="886">
        <f>[2]淋菌!L4</f>
        <v>54</v>
      </c>
      <c r="M149" s="886">
        <f>[2]淋菌!M4</f>
        <v>34</v>
      </c>
      <c r="N149" s="886">
        <f>[2]淋菌!N4</f>
        <v>48</v>
      </c>
      <c r="O149" s="886">
        <f>[2]淋菌!O4</f>
        <v>27</v>
      </c>
      <c r="P149" s="886">
        <f>[2]淋菌!P4</f>
        <v>15</v>
      </c>
      <c r="Q149" s="886">
        <f>[2]淋菌!Q4</f>
        <v>10</v>
      </c>
      <c r="R149" s="886">
        <f>[2]淋菌!R4</f>
        <v>3</v>
      </c>
      <c r="S149" s="886">
        <f>[2]淋菌!S4</f>
        <v>3</v>
      </c>
      <c r="V149">
        <f>'保健所別（令和7年）'!$D$145</f>
        <v>535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396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1</v>
      </c>
      <c r="H150" s="886">
        <f>[2]淋菌!H5</f>
        <v>29</v>
      </c>
      <c r="I150" s="886">
        <f>[2]淋菌!I5</f>
        <v>83</v>
      </c>
      <c r="J150" s="886">
        <f>[2]淋菌!J5</f>
        <v>63</v>
      </c>
      <c r="K150" s="886">
        <f>[2]淋菌!K5</f>
        <v>48</v>
      </c>
      <c r="L150" s="886">
        <f>[2]淋菌!L5</f>
        <v>39</v>
      </c>
      <c r="M150" s="886">
        <f>[2]淋菌!M5</f>
        <v>43</v>
      </c>
      <c r="N150" s="886">
        <f>[2]淋菌!N5</f>
        <v>40</v>
      </c>
      <c r="O150" s="886">
        <f>[2]淋菌!O5</f>
        <v>30</v>
      </c>
      <c r="P150" s="886">
        <f>[2]淋菌!P5</f>
        <v>8</v>
      </c>
      <c r="Q150" s="886">
        <f>[2]淋菌!Q5</f>
        <v>6</v>
      </c>
      <c r="R150" s="886">
        <f>[2]淋菌!R5</f>
        <v>4</v>
      </c>
      <c r="S150" s="886">
        <f>[2]淋菌!S5</f>
        <v>2</v>
      </c>
      <c r="V150">
        <f>'保健所別（令和7年）'!$E$145</f>
        <v>396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416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1</v>
      </c>
      <c r="H151" s="886">
        <f>[2]淋菌!H6</f>
        <v>28</v>
      </c>
      <c r="I151" s="886">
        <f>[2]淋菌!I6</f>
        <v>109</v>
      </c>
      <c r="J151" s="886">
        <f>[2]淋菌!J6</f>
        <v>71</v>
      </c>
      <c r="K151" s="886">
        <f>[2]淋菌!K6</f>
        <v>47</v>
      </c>
      <c r="L151" s="886">
        <f>[2]淋菌!L6</f>
        <v>36</v>
      </c>
      <c r="M151" s="886">
        <f>[2]淋菌!M6</f>
        <v>41</v>
      </c>
      <c r="N151" s="886">
        <f>[2]淋菌!N6</f>
        <v>33</v>
      </c>
      <c r="O151" s="886">
        <f>[2]淋菌!O6</f>
        <v>24</v>
      </c>
      <c r="P151" s="886">
        <f>[2]淋菌!P6</f>
        <v>13</v>
      </c>
      <c r="Q151" s="886">
        <f>[2]淋菌!Q6</f>
        <v>10</v>
      </c>
      <c r="R151" s="886">
        <f>[2]淋菌!R6</f>
        <v>2</v>
      </c>
      <c r="S151" s="886">
        <f>[2]淋菌!S6</f>
        <v>1</v>
      </c>
      <c r="V151">
        <f>'保健所別（令和7年）'!$F$145</f>
        <v>416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468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33</v>
      </c>
      <c r="I152" s="886">
        <f>[2]淋菌!I7</f>
        <v>120</v>
      </c>
      <c r="J152" s="886">
        <f>[2]淋菌!J7</f>
        <v>79</v>
      </c>
      <c r="K152" s="886">
        <f>[2]淋菌!K7</f>
        <v>65</v>
      </c>
      <c r="L152" s="886">
        <f>[2]淋菌!L7</f>
        <v>43</v>
      </c>
      <c r="M152" s="886">
        <f>[2]淋菌!M7</f>
        <v>40</v>
      </c>
      <c r="N152" s="886">
        <f>[2]淋菌!N7</f>
        <v>36</v>
      </c>
      <c r="O152" s="886">
        <f>[2]淋菌!O7</f>
        <v>25</v>
      </c>
      <c r="P152" s="886">
        <f>[2]淋菌!P7</f>
        <v>11</v>
      </c>
      <c r="Q152" s="886">
        <f>[2]淋菌!Q7</f>
        <v>12</v>
      </c>
      <c r="R152" s="886">
        <f>[2]淋菌!R7</f>
        <v>4</v>
      </c>
      <c r="S152" s="886">
        <f>[2]淋菌!S7</f>
        <v>0</v>
      </c>
      <c r="V152">
        <f>'保健所別（令和7年）'!$G$145</f>
        <v>468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526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33</v>
      </c>
      <c r="I153" s="886">
        <f>[2]淋菌!I8</f>
        <v>116</v>
      </c>
      <c r="J153" s="886">
        <f>[2]淋菌!J8</f>
        <v>106</v>
      </c>
      <c r="K153" s="886">
        <f>[2]淋菌!K8</f>
        <v>64</v>
      </c>
      <c r="L153" s="886">
        <f>[2]淋菌!L8</f>
        <v>64</v>
      </c>
      <c r="M153" s="886">
        <f>[2]淋菌!M8</f>
        <v>50</v>
      </c>
      <c r="N153" s="886">
        <f>[2]淋菌!N8</f>
        <v>39</v>
      </c>
      <c r="O153" s="886">
        <f>[2]淋菌!O8</f>
        <v>27</v>
      </c>
      <c r="P153" s="886">
        <f>[2]淋菌!P8</f>
        <v>15</v>
      </c>
      <c r="Q153" s="886">
        <f>[2]淋菌!Q8</f>
        <v>7</v>
      </c>
      <c r="R153" s="886">
        <f>[2]淋菌!R8</f>
        <v>3</v>
      </c>
      <c r="S153" s="886">
        <f>[2]淋菌!S8</f>
        <v>2</v>
      </c>
      <c r="V153">
        <f>'保健所別（令和7年）'!$H$145</f>
        <v>526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531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33</v>
      </c>
      <c r="I154" s="886">
        <f>[2]淋菌!I9</f>
        <v>126</v>
      </c>
      <c r="J154" s="886">
        <f>[2]淋菌!J9</f>
        <v>87</v>
      </c>
      <c r="K154" s="886">
        <f>[2]淋菌!K9</f>
        <v>64</v>
      </c>
      <c r="L154" s="886">
        <f>[2]淋菌!L9</f>
        <v>58</v>
      </c>
      <c r="M154" s="886">
        <f>[2]淋菌!M9</f>
        <v>46</v>
      </c>
      <c r="N154" s="886">
        <f>[2]淋菌!N9</f>
        <v>38</v>
      </c>
      <c r="O154" s="886">
        <f>[2]淋菌!O9</f>
        <v>32</v>
      </c>
      <c r="P154" s="886">
        <f>[2]淋菌!P9</f>
        <v>27</v>
      </c>
      <c r="Q154" s="886">
        <f>[2]淋菌!Q9</f>
        <v>11</v>
      </c>
      <c r="R154" s="886">
        <f>[2]淋菌!R9</f>
        <v>4</v>
      </c>
      <c r="S154" s="886">
        <f>[2]淋菌!S9</f>
        <v>5</v>
      </c>
      <c r="V154">
        <f>'保健所別（令和7年）'!$I$145</f>
        <v>531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623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40</v>
      </c>
      <c r="I155" s="886">
        <f>[2]淋菌!I10</f>
        <v>132</v>
      </c>
      <c r="J155" s="886">
        <f>[2]淋菌!J10</f>
        <v>127</v>
      </c>
      <c r="K155" s="886">
        <f>[2]淋菌!K10</f>
        <v>87</v>
      </c>
      <c r="L155" s="886">
        <f>[2]淋菌!L10</f>
        <v>66</v>
      </c>
      <c r="M155" s="886">
        <f>[2]淋菌!M10</f>
        <v>71</v>
      </c>
      <c r="N155" s="886">
        <f>[2]淋菌!N10</f>
        <v>40</v>
      </c>
      <c r="O155" s="886">
        <f>[2]淋菌!O10</f>
        <v>30</v>
      </c>
      <c r="P155" s="886">
        <f>[2]淋菌!P10</f>
        <v>15</v>
      </c>
      <c r="Q155" s="886">
        <f>[2]淋菌!Q10</f>
        <v>10</v>
      </c>
      <c r="R155" s="886">
        <f>[2]淋菌!R10</f>
        <v>4</v>
      </c>
      <c r="S155" s="886">
        <f>[2]淋菌!S10</f>
        <v>1</v>
      </c>
      <c r="V155">
        <f>'保健所別（令和7年）'!$J$145</f>
        <v>623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557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41</v>
      </c>
      <c r="I156" s="886">
        <f>[2]淋菌!I11</f>
        <v>124</v>
      </c>
      <c r="J156" s="886">
        <f>[2]淋菌!J11</f>
        <v>99</v>
      </c>
      <c r="K156" s="886">
        <f>[2]淋菌!K11</f>
        <v>83</v>
      </c>
      <c r="L156" s="886">
        <f>[2]淋菌!L11</f>
        <v>48</v>
      </c>
      <c r="M156" s="886">
        <f>[2]淋菌!M11</f>
        <v>56</v>
      </c>
      <c r="N156" s="886">
        <f>[2]淋菌!N11</f>
        <v>48</v>
      </c>
      <c r="O156" s="886">
        <f>[2]淋菌!O11</f>
        <v>31</v>
      </c>
      <c r="P156" s="886">
        <f>[2]淋菌!P11</f>
        <v>17</v>
      </c>
      <c r="Q156" s="886">
        <f>[2]淋菌!Q11</f>
        <v>5</v>
      </c>
      <c r="R156" s="886">
        <f>[2]淋菌!R11</f>
        <v>4</v>
      </c>
      <c r="S156" s="886">
        <f>[2]淋菌!S11</f>
        <v>1</v>
      </c>
      <c r="V156">
        <f>'保健所別（令和7年）'!$K$145</f>
        <v>557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599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0</v>
      </c>
      <c r="H157" s="886">
        <f>[2]淋菌!H12</f>
        <v>35</v>
      </c>
      <c r="I157" s="886">
        <f>[2]淋菌!I12</f>
        <v>128</v>
      </c>
      <c r="J157" s="886">
        <f>[2]淋菌!J12</f>
        <v>104</v>
      </c>
      <c r="K157" s="886">
        <f>[2]淋菌!K12</f>
        <v>94</v>
      </c>
      <c r="L157" s="886">
        <f>[2]淋菌!L12</f>
        <v>72</v>
      </c>
      <c r="M157" s="886">
        <f>[2]淋菌!M12</f>
        <v>52</v>
      </c>
      <c r="N157" s="886">
        <f>[2]淋菌!N12</f>
        <v>47</v>
      </c>
      <c r="O157" s="886">
        <f>[2]淋菌!O12</f>
        <v>27</v>
      </c>
      <c r="P157" s="886">
        <f>[2]淋菌!P12</f>
        <v>24</v>
      </c>
      <c r="Q157" s="886">
        <f>[2]淋菌!Q12</f>
        <v>13</v>
      </c>
      <c r="R157" s="886">
        <f>[2]淋菌!R12</f>
        <v>1</v>
      </c>
      <c r="S157" s="886">
        <f>[2]淋菌!S12</f>
        <v>2</v>
      </c>
      <c r="V157">
        <f>'保健所別（令和7年）'!$L$145</f>
        <v>599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573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43</v>
      </c>
      <c r="I158" s="886">
        <f>[2]淋菌!I13</f>
        <v>142</v>
      </c>
      <c r="J158" s="886">
        <f>[2]淋菌!J13</f>
        <v>85</v>
      </c>
      <c r="K158" s="886">
        <f>[2]淋菌!K13</f>
        <v>77</v>
      </c>
      <c r="L158" s="886">
        <f>[2]淋菌!L13</f>
        <v>59</v>
      </c>
      <c r="M158" s="886">
        <f>[2]淋菌!M13</f>
        <v>52</v>
      </c>
      <c r="N158" s="886">
        <f>[2]淋菌!N13</f>
        <v>44</v>
      </c>
      <c r="O158" s="886">
        <f>[2]淋菌!O13</f>
        <v>36</v>
      </c>
      <c r="P158" s="886">
        <f>[2]淋菌!P13</f>
        <v>18</v>
      </c>
      <c r="Q158" s="886">
        <f>[2]淋菌!Q13</f>
        <v>12</v>
      </c>
      <c r="R158" s="886">
        <f>[2]淋菌!R13</f>
        <v>4</v>
      </c>
      <c r="S158" s="886">
        <f>[2]淋菌!S13</f>
        <v>1</v>
      </c>
      <c r="V158">
        <f>'保健所別（令和7年）'!$M$145</f>
        <v>573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488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0</v>
      </c>
      <c r="H159" s="886">
        <f>[2]淋菌!H14</f>
        <v>44</v>
      </c>
      <c r="I159" s="886">
        <f>[2]淋菌!I14</f>
        <v>125</v>
      </c>
      <c r="J159" s="886">
        <f>[2]淋菌!J14</f>
        <v>83</v>
      </c>
      <c r="K159" s="886">
        <f>[2]淋菌!K14</f>
        <v>60</v>
      </c>
      <c r="L159" s="886">
        <f>[2]淋菌!L14</f>
        <v>55</v>
      </c>
      <c r="M159" s="886">
        <f>[2]淋菌!M14</f>
        <v>37</v>
      </c>
      <c r="N159" s="886">
        <f>[2]淋菌!N14</f>
        <v>34</v>
      </c>
      <c r="O159" s="886">
        <f>[2]淋菌!O14</f>
        <v>25</v>
      </c>
      <c r="P159" s="886">
        <f>[2]淋菌!P14</f>
        <v>15</v>
      </c>
      <c r="Q159" s="886">
        <f>[2]淋菌!Q14</f>
        <v>8</v>
      </c>
      <c r="R159" s="886">
        <f>[2]淋菌!R14</f>
        <v>1</v>
      </c>
      <c r="S159" s="886">
        <f>[2]淋菌!S14</f>
        <v>1</v>
      </c>
      <c r="V159">
        <f>'保健所別（令和7年）'!$N$145</f>
        <v>488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426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0</v>
      </c>
      <c r="H160" s="886">
        <f>[2]淋菌!H15</f>
        <v>33</v>
      </c>
      <c r="I160" s="886">
        <f>[2]淋菌!I15</f>
        <v>100</v>
      </c>
      <c r="J160" s="886">
        <f>[2]淋菌!J15</f>
        <v>68</v>
      </c>
      <c r="K160" s="886">
        <f>[2]淋菌!K15</f>
        <v>58</v>
      </c>
      <c r="L160" s="886">
        <f>[2]淋菌!L15</f>
        <v>38</v>
      </c>
      <c r="M160" s="886">
        <f>[2]淋菌!M15</f>
        <v>38</v>
      </c>
      <c r="N160" s="886">
        <f>[2]淋菌!N15</f>
        <v>42</v>
      </c>
      <c r="O160" s="886">
        <f>[2]淋菌!O15</f>
        <v>24</v>
      </c>
      <c r="P160" s="886">
        <f>[2]淋菌!P15</f>
        <v>14</v>
      </c>
      <c r="Q160" s="886">
        <f>[2]淋菌!Q15</f>
        <v>4</v>
      </c>
      <c r="R160" s="886">
        <f>[2]淋菌!R15</f>
        <v>3</v>
      </c>
      <c r="S160" s="886">
        <f>[2]淋菌!S15</f>
        <v>4</v>
      </c>
      <c r="V160">
        <f>'保健所別（令和7年）'!$O$145</f>
        <v>426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6138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2</v>
      </c>
      <c r="H161" s="717">
        <f t="shared" si="47"/>
        <v>437</v>
      </c>
      <c r="I161" s="717">
        <f t="shared" si="47"/>
        <v>1450</v>
      </c>
      <c r="J161" s="717">
        <f t="shared" si="47"/>
        <v>1066</v>
      </c>
      <c r="K161" s="717">
        <f t="shared" si="47"/>
        <v>804</v>
      </c>
      <c r="L161" s="717">
        <f t="shared" si="47"/>
        <v>632</v>
      </c>
      <c r="M161" s="717">
        <f t="shared" si="47"/>
        <v>560</v>
      </c>
      <c r="N161" s="717">
        <f t="shared" si="47"/>
        <v>489</v>
      </c>
      <c r="O161" s="717">
        <f t="shared" si="47"/>
        <v>338</v>
      </c>
      <c r="P161" s="717">
        <f t="shared" si="47"/>
        <v>192</v>
      </c>
      <c r="Q161" s="717">
        <f t="shared" si="47"/>
        <v>108</v>
      </c>
      <c r="R161" s="717">
        <f t="shared" si="47"/>
        <v>37</v>
      </c>
      <c r="S161" s="718">
        <f t="shared" si="47"/>
        <v>23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3.2583903551645487E-4</v>
      </c>
      <c r="H162" s="549">
        <f>H161/C161</f>
        <v>7.1195829260345386E-2</v>
      </c>
      <c r="I162" s="549">
        <f>I161/C161</f>
        <v>0.23623330074942978</v>
      </c>
      <c r="J162" s="549">
        <f>J161/C161</f>
        <v>0.17367220593027044</v>
      </c>
      <c r="K162" s="549">
        <f>K161/C161</f>
        <v>0.13098729227761485</v>
      </c>
      <c r="L162" s="549">
        <f>L161/C161</f>
        <v>0.10296513522319974</v>
      </c>
      <c r="M162" s="549">
        <f>M161/C161</f>
        <v>9.1234929944607371E-2</v>
      </c>
      <c r="N162" s="549">
        <f>N161/C161</f>
        <v>7.9667644183773215E-2</v>
      </c>
      <c r="O162" s="549">
        <f>O161/C161</f>
        <v>5.5066797002280871E-2</v>
      </c>
      <c r="P162" s="549">
        <f>P161/C161</f>
        <v>3.1280547409579668E-2</v>
      </c>
      <c r="Q162" s="549">
        <f>Q161/C161</f>
        <v>1.7595307917888565E-2</v>
      </c>
      <c r="R162" s="549">
        <f>R161/C161</f>
        <v>6.0280221570544155E-3</v>
      </c>
      <c r="S162" s="719">
        <f>S161/C161</f>
        <v>3.747148908439231E-3</v>
      </c>
    </row>
    <row r="164" spans="2:24" ht="19.5" thickBot="1" x14ac:dyDescent="0.2">
      <c r="B164" s="98" t="str">
        <f>B147</f>
        <v>令和7年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0.55000000000000004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0.05</v>
      </c>
      <c r="I166" s="896">
        <f>[2]淋菌!I40</f>
        <v>0.15</v>
      </c>
      <c r="J166" s="896">
        <f>[2]淋菌!J40</f>
        <v>0.1</v>
      </c>
      <c r="K166" s="896">
        <f>[2]淋菌!K40</f>
        <v>0.06</v>
      </c>
      <c r="L166" s="896">
        <f>[2]淋菌!L40</f>
        <v>0.06</v>
      </c>
      <c r="M166" s="896">
        <f>[2]淋菌!M40</f>
        <v>0.03</v>
      </c>
      <c r="N166" s="896">
        <f>[2]淋菌!N40</f>
        <v>0.05</v>
      </c>
      <c r="O166" s="896">
        <f>[2]淋菌!O40</f>
        <v>0.03</v>
      </c>
      <c r="P166" s="896">
        <f>[2]淋菌!P40</f>
        <v>0.02</v>
      </c>
      <c r="Q166" s="896">
        <f>[2]淋菌!Q40</f>
        <v>0.01</v>
      </c>
      <c r="R166" s="896">
        <f>[2]淋菌!R40</f>
        <v>0</v>
      </c>
      <c r="S166" s="896">
        <f>[2]淋菌!S40</f>
        <v>0</v>
      </c>
      <c r="V166" s="709"/>
      <c r="W166">
        <f t="array" ref="W166:W177">TRANSPOSE('保健所別（令和7年）'!D151:O151)</f>
        <v>0.55000000000000004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0.41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0.03</v>
      </c>
      <c r="I167" s="896">
        <f>[2]淋菌!I41</f>
        <v>0.08</v>
      </c>
      <c r="J167" s="896">
        <f>[2]淋菌!J41</f>
        <v>0.06</v>
      </c>
      <c r="K167" s="896">
        <f>[2]淋菌!K41</f>
        <v>0.05</v>
      </c>
      <c r="L167" s="896">
        <f>[2]淋菌!L41</f>
        <v>0.04</v>
      </c>
      <c r="M167" s="896">
        <f>[2]淋菌!M41</f>
        <v>0.04</v>
      </c>
      <c r="N167" s="896">
        <f>[2]淋菌!N41</f>
        <v>0.04</v>
      </c>
      <c r="O167" s="896">
        <f>[2]淋菌!O41</f>
        <v>0.03</v>
      </c>
      <c r="P167" s="896">
        <f>[2]淋菌!P41</f>
        <v>0.01</v>
      </c>
      <c r="Q167" s="896">
        <f>[2]淋菌!Q41</f>
        <v>0.01</v>
      </c>
      <c r="R167" s="896">
        <f>[2]淋菌!R41</f>
        <v>0</v>
      </c>
      <c r="S167" s="896">
        <f>[2]淋菌!S41</f>
        <v>0</v>
      </c>
      <c r="V167" s="710"/>
      <c r="W167">
        <v>0.41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0.43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0.03</v>
      </c>
      <c r="I168" s="896">
        <f>[2]淋菌!I42</f>
        <v>0.11</v>
      </c>
      <c r="J168" s="896">
        <f>[2]淋菌!J42</f>
        <v>7.0000000000000007E-2</v>
      </c>
      <c r="K168" s="896">
        <f>[2]淋菌!K42</f>
        <v>0.05</v>
      </c>
      <c r="L168" s="896">
        <f>[2]淋菌!L42</f>
        <v>0.04</v>
      </c>
      <c r="M168" s="896">
        <f>[2]淋菌!M42</f>
        <v>0.04</v>
      </c>
      <c r="N168" s="896">
        <f>[2]淋菌!N42</f>
        <v>0.03</v>
      </c>
      <c r="O168" s="896">
        <f>[2]淋菌!O42</f>
        <v>0.02</v>
      </c>
      <c r="P168" s="896">
        <f>[2]淋菌!P42</f>
        <v>0.01</v>
      </c>
      <c r="Q168" s="896">
        <f>[2]淋菌!Q42</f>
        <v>0.01</v>
      </c>
      <c r="R168" s="896">
        <f>[2]淋菌!R42</f>
        <v>0</v>
      </c>
      <c r="S168" s="896">
        <f>[2]淋菌!S42</f>
        <v>0</v>
      </c>
      <c r="V168" s="710"/>
      <c r="W168">
        <v>0.43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0.48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0.03</v>
      </c>
      <c r="I169" s="896">
        <f>[2]淋菌!I43</f>
        <v>0.12</v>
      </c>
      <c r="J169" s="896">
        <f>[2]淋菌!J43</f>
        <v>0.08</v>
      </c>
      <c r="K169" s="896">
        <f>[2]淋菌!K43</f>
        <v>7.0000000000000007E-2</v>
      </c>
      <c r="L169" s="896">
        <f>[2]淋菌!L43</f>
        <v>0.04</v>
      </c>
      <c r="M169" s="896">
        <f>[2]淋菌!M43</f>
        <v>0.04</v>
      </c>
      <c r="N169" s="896">
        <f>[2]淋菌!N43</f>
        <v>0.04</v>
      </c>
      <c r="O169" s="896">
        <f>[2]淋菌!O43</f>
        <v>0.03</v>
      </c>
      <c r="P169" s="896">
        <f>[2]淋菌!P43</f>
        <v>0.01</v>
      </c>
      <c r="Q169" s="896">
        <f>[2]淋菌!Q43</f>
        <v>0.01</v>
      </c>
      <c r="R169" s="896">
        <f>[2]淋菌!R43</f>
        <v>0</v>
      </c>
      <c r="S169" s="896">
        <f>[2]淋菌!S43</f>
        <v>0</v>
      </c>
      <c r="V169" s="710"/>
      <c r="W169">
        <v>0.48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0.54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0.03</v>
      </c>
      <c r="I170" s="896">
        <f>[2]淋菌!I44</f>
        <v>0.12</v>
      </c>
      <c r="J170" s="896">
        <f>[2]淋菌!J44</f>
        <v>0.11</v>
      </c>
      <c r="K170" s="896">
        <f>[2]淋菌!K44</f>
        <v>7.0000000000000007E-2</v>
      </c>
      <c r="L170" s="896">
        <f>[2]淋菌!L44</f>
        <v>7.0000000000000007E-2</v>
      </c>
      <c r="M170" s="896">
        <f>[2]淋菌!M44</f>
        <v>0.05</v>
      </c>
      <c r="N170" s="896">
        <f>[2]淋菌!N44</f>
        <v>0.04</v>
      </c>
      <c r="O170" s="896">
        <f>[2]淋菌!O44</f>
        <v>0.03</v>
      </c>
      <c r="P170" s="896">
        <f>[2]淋菌!P44</f>
        <v>0.02</v>
      </c>
      <c r="Q170" s="896">
        <f>[2]淋菌!Q44</f>
        <v>0.01</v>
      </c>
      <c r="R170" s="896">
        <f>[2]淋菌!R44</f>
        <v>0</v>
      </c>
      <c r="S170" s="896">
        <f>[2]淋菌!S44</f>
        <v>0</v>
      </c>
      <c r="V170" s="710"/>
      <c r="W170">
        <v>0.54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0.54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0.03</v>
      </c>
      <c r="I171" s="896">
        <f>[2]淋菌!I45</f>
        <v>0.13</v>
      </c>
      <c r="J171" s="896">
        <f>[2]淋菌!J45</f>
        <v>0.09</v>
      </c>
      <c r="K171" s="896">
        <f>[2]淋菌!K45</f>
        <v>7.0000000000000007E-2</v>
      </c>
      <c r="L171" s="896">
        <f>[2]淋菌!L45</f>
        <v>0.06</v>
      </c>
      <c r="M171" s="896">
        <f>[2]淋菌!M45</f>
        <v>0.05</v>
      </c>
      <c r="N171" s="896">
        <f>[2]淋菌!N45</f>
        <v>0.04</v>
      </c>
      <c r="O171" s="896">
        <f>[2]淋菌!O45</f>
        <v>0.03</v>
      </c>
      <c r="P171" s="896">
        <f>[2]淋菌!P45</f>
        <v>0.03</v>
      </c>
      <c r="Q171" s="896">
        <f>[2]淋菌!Q45</f>
        <v>0.01</v>
      </c>
      <c r="R171" s="896">
        <f>[2]淋菌!R45</f>
        <v>0</v>
      </c>
      <c r="S171" s="896">
        <f>[2]淋菌!S45</f>
        <v>0.01</v>
      </c>
      <c r="V171" s="710"/>
      <c r="W171">
        <v>0.54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0.63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0.04</v>
      </c>
      <c r="I172" s="896">
        <f>[2]淋菌!I46</f>
        <v>0.13</v>
      </c>
      <c r="J172" s="896">
        <f>[2]淋菌!J46</f>
        <v>0.13</v>
      </c>
      <c r="K172" s="896">
        <f>[2]淋菌!K46</f>
        <v>0.09</v>
      </c>
      <c r="L172" s="896">
        <f>[2]淋菌!L46</f>
        <v>7.0000000000000007E-2</v>
      </c>
      <c r="M172" s="896">
        <f>[2]淋菌!M46</f>
        <v>7.0000000000000007E-2</v>
      </c>
      <c r="N172" s="896">
        <f>[2]淋菌!N46</f>
        <v>0.04</v>
      </c>
      <c r="O172" s="896">
        <f>[2]淋菌!O46</f>
        <v>0.03</v>
      </c>
      <c r="P172" s="896">
        <f>[2]淋菌!P46</f>
        <v>0.02</v>
      </c>
      <c r="Q172" s="896">
        <f>[2]淋菌!Q46</f>
        <v>0.01</v>
      </c>
      <c r="R172" s="896">
        <f>[2]淋菌!R46</f>
        <v>0</v>
      </c>
      <c r="S172" s="896">
        <f>[2]淋菌!S46</f>
        <v>0</v>
      </c>
      <c r="V172" s="710"/>
      <c r="W172">
        <v>0.63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0.56999999999999995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0.04</v>
      </c>
      <c r="I173" s="896">
        <f>[2]淋菌!I47</f>
        <v>0.13</v>
      </c>
      <c r="J173" s="896">
        <f>[2]淋菌!J47</f>
        <v>0.1</v>
      </c>
      <c r="K173" s="896">
        <f>[2]淋菌!K47</f>
        <v>0.08</v>
      </c>
      <c r="L173" s="896">
        <f>[2]淋菌!L47</f>
        <v>0.05</v>
      </c>
      <c r="M173" s="896">
        <f>[2]淋菌!M47</f>
        <v>0.06</v>
      </c>
      <c r="N173" s="896">
        <f>[2]淋菌!N47</f>
        <v>0.05</v>
      </c>
      <c r="O173" s="896">
        <f>[2]淋菌!O47</f>
        <v>0.03</v>
      </c>
      <c r="P173" s="896">
        <f>[2]淋菌!P47</f>
        <v>0.02</v>
      </c>
      <c r="Q173" s="896">
        <f>[2]淋菌!Q47</f>
        <v>0.01</v>
      </c>
      <c r="R173" s="896">
        <f>[2]淋菌!R47</f>
        <v>0</v>
      </c>
      <c r="S173" s="896">
        <f>[2]淋菌!S47</f>
        <v>0</v>
      </c>
      <c r="V173" s="710"/>
      <c r="W173">
        <v>0.56999999999999995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0.61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0.04</v>
      </c>
      <c r="I174" s="896">
        <f>[2]淋菌!I48</f>
        <v>0.13</v>
      </c>
      <c r="J174" s="896">
        <f>[2]淋菌!J48</f>
        <v>0.11</v>
      </c>
      <c r="K174" s="896">
        <f>[2]淋菌!K48</f>
        <v>0.1</v>
      </c>
      <c r="L174" s="896">
        <f>[2]淋菌!L48</f>
        <v>7.0000000000000007E-2</v>
      </c>
      <c r="M174" s="896">
        <f>[2]淋菌!M48</f>
        <v>0.05</v>
      </c>
      <c r="N174" s="896">
        <f>[2]淋菌!N48</f>
        <v>0.05</v>
      </c>
      <c r="O174" s="896">
        <f>[2]淋菌!O48</f>
        <v>0.03</v>
      </c>
      <c r="P174" s="896">
        <f>[2]淋菌!P48</f>
        <v>0.02</v>
      </c>
      <c r="Q174" s="896">
        <f>[2]淋菌!Q48</f>
        <v>0.01</v>
      </c>
      <c r="R174" s="896">
        <f>[2]淋菌!R48</f>
        <v>0</v>
      </c>
      <c r="S174" s="896">
        <f>[2]淋菌!S48</f>
        <v>0</v>
      </c>
      <c r="V174" s="710"/>
      <c r="W174">
        <v>0.61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0.59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0.04</v>
      </c>
      <c r="I175" s="896">
        <f>[2]淋菌!I49</f>
        <v>0.15</v>
      </c>
      <c r="J175" s="896">
        <f>[2]淋菌!J49</f>
        <v>0.09</v>
      </c>
      <c r="K175" s="896">
        <f>[2]淋菌!K49</f>
        <v>0.08</v>
      </c>
      <c r="L175" s="896">
        <f>[2]淋菌!L49</f>
        <v>0.06</v>
      </c>
      <c r="M175" s="896">
        <f>[2]淋菌!M49</f>
        <v>0.05</v>
      </c>
      <c r="N175" s="896">
        <f>[2]淋菌!N49</f>
        <v>0.05</v>
      </c>
      <c r="O175" s="896">
        <f>[2]淋菌!O49</f>
        <v>0.04</v>
      </c>
      <c r="P175" s="896">
        <f>[2]淋菌!P49</f>
        <v>0.02</v>
      </c>
      <c r="Q175" s="896">
        <f>[2]淋菌!Q49</f>
        <v>0.01</v>
      </c>
      <c r="R175" s="896">
        <f>[2]淋菌!R49</f>
        <v>0</v>
      </c>
      <c r="S175" s="896">
        <f>[2]淋菌!S49</f>
        <v>0</v>
      </c>
      <c r="V175" s="710"/>
      <c r="W175">
        <v>0.59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0.5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0.04</v>
      </c>
      <c r="I176" s="896">
        <f>[2]淋菌!I50</f>
        <v>0.13</v>
      </c>
      <c r="J176" s="896">
        <f>[2]淋菌!J50</f>
        <v>0.08</v>
      </c>
      <c r="K176" s="896">
        <f>[2]淋菌!K50</f>
        <v>0.06</v>
      </c>
      <c r="L176" s="896">
        <f>[2]淋菌!L50</f>
        <v>0.06</v>
      </c>
      <c r="M176" s="896">
        <f>[2]淋菌!M50</f>
        <v>0.04</v>
      </c>
      <c r="N176" s="896">
        <f>[2]淋菌!N50</f>
        <v>0.03</v>
      </c>
      <c r="O176" s="896">
        <f>[2]淋菌!O50</f>
        <v>0.03</v>
      </c>
      <c r="P176" s="896">
        <f>[2]淋菌!P50</f>
        <v>0.02</v>
      </c>
      <c r="Q176" s="896">
        <f>[2]淋菌!Q50</f>
        <v>0.01</v>
      </c>
      <c r="R176" s="896">
        <f>[2]淋菌!R50</f>
        <v>0</v>
      </c>
      <c r="S176" s="896">
        <f>[2]淋菌!S50</f>
        <v>0</v>
      </c>
      <c r="V176" s="710"/>
      <c r="W176">
        <v>0.5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0.44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0.03</v>
      </c>
      <c r="I177" s="896">
        <f>[2]淋菌!I51</f>
        <v>0.1</v>
      </c>
      <c r="J177" s="896">
        <f>[2]淋菌!J51</f>
        <v>7.0000000000000007E-2</v>
      </c>
      <c r="K177" s="896">
        <f>[2]淋菌!K51</f>
        <v>0.06</v>
      </c>
      <c r="L177" s="896">
        <f>[2]淋菌!L51</f>
        <v>0.04</v>
      </c>
      <c r="M177" s="896">
        <f>[2]淋菌!M51</f>
        <v>0.04</v>
      </c>
      <c r="N177" s="896">
        <f>[2]淋菌!N51</f>
        <v>0.04</v>
      </c>
      <c r="O177" s="896">
        <f>[2]淋菌!O51</f>
        <v>0.02</v>
      </c>
      <c r="P177" s="896">
        <f>[2]淋菌!P51</f>
        <v>0.01</v>
      </c>
      <c r="Q177" s="896">
        <f>[2]淋菌!Q51</f>
        <v>0</v>
      </c>
      <c r="R177" s="896">
        <f>[2]淋菌!R51</f>
        <v>0</v>
      </c>
      <c r="S177" s="896">
        <f>[2]淋菌!S51</f>
        <v>0</v>
      </c>
      <c r="V177" s="711"/>
      <c r="W177">
        <v>0.44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6.2900000000000009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0.42999999999999994</v>
      </c>
      <c r="I178" s="778">
        <f t="shared" si="49"/>
        <v>1.48</v>
      </c>
      <c r="J178" s="778">
        <f t="shared" si="49"/>
        <v>1.0900000000000001</v>
      </c>
      <c r="K178" s="778">
        <f t="shared" si="49"/>
        <v>0.84000000000000008</v>
      </c>
      <c r="L178" s="778">
        <f t="shared" si="49"/>
        <v>0.66000000000000014</v>
      </c>
      <c r="M178" s="778">
        <f t="shared" si="49"/>
        <v>0.56000000000000005</v>
      </c>
      <c r="N178" s="778">
        <f t="shared" si="49"/>
        <v>0.49999999999999994</v>
      </c>
      <c r="O178" s="778">
        <f t="shared" si="49"/>
        <v>0.35</v>
      </c>
      <c r="P178" s="778">
        <f t="shared" si="49"/>
        <v>0.21</v>
      </c>
      <c r="Q178" s="778">
        <f t="shared" si="49"/>
        <v>0.10999999999999999</v>
      </c>
      <c r="R178" s="778">
        <f t="shared" si="49"/>
        <v>0</v>
      </c>
      <c r="S178" s="725">
        <f t="shared" si="49"/>
        <v>0.01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6.8362480127185987E-2</v>
      </c>
      <c r="I179" s="549">
        <f>I178/C178</f>
        <v>0.23529411764705879</v>
      </c>
      <c r="J179" s="549">
        <f>J178/C178</f>
        <v>0.17329093799682033</v>
      </c>
      <c r="K179" s="549">
        <f>K178/C178</f>
        <v>0.13354531001589826</v>
      </c>
      <c r="L179" s="549">
        <f>L178/C178</f>
        <v>0.10492845786963435</v>
      </c>
      <c r="M179" s="549">
        <f>M178/C178</f>
        <v>8.9030206677265494E-2</v>
      </c>
      <c r="N179" s="549">
        <f>N178/C178</f>
        <v>7.9491255961844171E-2</v>
      </c>
      <c r="O179" s="549">
        <f>O178/C178</f>
        <v>5.5643879173290924E-2</v>
      </c>
      <c r="P179" s="549">
        <f>P178/C178</f>
        <v>3.3386327503974557E-2</v>
      </c>
      <c r="Q179" s="549">
        <f>Q178/C178</f>
        <v>1.7488076311605719E-2</v>
      </c>
      <c r="R179" s="549">
        <f>R178/C178</f>
        <v>0</v>
      </c>
      <c r="S179" s="719">
        <f>S178/C178</f>
        <v>1.5898251192368838E-3</v>
      </c>
    </row>
    <row r="181" spans="2:24" ht="19.5" thickBot="1" x14ac:dyDescent="0.2">
      <c r="B181" s="99" t="str">
        <f>B164</f>
        <v>令和7年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166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0</v>
      </c>
      <c r="H183" s="797">
        <f>[2]淋菌!H21</f>
        <v>27</v>
      </c>
      <c r="I183" s="797">
        <f>[2]淋菌!I21</f>
        <v>52</v>
      </c>
      <c r="J183" s="797">
        <f>[2]淋菌!J21</f>
        <v>31</v>
      </c>
      <c r="K183" s="797">
        <f>[2]淋菌!K21</f>
        <v>20</v>
      </c>
      <c r="L183" s="797">
        <f>[2]淋菌!L21</f>
        <v>14</v>
      </c>
      <c r="M183" s="797">
        <f>[2]淋菌!M21</f>
        <v>8</v>
      </c>
      <c r="N183" s="797">
        <f>[2]淋菌!N21</f>
        <v>3</v>
      </c>
      <c r="O183" s="797">
        <f>[2]淋菌!O21</f>
        <v>7</v>
      </c>
      <c r="P183" s="797">
        <f>[2]淋菌!P21</f>
        <v>3</v>
      </c>
      <c r="Q183" s="797">
        <f>[2]淋菌!Q21</f>
        <v>1</v>
      </c>
      <c r="R183" s="797">
        <f>[2]淋菌!R21</f>
        <v>0</v>
      </c>
      <c r="S183" s="797">
        <f>[2]淋菌!S21</f>
        <v>0</v>
      </c>
      <c r="V183">
        <f>'保健所別（令和7年）'!$D$245</f>
        <v>166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135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2</v>
      </c>
      <c r="H184" s="797">
        <f>[2]淋菌!H22</f>
        <v>18</v>
      </c>
      <c r="I184" s="797">
        <f>[2]淋菌!I22</f>
        <v>53</v>
      </c>
      <c r="J184" s="797">
        <f>[2]淋菌!J22</f>
        <v>26</v>
      </c>
      <c r="K184" s="797">
        <f>[2]淋菌!K22</f>
        <v>11</v>
      </c>
      <c r="L184" s="797">
        <f>[2]淋菌!L22</f>
        <v>9</v>
      </c>
      <c r="M184" s="797">
        <f>[2]淋菌!M22</f>
        <v>4</v>
      </c>
      <c r="N184" s="797">
        <f>[2]淋菌!N22</f>
        <v>4</v>
      </c>
      <c r="O184" s="797">
        <f>[2]淋菌!O22</f>
        <v>4</v>
      </c>
      <c r="P184" s="797">
        <f>[2]淋菌!P22</f>
        <v>3</v>
      </c>
      <c r="Q184" s="797">
        <f>[2]淋菌!Q22</f>
        <v>0</v>
      </c>
      <c r="R184" s="797">
        <f>[2]淋菌!R22</f>
        <v>1</v>
      </c>
      <c r="S184" s="797">
        <f>[2]淋菌!S22</f>
        <v>0</v>
      </c>
      <c r="V184">
        <f>'保健所別（令和7年）'!$E$245</f>
        <v>135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158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1</v>
      </c>
      <c r="H185" s="797">
        <f>[2]淋菌!H23</f>
        <v>28</v>
      </c>
      <c r="I185" s="797">
        <f>[2]淋菌!I23</f>
        <v>65</v>
      </c>
      <c r="J185" s="797">
        <f>[2]淋菌!J23</f>
        <v>26</v>
      </c>
      <c r="K185" s="797">
        <f>[2]淋菌!K23</f>
        <v>14</v>
      </c>
      <c r="L185" s="797">
        <f>[2]淋菌!L23</f>
        <v>4</v>
      </c>
      <c r="M185" s="797">
        <f>[2]淋菌!M23</f>
        <v>8</v>
      </c>
      <c r="N185" s="797">
        <f>[2]淋菌!N23</f>
        <v>4</v>
      </c>
      <c r="O185" s="797">
        <f>[2]淋菌!O23</f>
        <v>6</v>
      </c>
      <c r="P185" s="797">
        <f>[2]淋菌!P23</f>
        <v>1</v>
      </c>
      <c r="Q185" s="797">
        <f>[2]淋菌!Q23</f>
        <v>0</v>
      </c>
      <c r="R185" s="797">
        <f>[2]淋菌!R23</f>
        <v>0</v>
      </c>
      <c r="S185" s="797">
        <f>[2]淋菌!S23</f>
        <v>1</v>
      </c>
      <c r="V185">
        <f>'保健所別（令和7年）'!$F$245</f>
        <v>158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144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29</v>
      </c>
      <c r="I186" s="797">
        <f>[2]淋菌!I24</f>
        <v>49</v>
      </c>
      <c r="J186" s="797">
        <f>[2]淋菌!J24</f>
        <v>20</v>
      </c>
      <c r="K186" s="797">
        <f>[2]淋菌!K24</f>
        <v>16</v>
      </c>
      <c r="L186" s="797">
        <f>[2]淋菌!L24</f>
        <v>10</v>
      </c>
      <c r="M186" s="797">
        <f>[2]淋菌!M24</f>
        <v>8</v>
      </c>
      <c r="N186" s="797">
        <f>[2]淋菌!N24</f>
        <v>3</v>
      </c>
      <c r="O186" s="797">
        <f>[2]淋菌!O24</f>
        <v>4</v>
      </c>
      <c r="P186" s="797">
        <f>[2]淋菌!P24</f>
        <v>3</v>
      </c>
      <c r="Q186" s="797">
        <f>[2]淋菌!Q24</f>
        <v>1</v>
      </c>
      <c r="R186" s="797">
        <f>[2]淋菌!R24</f>
        <v>0</v>
      </c>
      <c r="S186" s="797">
        <f>[2]淋菌!S24</f>
        <v>1</v>
      </c>
      <c r="V186">
        <f>'保健所別（令和7年）'!$G$245</f>
        <v>144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178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36</v>
      </c>
      <c r="I187" s="797">
        <f>[2]淋菌!I25</f>
        <v>64</v>
      </c>
      <c r="J187" s="797">
        <f>[2]淋菌!J25</f>
        <v>28</v>
      </c>
      <c r="K187" s="797">
        <f>[2]淋菌!K25</f>
        <v>16</v>
      </c>
      <c r="L187" s="797">
        <f>[2]淋菌!L25</f>
        <v>12</v>
      </c>
      <c r="M187" s="797">
        <f>[2]淋菌!M25</f>
        <v>8</v>
      </c>
      <c r="N187" s="797">
        <f>[2]淋菌!N25</f>
        <v>5</v>
      </c>
      <c r="O187" s="797">
        <f>[2]淋菌!O25</f>
        <v>4</v>
      </c>
      <c r="P187" s="797">
        <f>[2]淋菌!P25</f>
        <v>4</v>
      </c>
      <c r="Q187" s="797">
        <f>[2]淋菌!Q25</f>
        <v>1</v>
      </c>
      <c r="R187" s="797">
        <f>[2]淋菌!R25</f>
        <v>0</v>
      </c>
      <c r="S187" s="797">
        <f>[2]淋菌!S25</f>
        <v>0</v>
      </c>
      <c r="V187">
        <f>'保健所別（令和7年）'!$H$245</f>
        <v>178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182</v>
      </c>
      <c r="D188" s="797">
        <f>[2]淋菌!D26</f>
        <v>0</v>
      </c>
      <c r="E188" s="797">
        <f>[2]淋菌!E26</f>
        <v>0</v>
      </c>
      <c r="F188" s="797">
        <f>[2]淋菌!F26</f>
        <v>1</v>
      </c>
      <c r="G188" s="797">
        <f>[2]淋菌!G26</f>
        <v>3</v>
      </c>
      <c r="H188" s="797">
        <f>[2]淋菌!H26</f>
        <v>30</v>
      </c>
      <c r="I188" s="797">
        <f>[2]淋菌!I26</f>
        <v>70</v>
      </c>
      <c r="J188" s="797">
        <f>[2]淋菌!J26</f>
        <v>27</v>
      </c>
      <c r="K188" s="797">
        <f>[2]淋菌!K26</f>
        <v>15</v>
      </c>
      <c r="L188" s="797">
        <f>[2]淋菌!L26</f>
        <v>11</v>
      </c>
      <c r="M188" s="797">
        <f>[2]淋菌!M26</f>
        <v>7</v>
      </c>
      <c r="N188" s="797">
        <f>[2]淋菌!N26</f>
        <v>6</v>
      </c>
      <c r="O188" s="797">
        <f>[2]淋菌!O26</f>
        <v>6</v>
      </c>
      <c r="P188" s="797">
        <f>[2]淋菌!P26</f>
        <v>1</v>
      </c>
      <c r="Q188" s="797">
        <f>[2]淋菌!Q26</f>
        <v>3</v>
      </c>
      <c r="R188" s="797">
        <f>[2]淋菌!R26</f>
        <v>2</v>
      </c>
      <c r="S188" s="797">
        <f>[2]淋菌!S26</f>
        <v>0</v>
      </c>
      <c r="V188">
        <f>'保健所別（令和7年）'!$I$245</f>
        <v>182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159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2</v>
      </c>
      <c r="H189" s="797">
        <f>[2]淋菌!H27</f>
        <v>34</v>
      </c>
      <c r="I189" s="797">
        <f>[2]淋菌!I27</f>
        <v>48</v>
      </c>
      <c r="J189" s="797">
        <f>[2]淋菌!J27</f>
        <v>28</v>
      </c>
      <c r="K189" s="797">
        <f>[2]淋菌!K27</f>
        <v>13</v>
      </c>
      <c r="L189" s="797">
        <f>[2]淋菌!L27</f>
        <v>14</v>
      </c>
      <c r="M189" s="797">
        <f>[2]淋菌!M27</f>
        <v>7</v>
      </c>
      <c r="N189" s="797">
        <f>[2]淋菌!N27</f>
        <v>6</v>
      </c>
      <c r="O189" s="797">
        <f>[2]淋菌!O27</f>
        <v>5</v>
      </c>
      <c r="P189" s="797">
        <f>[2]淋菌!P27</f>
        <v>1</v>
      </c>
      <c r="Q189" s="797">
        <f>[2]淋菌!Q27</f>
        <v>1</v>
      </c>
      <c r="R189" s="797">
        <f>[2]淋菌!R27</f>
        <v>0</v>
      </c>
      <c r="S189" s="797">
        <f>[2]淋菌!S27</f>
        <v>0</v>
      </c>
      <c r="V189">
        <f>'保健所別（令和7年）'!$J$245</f>
        <v>159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195</v>
      </c>
      <c r="D190" s="797">
        <f>[2]淋菌!D28</f>
        <v>0</v>
      </c>
      <c r="E190" s="797">
        <f>[2]淋菌!E28</f>
        <v>1</v>
      </c>
      <c r="F190" s="797">
        <f>[2]淋菌!F28</f>
        <v>0</v>
      </c>
      <c r="G190" s="797">
        <f>[2]淋菌!G28</f>
        <v>2</v>
      </c>
      <c r="H190" s="797">
        <f>[2]淋菌!H28</f>
        <v>34</v>
      </c>
      <c r="I190" s="797">
        <f>[2]淋菌!I28</f>
        <v>67</v>
      </c>
      <c r="J190" s="797">
        <f>[2]淋菌!J28</f>
        <v>43</v>
      </c>
      <c r="K190" s="797">
        <f>[2]淋菌!K28</f>
        <v>13</v>
      </c>
      <c r="L190" s="797">
        <f>[2]淋菌!L28</f>
        <v>11</v>
      </c>
      <c r="M190" s="797">
        <f>[2]淋菌!M28</f>
        <v>7</v>
      </c>
      <c r="N190" s="797">
        <f>[2]淋菌!N28</f>
        <v>3</v>
      </c>
      <c r="O190" s="797">
        <f>[2]淋菌!O28</f>
        <v>9</v>
      </c>
      <c r="P190" s="797">
        <f>[2]淋菌!P28</f>
        <v>5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'保健所別（令和7年）'!$K$245</f>
        <v>195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217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1</v>
      </c>
      <c r="H191" s="797">
        <f>[2]淋菌!H29</f>
        <v>42</v>
      </c>
      <c r="I191" s="797">
        <f>[2]淋菌!I29</f>
        <v>68</v>
      </c>
      <c r="J191" s="797">
        <f>[2]淋菌!J29</f>
        <v>45</v>
      </c>
      <c r="K191" s="797">
        <f>[2]淋菌!K29</f>
        <v>25</v>
      </c>
      <c r="L191" s="797">
        <f>[2]淋菌!L29</f>
        <v>14</v>
      </c>
      <c r="M191" s="797">
        <f>[2]淋菌!M29</f>
        <v>4</v>
      </c>
      <c r="N191" s="797">
        <f>[2]淋菌!N29</f>
        <v>9</v>
      </c>
      <c r="O191" s="797">
        <f>[2]淋菌!O29</f>
        <v>6</v>
      </c>
      <c r="P191" s="797">
        <f>[2]淋菌!P29</f>
        <v>2</v>
      </c>
      <c r="Q191" s="797">
        <f>[2]淋菌!Q29</f>
        <v>1</v>
      </c>
      <c r="R191" s="797">
        <f>[2]淋菌!R29</f>
        <v>0</v>
      </c>
      <c r="S191" s="797">
        <f>[2]淋菌!S29</f>
        <v>0</v>
      </c>
      <c r="V191">
        <f>'保健所別（令和7年）'!$L$245</f>
        <v>217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189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3</v>
      </c>
      <c r="H192" s="797">
        <f>[2]淋菌!H30</f>
        <v>33</v>
      </c>
      <c r="I192" s="797">
        <f>[2]淋菌!I30</f>
        <v>65</v>
      </c>
      <c r="J192" s="797">
        <f>[2]淋菌!J30</f>
        <v>36</v>
      </c>
      <c r="K192" s="797">
        <f>[2]淋菌!K30</f>
        <v>21</v>
      </c>
      <c r="L192" s="797">
        <f>[2]淋菌!L30</f>
        <v>9</v>
      </c>
      <c r="M192" s="797">
        <f>[2]淋菌!M30</f>
        <v>7</v>
      </c>
      <c r="N192" s="797">
        <f>[2]淋菌!N30</f>
        <v>6</v>
      </c>
      <c r="O192" s="797">
        <f>[2]淋菌!O30</f>
        <v>6</v>
      </c>
      <c r="P192" s="797">
        <f>[2]淋菌!P30</f>
        <v>2</v>
      </c>
      <c r="Q192" s="797">
        <f>[2]淋菌!Q30</f>
        <v>1</v>
      </c>
      <c r="R192" s="797">
        <f>[2]淋菌!R30</f>
        <v>0</v>
      </c>
      <c r="S192" s="797">
        <f>[2]淋菌!S30</f>
        <v>0</v>
      </c>
      <c r="V192">
        <f>'保健所別（令和7年）'!$M$245</f>
        <v>189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155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1</v>
      </c>
      <c r="H193" s="797">
        <f>[2]淋菌!H31</f>
        <v>25</v>
      </c>
      <c r="I193" s="797">
        <f>[2]淋菌!I31</f>
        <v>56</v>
      </c>
      <c r="J193" s="797">
        <f>[2]淋菌!J31</f>
        <v>26</v>
      </c>
      <c r="K193" s="797">
        <f>[2]淋菌!K31</f>
        <v>15</v>
      </c>
      <c r="L193" s="797">
        <f>[2]淋菌!L31</f>
        <v>10</v>
      </c>
      <c r="M193" s="797">
        <f>[2]淋菌!M31</f>
        <v>10</v>
      </c>
      <c r="N193" s="797">
        <f>[2]淋菌!N31</f>
        <v>4</v>
      </c>
      <c r="O193" s="797">
        <f>[2]淋菌!O31</f>
        <v>5</v>
      </c>
      <c r="P193" s="797">
        <f>[2]淋菌!P31</f>
        <v>3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'保健所別（令和7年）'!$N$245</f>
        <v>155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150</v>
      </c>
      <c r="D194" s="797">
        <f>[2]淋菌!D32</f>
        <v>0</v>
      </c>
      <c r="E194" s="797">
        <f>[2]淋菌!E32</f>
        <v>2</v>
      </c>
      <c r="F194" s="797">
        <f>[2]淋菌!F32</f>
        <v>0</v>
      </c>
      <c r="G194" s="797">
        <f>[2]淋菌!G32</f>
        <v>1</v>
      </c>
      <c r="H194" s="797">
        <f>[2]淋菌!H32</f>
        <v>30</v>
      </c>
      <c r="I194" s="797">
        <f>[2]淋菌!I32</f>
        <v>54</v>
      </c>
      <c r="J194" s="797">
        <f>[2]淋菌!J32</f>
        <v>27</v>
      </c>
      <c r="K194" s="797">
        <f>[2]淋菌!K32</f>
        <v>12</v>
      </c>
      <c r="L194" s="797">
        <f>[2]淋菌!L32</f>
        <v>11</v>
      </c>
      <c r="M194" s="797">
        <f>[2]淋菌!M32</f>
        <v>3</v>
      </c>
      <c r="N194" s="797">
        <f>[2]淋菌!N32</f>
        <v>1</v>
      </c>
      <c r="O194" s="797">
        <f>[2]淋菌!O32</f>
        <v>3</v>
      </c>
      <c r="P194" s="797">
        <f>[2]淋菌!P32</f>
        <v>3</v>
      </c>
      <c r="Q194" s="797">
        <f>[2]淋菌!Q32</f>
        <v>3</v>
      </c>
      <c r="R194" s="797">
        <f>[2]淋菌!R32</f>
        <v>0</v>
      </c>
      <c r="S194" s="797">
        <f>[2]淋菌!S32</f>
        <v>0</v>
      </c>
      <c r="V194">
        <f>'保健所別（令和7年）'!$O$245</f>
        <v>150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2028</v>
      </c>
      <c r="D195" s="769">
        <f t="shared" si="51"/>
        <v>0</v>
      </c>
      <c r="E195" s="769">
        <f t="shared" si="51"/>
        <v>3</v>
      </c>
      <c r="F195" s="769">
        <f t="shared" si="51"/>
        <v>1</v>
      </c>
      <c r="G195" s="769">
        <f t="shared" si="51"/>
        <v>16</v>
      </c>
      <c r="H195" s="769">
        <f t="shared" si="51"/>
        <v>366</v>
      </c>
      <c r="I195" s="769">
        <f t="shared" si="51"/>
        <v>711</v>
      </c>
      <c r="J195" s="769">
        <f t="shared" si="51"/>
        <v>363</v>
      </c>
      <c r="K195" s="769">
        <f t="shared" si="51"/>
        <v>191</v>
      </c>
      <c r="L195" s="769">
        <f t="shared" si="51"/>
        <v>129</v>
      </c>
      <c r="M195" s="769">
        <f t="shared" si="51"/>
        <v>81</v>
      </c>
      <c r="N195" s="769">
        <f t="shared" si="51"/>
        <v>54</v>
      </c>
      <c r="O195" s="769">
        <f t="shared" si="51"/>
        <v>65</v>
      </c>
      <c r="P195" s="769">
        <f t="shared" si="51"/>
        <v>31</v>
      </c>
      <c r="Q195" s="769">
        <f t="shared" si="51"/>
        <v>12</v>
      </c>
      <c r="R195" s="769">
        <f t="shared" si="51"/>
        <v>3</v>
      </c>
      <c r="S195" s="789">
        <f t="shared" si="51"/>
        <v>2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1.4792899408284023E-3</v>
      </c>
      <c r="F196" s="558">
        <f t="shared" si="52"/>
        <v>4.9309664694280081E-4</v>
      </c>
      <c r="G196" s="558">
        <f t="shared" si="52"/>
        <v>7.889546351084813E-3</v>
      </c>
      <c r="H196" s="558">
        <f t="shared" si="52"/>
        <v>0.18047337278106509</v>
      </c>
      <c r="I196" s="558">
        <f t="shared" si="52"/>
        <v>0.35059171597633138</v>
      </c>
      <c r="J196" s="558">
        <f t="shared" si="52"/>
        <v>0.17899408284023668</v>
      </c>
      <c r="K196" s="558">
        <f t="shared" si="52"/>
        <v>9.4181459566074946E-2</v>
      </c>
      <c r="L196" s="558">
        <f t="shared" si="52"/>
        <v>6.3609467455621307E-2</v>
      </c>
      <c r="M196" s="558">
        <f t="shared" si="52"/>
        <v>3.9940828402366867E-2</v>
      </c>
      <c r="N196" s="558">
        <f t="shared" si="52"/>
        <v>2.6627218934911243E-2</v>
      </c>
      <c r="O196" s="558">
        <f t="shared" si="52"/>
        <v>3.2051282051282048E-2</v>
      </c>
      <c r="P196" s="558">
        <f t="shared" si="52"/>
        <v>1.5285996055226824E-2</v>
      </c>
      <c r="Q196" s="558">
        <f t="shared" si="52"/>
        <v>5.9171597633136093E-3</v>
      </c>
      <c r="R196" s="558">
        <f t="shared" si="52"/>
        <v>1.4792899408284023E-3</v>
      </c>
      <c r="S196" s="729">
        <f t="shared" si="52"/>
        <v>9.8619329388560163E-4</v>
      </c>
    </row>
    <row r="198" spans="2:24" ht="19.5" thickBot="1" x14ac:dyDescent="0.2">
      <c r="B198" s="99" t="str">
        <f>B181</f>
        <v>令和7年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0.17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0.03</v>
      </c>
      <c r="I200" s="904">
        <f>[2]淋菌!I57</f>
        <v>0.05</v>
      </c>
      <c r="J200" s="904">
        <f>[2]淋菌!J57</f>
        <v>0.03</v>
      </c>
      <c r="K200" s="904">
        <f>[2]淋菌!K57</f>
        <v>0.02</v>
      </c>
      <c r="L200" s="904">
        <f>[2]淋菌!L57</f>
        <v>0.01</v>
      </c>
      <c r="M200" s="904">
        <f>[2]淋菌!M57</f>
        <v>0.01</v>
      </c>
      <c r="N200" s="904">
        <f>[2]淋菌!N57</f>
        <v>0</v>
      </c>
      <c r="O200" s="904">
        <f>[2]淋菌!O57</f>
        <v>0.01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TRANSPOSE('保健所別（令和7年）'!D251:O251)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0.14000000000000001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0.02</v>
      </c>
      <c r="I201" s="904">
        <f>[2]淋菌!I58</f>
        <v>0.05</v>
      </c>
      <c r="J201" s="904">
        <f>[2]淋菌!J58</f>
        <v>0.03</v>
      </c>
      <c r="K201" s="904">
        <f>[2]淋菌!K58</f>
        <v>0.01</v>
      </c>
      <c r="L201" s="904">
        <f>[2]淋菌!L58</f>
        <v>0.01</v>
      </c>
      <c r="M201" s="904">
        <f>[2]淋菌!M58</f>
        <v>0</v>
      </c>
      <c r="N201" s="904">
        <f>[2]淋菌!N58</f>
        <v>0</v>
      </c>
      <c r="O201" s="904">
        <f>[2]淋菌!O58</f>
        <v>0</v>
      </c>
      <c r="P201" s="904">
        <f>[2]淋菌!P58</f>
        <v>0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0.14000000000000001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0.16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0.03</v>
      </c>
      <c r="I202" s="904">
        <f>[2]淋菌!I59</f>
        <v>7.0000000000000007E-2</v>
      </c>
      <c r="J202" s="904">
        <f>[2]淋菌!J59</f>
        <v>0.03</v>
      </c>
      <c r="K202" s="904">
        <f>[2]淋菌!K59</f>
        <v>0.01</v>
      </c>
      <c r="L202" s="904">
        <f>[2]淋菌!L59</f>
        <v>0</v>
      </c>
      <c r="M202" s="904">
        <f>[2]淋菌!M59</f>
        <v>0.01</v>
      </c>
      <c r="N202" s="904">
        <f>[2]淋菌!N59</f>
        <v>0</v>
      </c>
      <c r="O202" s="904">
        <f>[2]淋菌!O59</f>
        <v>0.01</v>
      </c>
      <c r="P202" s="904">
        <f>[2]淋菌!P59</f>
        <v>0</v>
      </c>
      <c r="Q202" s="904">
        <f>[2]淋菌!Q59</f>
        <v>0</v>
      </c>
      <c r="R202" s="904">
        <f>[2]淋菌!R59</f>
        <v>0</v>
      </c>
      <c r="S202" s="904">
        <f>[2]淋菌!S59</f>
        <v>0</v>
      </c>
      <c r="V202" s="710"/>
      <c r="W202">
        <v>0.16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0.15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0.03</v>
      </c>
      <c r="I203" s="904">
        <f>[2]淋菌!I60</f>
        <v>0.05</v>
      </c>
      <c r="J203" s="904">
        <f>[2]淋菌!J60</f>
        <v>0.02</v>
      </c>
      <c r="K203" s="904">
        <f>[2]淋菌!K60</f>
        <v>0.02</v>
      </c>
      <c r="L203" s="904">
        <f>[2]淋菌!L60</f>
        <v>0.01</v>
      </c>
      <c r="M203" s="904">
        <f>[2]淋菌!M60</f>
        <v>0.01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0.15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0.18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0.04</v>
      </c>
      <c r="I204" s="904">
        <f>[2]淋菌!I61</f>
        <v>7.0000000000000007E-2</v>
      </c>
      <c r="J204" s="904">
        <f>[2]淋菌!J61</f>
        <v>0.03</v>
      </c>
      <c r="K204" s="904">
        <f>[2]淋菌!K61</f>
        <v>0.02</v>
      </c>
      <c r="L204" s="904">
        <f>[2]淋菌!L61</f>
        <v>0.01</v>
      </c>
      <c r="M204" s="904">
        <f>[2]淋菌!M61</f>
        <v>0.01</v>
      </c>
      <c r="N204" s="904">
        <f>[2]淋菌!N61</f>
        <v>0.01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0.18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0.19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0.03</v>
      </c>
      <c r="I205" s="904">
        <f>[2]淋菌!I62</f>
        <v>7.0000000000000007E-2</v>
      </c>
      <c r="J205" s="904">
        <f>[2]淋菌!J62</f>
        <v>0.03</v>
      </c>
      <c r="K205" s="904">
        <f>[2]淋菌!K62</f>
        <v>0.02</v>
      </c>
      <c r="L205" s="904">
        <f>[2]淋菌!L62</f>
        <v>0.01</v>
      </c>
      <c r="M205" s="904">
        <f>[2]淋菌!M62</f>
        <v>0.01</v>
      </c>
      <c r="N205" s="904">
        <f>[2]淋菌!N62</f>
        <v>0.01</v>
      </c>
      <c r="O205" s="904">
        <f>[2]淋菌!O62</f>
        <v>0.01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0.19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0.16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0.03</v>
      </c>
      <c r="I206" s="904">
        <f>[2]淋菌!I63</f>
        <v>0.05</v>
      </c>
      <c r="J206" s="904">
        <f>[2]淋菌!J63</f>
        <v>0.03</v>
      </c>
      <c r="K206" s="904">
        <f>[2]淋菌!K63</f>
        <v>0.01</v>
      </c>
      <c r="L206" s="904">
        <f>[2]淋菌!L63</f>
        <v>0.01</v>
      </c>
      <c r="M206" s="904">
        <f>[2]淋菌!M63</f>
        <v>0.01</v>
      </c>
      <c r="N206" s="904">
        <f>[2]淋菌!N63</f>
        <v>0.01</v>
      </c>
      <c r="O206" s="904">
        <f>[2]淋菌!O63</f>
        <v>0.01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0.16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0.2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0.03</v>
      </c>
      <c r="I207" s="904">
        <f>[2]淋菌!I64</f>
        <v>7.0000000000000007E-2</v>
      </c>
      <c r="J207" s="904">
        <f>[2]淋菌!J64</f>
        <v>0.04</v>
      </c>
      <c r="K207" s="904">
        <f>[2]淋菌!K64</f>
        <v>0.01</v>
      </c>
      <c r="L207" s="904">
        <f>[2]淋菌!L64</f>
        <v>0.01</v>
      </c>
      <c r="M207" s="904">
        <f>[2]淋菌!M64</f>
        <v>0.01</v>
      </c>
      <c r="N207" s="904">
        <f>[2]淋菌!N64</f>
        <v>0</v>
      </c>
      <c r="O207" s="904">
        <f>[2]淋菌!O64</f>
        <v>0.01</v>
      </c>
      <c r="P207" s="904">
        <f>[2]淋菌!P64</f>
        <v>0.01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0.2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0.22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0.04</v>
      </c>
      <c r="I208" s="904">
        <f>[2]淋菌!I65</f>
        <v>7.0000000000000007E-2</v>
      </c>
      <c r="J208" s="904">
        <f>[2]淋菌!J65</f>
        <v>0.05</v>
      </c>
      <c r="K208" s="904">
        <f>[2]淋菌!K65</f>
        <v>0.03</v>
      </c>
      <c r="L208" s="904">
        <f>[2]淋菌!L65</f>
        <v>0.01</v>
      </c>
      <c r="M208" s="904">
        <f>[2]淋菌!M65</f>
        <v>0</v>
      </c>
      <c r="N208" s="904">
        <f>[2]淋菌!N65</f>
        <v>0.01</v>
      </c>
      <c r="O208" s="904">
        <f>[2]淋菌!O65</f>
        <v>0.01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0.22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0.19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0.03</v>
      </c>
      <c r="I209" s="904">
        <f>[2]淋菌!I66</f>
        <v>7.0000000000000007E-2</v>
      </c>
      <c r="J209" s="904">
        <f>[2]淋菌!J66</f>
        <v>0.04</v>
      </c>
      <c r="K209" s="904">
        <f>[2]淋菌!K66</f>
        <v>0.02</v>
      </c>
      <c r="L209" s="904">
        <f>[2]淋菌!L66</f>
        <v>0.01</v>
      </c>
      <c r="M209" s="904">
        <f>[2]淋菌!M66</f>
        <v>0.01</v>
      </c>
      <c r="N209" s="904">
        <f>[2]淋菌!N66</f>
        <v>0.01</v>
      </c>
      <c r="O209" s="904">
        <f>[2]淋菌!O66</f>
        <v>0.01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0.19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0.16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0.03</v>
      </c>
      <c r="I210" s="904">
        <f>[2]淋菌!I67</f>
        <v>0.06</v>
      </c>
      <c r="J210" s="904">
        <f>[2]淋菌!J67</f>
        <v>0.03</v>
      </c>
      <c r="K210" s="904">
        <f>[2]淋菌!K67</f>
        <v>0.02</v>
      </c>
      <c r="L210" s="904">
        <f>[2]淋菌!L67</f>
        <v>0.01</v>
      </c>
      <c r="M210" s="904">
        <f>[2]淋菌!M67</f>
        <v>0.01</v>
      </c>
      <c r="N210" s="904">
        <f>[2]淋菌!N67</f>
        <v>0</v>
      </c>
      <c r="O210" s="904">
        <f>[2]淋菌!O67</f>
        <v>0.01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0.16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0.15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0.03</v>
      </c>
      <c r="I211" s="904">
        <f>[2]淋菌!I68</f>
        <v>0.06</v>
      </c>
      <c r="J211" s="904">
        <f>[2]淋菌!J68</f>
        <v>0.03</v>
      </c>
      <c r="K211" s="904">
        <f>[2]淋菌!K68</f>
        <v>0.01</v>
      </c>
      <c r="L211" s="904">
        <f>[2]淋菌!L68</f>
        <v>0.01</v>
      </c>
      <c r="M211" s="904">
        <f>[2]淋菌!M68</f>
        <v>0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0.15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2.0699999999999998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0.06</v>
      </c>
      <c r="I212" s="781">
        <f t="shared" si="54"/>
        <v>0.74000000000000021</v>
      </c>
      <c r="J212" s="781">
        <f t="shared" si="54"/>
        <v>0.39</v>
      </c>
      <c r="K212" s="781">
        <f t="shared" si="54"/>
        <v>0.19999999999999998</v>
      </c>
      <c r="L212" s="781">
        <f t="shared" si="54"/>
        <v>0.10999999999999999</v>
      </c>
      <c r="M212" s="781">
        <f t="shared" si="54"/>
        <v>0.09</v>
      </c>
      <c r="N212" s="781">
        <f t="shared" si="54"/>
        <v>0.05</v>
      </c>
      <c r="O212" s="781">
        <f t="shared" si="54"/>
        <v>0.08</v>
      </c>
      <c r="P212" s="781">
        <f t="shared" si="54"/>
        <v>0.01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2.8985507246376812E-2</v>
      </c>
      <c r="I213" s="558">
        <f>I212/C212</f>
        <v>0.35748792270531415</v>
      </c>
      <c r="J213" s="558">
        <f>J212/C212</f>
        <v>0.18840579710144931</v>
      </c>
      <c r="K213" s="558">
        <f>K212/C212</f>
        <v>9.6618357487922704E-2</v>
      </c>
      <c r="L213" s="558">
        <f>L212/C212</f>
        <v>5.3140096618357488E-2</v>
      </c>
      <c r="M213" s="558">
        <f>M212/C212</f>
        <v>4.3478260869565216E-2</v>
      </c>
      <c r="N213" s="558">
        <f>N212/C212</f>
        <v>2.415458937198068E-2</v>
      </c>
      <c r="O213" s="558">
        <f>O212/C212</f>
        <v>3.8647342995169087E-2</v>
      </c>
      <c r="P213" s="558">
        <f>P212/C212</f>
        <v>4.8309178743961359E-3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49" workbookViewId="0">
      <selection activeCell="P62" sqref="P6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令和7年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[3]ﾒﾁｼﾘﾝ!C38</f>
        <v>37</v>
      </c>
      <c r="D5" s="768">
        <f>[3]ﾒﾁｼﾘﾝ!D38</f>
        <v>7</v>
      </c>
      <c r="E5" s="768">
        <f>[3]ﾒﾁｼﾘﾝ!E38</f>
        <v>3</v>
      </c>
      <c r="F5" s="768">
        <f>[3]ﾒﾁｼﾘﾝ!F38</f>
        <v>2</v>
      </c>
      <c r="G5" s="768">
        <f>[3]ﾒﾁｼﾘﾝ!G38</f>
        <v>1</v>
      </c>
      <c r="H5" s="768">
        <f>[3]ﾒﾁｼﾘﾝ!H38</f>
        <v>0</v>
      </c>
      <c r="I5" s="768">
        <f>[3]ﾒﾁｼﾘﾝ!I38</f>
        <v>0</v>
      </c>
      <c r="J5" s="768">
        <f>[3]ﾒﾁｼﾘﾝ!J38</f>
        <v>0</v>
      </c>
      <c r="K5" s="768">
        <f>[3]ﾒﾁｼﾘﾝ!K38</f>
        <v>0</v>
      </c>
      <c r="L5" s="768">
        <f>[3]ﾒﾁｼﾘﾝ!L38</f>
        <v>0</v>
      </c>
      <c r="M5" s="768">
        <f>[3]ﾒﾁｼﾘﾝ!M38</f>
        <v>0</v>
      </c>
      <c r="N5" s="768">
        <f>[3]ﾒﾁｼﾘﾝ!N38</f>
        <v>0</v>
      </c>
      <c r="O5" s="768">
        <f>[3]ﾒﾁｼﾘﾝ!O38</f>
        <v>3</v>
      </c>
      <c r="P5" s="768">
        <f>[3]ﾒﾁｼﾘﾝ!P38</f>
        <v>3</v>
      </c>
      <c r="Q5" s="768">
        <f>[3]ﾒﾁｼﾘﾝ!Q38</f>
        <v>2</v>
      </c>
      <c r="R5" s="768">
        <f>[3]ﾒﾁｼﾘﾝ!R38</f>
        <v>2</v>
      </c>
      <c r="S5" s="768">
        <f>[3]ﾒﾁｼﾘﾝ!S38</f>
        <v>14</v>
      </c>
      <c r="V5">
        <f t="array" ref="V5:V16">TRANSPOSE('保健所別（令和7年）'!D58:O58)</f>
        <v>37</v>
      </c>
      <c r="W5">
        <f>C5-V5</f>
        <v>0</v>
      </c>
      <c r="Z5" s="516" t="s">
        <v>82</v>
      </c>
      <c r="AA5" s="517">
        <f t="shared" ref="AA5:AA16" si="0">SUM(AB5:AL5)</f>
        <v>37</v>
      </c>
      <c r="AB5" s="518">
        <f>SUM(D5:F5)</f>
        <v>12</v>
      </c>
      <c r="AC5" s="518">
        <f t="shared" ref="AC5:AH16" si="1">G5</f>
        <v>1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6</v>
      </c>
      <c r="AK5" s="518">
        <f>SUM(Q5:R5)</f>
        <v>4</v>
      </c>
      <c r="AL5" s="642">
        <f>S5</f>
        <v>14</v>
      </c>
    </row>
    <row r="6" spans="2:38" ht="14.25" x14ac:dyDescent="0.15">
      <c r="B6" s="520" t="s">
        <v>83</v>
      </c>
      <c r="C6" s="768">
        <f>[3]ﾒﾁｼﾘﾝ!C39</f>
        <v>27</v>
      </c>
      <c r="D6" s="768">
        <f>[3]ﾒﾁｼﾘﾝ!D39</f>
        <v>0</v>
      </c>
      <c r="E6" s="768">
        <f>[3]ﾒﾁｼﾘﾝ!E39</f>
        <v>0</v>
      </c>
      <c r="F6" s="768">
        <f>[3]ﾒﾁｼﾘﾝ!F39</f>
        <v>1</v>
      </c>
      <c r="G6" s="768">
        <f>[3]ﾒﾁｼﾘﾝ!G39</f>
        <v>0</v>
      </c>
      <c r="H6" s="768">
        <f>[3]ﾒﾁｼﾘﾝ!H39</f>
        <v>0</v>
      </c>
      <c r="I6" s="768">
        <f>[3]ﾒﾁｼﾘﾝ!I39</f>
        <v>0</v>
      </c>
      <c r="J6" s="768">
        <f>[3]ﾒﾁｼﾘﾝ!J39</f>
        <v>0</v>
      </c>
      <c r="K6" s="768">
        <f>[3]ﾒﾁｼﾘﾝ!K39</f>
        <v>0</v>
      </c>
      <c r="L6" s="768">
        <f>[3]ﾒﾁｼﾘﾝ!L39</f>
        <v>0</v>
      </c>
      <c r="M6" s="768">
        <f>[3]ﾒﾁｼﾘﾝ!M39</f>
        <v>0</v>
      </c>
      <c r="N6" s="768">
        <f>[3]ﾒﾁｼﾘﾝ!N39</f>
        <v>1</v>
      </c>
      <c r="O6" s="768">
        <f>[3]ﾒﾁｼﾘﾝ!O39</f>
        <v>0</v>
      </c>
      <c r="P6" s="768">
        <f>[3]ﾒﾁｼﾘﾝ!P39</f>
        <v>0</v>
      </c>
      <c r="Q6" s="768">
        <f>[3]ﾒﾁｼﾘﾝ!Q39</f>
        <v>2</v>
      </c>
      <c r="R6" s="768">
        <f>[3]ﾒﾁｼﾘﾝ!R39</f>
        <v>5</v>
      </c>
      <c r="S6" s="768">
        <f>[3]ﾒﾁｼﾘﾝ!S39</f>
        <v>18</v>
      </c>
      <c r="V6">
        <v>27</v>
      </c>
      <c r="W6">
        <f t="shared" ref="W6:W16" si="2">C6-V6</f>
        <v>0</v>
      </c>
      <c r="Z6" s="520" t="s">
        <v>83</v>
      </c>
      <c r="AA6" s="521">
        <f t="shared" si="0"/>
        <v>27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7</v>
      </c>
      <c r="AL6" s="643">
        <f t="shared" ref="AL6:AL16" si="7">S6</f>
        <v>18</v>
      </c>
    </row>
    <row r="7" spans="2:38" ht="14.25" x14ac:dyDescent="0.15">
      <c r="B7" s="523" t="s">
        <v>84</v>
      </c>
      <c r="C7" s="768">
        <f>[3]ﾒﾁｼﾘﾝ!C40</f>
        <v>27</v>
      </c>
      <c r="D7" s="768">
        <f>[3]ﾒﾁｼﾘﾝ!D40</f>
        <v>2</v>
      </c>
      <c r="E7" s="768">
        <f>[3]ﾒﾁｼﾘﾝ!E40</f>
        <v>0</v>
      </c>
      <c r="F7" s="768">
        <f>[3]ﾒﾁｼﾘﾝ!F40</f>
        <v>1</v>
      </c>
      <c r="G7" s="768">
        <f>[3]ﾒﾁｼﾘﾝ!G40</f>
        <v>1</v>
      </c>
      <c r="H7" s="768">
        <f>[3]ﾒﾁｼﾘﾝ!H40</f>
        <v>0</v>
      </c>
      <c r="I7" s="768">
        <f>[3]ﾒﾁｼﾘﾝ!I40</f>
        <v>0</v>
      </c>
      <c r="J7" s="768">
        <f>[3]ﾒﾁｼﾘﾝ!J40</f>
        <v>1</v>
      </c>
      <c r="K7" s="768">
        <f>[3]ﾒﾁｼﾘﾝ!K40</f>
        <v>0</v>
      </c>
      <c r="L7" s="768">
        <f>[3]ﾒﾁｼﾘﾝ!L40</f>
        <v>0</v>
      </c>
      <c r="M7" s="768">
        <f>[3]ﾒﾁｼﾘﾝ!M40</f>
        <v>0</v>
      </c>
      <c r="N7" s="768">
        <f>[3]ﾒﾁｼﾘﾝ!N40</f>
        <v>0</v>
      </c>
      <c r="O7" s="768">
        <f>[3]ﾒﾁｼﾘﾝ!O40</f>
        <v>0</v>
      </c>
      <c r="P7" s="768">
        <f>[3]ﾒﾁｼﾘﾝ!P40</f>
        <v>0</v>
      </c>
      <c r="Q7" s="768">
        <f>[3]ﾒﾁｼﾘﾝ!Q40</f>
        <v>1</v>
      </c>
      <c r="R7" s="768">
        <f>[3]ﾒﾁｼﾘﾝ!R40</f>
        <v>3</v>
      </c>
      <c r="S7" s="768">
        <f>[3]ﾒﾁｼﾘﾝ!S40</f>
        <v>18</v>
      </c>
      <c r="T7" s="103"/>
      <c r="V7">
        <v>27</v>
      </c>
      <c r="W7">
        <f t="shared" si="2"/>
        <v>0</v>
      </c>
      <c r="Z7" s="523" t="s">
        <v>84</v>
      </c>
      <c r="AA7" s="524">
        <f t="shared" si="0"/>
        <v>27</v>
      </c>
      <c r="AB7" s="525">
        <f t="shared" si="3"/>
        <v>3</v>
      </c>
      <c r="AC7" s="525">
        <f t="shared" si="1"/>
        <v>1</v>
      </c>
      <c r="AD7" s="525">
        <f t="shared" si="1"/>
        <v>0</v>
      </c>
      <c r="AE7" s="525">
        <f t="shared" si="1"/>
        <v>0</v>
      </c>
      <c r="AF7" s="525">
        <f t="shared" si="1"/>
        <v>1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4</v>
      </c>
      <c r="AL7" s="644">
        <f t="shared" si="7"/>
        <v>18</v>
      </c>
    </row>
    <row r="8" spans="2:38" ht="14.25" x14ac:dyDescent="0.15">
      <c r="B8" s="527" t="s">
        <v>85</v>
      </c>
      <c r="C8" s="768">
        <f>[3]ﾒﾁｼﾘﾝ!C41</f>
        <v>35</v>
      </c>
      <c r="D8" s="768">
        <f>[3]ﾒﾁｼﾘﾝ!D41</f>
        <v>3</v>
      </c>
      <c r="E8" s="768">
        <f>[3]ﾒﾁｼﾘﾝ!E41</f>
        <v>4</v>
      </c>
      <c r="F8" s="768">
        <f>[3]ﾒﾁｼﾘﾝ!F41</f>
        <v>3</v>
      </c>
      <c r="G8" s="768">
        <f>[3]ﾒﾁｼﾘﾝ!G41</f>
        <v>1</v>
      </c>
      <c r="H8" s="768">
        <f>[3]ﾒﾁｼﾘﾝ!H41</f>
        <v>0</v>
      </c>
      <c r="I8" s="768">
        <f>[3]ﾒﾁｼﾘﾝ!I41</f>
        <v>2</v>
      </c>
      <c r="J8" s="768">
        <f>[3]ﾒﾁｼﾘﾝ!J41</f>
        <v>0</v>
      </c>
      <c r="K8" s="768">
        <f>[3]ﾒﾁｼﾘﾝ!K41</f>
        <v>0</v>
      </c>
      <c r="L8" s="768">
        <f>[3]ﾒﾁｼﾘﾝ!L41</f>
        <v>1</v>
      </c>
      <c r="M8" s="768">
        <f>[3]ﾒﾁｼﾘﾝ!M41</f>
        <v>0</v>
      </c>
      <c r="N8" s="768">
        <f>[3]ﾒﾁｼﾘﾝ!N41</f>
        <v>0</v>
      </c>
      <c r="O8" s="768">
        <f>[3]ﾒﾁｼﾘﾝ!O41</f>
        <v>2</v>
      </c>
      <c r="P8" s="768">
        <f>[3]ﾒﾁｼﾘﾝ!P41</f>
        <v>2</v>
      </c>
      <c r="Q8" s="768">
        <f>[3]ﾒﾁｼﾘﾝ!Q41</f>
        <v>1</v>
      </c>
      <c r="R8" s="768">
        <f>[3]ﾒﾁｼﾘﾝ!R41</f>
        <v>2</v>
      </c>
      <c r="S8" s="768">
        <f>[3]ﾒﾁｼﾘﾝ!S41</f>
        <v>14</v>
      </c>
      <c r="V8">
        <v>35</v>
      </c>
      <c r="W8">
        <f t="shared" si="2"/>
        <v>0</v>
      </c>
      <c r="Z8" s="527" t="s">
        <v>85</v>
      </c>
      <c r="AA8" s="528">
        <f t="shared" si="0"/>
        <v>35</v>
      </c>
      <c r="AB8" s="103">
        <f t="shared" si="3"/>
        <v>10</v>
      </c>
      <c r="AC8" s="103">
        <f t="shared" si="1"/>
        <v>1</v>
      </c>
      <c r="AD8" s="103">
        <f t="shared" si="1"/>
        <v>0</v>
      </c>
      <c r="AE8" s="103">
        <f t="shared" si="1"/>
        <v>2</v>
      </c>
      <c r="AF8" s="103">
        <f t="shared" si="1"/>
        <v>0</v>
      </c>
      <c r="AG8" s="103">
        <f t="shared" si="1"/>
        <v>0</v>
      </c>
      <c r="AH8" s="103">
        <f t="shared" si="1"/>
        <v>1</v>
      </c>
      <c r="AI8" s="103">
        <f t="shared" si="4"/>
        <v>0</v>
      </c>
      <c r="AJ8" s="103">
        <f t="shared" si="5"/>
        <v>4</v>
      </c>
      <c r="AK8" s="103">
        <f t="shared" si="6"/>
        <v>3</v>
      </c>
      <c r="AL8" s="645">
        <f t="shared" si="7"/>
        <v>14</v>
      </c>
    </row>
    <row r="9" spans="2:38" ht="14.25" x14ac:dyDescent="0.15">
      <c r="B9" s="520" t="s">
        <v>86</v>
      </c>
      <c r="C9" s="768">
        <f>[3]ﾒﾁｼﾘﾝ!C42</f>
        <v>29</v>
      </c>
      <c r="D9" s="768">
        <f>[3]ﾒﾁｼﾘﾝ!D42</f>
        <v>3</v>
      </c>
      <c r="E9" s="768">
        <f>[3]ﾒﾁｼﾘﾝ!E42</f>
        <v>1</v>
      </c>
      <c r="F9" s="768">
        <f>[3]ﾒﾁｼﾘﾝ!F42</f>
        <v>1</v>
      </c>
      <c r="G9" s="768">
        <f>[3]ﾒﾁｼﾘﾝ!G42</f>
        <v>0</v>
      </c>
      <c r="H9" s="768">
        <f>[3]ﾒﾁｼﾘﾝ!H42</f>
        <v>1</v>
      </c>
      <c r="I9" s="768">
        <f>[3]ﾒﾁｼﾘﾝ!I42</f>
        <v>0</v>
      </c>
      <c r="J9" s="768">
        <f>[3]ﾒﾁｼﾘﾝ!J42</f>
        <v>1</v>
      </c>
      <c r="K9" s="768">
        <f>[3]ﾒﾁｼﾘﾝ!K42</f>
        <v>1</v>
      </c>
      <c r="L9" s="768">
        <f>[3]ﾒﾁｼﾘﾝ!L42</f>
        <v>0</v>
      </c>
      <c r="M9" s="768">
        <f>[3]ﾒﾁｼﾘﾝ!M42</f>
        <v>0</v>
      </c>
      <c r="N9" s="768">
        <f>[3]ﾒﾁｼﾘﾝ!N42</f>
        <v>1</v>
      </c>
      <c r="O9" s="768">
        <f>[3]ﾒﾁｼﾘﾝ!O42</f>
        <v>0</v>
      </c>
      <c r="P9" s="768">
        <f>[3]ﾒﾁｼﾘﾝ!P42</f>
        <v>0</v>
      </c>
      <c r="Q9" s="768">
        <f>[3]ﾒﾁｼﾘﾝ!Q42</f>
        <v>1</v>
      </c>
      <c r="R9" s="768">
        <f>[3]ﾒﾁｼﾘﾝ!R42</f>
        <v>0</v>
      </c>
      <c r="S9" s="768">
        <f>[3]ﾒﾁｼﾘﾝ!S42</f>
        <v>19</v>
      </c>
      <c r="V9">
        <v>29</v>
      </c>
      <c r="W9">
        <f t="shared" si="2"/>
        <v>0</v>
      </c>
      <c r="Z9" s="520" t="s">
        <v>86</v>
      </c>
      <c r="AA9" s="529">
        <f t="shared" si="0"/>
        <v>29</v>
      </c>
      <c r="AB9" s="451">
        <f t="shared" si="3"/>
        <v>5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1</v>
      </c>
      <c r="AG9" s="522">
        <f t="shared" si="1"/>
        <v>1</v>
      </c>
      <c r="AH9" s="522">
        <f t="shared" si="1"/>
        <v>0</v>
      </c>
      <c r="AI9" s="451">
        <f t="shared" si="4"/>
        <v>1</v>
      </c>
      <c r="AJ9" s="451">
        <f t="shared" si="5"/>
        <v>0</v>
      </c>
      <c r="AK9" s="451">
        <f t="shared" si="6"/>
        <v>1</v>
      </c>
      <c r="AL9" s="643">
        <f t="shared" si="7"/>
        <v>19</v>
      </c>
    </row>
    <row r="10" spans="2:38" ht="14.25" x14ac:dyDescent="0.15">
      <c r="B10" s="527" t="s">
        <v>87</v>
      </c>
      <c r="C10" s="768">
        <f>[3]ﾒﾁｼﾘﾝ!C43</f>
        <v>30</v>
      </c>
      <c r="D10" s="768">
        <f>[3]ﾒﾁｼﾘﾝ!D43</f>
        <v>1</v>
      </c>
      <c r="E10" s="768">
        <f>[3]ﾒﾁｼﾘﾝ!E43</f>
        <v>1</v>
      </c>
      <c r="F10" s="768">
        <f>[3]ﾒﾁｼﾘﾝ!F43</f>
        <v>0</v>
      </c>
      <c r="G10" s="768">
        <f>[3]ﾒﾁｼﾘﾝ!G43</f>
        <v>1</v>
      </c>
      <c r="H10" s="768">
        <f>[3]ﾒﾁｼﾘﾝ!H43</f>
        <v>0</v>
      </c>
      <c r="I10" s="768">
        <f>[3]ﾒﾁｼﾘﾝ!I43</f>
        <v>0</v>
      </c>
      <c r="J10" s="768">
        <f>[3]ﾒﾁｼﾘﾝ!J43</f>
        <v>0</v>
      </c>
      <c r="K10" s="768">
        <f>[3]ﾒﾁｼﾘﾝ!K43</f>
        <v>2</v>
      </c>
      <c r="L10" s="768">
        <f>[3]ﾒﾁｼﾘﾝ!L43</f>
        <v>0</v>
      </c>
      <c r="M10" s="768">
        <f>[3]ﾒﾁｼﾘﾝ!M43</f>
        <v>0</v>
      </c>
      <c r="N10" s="768">
        <f>[3]ﾒﾁｼﾘﾝ!N43</f>
        <v>1</v>
      </c>
      <c r="O10" s="768">
        <f>[3]ﾒﾁｼﾘﾝ!O43</f>
        <v>1</v>
      </c>
      <c r="P10" s="768">
        <f>[3]ﾒﾁｼﾘﾝ!P43</f>
        <v>0</v>
      </c>
      <c r="Q10" s="768">
        <f>[3]ﾒﾁｼﾘﾝ!Q43</f>
        <v>2</v>
      </c>
      <c r="R10" s="768">
        <f>[3]ﾒﾁｼﾘﾝ!R43</f>
        <v>3</v>
      </c>
      <c r="S10" s="768">
        <f>[3]ﾒﾁｼﾘﾝ!S43</f>
        <v>18</v>
      </c>
      <c r="V10">
        <v>30</v>
      </c>
      <c r="W10">
        <f t="shared" si="2"/>
        <v>0</v>
      </c>
      <c r="Z10" s="527" t="s">
        <v>87</v>
      </c>
      <c r="AA10" s="530">
        <f t="shared" si="0"/>
        <v>30</v>
      </c>
      <c r="AB10" s="531">
        <f t="shared" si="3"/>
        <v>2</v>
      </c>
      <c r="AC10" s="531">
        <f t="shared" si="1"/>
        <v>1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2</v>
      </c>
      <c r="AH10" s="531">
        <f t="shared" si="1"/>
        <v>0</v>
      </c>
      <c r="AI10" s="531">
        <f t="shared" si="4"/>
        <v>1</v>
      </c>
      <c r="AJ10" s="531">
        <f t="shared" si="5"/>
        <v>1</v>
      </c>
      <c r="AK10" s="531">
        <f t="shared" si="6"/>
        <v>5</v>
      </c>
      <c r="AL10" s="645">
        <f t="shared" si="7"/>
        <v>18</v>
      </c>
    </row>
    <row r="11" spans="2:38" ht="14.25" x14ac:dyDescent="0.15">
      <c r="B11" s="520" t="s">
        <v>88</v>
      </c>
      <c r="C11" s="768">
        <f>[3]ﾒﾁｼﾘﾝ!C44</f>
        <v>30</v>
      </c>
      <c r="D11" s="768">
        <f>[3]ﾒﾁｼﾘﾝ!D44</f>
        <v>0</v>
      </c>
      <c r="E11" s="768">
        <f>[3]ﾒﾁｼﾘﾝ!E44</f>
        <v>3</v>
      </c>
      <c r="F11" s="768">
        <f>[3]ﾒﾁｼﾘﾝ!F44</f>
        <v>0</v>
      </c>
      <c r="G11" s="768">
        <f>[3]ﾒﾁｼﾘﾝ!G44</f>
        <v>0</v>
      </c>
      <c r="H11" s="768">
        <f>[3]ﾒﾁｼﾘﾝ!H44</f>
        <v>0</v>
      </c>
      <c r="I11" s="768">
        <f>[3]ﾒﾁｼﾘﾝ!I44</f>
        <v>0</v>
      </c>
      <c r="J11" s="768">
        <f>[3]ﾒﾁｼﾘﾝ!J44</f>
        <v>1</v>
      </c>
      <c r="K11" s="768">
        <f>[3]ﾒﾁｼﾘﾝ!K44</f>
        <v>1</v>
      </c>
      <c r="L11" s="768">
        <f>[3]ﾒﾁｼﾘﾝ!L44</f>
        <v>2</v>
      </c>
      <c r="M11" s="768">
        <f>[3]ﾒﾁｼﾘﾝ!M44</f>
        <v>0</v>
      </c>
      <c r="N11" s="768">
        <f>[3]ﾒﾁｼﾘﾝ!N44</f>
        <v>0</v>
      </c>
      <c r="O11" s="768">
        <f>[3]ﾒﾁｼﾘﾝ!O44</f>
        <v>3</v>
      </c>
      <c r="P11" s="768">
        <f>[3]ﾒﾁｼﾘﾝ!P44</f>
        <v>2</v>
      </c>
      <c r="Q11" s="768">
        <f>[3]ﾒﾁｼﾘﾝ!Q44</f>
        <v>2</v>
      </c>
      <c r="R11" s="768">
        <f>[3]ﾒﾁｼﾘﾝ!R44</f>
        <v>2</v>
      </c>
      <c r="S11" s="768">
        <f>[3]ﾒﾁｼﾘﾝ!S44</f>
        <v>14</v>
      </c>
      <c r="V11">
        <v>30</v>
      </c>
      <c r="W11">
        <f t="shared" si="2"/>
        <v>0</v>
      </c>
      <c r="Z11" s="520" t="s">
        <v>88</v>
      </c>
      <c r="AA11" s="521">
        <f t="shared" si="0"/>
        <v>30</v>
      </c>
      <c r="AB11" s="451">
        <f t="shared" si="3"/>
        <v>3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1</v>
      </c>
      <c r="AG11" s="451">
        <f t="shared" si="1"/>
        <v>1</v>
      </c>
      <c r="AH11" s="451">
        <f t="shared" si="1"/>
        <v>2</v>
      </c>
      <c r="AI11" s="451">
        <f t="shared" si="4"/>
        <v>0</v>
      </c>
      <c r="AJ11" s="451">
        <f t="shared" si="5"/>
        <v>5</v>
      </c>
      <c r="AK11" s="451">
        <f t="shared" si="6"/>
        <v>4</v>
      </c>
      <c r="AL11" s="643">
        <f t="shared" si="7"/>
        <v>14</v>
      </c>
    </row>
    <row r="12" spans="2:38" ht="14.25" x14ac:dyDescent="0.15">
      <c r="B12" s="527" t="s">
        <v>89</v>
      </c>
      <c r="C12" s="768">
        <f>[3]ﾒﾁｼﾘﾝ!C45</f>
        <v>23</v>
      </c>
      <c r="D12" s="768">
        <f>[3]ﾒﾁｼﾘﾝ!D45</f>
        <v>3</v>
      </c>
      <c r="E12" s="768">
        <f>[3]ﾒﾁｼﾘﾝ!E45</f>
        <v>1</v>
      </c>
      <c r="F12" s="768">
        <f>[3]ﾒﾁｼﾘﾝ!F45</f>
        <v>2</v>
      </c>
      <c r="G12" s="768">
        <f>[3]ﾒﾁｼﾘﾝ!G45</f>
        <v>0</v>
      </c>
      <c r="H12" s="768">
        <f>[3]ﾒﾁｼﾘﾝ!H45</f>
        <v>0</v>
      </c>
      <c r="I12" s="768">
        <f>[3]ﾒﾁｼﾘﾝ!I45</f>
        <v>0</v>
      </c>
      <c r="J12" s="768">
        <f>[3]ﾒﾁｼﾘﾝ!J45</f>
        <v>0</v>
      </c>
      <c r="K12" s="768">
        <f>[3]ﾒﾁｼﾘﾝ!K45</f>
        <v>0</v>
      </c>
      <c r="L12" s="768">
        <f>[3]ﾒﾁｼﾘﾝ!L45</f>
        <v>0</v>
      </c>
      <c r="M12" s="768">
        <f>[3]ﾒﾁｼﾘﾝ!M45</f>
        <v>1</v>
      </c>
      <c r="N12" s="768">
        <f>[3]ﾒﾁｼﾘﾝ!N45</f>
        <v>0</v>
      </c>
      <c r="O12" s="768">
        <f>[3]ﾒﾁｼﾘﾝ!O45</f>
        <v>1</v>
      </c>
      <c r="P12" s="768">
        <f>[3]ﾒﾁｼﾘﾝ!P45</f>
        <v>0</v>
      </c>
      <c r="Q12" s="768">
        <f>[3]ﾒﾁｼﾘﾝ!Q45</f>
        <v>0</v>
      </c>
      <c r="R12" s="768">
        <f>[3]ﾒﾁｼﾘﾝ!R45</f>
        <v>1</v>
      </c>
      <c r="S12" s="768">
        <f>[3]ﾒﾁｼﾘﾝ!S45</f>
        <v>14</v>
      </c>
      <c r="V12">
        <v>23</v>
      </c>
      <c r="W12">
        <f t="shared" si="2"/>
        <v>0</v>
      </c>
      <c r="Z12" s="527" t="s">
        <v>89</v>
      </c>
      <c r="AA12" s="528">
        <f t="shared" si="0"/>
        <v>23</v>
      </c>
      <c r="AB12" s="103">
        <f t="shared" si="3"/>
        <v>6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1</v>
      </c>
      <c r="AJ12" s="103">
        <f t="shared" si="5"/>
        <v>1</v>
      </c>
      <c r="AK12" s="103">
        <f t="shared" si="6"/>
        <v>1</v>
      </c>
      <c r="AL12" s="645">
        <f t="shared" si="7"/>
        <v>14</v>
      </c>
    </row>
    <row r="13" spans="2:38" ht="14.25" x14ac:dyDescent="0.15">
      <c r="B13" s="520" t="s">
        <v>90</v>
      </c>
      <c r="C13" s="768">
        <f>[3]ﾒﾁｼﾘﾝ!C46</f>
        <v>27</v>
      </c>
      <c r="D13" s="768">
        <f>[3]ﾒﾁｼﾘﾝ!D46</f>
        <v>1</v>
      </c>
      <c r="E13" s="768">
        <f>[3]ﾒﾁｼﾘﾝ!E46</f>
        <v>1</v>
      </c>
      <c r="F13" s="768">
        <f>[3]ﾒﾁｼﾘﾝ!F46</f>
        <v>0</v>
      </c>
      <c r="G13" s="768">
        <f>[3]ﾒﾁｼﾘﾝ!G46</f>
        <v>0</v>
      </c>
      <c r="H13" s="768">
        <f>[3]ﾒﾁｼﾘﾝ!H46</f>
        <v>1</v>
      </c>
      <c r="I13" s="768">
        <f>[3]ﾒﾁｼﾘﾝ!I46</f>
        <v>0</v>
      </c>
      <c r="J13" s="768">
        <f>[3]ﾒﾁｼﾘﾝ!J46</f>
        <v>0</v>
      </c>
      <c r="K13" s="768">
        <f>[3]ﾒﾁｼﾘﾝ!K46</f>
        <v>0</v>
      </c>
      <c r="L13" s="768">
        <f>[3]ﾒﾁｼﾘﾝ!L46</f>
        <v>0</v>
      </c>
      <c r="M13" s="768">
        <f>[3]ﾒﾁｼﾘﾝ!M46</f>
        <v>1</v>
      </c>
      <c r="N13" s="768">
        <f>[3]ﾒﾁｼﾘﾝ!N46</f>
        <v>2</v>
      </c>
      <c r="O13" s="768">
        <f>[3]ﾒﾁｼﾘﾝ!O46</f>
        <v>1</v>
      </c>
      <c r="P13" s="768">
        <f>[3]ﾒﾁｼﾘﾝ!P46</f>
        <v>0</v>
      </c>
      <c r="Q13" s="768">
        <f>[3]ﾒﾁｼﾘﾝ!Q46</f>
        <v>0</v>
      </c>
      <c r="R13" s="768">
        <f>[3]ﾒﾁｼﾘﾝ!R46</f>
        <v>1</v>
      </c>
      <c r="S13" s="768">
        <f>[3]ﾒﾁｼﾘﾝ!S46</f>
        <v>19</v>
      </c>
      <c r="V13">
        <v>27</v>
      </c>
      <c r="W13">
        <f t="shared" si="2"/>
        <v>0</v>
      </c>
      <c r="Z13" s="520" t="s">
        <v>90</v>
      </c>
      <c r="AA13" s="521">
        <f t="shared" si="0"/>
        <v>27</v>
      </c>
      <c r="AB13" s="451">
        <f t="shared" si="3"/>
        <v>2</v>
      </c>
      <c r="AC13" s="451">
        <f t="shared" si="1"/>
        <v>0</v>
      </c>
      <c r="AD13" s="522">
        <f t="shared" si="1"/>
        <v>1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3</v>
      </c>
      <c r="AJ13" s="451">
        <f t="shared" si="5"/>
        <v>1</v>
      </c>
      <c r="AK13" s="451">
        <f t="shared" si="6"/>
        <v>1</v>
      </c>
      <c r="AL13" s="646">
        <f t="shared" si="7"/>
        <v>19</v>
      </c>
    </row>
    <row r="14" spans="2:38" ht="14.25" x14ac:dyDescent="0.15">
      <c r="B14" s="527" t="s">
        <v>91</v>
      </c>
      <c r="C14" s="768">
        <f>[3]ﾒﾁｼﾘﾝ!C47</f>
        <v>24</v>
      </c>
      <c r="D14" s="768">
        <f>[3]ﾒﾁｼﾘﾝ!D47</f>
        <v>1</v>
      </c>
      <c r="E14" s="768">
        <f>[3]ﾒﾁｼﾘﾝ!E47</f>
        <v>2</v>
      </c>
      <c r="F14" s="768">
        <f>[3]ﾒﾁｼﾘﾝ!F47</f>
        <v>0</v>
      </c>
      <c r="G14" s="768">
        <f>[3]ﾒﾁｼﾘﾝ!G47</f>
        <v>2</v>
      </c>
      <c r="H14" s="768">
        <f>[3]ﾒﾁｼﾘﾝ!H47</f>
        <v>1</v>
      </c>
      <c r="I14" s="768">
        <f>[3]ﾒﾁｼﾘﾝ!I47</f>
        <v>0</v>
      </c>
      <c r="J14" s="768">
        <f>[3]ﾒﾁｼﾘﾝ!J47</f>
        <v>0</v>
      </c>
      <c r="K14" s="768">
        <f>[3]ﾒﾁｼﾘﾝ!K47</f>
        <v>1</v>
      </c>
      <c r="L14" s="768">
        <f>[3]ﾒﾁｼﾘﾝ!L47</f>
        <v>0</v>
      </c>
      <c r="M14" s="768">
        <f>[3]ﾒﾁｼﾘﾝ!M47</f>
        <v>0</v>
      </c>
      <c r="N14" s="768">
        <f>[3]ﾒﾁｼﾘﾝ!N47</f>
        <v>0</v>
      </c>
      <c r="O14" s="768">
        <f>[3]ﾒﾁｼﾘﾝ!O47</f>
        <v>3</v>
      </c>
      <c r="P14" s="768">
        <f>[3]ﾒﾁｼﾘﾝ!P47</f>
        <v>0</v>
      </c>
      <c r="Q14" s="768">
        <f>[3]ﾒﾁｼﾘﾝ!Q47</f>
        <v>1</v>
      </c>
      <c r="R14" s="768">
        <f>[3]ﾒﾁｼﾘﾝ!R47</f>
        <v>3</v>
      </c>
      <c r="S14" s="768">
        <f>[3]ﾒﾁｼﾘﾝ!S47</f>
        <v>10</v>
      </c>
      <c r="V14">
        <v>23</v>
      </c>
      <c r="W14">
        <f t="shared" si="2"/>
        <v>1</v>
      </c>
      <c r="Z14" s="527" t="s">
        <v>91</v>
      </c>
      <c r="AA14" s="528">
        <f t="shared" si="0"/>
        <v>24</v>
      </c>
      <c r="AB14" s="103">
        <f t="shared" si="3"/>
        <v>3</v>
      </c>
      <c r="AC14" s="103">
        <f t="shared" si="1"/>
        <v>2</v>
      </c>
      <c r="AD14" s="104">
        <f t="shared" si="1"/>
        <v>1</v>
      </c>
      <c r="AE14" s="104">
        <f t="shared" si="1"/>
        <v>0</v>
      </c>
      <c r="AF14" s="104">
        <f t="shared" si="1"/>
        <v>0</v>
      </c>
      <c r="AG14" s="103">
        <f t="shared" si="1"/>
        <v>1</v>
      </c>
      <c r="AH14" s="103">
        <f t="shared" si="1"/>
        <v>0</v>
      </c>
      <c r="AI14" s="103">
        <f t="shared" si="4"/>
        <v>0</v>
      </c>
      <c r="AJ14" s="103">
        <f t="shared" si="5"/>
        <v>3</v>
      </c>
      <c r="AK14" s="103">
        <f t="shared" si="6"/>
        <v>4</v>
      </c>
      <c r="AL14" s="647">
        <f t="shared" si="7"/>
        <v>10</v>
      </c>
    </row>
    <row r="15" spans="2:38" ht="14.25" x14ac:dyDescent="0.15">
      <c r="B15" s="520" t="s">
        <v>92</v>
      </c>
      <c r="C15" s="768">
        <f>[3]ﾒﾁｼﾘﾝ!C48</f>
        <v>15</v>
      </c>
      <c r="D15" s="768">
        <f>[3]ﾒﾁｼﾘﾝ!D48</f>
        <v>0</v>
      </c>
      <c r="E15" s="768">
        <f>[3]ﾒﾁｼﾘﾝ!E48</f>
        <v>2</v>
      </c>
      <c r="F15" s="768">
        <f>[3]ﾒﾁｼﾘﾝ!F48</f>
        <v>0</v>
      </c>
      <c r="G15" s="768">
        <f>[3]ﾒﾁｼﾘﾝ!G48</f>
        <v>0</v>
      </c>
      <c r="H15" s="768">
        <f>[3]ﾒﾁｼﾘﾝ!H48</f>
        <v>0</v>
      </c>
      <c r="I15" s="768">
        <f>[3]ﾒﾁｼﾘﾝ!I48</f>
        <v>0</v>
      </c>
      <c r="J15" s="768">
        <f>[3]ﾒﾁｼﾘﾝ!J48</f>
        <v>0</v>
      </c>
      <c r="K15" s="768">
        <f>[3]ﾒﾁｼﾘﾝ!K48</f>
        <v>1</v>
      </c>
      <c r="L15" s="768">
        <f>[3]ﾒﾁｼﾘﾝ!L48</f>
        <v>0</v>
      </c>
      <c r="M15" s="768">
        <f>[3]ﾒﾁｼﾘﾝ!M48</f>
        <v>0</v>
      </c>
      <c r="N15" s="768">
        <f>[3]ﾒﾁｼﾘﾝ!N48</f>
        <v>1</v>
      </c>
      <c r="O15" s="768">
        <f>[3]ﾒﾁｼﾘﾝ!O48</f>
        <v>0</v>
      </c>
      <c r="P15" s="768">
        <f>[3]ﾒﾁｼﾘﾝ!P48</f>
        <v>1</v>
      </c>
      <c r="Q15" s="768">
        <f>[3]ﾒﾁｼﾘﾝ!Q48</f>
        <v>0</v>
      </c>
      <c r="R15" s="768">
        <f>[3]ﾒﾁｼﾘﾝ!R48</f>
        <v>1</v>
      </c>
      <c r="S15" s="768">
        <f>[3]ﾒﾁｼﾘﾝ!S48</f>
        <v>9</v>
      </c>
      <c r="V15">
        <v>15</v>
      </c>
      <c r="W15">
        <f t="shared" si="2"/>
        <v>0</v>
      </c>
      <c r="Z15" s="520" t="s">
        <v>92</v>
      </c>
      <c r="AA15" s="521">
        <f t="shared" si="0"/>
        <v>15</v>
      </c>
      <c r="AB15" s="451">
        <f t="shared" si="3"/>
        <v>2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1</v>
      </c>
      <c r="AH15" s="451">
        <f t="shared" si="1"/>
        <v>0</v>
      </c>
      <c r="AI15" s="451">
        <f t="shared" si="4"/>
        <v>1</v>
      </c>
      <c r="AJ15" s="451">
        <f t="shared" si="5"/>
        <v>1</v>
      </c>
      <c r="AK15" s="451">
        <f t="shared" si="6"/>
        <v>1</v>
      </c>
      <c r="AL15" s="643">
        <f t="shared" si="7"/>
        <v>9</v>
      </c>
    </row>
    <row r="16" spans="2:38" ht="15" thickBot="1" x14ac:dyDescent="0.2">
      <c r="B16" s="527" t="s">
        <v>93</v>
      </c>
      <c r="C16" s="768">
        <f>[3]ﾒﾁｼﾘﾝ!C49</f>
        <v>22</v>
      </c>
      <c r="D16" s="768">
        <f>[3]ﾒﾁｼﾘﾝ!D49</f>
        <v>0</v>
      </c>
      <c r="E16" s="768">
        <f>[3]ﾒﾁｼﾘﾝ!E49</f>
        <v>0</v>
      </c>
      <c r="F16" s="768">
        <f>[3]ﾒﾁｼﾘﾝ!F49</f>
        <v>1</v>
      </c>
      <c r="G16" s="768">
        <f>[3]ﾒﾁｼﾘﾝ!G49</f>
        <v>0</v>
      </c>
      <c r="H16" s="768">
        <f>[3]ﾒﾁｼﾘﾝ!H49</f>
        <v>0</v>
      </c>
      <c r="I16" s="768">
        <f>[3]ﾒﾁｼﾘﾝ!I49</f>
        <v>0</v>
      </c>
      <c r="J16" s="768">
        <f>[3]ﾒﾁｼﾘﾝ!J49</f>
        <v>1</v>
      </c>
      <c r="K16" s="768">
        <f>[3]ﾒﾁｼﾘﾝ!K49</f>
        <v>0</v>
      </c>
      <c r="L16" s="768">
        <f>[3]ﾒﾁｼﾘﾝ!L49</f>
        <v>0</v>
      </c>
      <c r="M16" s="768">
        <f>[3]ﾒﾁｼﾘﾝ!M49</f>
        <v>1</v>
      </c>
      <c r="N16" s="768">
        <f>[3]ﾒﾁｼﾘﾝ!N49</f>
        <v>2</v>
      </c>
      <c r="O16" s="768">
        <f>[3]ﾒﾁｼﾘﾝ!O49</f>
        <v>1</v>
      </c>
      <c r="P16" s="768">
        <f>[3]ﾒﾁｼﾘﾝ!P49</f>
        <v>1</v>
      </c>
      <c r="Q16" s="768">
        <f>[3]ﾒﾁｼﾘﾝ!Q49</f>
        <v>2</v>
      </c>
      <c r="R16" s="768">
        <f>[3]ﾒﾁｼﾘﾝ!R49</f>
        <v>5</v>
      </c>
      <c r="S16" s="768">
        <f>[3]ﾒﾁｼﾘﾝ!S49</f>
        <v>8</v>
      </c>
      <c r="V16">
        <v>22</v>
      </c>
      <c r="W16">
        <f t="shared" si="2"/>
        <v>0</v>
      </c>
      <c r="Z16" s="527" t="s">
        <v>93</v>
      </c>
      <c r="AA16" s="528">
        <f t="shared" si="0"/>
        <v>22</v>
      </c>
      <c r="AB16" s="103">
        <f t="shared" si="3"/>
        <v>1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1</v>
      </c>
      <c r="AG16" s="103">
        <f t="shared" si="1"/>
        <v>0</v>
      </c>
      <c r="AH16" s="103">
        <f t="shared" si="1"/>
        <v>0</v>
      </c>
      <c r="AI16" s="103">
        <f t="shared" si="4"/>
        <v>3</v>
      </c>
      <c r="AJ16" s="103">
        <f t="shared" si="5"/>
        <v>2</v>
      </c>
      <c r="AK16" s="103">
        <f t="shared" si="6"/>
        <v>7</v>
      </c>
      <c r="AL16" s="645">
        <f t="shared" si="7"/>
        <v>8</v>
      </c>
    </row>
    <row r="17" spans="2:38" ht="15" thickBot="1" x14ac:dyDescent="0.2">
      <c r="B17" s="94" t="s">
        <v>39</v>
      </c>
      <c r="C17" s="737">
        <f t="shared" ref="C17:S17" si="8">SUM(C5:C16)</f>
        <v>326</v>
      </c>
      <c r="D17" s="738">
        <f t="shared" si="8"/>
        <v>21</v>
      </c>
      <c r="E17" s="738">
        <f t="shared" si="8"/>
        <v>18</v>
      </c>
      <c r="F17" s="738">
        <f t="shared" si="8"/>
        <v>11</v>
      </c>
      <c r="G17" s="738">
        <f t="shared" si="8"/>
        <v>6</v>
      </c>
      <c r="H17" s="738">
        <f t="shared" si="8"/>
        <v>3</v>
      </c>
      <c r="I17" s="738">
        <f t="shared" si="8"/>
        <v>2</v>
      </c>
      <c r="J17" s="738">
        <f t="shared" si="8"/>
        <v>4</v>
      </c>
      <c r="K17" s="738">
        <f t="shared" si="8"/>
        <v>6</v>
      </c>
      <c r="L17" s="738">
        <f t="shared" si="8"/>
        <v>3</v>
      </c>
      <c r="M17" s="738">
        <f t="shared" si="8"/>
        <v>3</v>
      </c>
      <c r="N17" s="738">
        <f t="shared" si="8"/>
        <v>8</v>
      </c>
      <c r="O17" s="738">
        <f t="shared" si="8"/>
        <v>15</v>
      </c>
      <c r="P17" s="738">
        <f t="shared" si="8"/>
        <v>9</v>
      </c>
      <c r="Q17" s="738">
        <f t="shared" si="8"/>
        <v>14</v>
      </c>
      <c r="R17" s="738">
        <f t="shared" si="8"/>
        <v>28</v>
      </c>
      <c r="S17" s="739">
        <f t="shared" si="8"/>
        <v>175</v>
      </c>
      <c r="Z17" s="94" t="s">
        <v>39</v>
      </c>
      <c r="AA17" s="534">
        <f t="shared" ref="AA17:AL17" si="9">SUM(AA5:AA16)</f>
        <v>326</v>
      </c>
      <c r="AB17" s="535">
        <f t="shared" si="9"/>
        <v>50</v>
      </c>
      <c r="AC17" s="535">
        <f t="shared" si="9"/>
        <v>6</v>
      </c>
      <c r="AD17" s="535">
        <f t="shared" si="9"/>
        <v>3</v>
      </c>
      <c r="AE17" s="535">
        <f t="shared" si="9"/>
        <v>2</v>
      </c>
      <c r="AF17" s="535">
        <f t="shared" si="9"/>
        <v>4</v>
      </c>
      <c r="AG17" s="535">
        <f t="shared" si="9"/>
        <v>6</v>
      </c>
      <c r="AH17" s="535">
        <f t="shared" si="9"/>
        <v>3</v>
      </c>
      <c r="AI17" s="535">
        <f t="shared" si="9"/>
        <v>11</v>
      </c>
      <c r="AJ17" s="535">
        <f t="shared" si="9"/>
        <v>24</v>
      </c>
      <c r="AK17" s="535">
        <f t="shared" si="9"/>
        <v>42</v>
      </c>
      <c r="AL17" s="648">
        <f t="shared" si="9"/>
        <v>175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6.4417177914110432E-2</v>
      </c>
      <c r="E18" s="582">
        <f>E17/C17</f>
        <v>5.5214723926380369E-2</v>
      </c>
      <c r="F18" s="582">
        <f>F17/C17</f>
        <v>3.3742331288343558E-2</v>
      </c>
      <c r="G18" s="582">
        <f>G17/C17</f>
        <v>1.8404907975460124E-2</v>
      </c>
      <c r="H18" s="582">
        <f>H17/C17</f>
        <v>9.202453987730062E-3</v>
      </c>
      <c r="I18" s="582">
        <f>I17/C17</f>
        <v>6.1349693251533744E-3</v>
      </c>
      <c r="J18" s="582">
        <f>J17/C17</f>
        <v>1.2269938650306749E-2</v>
      </c>
      <c r="K18" s="582">
        <f>K17/C17</f>
        <v>1.8404907975460124E-2</v>
      </c>
      <c r="L18" s="582">
        <f>L17/C17</f>
        <v>9.202453987730062E-3</v>
      </c>
      <c r="M18" s="582">
        <f>M17/C17</f>
        <v>9.202453987730062E-3</v>
      </c>
      <c r="N18" s="582">
        <f>N17/C17</f>
        <v>2.4539877300613498E-2</v>
      </c>
      <c r="O18" s="582">
        <f>O17/C17</f>
        <v>4.6012269938650305E-2</v>
      </c>
      <c r="P18" s="582">
        <f>P17/C17</f>
        <v>2.7607361963190184E-2</v>
      </c>
      <c r="Q18" s="582">
        <f>Q17/C17</f>
        <v>4.2944785276073622E-2</v>
      </c>
      <c r="R18" s="582">
        <f>R17/C17</f>
        <v>8.5889570552147243E-2</v>
      </c>
      <c r="S18" s="583">
        <f>S17/C17</f>
        <v>0.53680981595092025</v>
      </c>
      <c r="Z18" s="537" t="s">
        <v>66</v>
      </c>
      <c r="AA18" s="581">
        <f>AA17/AA17</f>
        <v>1</v>
      </c>
      <c r="AB18" s="582">
        <f>AB17/AA17</f>
        <v>0.15337423312883436</v>
      </c>
      <c r="AC18" s="582">
        <f>AC17/AA17</f>
        <v>1.8404907975460124E-2</v>
      </c>
      <c r="AD18" s="582">
        <f>AD17/AA17</f>
        <v>9.202453987730062E-3</v>
      </c>
      <c r="AE18" s="582">
        <f>AE17/AA17</f>
        <v>6.1349693251533744E-3</v>
      </c>
      <c r="AF18" s="582">
        <f>AF17/AA17</f>
        <v>1.2269938650306749E-2</v>
      </c>
      <c r="AG18" s="582">
        <f>AG17/AA17</f>
        <v>1.8404907975460124E-2</v>
      </c>
      <c r="AH18" s="582">
        <f>AH17/AA17</f>
        <v>9.202453987730062E-3</v>
      </c>
      <c r="AI18" s="582">
        <f>AI17/AA17</f>
        <v>3.3742331288343558E-2</v>
      </c>
      <c r="AJ18" s="582">
        <f>AJ17/AA17</f>
        <v>7.3619631901840496E-2</v>
      </c>
      <c r="AK18" s="582">
        <f>AK17/AA17</f>
        <v>0.12883435582822086</v>
      </c>
      <c r="AL18" s="650">
        <f>AL17/AA17</f>
        <v>0.53680981595092025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[3]ﾒﾁｼﾘﾝ!C90</f>
        <v>5.29</v>
      </c>
      <c r="D22" s="766">
        <f>[3]ﾒﾁｼﾘﾝ!D90</f>
        <v>1</v>
      </c>
      <c r="E22" s="766">
        <f>[3]ﾒﾁｼﾘﾝ!E90</f>
        <v>0.43</v>
      </c>
      <c r="F22" s="766">
        <f>[3]ﾒﾁｼﾘﾝ!F90</f>
        <v>0.28999999999999998</v>
      </c>
      <c r="G22" s="766">
        <f>[3]ﾒﾁｼﾘﾝ!G90</f>
        <v>0.14000000000000001</v>
      </c>
      <c r="H22" s="766">
        <f>[3]ﾒﾁｼﾘﾝ!H90</f>
        <v>0</v>
      </c>
      <c r="I22" s="766">
        <f>[3]ﾒﾁｼﾘﾝ!I90</f>
        <v>0</v>
      </c>
      <c r="J22" s="766">
        <f>[3]ﾒﾁｼﾘﾝ!J90</f>
        <v>0</v>
      </c>
      <c r="K22" s="766">
        <f>[3]ﾒﾁｼﾘﾝ!K90</f>
        <v>0</v>
      </c>
      <c r="L22" s="766">
        <f>[3]ﾒﾁｼﾘﾝ!L90</f>
        <v>0</v>
      </c>
      <c r="M22" s="766">
        <f>[3]ﾒﾁｼﾘﾝ!M90</f>
        <v>0</v>
      </c>
      <c r="N22" s="766">
        <f>[3]ﾒﾁｼﾘﾝ!N90</f>
        <v>0</v>
      </c>
      <c r="O22" s="766">
        <f>[3]ﾒﾁｼﾘﾝ!O90</f>
        <v>0.43</v>
      </c>
      <c r="P22" s="766">
        <f>[3]ﾒﾁｼﾘﾝ!P90</f>
        <v>0.43</v>
      </c>
      <c r="Q22" s="766">
        <f>[3]ﾒﾁｼﾘﾝ!Q90</f>
        <v>0.28999999999999998</v>
      </c>
      <c r="R22" s="766">
        <f>[3]ﾒﾁｼﾘﾝ!R90</f>
        <v>0.28999999999999998</v>
      </c>
      <c r="S22" s="766">
        <f>[3]ﾒﾁｼﾘﾝ!S90</f>
        <v>2</v>
      </c>
    </row>
    <row r="23" spans="2:38" ht="14.25" x14ac:dyDescent="0.15">
      <c r="B23" s="520" t="s">
        <v>83</v>
      </c>
      <c r="C23" s="766">
        <f>[3]ﾒﾁｼﾘﾝ!C91</f>
        <v>3.86</v>
      </c>
      <c r="D23" s="766">
        <f>[3]ﾒﾁｼﾘﾝ!D91</f>
        <v>0</v>
      </c>
      <c r="E23" s="766">
        <f>[3]ﾒﾁｼﾘﾝ!E91</f>
        <v>0</v>
      </c>
      <c r="F23" s="766">
        <f>[3]ﾒﾁｼﾘﾝ!F91</f>
        <v>0.14000000000000001</v>
      </c>
      <c r="G23" s="766">
        <f>[3]ﾒﾁｼﾘﾝ!G91</f>
        <v>0</v>
      </c>
      <c r="H23" s="766">
        <f>[3]ﾒﾁｼﾘﾝ!H91</f>
        <v>0</v>
      </c>
      <c r="I23" s="766">
        <f>[3]ﾒﾁｼﾘﾝ!I91</f>
        <v>0</v>
      </c>
      <c r="J23" s="766">
        <f>[3]ﾒﾁｼﾘﾝ!J91</f>
        <v>0</v>
      </c>
      <c r="K23" s="766">
        <f>[3]ﾒﾁｼﾘﾝ!K91</f>
        <v>0</v>
      </c>
      <c r="L23" s="766">
        <f>[3]ﾒﾁｼﾘﾝ!L91</f>
        <v>0</v>
      </c>
      <c r="M23" s="766">
        <f>[3]ﾒﾁｼﾘﾝ!M91</f>
        <v>0</v>
      </c>
      <c r="N23" s="766">
        <f>[3]ﾒﾁｼﾘﾝ!N91</f>
        <v>0.14000000000000001</v>
      </c>
      <c r="O23" s="766">
        <f>[3]ﾒﾁｼﾘﾝ!O91</f>
        <v>0</v>
      </c>
      <c r="P23" s="766">
        <f>[3]ﾒﾁｼﾘﾝ!P91</f>
        <v>0</v>
      </c>
      <c r="Q23" s="766">
        <f>[3]ﾒﾁｼﾘﾝ!Q91</f>
        <v>0.28999999999999998</v>
      </c>
      <c r="R23" s="766">
        <f>[3]ﾒﾁｼﾘﾝ!R91</f>
        <v>0.71</v>
      </c>
      <c r="S23" s="766">
        <f>[3]ﾒﾁｼﾘﾝ!S91</f>
        <v>2.57</v>
      </c>
    </row>
    <row r="24" spans="2:38" ht="14.25" x14ac:dyDescent="0.15">
      <c r="B24" s="523" t="s">
        <v>84</v>
      </c>
      <c r="C24" s="766">
        <f>[3]ﾒﾁｼﾘﾝ!C92</f>
        <v>3.86</v>
      </c>
      <c r="D24" s="766">
        <f>[3]ﾒﾁｼﾘﾝ!D92</f>
        <v>0.28999999999999998</v>
      </c>
      <c r="E24" s="766">
        <f>[3]ﾒﾁｼﾘﾝ!E92</f>
        <v>0</v>
      </c>
      <c r="F24" s="766">
        <f>[3]ﾒﾁｼﾘﾝ!F92</f>
        <v>0.14000000000000001</v>
      </c>
      <c r="G24" s="766">
        <f>[3]ﾒﾁｼﾘﾝ!G92</f>
        <v>0.14000000000000001</v>
      </c>
      <c r="H24" s="766">
        <f>[3]ﾒﾁｼﾘﾝ!H92</f>
        <v>0</v>
      </c>
      <c r="I24" s="766">
        <f>[3]ﾒﾁｼﾘﾝ!I92</f>
        <v>0</v>
      </c>
      <c r="J24" s="766">
        <f>[3]ﾒﾁｼﾘﾝ!J92</f>
        <v>0.14000000000000001</v>
      </c>
      <c r="K24" s="766">
        <f>[3]ﾒﾁｼﾘﾝ!K92</f>
        <v>0</v>
      </c>
      <c r="L24" s="766">
        <f>[3]ﾒﾁｼﾘﾝ!L92</f>
        <v>0</v>
      </c>
      <c r="M24" s="766">
        <f>[3]ﾒﾁｼﾘﾝ!M92</f>
        <v>0</v>
      </c>
      <c r="N24" s="766">
        <f>[3]ﾒﾁｼﾘﾝ!N92</f>
        <v>0</v>
      </c>
      <c r="O24" s="766">
        <f>[3]ﾒﾁｼﾘﾝ!O92</f>
        <v>0</v>
      </c>
      <c r="P24" s="766">
        <f>[3]ﾒﾁｼﾘﾝ!P92</f>
        <v>0</v>
      </c>
      <c r="Q24" s="766">
        <f>[3]ﾒﾁｼﾘﾝ!Q92</f>
        <v>0.14000000000000001</v>
      </c>
      <c r="R24" s="766">
        <f>[3]ﾒﾁｼﾘﾝ!R92</f>
        <v>0.43</v>
      </c>
      <c r="S24" s="766">
        <f>[3]ﾒﾁｼﾘﾝ!S92</f>
        <v>2.57</v>
      </c>
    </row>
    <row r="25" spans="2:38" ht="14.25" x14ac:dyDescent="0.15">
      <c r="B25" s="527" t="s">
        <v>85</v>
      </c>
      <c r="C25" s="766">
        <f>[3]ﾒﾁｼﾘﾝ!C93</f>
        <v>5</v>
      </c>
      <c r="D25" s="766">
        <f>[3]ﾒﾁｼﾘﾝ!D93</f>
        <v>0.43</v>
      </c>
      <c r="E25" s="766">
        <f>[3]ﾒﾁｼﾘﾝ!E93</f>
        <v>0.56999999999999995</v>
      </c>
      <c r="F25" s="766">
        <f>[3]ﾒﾁｼﾘﾝ!F93</f>
        <v>0.43</v>
      </c>
      <c r="G25" s="766">
        <f>[3]ﾒﾁｼﾘﾝ!G93</f>
        <v>0.14000000000000001</v>
      </c>
      <c r="H25" s="766">
        <f>[3]ﾒﾁｼﾘﾝ!H93</f>
        <v>0</v>
      </c>
      <c r="I25" s="766">
        <f>[3]ﾒﾁｼﾘﾝ!I93</f>
        <v>0.28999999999999998</v>
      </c>
      <c r="J25" s="766">
        <f>[3]ﾒﾁｼﾘﾝ!J93</f>
        <v>0</v>
      </c>
      <c r="K25" s="766">
        <f>[3]ﾒﾁｼﾘﾝ!K93</f>
        <v>0</v>
      </c>
      <c r="L25" s="766">
        <f>[3]ﾒﾁｼﾘﾝ!L93</f>
        <v>0.14000000000000001</v>
      </c>
      <c r="M25" s="766">
        <f>[3]ﾒﾁｼﾘﾝ!M93</f>
        <v>0</v>
      </c>
      <c r="N25" s="766">
        <f>[3]ﾒﾁｼﾘﾝ!N93</f>
        <v>0</v>
      </c>
      <c r="O25" s="766">
        <f>[3]ﾒﾁｼﾘﾝ!O93</f>
        <v>0.28999999999999998</v>
      </c>
      <c r="P25" s="766">
        <f>[3]ﾒﾁｼﾘﾝ!P93</f>
        <v>0.28999999999999998</v>
      </c>
      <c r="Q25" s="766">
        <f>[3]ﾒﾁｼﾘﾝ!Q93</f>
        <v>0.14000000000000001</v>
      </c>
      <c r="R25" s="766">
        <f>[3]ﾒﾁｼﾘﾝ!R93</f>
        <v>0.28999999999999998</v>
      </c>
      <c r="S25" s="766">
        <f>[3]ﾒﾁｼﾘﾝ!S93</f>
        <v>2</v>
      </c>
    </row>
    <row r="26" spans="2:38" ht="14.25" x14ac:dyDescent="0.15">
      <c r="B26" s="520" t="s">
        <v>86</v>
      </c>
      <c r="C26" s="766">
        <f>[3]ﾒﾁｼﾘﾝ!C94</f>
        <v>4.1399999999999997</v>
      </c>
      <c r="D26" s="766">
        <f>[3]ﾒﾁｼﾘﾝ!D94</f>
        <v>0.43</v>
      </c>
      <c r="E26" s="766">
        <f>[3]ﾒﾁｼﾘﾝ!E94</f>
        <v>0.14000000000000001</v>
      </c>
      <c r="F26" s="766">
        <f>[3]ﾒﾁｼﾘﾝ!F94</f>
        <v>0.14000000000000001</v>
      </c>
      <c r="G26" s="766">
        <f>[3]ﾒﾁｼﾘﾝ!G94</f>
        <v>0</v>
      </c>
      <c r="H26" s="766">
        <f>[3]ﾒﾁｼﾘﾝ!H94</f>
        <v>0.14000000000000001</v>
      </c>
      <c r="I26" s="766">
        <f>[3]ﾒﾁｼﾘﾝ!I94</f>
        <v>0</v>
      </c>
      <c r="J26" s="766">
        <f>[3]ﾒﾁｼﾘﾝ!J94</f>
        <v>0.14000000000000001</v>
      </c>
      <c r="K26" s="766">
        <f>[3]ﾒﾁｼﾘﾝ!K94</f>
        <v>0.14000000000000001</v>
      </c>
      <c r="L26" s="766">
        <f>[3]ﾒﾁｼﾘﾝ!L94</f>
        <v>0</v>
      </c>
      <c r="M26" s="766">
        <f>[3]ﾒﾁｼﾘﾝ!M94</f>
        <v>0</v>
      </c>
      <c r="N26" s="766">
        <f>[3]ﾒﾁｼﾘﾝ!N94</f>
        <v>0.14000000000000001</v>
      </c>
      <c r="O26" s="766">
        <f>[3]ﾒﾁｼﾘﾝ!O94</f>
        <v>0</v>
      </c>
      <c r="P26" s="766">
        <f>[3]ﾒﾁｼﾘﾝ!P94</f>
        <v>0</v>
      </c>
      <c r="Q26" s="766">
        <f>[3]ﾒﾁｼﾘﾝ!Q94</f>
        <v>0.14000000000000001</v>
      </c>
      <c r="R26" s="766">
        <f>[3]ﾒﾁｼﾘﾝ!R94</f>
        <v>0</v>
      </c>
      <c r="S26" s="766">
        <f>[3]ﾒﾁｼﾘﾝ!S94</f>
        <v>2.71</v>
      </c>
    </row>
    <row r="27" spans="2:38" ht="14.25" x14ac:dyDescent="0.15">
      <c r="B27" s="527" t="s">
        <v>87</v>
      </c>
      <c r="C27" s="766">
        <f>[3]ﾒﾁｼﾘﾝ!C95</f>
        <v>4.29</v>
      </c>
      <c r="D27" s="766">
        <f>[3]ﾒﾁｼﾘﾝ!D95</f>
        <v>0.14000000000000001</v>
      </c>
      <c r="E27" s="766">
        <f>[3]ﾒﾁｼﾘﾝ!E95</f>
        <v>0.14000000000000001</v>
      </c>
      <c r="F27" s="766">
        <f>[3]ﾒﾁｼﾘﾝ!F95</f>
        <v>0</v>
      </c>
      <c r="G27" s="766">
        <f>[3]ﾒﾁｼﾘﾝ!G95</f>
        <v>0.14000000000000001</v>
      </c>
      <c r="H27" s="766">
        <f>[3]ﾒﾁｼﾘﾝ!H95</f>
        <v>0</v>
      </c>
      <c r="I27" s="766">
        <f>[3]ﾒﾁｼﾘﾝ!I95</f>
        <v>0</v>
      </c>
      <c r="J27" s="766">
        <f>[3]ﾒﾁｼﾘﾝ!J95</f>
        <v>0</v>
      </c>
      <c r="K27" s="766">
        <f>[3]ﾒﾁｼﾘﾝ!K95</f>
        <v>0.28999999999999998</v>
      </c>
      <c r="L27" s="766">
        <f>[3]ﾒﾁｼﾘﾝ!L95</f>
        <v>0</v>
      </c>
      <c r="M27" s="766">
        <f>[3]ﾒﾁｼﾘﾝ!M95</f>
        <v>0</v>
      </c>
      <c r="N27" s="766">
        <f>[3]ﾒﾁｼﾘﾝ!N95</f>
        <v>0.14000000000000001</v>
      </c>
      <c r="O27" s="766">
        <f>[3]ﾒﾁｼﾘﾝ!O95</f>
        <v>0.14000000000000001</v>
      </c>
      <c r="P27" s="766">
        <f>[3]ﾒﾁｼﾘﾝ!P95</f>
        <v>0</v>
      </c>
      <c r="Q27" s="766">
        <f>[3]ﾒﾁｼﾘﾝ!Q95</f>
        <v>0.28999999999999998</v>
      </c>
      <c r="R27" s="766">
        <f>[3]ﾒﾁｼﾘﾝ!R95</f>
        <v>0.43</v>
      </c>
      <c r="S27" s="766">
        <f>[3]ﾒﾁｼﾘﾝ!S95</f>
        <v>2.57</v>
      </c>
    </row>
    <row r="28" spans="2:38" ht="14.25" x14ac:dyDescent="0.15">
      <c r="B28" s="520" t="s">
        <v>88</v>
      </c>
      <c r="C28" s="766">
        <f>[3]ﾒﾁｼﾘﾝ!C96</f>
        <v>4.29</v>
      </c>
      <c r="D28" s="766">
        <f>[3]ﾒﾁｼﾘﾝ!D96</f>
        <v>0</v>
      </c>
      <c r="E28" s="766">
        <f>[3]ﾒﾁｼﾘﾝ!E96</f>
        <v>0.43</v>
      </c>
      <c r="F28" s="766">
        <f>[3]ﾒﾁｼﾘﾝ!F96</f>
        <v>0</v>
      </c>
      <c r="G28" s="766">
        <f>[3]ﾒﾁｼﾘﾝ!G96</f>
        <v>0</v>
      </c>
      <c r="H28" s="766">
        <f>[3]ﾒﾁｼﾘﾝ!H96</f>
        <v>0</v>
      </c>
      <c r="I28" s="766">
        <f>[3]ﾒﾁｼﾘﾝ!I96</f>
        <v>0</v>
      </c>
      <c r="J28" s="766">
        <f>[3]ﾒﾁｼﾘﾝ!J96</f>
        <v>0.14000000000000001</v>
      </c>
      <c r="K28" s="766">
        <f>[3]ﾒﾁｼﾘﾝ!K96</f>
        <v>0.14000000000000001</v>
      </c>
      <c r="L28" s="766">
        <f>[3]ﾒﾁｼﾘﾝ!L96</f>
        <v>0.28999999999999998</v>
      </c>
      <c r="M28" s="766">
        <f>[3]ﾒﾁｼﾘﾝ!M96</f>
        <v>0</v>
      </c>
      <c r="N28" s="766">
        <f>[3]ﾒﾁｼﾘﾝ!N96</f>
        <v>0</v>
      </c>
      <c r="O28" s="766">
        <f>[3]ﾒﾁｼﾘﾝ!O96</f>
        <v>0.43</v>
      </c>
      <c r="P28" s="766">
        <f>[3]ﾒﾁｼﾘﾝ!P96</f>
        <v>0.28999999999999998</v>
      </c>
      <c r="Q28" s="766">
        <f>[3]ﾒﾁｼﾘﾝ!Q96</f>
        <v>0.28999999999999998</v>
      </c>
      <c r="R28" s="766">
        <f>[3]ﾒﾁｼﾘﾝ!R96</f>
        <v>0.28999999999999998</v>
      </c>
      <c r="S28" s="766">
        <f>[3]ﾒﾁｼﾘﾝ!S96</f>
        <v>2</v>
      </c>
    </row>
    <row r="29" spans="2:38" ht="14.25" x14ac:dyDescent="0.15">
      <c r="B29" s="527" t="s">
        <v>89</v>
      </c>
      <c r="C29" s="766">
        <f>[3]ﾒﾁｼﾘﾝ!C97</f>
        <v>3.29</v>
      </c>
      <c r="D29" s="766">
        <f>[3]ﾒﾁｼﾘﾝ!D97</f>
        <v>0.43</v>
      </c>
      <c r="E29" s="766">
        <f>[3]ﾒﾁｼﾘﾝ!E97</f>
        <v>0.14000000000000001</v>
      </c>
      <c r="F29" s="766">
        <f>[3]ﾒﾁｼﾘﾝ!F97</f>
        <v>0.28999999999999998</v>
      </c>
      <c r="G29" s="766">
        <f>[3]ﾒﾁｼﾘﾝ!G97</f>
        <v>0</v>
      </c>
      <c r="H29" s="766">
        <f>[3]ﾒﾁｼﾘﾝ!H97</f>
        <v>0</v>
      </c>
      <c r="I29" s="766">
        <f>[3]ﾒﾁｼﾘﾝ!I97</f>
        <v>0</v>
      </c>
      <c r="J29" s="766">
        <f>[3]ﾒﾁｼﾘﾝ!J97</f>
        <v>0</v>
      </c>
      <c r="K29" s="766">
        <f>[3]ﾒﾁｼﾘﾝ!K97</f>
        <v>0</v>
      </c>
      <c r="L29" s="766">
        <f>[3]ﾒﾁｼﾘﾝ!L97</f>
        <v>0</v>
      </c>
      <c r="M29" s="766">
        <f>[3]ﾒﾁｼﾘﾝ!M97</f>
        <v>0.14000000000000001</v>
      </c>
      <c r="N29" s="766">
        <f>[3]ﾒﾁｼﾘﾝ!N97</f>
        <v>0</v>
      </c>
      <c r="O29" s="766">
        <f>[3]ﾒﾁｼﾘﾝ!O97</f>
        <v>0.14000000000000001</v>
      </c>
      <c r="P29" s="766">
        <f>[3]ﾒﾁｼﾘﾝ!P97</f>
        <v>0</v>
      </c>
      <c r="Q29" s="766">
        <f>[3]ﾒﾁｼﾘﾝ!Q97</f>
        <v>0</v>
      </c>
      <c r="R29" s="766">
        <f>[3]ﾒﾁｼﾘﾝ!R97</f>
        <v>0.14000000000000001</v>
      </c>
      <c r="S29" s="766">
        <f>[3]ﾒﾁｼﾘﾝ!S97</f>
        <v>2</v>
      </c>
    </row>
    <row r="30" spans="2:38" ht="14.25" x14ac:dyDescent="0.15">
      <c r="B30" s="520" t="s">
        <v>90</v>
      </c>
      <c r="C30" s="766">
        <f>[3]ﾒﾁｼﾘﾝ!C98</f>
        <v>3.86</v>
      </c>
      <c r="D30" s="766">
        <f>[3]ﾒﾁｼﾘﾝ!D98</f>
        <v>0.14000000000000001</v>
      </c>
      <c r="E30" s="766">
        <f>[3]ﾒﾁｼﾘﾝ!E98</f>
        <v>0.14000000000000001</v>
      </c>
      <c r="F30" s="766">
        <f>[3]ﾒﾁｼﾘﾝ!F98</f>
        <v>0</v>
      </c>
      <c r="G30" s="766">
        <f>[3]ﾒﾁｼﾘﾝ!G98</f>
        <v>0</v>
      </c>
      <c r="H30" s="766">
        <f>[3]ﾒﾁｼﾘﾝ!H98</f>
        <v>0.14000000000000001</v>
      </c>
      <c r="I30" s="766">
        <f>[3]ﾒﾁｼﾘﾝ!I98</f>
        <v>0</v>
      </c>
      <c r="J30" s="766">
        <f>[3]ﾒﾁｼﾘﾝ!J98</f>
        <v>0</v>
      </c>
      <c r="K30" s="766">
        <f>[3]ﾒﾁｼﾘﾝ!K98</f>
        <v>0</v>
      </c>
      <c r="L30" s="766">
        <f>[3]ﾒﾁｼﾘﾝ!L98</f>
        <v>0</v>
      </c>
      <c r="M30" s="766">
        <f>[3]ﾒﾁｼﾘﾝ!M98</f>
        <v>0.14000000000000001</v>
      </c>
      <c r="N30" s="766">
        <f>[3]ﾒﾁｼﾘﾝ!N98</f>
        <v>0.28999999999999998</v>
      </c>
      <c r="O30" s="766">
        <f>[3]ﾒﾁｼﾘﾝ!O98</f>
        <v>0.14000000000000001</v>
      </c>
      <c r="P30" s="766">
        <f>[3]ﾒﾁｼﾘﾝ!P98</f>
        <v>0</v>
      </c>
      <c r="Q30" s="766">
        <f>[3]ﾒﾁｼﾘﾝ!Q98</f>
        <v>0</v>
      </c>
      <c r="R30" s="766">
        <f>[3]ﾒﾁｼﾘﾝ!R98</f>
        <v>0.14000000000000001</v>
      </c>
      <c r="S30" s="766">
        <f>[3]ﾒﾁｼﾘﾝ!S98</f>
        <v>2.71</v>
      </c>
    </row>
    <row r="31" spans="2:38" ht="14.25" x14ac:dyDescent="0.15">
      <c r="B31" s="527" t="s">
        <v>91</v>
      </c>
      <c r="C31" s="766">
        <f>[3]ﾒﾁｼﾘﾝ!C99</f>
        <v>3.43</v>
      </c>
      <c r="D31" s="766">
        <f>[3]ﾒﾁｼﾘﾝ!D99</f>
        <v>0.14000000000000001</v>
      </c>
      <c r="E31" s="766">
        <f>[3]ﾒﾁｼﾘﾝ!E99</f>
        <v>0.28999999999999998</v>
      </c>
      <c r="F31" s="766">
        <f>[3]ﾒﾁｼﾘﾝ!F99</f>
        <v>0</v>
      </c>
      <c r="G31" s="766">
        <f>[3]ﾒﾁｼﾘﾝ!G99</f>
        <v>0.28999999999999998</v>
      </c>
      <c r="H31" s="766">
        <f>[3]ﾒﾁｼﾘﾝ!H99</f>
        <v>0.14000000000000001</v>
      </c>
      <c r="I31" s="766">
        <f>[3]ﾒﾁｼﾘﾝ!I99</f>
        <v>0</v>
      </c>
      <c r="J31" s="766">
        <f>[3]ﾒﾁｼﾘﾝ!J99</f>
        <v>0</v>
      </c>
      <c r="K31" s="766">
        <f>[3]ﾒﾁｼﾘﾝ!K99</f>
        <v>0.14000000000000001</v>
      </c>
      <c r="L31" s="766">
        <f>[3]ﾒﾁｼﾘﾝ!L99</f>
        <v>0</v>
      </c>
      <c r="M31" s="766">
        <f>[3]ﾒﾁｼﾘﾝ!M99</f>
        <v>0</v>
      </c>
      <c r="N31" s="766">
        <f>[3]ﾒﾁｼﾘﾝ!N99</f>
        <v>0</v>
      </c>
      <c r="O31" s="766">
        <f>[3]ﾒﾁｼﾘﾝ!O99</f>
        <v>0.43</v>
      </c>
      <c r="P31" s="766">
        <f>[3]ﾒﾁｼﾘﾝ!P99</f>
        <v>0</v>
      </c>
      <c r="Q31" s="766">
        <f>[3]ﾒﾁｼﾘﾝ!Q99</f>
        <v>0.14000000000000001</v>
      </c>
      <c r="R31" s="766">
        <f>[3]ﾒﾁｼﾘﾝ!R99</f>
        <v>0.43</v>
      </c>
      <c r="S31" s="766">
        <f>[3]ﾒﾁｼﾘﾝ!S99</f>
        <v>1.43</v>
      </c>
    </row>
    <row r="32" spans="2:38" ht="14.25" x14ac:dyDescent="0.15">
      <c r="B32" s="520" t="s">
        <v>92</v>
      </c>
      <c r="C32" s="766">
        <f>[3]ﾒﾁｼﾘﾝ!C100</f>
        <v>2.14</v>
      </c>
      <c r="D32" s="766">
        <f>[3]ﾒﾁｼﾘﾝ!D100</f>
        <v>0</v>
      </c>
      <c r="E32" s="766">
        <f>[3]ﾒﾁｼﾘﾝ!E100</f>
        <v>0.28999999999999998</v>
      </c>
      <c r="F32" s="766">
        <f>[3]ﾒﾁｼﾘﾝ!F100</f>
        <v>0</v>
      </c>
      <c r="G32" s="766">
        <f>[3]ﾒﾁｼﾘﾝ!G100</f>
        <v>0</v>
      </c>
      <c r="H32" s="766">
        <f>[3]ﾒﾁｼﾘﾝ!H100</f>
        <v>0</v>
      </c>
      <c r="I32" s="766">
        <f>[3]ﾒﾁｼﾘﾝ!I100</f>
        <v>0</v>
      </c>
      <c r="J32" s="766">
        <f>[3]ﾒﾁｼﾘﾝ!J100</f>
        <v>0</v>
      </c>
      <c r="K32" s="766">
        <f>[3]ﾒﾁｼﾘﾝ!K100</f>
        <v>0.14000000000000001</v>
      </c>
      <c r="L32" s="766">
        <f>[3]ﾒﾁｼﾘﾝ!L100</f>
        <v>0</v>
      </c>
      <c r="M32" s="766">
        <f>[3]ﾒﾁｼﾘﾝ!M100</f>
        <v>0</v>
      </c>
      <c r="N32" s="766">
        <f>[3]ﾒﾁｼﾘﾝ!N100</f>
        <v>0.14000000000000001</v>
      </c>
      <c r="O32" s="766">
        <f>[3]ﾒﾁｼﾘﾝ!O100</f>
        <v>0</v>
      </c>
      <c r="P32" s="766">
        <f>[3]ﾒﾁｼﾘﾝ!P100</f>
        <v>0.14000000000000001</v>
      </c>
      <c r="Q32" s="766">
        <f>[3]ﾒﾁｼﾘﾝ!Q100</f>
        <v>0</v>
      </c>
      <c r="R32" s="766">
        <f>[3]ﾒﾁｼﾘﾝ!R100</f>
        <v>0.14000000000000001</v>
      </c>
      <c r="S32" s="766">
        <f>[3]ﾒﾁｼﾘﾝ!S100</f>
        <v>1.29</v>
      </c>
    </row>
    <row r="33" spans="2:23" ht="15" thickBot="1" x14ac:dyDescent="0.2">
      <c r="B33" s="527" t="s">
        <v>93</v>
      </c>
      <c r="C33" s="766">
        <f>[3]ﾒﾁｼﾘﾝ!C101</f>
        <v>3.14</v>
      </c>
      <c r="D33" s="766">
        <f>[3]ﾒﾁｼﾘﾝ!D101</f>
        <v>0</v>
      </c>
      <c r="E33" s="766">
        <f>[3]ﾒﾁｼﾘﾝ!E101</f>
        <v>0</v>
      </c>
      <c r="F33" s="766">
        <f>[3]ﾒﾁｼﾘﾝ!F101</f>
        <v>0.14000000000000001</v>
      </c>
      <c r="G33" s="766">
        <f>[3]ﾒﾁｼﾘﾝ!G101</f>
        <v>0</v>
      </c>
      <c r="H33" s="766">
        <f>[3]ﾒﾁｼﾘﾝ!H101</f>
        <v>0</v>
      </c>
      <c r="I33" s="766">
        <f>[3]ﾒﾁｼﾘﾝ!I101</f>
        <v>0</v>
      </c>
      <c r="J33" s="766">
        <f>[3]ﾒﾁｼﾘﾝ!J101</f>
        <v>0.14000000000000001</v>
      </c>
      <c r="K33" s="766">
        <f>[3]ﾒﾁｼﾘﾝ!K101</f>
        <v>0</v>
      </c>
      <c r="L33" s="766">
        <f>[3]ﾒﾁｼﾘﾝ!L101</f>
        <v>0</v>
      </c>
      <c r="M33" s="766">
        <f>[3]ﾒﾁｼﾘﾝ!M101</f>
        <v>0.14000000000000001</v>
      </c>
      <c r="N33" s="766">
        <f>[3]ﾒﾁｼﾘﾝ!N101</f>
        <v>0.28999999999999998</v>
      </c>
      <c r="O33" s="766">
        <f>[3]ﾒﾁｼﾘﾝ!O101</f>
        <v>0.14000000000000001</v>
      </c>
      <c r="P33" s="766">
        <f>[3]ﾒﾁｼﾘﾝ!P101</f>
        <v>0.14000000000000001</v>
      </c>
      <c r="Q33" s="766">
        <f>[3]ﾒﾁｼﾘﾝ!Q101</f>
        <v>0.28999999999999998</v>
      </c>
      <c r="R33" s="766">
        <f>[3]ﾒﾁｼﾘﾝ!R101</f>
        <v>0.71</v>
      </c>
      <c r="S33" s="766">
        <f>[3]ﾒﾁｼﾘﾝ!S101</f>
        <v>1.1399999999999999</v>
      </c>
    </row>
    <row r="34" spans="2:23" ht="15" thickBot="1" x14ac:dyDescent="0.2">
      <c r="B34" s="94" t="s">
        <v>39</v>
      </c>
      <c r="C34" s="777">
        <f t="shared" ref="C34:S34" si="10">SUM(C22:C33)</f>
        <v>46.589999999999996</v>
      </c>
      <c r="D34" s="790">
        <f t="shared" si="10"/>
        <v>3.0000000000000004</v>
      </c>
      <c r="E34" s="790">
        <f t="shared" si="10"/>
        <v>2.5700000000000003</v>
      </c>
      <c r="F34" s="790">
        <f t="shared" si="10"/>
        <v>1.5700000000000003</v>
      </c>
      <c r="G34" s="790">
        <f t="shared" si="10"/>
        <v>0.85000000000000009</v>
      </c>
      <c r="H34" s="790">
        <f t="shared" si="10"/>
        <v>0.42000000000000004</v>
      </c>
      <c r="I34" s="790">
        <f t="shared" si="10"/>
        <v>0.28999999999999998</v>
      </c>
      <c r="J34" s="790">
        <f t="shared" si="10"/>
        <v>0.56000000000000005</v>
      </c>
      <c r="K34" s="790">
        <f t="shared" si="10"/>
        <v>0.85000000000000009</v>
      </c>
      <c r="L34" s="790">
        <f t="shared" si="10"/>
        <v>0.43</v>
      </c>
      <c r="M34" s="790">
        <f t="shared" si="10"/>
        <v>0.42000000000000004</v>
      </c>
      <c r="N34" s="790">
        <f t="shared" si="10"/>
        <v>1.1399999999999999</v>
      </c>
      <c r="O34" s="790">
        <f t="shared" si="10"/>
        <v>2.1400000000000006</v>
      </c>
      <c r="P34" s="790">
        <f t="shared" si="10"/>
        <v>1.29</v>
      </c>
      <c r="Q34" s="790">
        <f t="shared" si="10"/>
        <v>2.0100000000000002</v>
      </c>
      <c r="R34" s="790">
        <f t="shared" si="10"/>
        <v>4</v>
      </c>
      <c r="S34" s="791">
        <f t="shared" si="10"/>
        <v>24.990000000000002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6.439150032195752E-2</v>
      </c>
      <c r="E35" s="614">
        <f>E34/C34</f>
        <v>5.5162051942476933E-2</v>
      </c>
      <c r="F35" s="614">
        <f>F34/C34</f>
        <v>3.3698218501824431E-2</v>
      </c>
      <c r="G35" s="614">
        <f>G34/C34</f>
        <v>1.824425842455463E-2</v>
      </c>
      <c r="H35" s="614">
        <f>H34/C34</f>
        <v>9.014810045074052E-3</v>
      </c>
      <c r="I35" s="614">
        <f>I34/C34</f>
        <v>6.2245116977892251E-3</v>
      </c>
      <c r="J35" s="614">
        <f>J34/C34</f>
        <v>1.2019746726765403E-2</v>
      </c>
      <c r="K35" s="614">
        <f>K34/C34</f>
        <v>1.824425842455463E-2</v>
      </c>
      <c r="L35" s="614">
        <f>L34/C34</f>
        <v>9.2294483794805766E-3</v>
      </c>
      <c r="M35" s="614">
        <f>M34/C34</f>
        <v>9.014810045074052E-3</v>
      </c>
      <c r="N35" s="614">
        <f>N34/C34</f>
        <v>2.4468770122343851E-2</v>
      </c>
      <c r="O35" s="614">
        <f>O34/C34</f>
        <v>4.5932603562996367E-2</v>
      </c>
      <c r="P35" s="614">
        <f>P34/C34</f>
        <v>2.768834513844173E-2</v>
      </c>
      <c r="Q35" s="614">
        <f>Q34/C34</f>
        <v>4.3142305215711538E-2</v>
      </c>
      <c r="R35" s="614">
        <f>R34/C34</f>
        <v>8.5855333762610009E-2</v>
      </c>
      <c r="S35" s="615">
        <f>S34/C34</f>
        <v>0.53638119768190606</v>
      </c>
    </row>
    <row r="40" spans="2:23" ht="19.5" thickBot="1" x14ac:dyDescent="0.2">
      <c r="B40" s="162" t="str">
        <f>B20</f>
        <v>令和7年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[4]ﾒﾁｼﾘﾝ!C38</f>
        <v>1495</v>
      </c>
      <c r="D42" s="915">
        <f>[4]ﾒﾁｼﾘﾝ!D38</f>
        <v>35</v>
      </c>
      <c r="E42" s="915">
        <f>[4]ﾒﾁｼﾘﾝ!E38</f>
        <v>25</v>
      </c>
      <c r="F42" s="915">
        <f>[4]ﾒﾁｼﾘﾝ!F38</f>
        <v>15</v>
      </c>
      <c r="G42" s="915">
        <f>[4]ﾒﾁｼﾘﾝ!G38</f>
        <v>9</v>
      </c>
      <c r="H42" s="915">
        <f>[4]ﾒﾁｼﾘﾝ!H38</f>
        <v>6</v>
      </c>
      <c r="I42" s="915">
        <f>[4]ﾒﾁｼﾘﾝ!I38</f>
        <v>10</v>
      </c>
      <c r="J42" s="915">
        <f>[4]ﾒﾁｼﾘﾝ!J38</f>
        <v>6</v>
      </c>
      <c r="K42" s="915">
        <f>[4]ﾒﾁｼﾘﾝ!K38</f>
        <v>14</v>
      </c>
      <c r="L42" s="915">
        <f>[4]ﾒﾁｼﾘﾝ!L38</f>
        <v>16</v>
      </c>
      <c r="M42" s="915">
        <f>[4]ﾒﾁｼﾘﾝ!M38</f>
        <v>18</v>
      </c>
      <c r="N42" s="915">
        <f>[4]ﾒﾁｼﾘﾝ!N38</f>
        <v>19</v>
      </c>
      <c r="O42" s="915">
        <f>[4]ﾒﾁｼﾘﾝ!O38</f>
        <v>47</v>
      </c>
      <c r="P42" s="915">
        <f>[4]ﾒﾁｼﾘﾝ!P38</f>
        <v>52</v>
      </c>
      <c r="Q42" s="915">
        <f>[4]ﾒﾁｼﾘﾝ!Q38</f>
        <v>75</v>
      </c>
      <c r="R42" s="915">
        <f>[4]ﾒﾁｼﾘﾝ!R38</f>
        <v>92</v>
      </c>
      <c r="S42" s="915">
        <f>[4]ﾒﾁｼﾘﾝ!S38</f>
        <v>1056</v>
      </c>
      <c r="V42">
        <f>'保健所別（令和7年）'!$D$59</f>
        <v>1495</v>
      </c>
      <c r="W42">
        <f>C42-V42</f>
        <v>0</v>
      </c>
    </row>
    <row r="43" spans="2:23" ht="14.25" x14ac:dyDescent="0.15">
      <c r="B43" s="590" t="s">
        <v>83</v>
      </c>
      <c r="C43" s="915">
        <f>[4]ﾒﾁｼﾘﾝ!C39</f>
        <v>1256</v>
      </c>
      <c r="D43" s="915">
        <f>[4]ﾒﾁｼﾘﾝ!D39</f>
        <v>25</v>
      </c>
      <c r="E43" s="915">
        <f>[4]ﾒﾁｼﾘﾝ!E39</f>
        <v>21</v>
      </c>
      <c r="F43" s="915">
        <f>[4]ﾒﾁｼﾘﾝ!F39</f>
        <v>12</v>
      </c>
      <c r="G43" s="915">
        <f>[4]ﾒﾁｼﾘﾝ!G39</f>
        <v>10</v>
      </c>
      <c r="H43" s="915">
        <f>[4]ﾒﾁｼﾘﾝ!H39</f>
        <v>8</v>
      </c>
      <c r="I43" s="915">
        <f>[4]ﾒﾁｼﾘﾝ!I39</f>
        <v>3</v>
      </c>
      <c r="J43" s="915">
        <f>[4]ﾒﾁｼﾘﾝ!J39</f>
        <v>6</v>
      </c>
      <c r="K43" s="915">
        <f>[4]ﾒﾁｼﾘﾝ!K39</f>
        <v>14</v>
      </c>
      <c r="L43" s="915">
        <f>[4]ﾒﾁｼﾘﾝ!L39</f>
        <v>20</v>
      </c>
      <c r="M43" s="915">
        <f>[4]ﾒﾁｼﾘﾝ!M39</f>
        <v>24</v>
      </c>
      <c r="N43" s="915">
        <f>[4]ﾒﾁｼﾘﾝ!N39</f>
        <v>25</v>
      </c>
      <c r="O43" s="915">
        <f>[4]ﾒﾁｼﾘﾝ!O39</f>
        <v>30</v>
      </c>
      <c r="P43" s="915">
        <f>[4]ﾒﾁｼﾘﾝ!P39</f>
        <v>44</v>
      </c>
      <c r="Q43" s="915">
        <f>[4]ﾒﾁｼﾘﾝ!Q39</f>
        <v>67</v>
      </c>
      <c r="R43" s="915">
        <f>[4]ﾒﾁｼﾘﾝ!R39</f>
        <v>79</v>
      </c>
      <c r="S43" s="915">
        <f>[4]ﾒﾁｼﾘﾝ!S39</f>
        <v>868</v>
      </c>
      <c r="V43">
        <f>'保健所別（令和7年）'!$E$59</f>
        <v>1256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[4]ﾒﾁｼﾘﾝ!C40</f>
        <v>1339</v>
      </c>
      <c r="D44" s="915">
        <f>[4]ﾒﾁｼﾘﾝ!D40</f>
        <v>29</v>
      </c>
      <c r="E44" s="915">
        <f>[4]ﾒﾁｼﾘﾝ!E40</f>
        <v>17</v>
      </c>
      <c r="F44" s="915">
        <f>[4]ﾒﾁｼﾘﾝ!F40</f>
        <v>9</v>
      </c>
      <c r="G44" s="915">
        <f>[4]ﾒﾁｼﾘﾝ!G40</f>
        <v>8</v>
      </c>
      <c r="H44" s="915">
        <f>[4]ﾒﾁｼﾘﾝ!H40</f>
        <v>10</v>
      </c>
      <c r="I44" s="915">
        <f>[4]ﾒﾁｼﾘﾝ!I40</f>
        <v>6</v>
      </c>
      <c r="J44" s="915">
        <f>[4]ﾒﾁｼﾘﾝ!J40</f>
        <v>9</v>
      </c>
      <c r="K44" s="915">
        <f>[4]ﾒﾁｼﾘﾝ!K40</f>
        <v>14</v>
      </c>
      <c r="L44" s="915">
        <f>[4]ﾒﾁｼﾘﾝ!L40</f>
        <v>9</v>
      </c>
      <c r="M44" s="915">
        <f>[4]ﾒﾁｼﾘﾝ!M40</f>
        <v>21</v>
      </c>
      <c r="N44" s="915">
        <f>[4]ﾒﾁｼﾘﾝ!N40</f>
        <v>29</v>
      </c>
      <c r="O44" s="915">
        <f>[4]ﾒﾁｼﾘﾝ!O40</f>
        <v>34</v>
      </c>
      <c r="P44" s="915">
        <f>[4]ﾒﾁｼﾘﾝ!P40</f>
        <v>47</v>
      </c>
      <c r="Q44" s="915">
        <f>[4]ﾒﾁｼﾘﾝ!Q40</f>
        <v>67</v>
      </c>
      <c r="R44" s="915">
        <f>[4]ﾒﾁｼﾘﾝ!R40</f>
        <v>81</v>
      </c>
      <c r="S44" s="915">
        <f>[4]ﾒﾁｼﾘﾝ!S40</f>
        <v>949</v>
      </c>
      <c r="V44">
        <f>'保健所別（令和7年）'!$F$59</f>
        <v>1339</v>
      </c>
      <c r="W44">
        <f t="shared" si="11"/>
        <v>0</v>
      </c>
    </row>
    <row r="45" spans="2:23" ht="14.25" x14ac:dyDescent="0.15">
      <c r="B45" s="594" t="s">
        <v>85</v>
      </c>
      <c r="C45" s="915">
        <f>[4]ﾒﾁｼﾘﾝ!C41</f>
        <v>1313</v>
      </c>
      <c r="D45" s="915">
        <f>[4]ﾒﾁｼﾘﾝ!D41</f>
        <v>33</v>
      </c>
      <c r="E45" s="915">
        <f>[4]ﾒﾁｼﾘﾝ!E41</f>
        <v>29</v>
      </c>
      <c r="F45" s="915">
        <f>[4]ﾒﾁｼﾘﾝ!F41</f>
        <v>17</v>
      </c>
      <c r="G45" s="915">
        <f>[4]ﾒﾁｼﾘﾝ!G41</f>
        <v>10</v>
      </c>
      <c r="H45" s="915">
        <f>[4]ﾒﾁｼﾘﾝ!H41</f>
        <v>7</v>
      </c>
      <c r="I45" s="915">
        <f>[4]ﾒﾁｼﾘﾝ!I41</f>
        <v>12</v>
      </c>
      <c r="J45" s="915">
        <f>[4]ﾒﾁｼﾘﾝ!J41</f>
        <v>11</v>
      </c>
      <c r="K45" s="915">
        <f>[4]ﾒﾁｼﾘﾝ!K41</f>
        <v>11</v>
      </c>
      <c r="L45" s="915">
        <f>[4]ﾒﾁｼﾘﾝ!L41</f>
        <v>19</v>
      </c>
      <c r="M45" s="915">
        <f>[4]ﾒﾁｼﾘﾝ!M41</f>
        <v>19</v>
      </c>
      <c r="N45" s="915">
        <f>[4]ﾒﾁｼﾘﾝ!N41</f>
        <v>30</v>
      </c>
      <c r="O45" s="915">
        <f>[4]ﾒﾁｼﾘﾝ!O41</f>
        <v>34</v>
      </c>
      <c r="P45" s="915">
        <f>[4]ﾒﾁｼﾘﾝ!P41</f>
        <v>54</v>
      </c>
      <c r="Q45" s="915">
        <f>[4]ﾒﾁｼﾘﾝ!Q41</f>
        <v>54</v>
      </c>
      <c r="R45" s="915">
        <f>[4]ﾒﾁｼﾘﾝ!R41</f>
        <v>84</v>
      </c>
      <c r="S45" s="915">
        <f>[4]ﾒﾁｼﾘﾝ!S41</f>
        <v>889</v>
      </c>
      <c r="T45" s="103"/>
      <c r="V45">
        <f>'保健所別（令和7年）'!$G$59</f>
        <v>1313</v>
      </c>
      <c r="W45">
        <f t="shared" si="11"/>
        <v>0</v>
      </c>
    </row>
    <row r="46" spans="2:23" ht="14.25" x14ac:dyDescent="0.15">
      <c r="B46" s="590" t="s">
        <v>86</v>
      </c>
      <c r="C46" s="915">
        <f>[4]ﾒﾁｼﾘﾝ!C42</f>
        <v>1258</v>
      </c>
      <c r="D46" s="915">
        <f>[4]ﾒﾁｼﾘﾝ!D42</f>
        <v>33</v>
      </c>
      <c r="E46" s="915">
        <f>[4]ﾒﾁｼﾘﾝ!E42</f>
        <v>29</v>
      </c>
      <c r="F46" s="915">
        <f>[4]ﾒﾁｼﾘﾝ!F42</f>
        <v>7</v>
      </c>
      <c r="G46" s="915">
        <f>[4]ﾒﾁｼﾘﾝ!G42</f>
        <v>18</v>
      </c>
      <c r="H46" s="915">
        <f>[4]ﾒﾁｼﾘﾝ!H42</f>
        <v>9</v>
      </c>
      <c r="I46" s="915">
        <f>[4]ﾒﾁｼﾘﾝ!I42</f>
        <v>5</v>
      </c>
      <c r="J46" s="915">
        <f>[4]ﾒﾁｼﾘﾝ!J42</f>
        <v>7</v>
      </c>
      <c r="K46" s="915">
        <f>[4]ﾒﾁｼﾘﾝ!K42</f>
        <v>13</v>
      </c>
      <c r="L46" s="915">
        <f>[4]ﾒﾁｼﾘﾝ!L42</f>
        <v>11</v>
      </c>
      <c r="M46" s="915">
        <f>[4]ﾒﾁｼﾘﾝ!M42</f>
        <v>17</v>
      </c>
      <c r="N46" s="915">
        <f>[4]ﾒﾁｼﾘﾝ!N42</f>
        <v>27</v>
      </c>
      <c r="O46" s="915">
        <f>[4]ﾒﾁｼﾘﾝ!O42</f>
        <v>29</v>
      </c>
      <c r="P46" s="915">
        <f>[4]ﾒﾁｼﾘﾝ!P42</f>
        <v>45</v>
      </c>
      <c r="Q46" s="915">
        <f>[4]ﾒﾁｼﾘﾝ!Q42</f>
        <v>57</v>
      </c>
      <c r="R46" s="915">
        <f>[4]ﾒﾁｼﾘﾝ!R42</f>
        <v>69</v>
      </c>
      <c r="S46" s="915">
        <f>[4]ﾒﾁｼﾘﾝ!S42</f>
        <v>882</v>
      </c>
      <c r="V46">
        <f>'保健所別（令和7年）'!$H$59</f>
        <v>1258</v>
      </c>
      <c r="W46">
        <f t="shared" si="11"/>
        <v>0</v>
      </c>
    </row>
    <row r="47" spans="2:23" ht="14.25" x14ac:dyDescent="0.15">
      <c r="B47" s="594" t="s">
        <v>87</v>
      </c>
      <c r="C47" s="915">
        <f>[4]ﾒﾁｼﾘﾝ!C43</f>
        <v>1192</v>
      </c>
      <c r="D47" s="915">
        <f>[4]ﾒﾁｼﾘﾝ!D43</f>
        <v>35</v>
      </c>
      <c r="E47" s="915">
        <f>[4]ﾒﾁｼﾘﾝ!E43</f>
        <v>23</v>
      </c>
      <c r="F47" s="915">
        <f>[4]ﾒﾁｼﾘﾝ!F43</f>
        <v>14</v>
      </c>
      <c r="G47" s="915">
        <f>[4]ﾒﾁｼﾘﾝ!G43</f>
        <v>11</v>
      </c>
      <c r="H47" s="915">
        <f>[4]ﾒﾁｼﾘﾝ!H43</f>
        <v>8</v>
      </c>
      <c r="I47" s="915">
        <f>[4]ﾒﾁｼﾘﾝ!I43</f>
        <v>11</v>
      </c>
      <c r="J47" s="915">
        <f>[4]ﾒﾁｼﾘﾝ!J43</f>
        <v>10</v>
      </c>
      <c r="K47" s="915">
        <f>[4]ﾒﾁｼﾘﾝ!K43</f>
        <v>19</v>
      </c>
      <c r="L47" s="915">
        <f>[4]ﾒﾁｼﾘﾝ!L43</f>
        <v>15</v>
      </c>
      <c r="M47" s="915">
        <f>[4]ﾒﾁｼﾘﾝ!M43</f>
        <v>19</v>
      </c>
      <c r="N47" s="915">
        <f>[4]ﾒﾁｼﾘﾝ!N43</f>
        <v>24</v>
      </c>
      <c r="O47" s="915">
        <f>[4]ﾒﾁｼﾘﾝ!O43</f>
        <v>37</v>
      </c>
      <c r="P47" s="915">
        <f>[4]ﾒﾁｼﾘﾝ!P43</f>
        <v>40</v>
      </c>
      <c r="Q47" s="915">
        <f>[4]ﾒﾁｼﾘﾝ!Q43</f>
        <v>73</v>
      </c>
      <c r="R47" s="915">
        <f>[4]ﾒﾁｼﾘﾝ!R43</f>
        <v>75</v>
      </c>
      <c r="S47" s="915">
        <f>[4]ﾒﾁｼﾘﾝ!S43</f>
        <v>778</v>
      </c>
      <c r="V47">
        <f>'保健所別（令和7年）'!$I$59</f>
        <v>1192</v>
      </c>
      <c r="W47">
        <f t="shared" si="11"/>
        <v>0</v>
      </c>
    </row>
    <row r="48" spans="2:23" ht="14.25" x14ac:dyDescent="0.15">
      <c r="B48" s="590" t="s">
        <v>88</v>
      </c>
      <c r="C48" s="915">
        <f>[4]ﾒﾁｼﾘﾝ!C44</f>
        <v>1337</v>
      </c>
      <c r="D48" s="915">
        <f>[4]ﾒﾁｼﾘﾝ!D44</f>
        <v>44</v>
      </c>
      <c r="E48" s="915">
        <f>[4]ﾒﾁｼﾘﾝ!E44</f>
        <v>37</v>
      </c>
      <c r="F48" s="915">
        <f>[4]ﾒﾁｼﾘﾝ!F44</f>
        <v>20</v>
      </c>
      <c r="G48" s="915">
        <f>[4]ﾒﾁｼﾘﾝ!G44</f>
        <v>19</v>
      </c>
      <c r="H48" s="915">
        <f>[4]ﾒﾁｼﾘﾝ!H44</f>
        <v>10</v>
      </c>
      <c r="I48" s="915">
        <f>[4]ﾒﾁｼﾘﾝ!I44</f>
        <v>8</v>
      </c>
      <c r="J48" s="915">
        <f>[4]ﾒﾁｼﾘﾝ!J44</f>
        <v>8</v>
      </c>
      <c r="K48" s="915">
        <f>[4]ﾒﾁｼﾘﾝ!K44</f>
        <v>26</v>
      </c>
      <c r="L48" s="915">
        <f>[4]ﾒﾁｼﾘﾝ!L44</f>
        <v>22</v>
      </c>
      <c r="M48" s="915">
        <f>[4]ﾒﾁｼﾘﾝ!M44</f>
        <v>20</v>
      </c>
      <c r="N48" s="915">
        <f>[4]ﾒﾁｼﾘﾝ!N44</f>
        <v>19</v>
      </c>
      <c r="O48" s="915">
        <f>[4]ﾒﾁｼﾘﾝ!O44</f>
        <v>47</v>
      </c>
      <c r="P48" s="915">
        <f>[4]ﾒﾁｼﾘﾝ!P44</f>
        <v>52</v>
      </c>
      <c r="Q48" s="915">
        <f>[4]ﾒﾁｼﾘﾝ!Q44</f>
        <v>71</v>
      </c>
      <c r="R48" s="915">
        <f>[4]ﾒﾁｼﾘﾝ!R44</f>
        <v>88</v>
      </c>
      <c r="S48" s="915">
        <f>[4]ﾒﾁｼﾘﾝ!S44</f>
        <v>846</v>
      </c>
      <c r="V48">
        <f>'保健所別（令和7年）'!$J$59</f>
        <v>1337</v>
      </c>
      <c r="W48">
        <f t="shared" si="11"/>
        <v>0</v>
      </c>
    </row>
    <row r="49" spans="2:23" ht="14.25" x14ac:dyDescent="0.15">
      <c r="B49" s="594" t="s">
        <v>89</v>
      </c>
      <c r="C49" s="915">
        <f>[4]ﾒﾁｼﾘﾝ!C45</f>
        <v>1268</v>
      </c>
      <c r="D49" s="915">
        <f>[4]ﾒﾁｼﾘﾝ!D45</f>
        <v>45</v>
      </c>
      <c r="E49" s="915">
        <f>[4]ﾒﾁｼﾘﾝ!E45</f>
        <v>37</v>
      </c>
      <c r="F49" s="915">
        <f>[4]ﾒﾁｼﾘﾝ!F45</f>
        <v>32</v>
      </c>
      <c r="G49" s="915">
        <f>[4]ﾒﾁｼﾘﾝ!G45</f>
        <v>18</v>
      </c>
      <c r="H49" s="915">
        <f>[4]ﾒﾁｼﾘﾝ!H45</f>
        <v>13</v>
      </c>
      <c r="I49" s="915">
        <f>[4]ﾒﾁｼﾘﾝ!I45</f>
        <v>12</v>
      </c>
      <c r="J49" s="915">
        <f>[4]ﾒﾁｼﾘﾝ!J45</f>
        <v>11</v>
      </c>
      <c r="K49" s="915">
        <f>[4]ﾒﾁｼﾘﾝ!K45</f>
        <v>12</v>
      </c>
      <c r="L49" s="915">
        <f>[4]ﾒﾁｼﾘﾝ!L45</f>
        <v>14</v>
      </c>
      <c r="M49" s="915">
        <f>[4]ﾒﾁｼﾘﾝ!M45</f>
        <v>24</v>
      </c>
      <c r="N49" s="915">
        <f>[4]ﾒﾁｼﾘﾝ!N45</f>
        <v>35</v>
      </c>
      <c r="O49" s="915">
        <f>[4]ﾒﾁｼﾘﾝ!O45</f>
        <v>40</v>
      </c>
      <c r="P49" s="915">
        <f>[4]ﾒﾁｼﾘﾝ!P45</f>
        <v>44</v>
      </c>
      <c r="Q49" s="915">
        <f>[4]ﾒﾁｼﾘﾝ!Q45</f>
        <v>59</v>
      </c>
      <c r="R49" s="915">
        <f>[4]ﾒﾁｼﾘﾝ!R45</f>
        <v>77</v>
      </c>
      <c r="S49" s="915">
        <f>[4]ﾒﾁｼﾘﾝ!S45</f>
        <v>795</v>
      </c>
      <c r="V49">
        <f>'保健所別（令和7年）'!$K$59</f>
        <v>1268</v>
      </c>
      <c r="W49">
        <f t="shared" si="11"/>
        <v>0</v>
      </c>
    </row>
    <row r="50" spans="2:23" ht="14.25" x14ac:dyDescent="0.15">
      <c r="B50" s="590" t="s">
        <v>90</v>
      </c>
      <c r="C50" s="915">
        <f>[4]ﾒﾁｼﾘﾝ!C46</f>
        <v>1261</v>
      </c>
      <c r="D50" s="915">
        <f>[4]ﾒﾁｼﾘﾝ!D46</f>
        <v>52</v>
      </c>
      <c r="E50" s="915">
        <f>[4]ﾒﾁｼﾘﾝ!E46</f>
        <v>22</v>
      </c>
      <c r="F50" s="915">
        <f>[4]ﾒﾁｼﾘﾝ!F46</f>
        <v>21</v>
      </c>
      <c r="G50" s="915">
        <f>[4]ﾒﾁｼﾘﾝ!G46</f>
        <v>12</v>
      </c>
      <c r="H50" s="915">
        <f>[4]ﾒﾁｼﾘﾝ!H46</f>
        <v>11</v>
      </c>
      <c r="I50" s="915">
        <f>[4]ﾒﾁｼﾘﾝ!I46</f>
        <v>10</v>
      </c>
      <c r="J50" s="915">
        <f>[4]ﾒﾁｼﾘﾝ!J46</f>
        <v>9</v>
      </c>
      <c r="K50" s="915">
        <f>[4]ﾒﾁｼﾘﾝ!K46</f>
        <v>10</v>
      </c>
      <c r="L50" s="915">
        <f>[4]ﾒﾁｼﾘﾝ!L46</f>
        <v>19</v>
      </c>
      <c r="M50" s="915">
        <f>[4]ﾒﾁｼﾘﾝ!M46</f>
        <v>22</v>
      </c>
      <c r="N50" s="915">
        <f>[4]ﾒﾁｼﾘﾝ!N46</f>
        <v>26</v>
      </c>
      <c r="O50" s="915">
        <f>[4]ﾒﾁｼﾘﾝ!O46</f>
        <v>42</v>
      </c>
      <c r="P50" s="915">
        <f>[4]ﾒﾁｼﾘﾝ!P46</f>
        <v>29</v>
      </c>
      <c r="Q50" s="915">
        <f>[4]ﾒﾁｼﾘﾝ!Q46</f>
        <v>54</v>
      </c>
      <c r="R50" s="915">
        <f>[4]ﾒﾁｼﾘﾝ!R46</f>
        <v>85</v>
      </c>
      <c r="S50" s="915">
        <f>[4]ﾒﾁｼﾘﾝ!S46</f>
        <v>837</v>
      </c>
      <c r="V50">
        <f>'保健所別（令和7年）'!$L$59</f>
        <v>1261</v>
      </c>
      <c r="W50">
        <f t="shared" si="11"/>
        <v>0</v>
      </c>
    </row>
    <row r="51" spans="2:23" ht="14.25" x14ac:dyDescent="0.15">
      <c r="B51" s="594" t="s">
        <v>91</v>
      </c>
      <c r="C51" s="915">
        <f>[4]ﾒﾁｼﾘﾝ!C47</f>
        <v>1181</v>
      </c>
      <c r="D51" s="915">
        <f>[4]ﾒﾁｼﾘﾝ!D47</f>
        <v>33</v>
      </c>
      <c r="E51" s="915">
        <f>[4]ﾒﾁｼﾘﾝ!E47</f>
        <v>34</v>
      </c>
      <c r="F51" s="915">
        <f>[4]ﾒﾁｼﾘﾝ!F47</f>
        <v>23</v>
      </c>
      <c r="G51" s="915">
        <f>[4]ﾒﾁｼﾘﾝ!G47</f>
        <v>14</v>
      </c>
      <c r="H51" s="915">
        <f>[4]ﾒﾁｼﾘﾝ!H47</f>
        <v>5</v>
      </c>
      <c r="I51" s="915">
        <f>[4]ﾒﾁｼﾘﾝ!I47</f>
        <v>7</v>
      </c>
      <c r="J51" s="915">
        <f>[4]ﾒﾁｼﾘﾝ!J47</f>
        <v>14</v>
      </c>
      <c r="K51" s="915">
        <f>[4]ﾒﾁｼﾘﾝ!K47</f>
        <v>14</v>
      </c>
      <c r="L51" s="915">
        <f>[4]ﾒﾁｼﾘﾝ!L47</f>
        <v>16</v>
      </c>
      <c r="M51" s="915">
        <f>[4]ﾒﾁｼﾘﾝ!M47</f>
        <v>19</v>
      </c>
      <c r="N51" s="915">
        <f>[4]ﾒﾁｼﾘﾝ!N47</f>
        <v>15</v>
      </c>
      <c r="O51" s="915">
        <f>[4]ﾒﾁｼﾘﾝ!O47</f>
        <v>41</v>
      </c>
      <c r="P51" s="915">
        <f>[4]ﾒﾁｼﾘﾝ!P47</f>
        <v>43</v>
      </c>
      <c r="Q51" s="915">
        <f>[4]ﾒﾁｼﾘﾝ!Q47</f>
        <v>50</v>
      </c>
      <c r="R51" s="915">
        <f>[4]ﾒﾁｼﾘﾝ!R47</f>
        <v>75</v>
      </c>
      <c r="S51" s="915">
        <f>[4]ﾒﾁｼﾘﾝ!S47</f>
        <v>778</v>
      </c>
      <c r="V51">
        <f>'保健所別（令和7年）'!$M$59</f>
        <v>1181</v>
      </c>
      <c r="W51">
        <f t="shared" si="11"/>
        <v>0</v>
      </c>
    </row>
    <row r="52" spans="2:23" ht="14.25" x14ac:dyDescent="0.15">
      <c r="B52" s="590" t="s">
        <v>92</v>
      </c>
      <c r="C52" s="915">
        <f>[4]ﾒﾁｼﾘﾝ!C48</f>
        <v>1233</v>
      </c>
      <c r="D52" s="915">
        <f>[4]ﾒﾁｼﾘﾝ!D48</f>
        <v>34</v>
      </c>
      <c r="E52" s="915">
        <f>[4]ﾒﾁｼﾘﾝ!E48</f>
        <v>32</v>
      </c>
      <c r="F52" s="915">
        <f>[4]ﾒﾁｼﾘﾝ!F48</f>
        <v>26</v>
      </c>
      <c r="G52" s="915">
        <f>[4]ﾒﾁｼﾘﾝ!G48</f>
        <v>11</v>
      </c>
      <c r="H52" s="915">
        <f>[4]ﾒﾁｼﾘﾝ!H48</f>
        <v>4</v>
      </c>
      <c r="I52" s="915">
        <f>[4]ﾒﾁｼﾘﾝ!I48</f>
        <v>4</v>
      </c>
      <c r="J52" s="915">
        <f>[4]ﾒﾁｼﾘﾝ!J48</f>
        <v>10</v>
      </c>
      <c r="K52" s="915">
        <f>[4]ﾒﾁｼﾘﾝ!K48</f>
        <v>11</v>
      </c>
      <c r="L52" s="915">
        <f>[4]ﾒﾁｼﾘﾝ!L48</f>
        <v>10</v>
      </c>
      <c r="M52" s="915">
        <f>[4]ﾒﾁｼﾘﾝ!M48</f>
        <v>19</v>
      </c>
      <c r="N52" s="915">
        <f>[4]ﾒﾁｼﾘﾝ!N48</f>
        <v>21</v>
      </c>
      <c r="O52" s="915">
        <f>[4]ﾒﾁｼﾘﾝ!O48</f>
        <v>36</v>
      </c>
      <c r="P52" s="915">
        <f>[4]ﾒﾁｼﾘﾝ!P48</f>
        <v>39</v>
      </c>
      <c r="Q52" s="915">
        <f>[4]ﾒﾁｼﾘﾝ!Q48</f>
        <v>63</v>
      </c>
      <c r="R52" s="915">
        <f>[4]ﾒﾁｼﾘﾝ!R48</f>
        <v>80</v>
      </c>
      <c r="S52" s="915">
        <f>[4]ﾒﾁｼﾘﾝ!S48</f>
        <v>833</v>
      </c>
      <c r="V52">
        <f>'保健所別（令和7年）'!$N$59</f>
        <v>1233</v>
      </c>
      <c r="W52">
        <f t="shared" si="11"/>
        <v>0</v>
      </c>
    </row>
    <row r="53" spans="2:23" ht="15" thickBot="1" x14ac:dyDescent="0.2">
      <c r="B53" s="594" t="s">
        <v>93</v>
      </c>
      <c r="C53" s="915">
        <f>[4]ﾒﾁｼﾘﾝ!C49</f>
        <v>1304</v>
      </c>
      <c r="D53" s="915">
        <f>[4]ﾒﾁｼﾘﾝ!D49</f>
        <v>30</v>
      </c>
      <c r="E53" s="915">
        <f>[4]ﾒﾁｼﾘﾝ!E49</f>
        <v>21</v>
      </c>
      <c r="F53" s="915">
        <f>[4]ﾒﾁｼﾘﾝ!F49</f>
        <v>12</v>
      </c>
      <c r="G53" s="915">
        <f>[4]ﾒﾁｼﾘﾝ!G49</f>
        <v>7</v>
      </c>
      <c r="H53" s="915">
        <f>[4]ﾒﾁｼﾘﾝ!H49</f>
        <v>14</v>
      </c>
      <c r="I53" s="915">
        <f>[4]ﾒﾁｼﾘﾝ!I49</f>
        <v>7</v>
      </c>
      <c r="J53" s="915">
        <f>[4]ﾒﾁｼﾘﾝ!J49</f>
        <v>6</v>
      </c>
      <c r="K53" s="915">
        <f>[4]ﾒﾁｼﾘﾝ!K49</f>
        <v>19</v>
      </c>
      <c r="L53" s="915">
        <f>[4]ﾒﾁｼﾘﾝ!L49</f>
        <v>16</v>
      </c>
      <c r="M53" s="915">
        <f>[4]ﾒﾁｼﾘﾝ!M49</f>
        <v>18</v>
      </c>
      <c r="N53" s="915">
        <f>[4]ﾒﾁｼﾘﾝ!N49</f>
        <v>20</v>
      </c>
      <c r="O53" s="915">
        <f>[4]ﾒﾁｼﾘﾝ!O49</f>
        <v>32</v>
      </c>
      <c r="P53" s="915">
        <f>[4]ﾒﾁｼﾘﾝ!P49</f>
        <v>51</v>
      </c>
      <c r="Q53" s="915">
        <f>[4]ﾒﾁｼﾘﾝ!Q49</f>
        <v>44</v>
      </c>
      <c r="R53" s="915">
        <f>[4]ﾒﾁｼﾘﾝ!R49</f>
        <v>74</v>
      </c>
      <c r="S53" s="915">
        <f>[4]ﾒﾁｼﾘﾝ!S49</f>
        <v>933</v>
      </c>
      <c r="V53">
        <f>'保健所別（令和7年）'!$O$59</f>
        <v>1304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15437</v>
      </c>
      <c r="D54" s="741">
        <f t="shared" si="12"/>
        <v>428</v>
      </c>
      <c r="E54" s="741">
        <f t="shared" si="12"/>
        <v>327</v>
      </c>
      <c r="F54" s="741">
        <f t="shared" si="12"/>
        <v>208</v>
      </c>
      <c r="G54" s="741">
        <f t="shared" si="12"/>
        <v>147</v>
      </c>
      <c r="H54" s="741">
        <f t="shared" si="12"/>
        <v>105</v>
      </c>
      <c r="I54" s="741">
        <f t="shared" si="12"/>
        <v>95</v>
      </c>
      <c r="J54" s="741">
        <f t="shared" si="12"/>
        <v>107</v>
      </c>
      <c r="K54" s="741">
        <f t="shared" si="12"/>
        <v>177</v>
      </c>
      <c r="L54" s="741">
        <f t="shared" si="12"/>
        <v>187</v>
      </c>
      <c r="M54" s="741">
        <f t="shared" si="12"/>
        <v>240</v>
      </c>
      <c r="N54" s="741">
        <f t="shared" si="12"/>
        <v>290</v>
      </c>
      <c r="O54" s="741">
        <f t="shared" si="12"/>
        <v>449</v>
      </c>
      <c r="P54" s="741">
        <f t="shared" si="12"/>
        <v>540</v>
      </c>
      <c r="Q54" s="741">
        <f t="shared" si="12"/>
        <v>734</v>
      </c>
      <c r="R54" s="741">
        <f t="shared" si="12"/>
        <v>959</v>
      </c>
      <c r="S54" s="742">
        <f t="shared" si="12"/>
        <v>10444</v>
      </c>
      <c r="W54">
        <f>C54-V54</f>
        <v>15437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2.7725594351234048E-2</v>
      </c>
      <c r="E55" s="603">
        <f>E54/C54</f>
        <v>2.1182872319751248E-2</v>
      </c>
      <c r="F55" s="603">
        <f>F54/C54</f>
        <v>1.3474120619291314E-2</v>
      </c>
      <c r="G55" s="603">
        <f>G54/C54</f>
        <v>9.5225756299799191E-3</v>
      </c>
      <c r="H55" s="603">
        <f>H54/C54</f>
        <v>6.8018397356999416E-3</v>
      </c>
      <c r="I55" s="603">
        <f>I54/C54</f>
        <v>6.1540454751570902E-3</v>
      </c>
      <c r="J55" s="603">
        <f>J54/C54</f>
        <v>6.931398587808512E-3</v>
      </c>
      <c r="K55" s="603">
        <f>K54/C54</f>
        <v>1.1465958411608473E-2</v>
      </c>
      <c r="L55" s="603">
        <f>L54/C54</f>
        <v>1.2113752672151324E-2</v>
      </c>
      <c r="M55" s="603">
        <f>M54/C54</f>
        <v>1.5547062253028439E-2</v>
      </c>
      <c r="N55" s="603">
        <f>N54/C54</f>
        <v>1.8786033555742696E-2</v>
      </c>
      <c r="O55" s="603">
        <f>O54/C54</f>
        <v>2.9085962298374037E-2</v>
      </c>
      <c r="P55" s="603">
        <f>P54/C54</f>
        <v>3.4980890069313986E-2</v>
      </c>
      <c r="Q55" s="603">
        <f>Q54/C54</f>
        <v>4.7548098723845307E-2</v>
      </c>
      <c r="R55" s="603">
        <f>R54/C54</f>
        <v>6.2123469586059465E-2</v>
      </c>
      <c r="S55" s="604">
        <f>S54/C54</f>
        <v>0.67655632571095425</v>
      </c>
    </row>
    <row r="57" spans="2:23" ht="19.5" thickBot="1" x14ac:dyDescent="0.2">
      <c r="B57" s="162" t="str">
        <f>B40</f>
        <v>令和7年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[4]ﾒﾁｼﾘﾝ!C90</f>
        <v>3.13</v>
      </c>
      <c r="D59" s="766">
        <f>[4]ﾒﾁｼﾘﾝ!D90</f>
        <v>7.0000000000000007E-2</v>
      </c>
      <c r="E59" s="766">
        <f>[4]ﾒﾁｼﾘﾝ!E90</f>
        <v>0.05</v>
      </c>
      <c r="F59" s="766">
        <f>[4]ﾒﾁｼﾘﾝ!F90</f>
        <v>0.03</v>
      </c>
      <c r="G59" s="766">
        <f>[4]ﾒﾁｼﾘﾝ!G90</f>
        <v>0.02</v>
      </c>
      <c r="H59" s="766">
        <f>[4]ﾒﾁｼﾘﾝ!H90</f>
        <v>0.01</v>
      </c>
      <c r="I59" s="766">
        <f>[4]ﾒﾁｼﾘﾝ!I90</f>
        <v>0.02</v>
      </c>
      <c r="J59" s="766">
        <f>[4]ﾒﾁｼﾘﾝ!J90</f>
        <v>0.01</v>
      </c>
      <c r="K59" s="766">
        <f>[4]ﾒﾁｼﾘﾝ!K90</f>
        <v>0.03</v>
      </c>
      <c r="L59" s="766">
        <f>[4]ﾒﾁｼﾘﾝ!L90</f>
        <v>0.03</v>
      </c>
      <c r="M59" s="766">
        <f>[4]ﾒﾁｼﾘﾝ!M90</f>
        <v>0.04</v>
      </c>
      <c r="N59" s="766">
        <f>[4]ﾒﾁｼﾘﾝ!N90</f>
        <v>0.04</v>
      </c>
      <c r="O59" s="766">
        <f>[4]ﾒﾁｼﾘﾝ!O90</f>
        <v>0.1</v>
      </c>
      <c r="P59" s="766">
        <f>[4]ﾒﾁｼﾘﾝ!P90</f>
        <v>0.11</v>
      </c>
      <c r="Q59" s="766">
        <f>[4]ﾒﾁｼﾘﾝ!Q90</f>
        <v>0.16</v>
      </c>
      <c r="R59" s="766">
        <f>[4]ﾒﾁｼﾘﾝ!R90</f>
        <v>0.19</v>
      </c>
      <c r="S59" s="766">
        <f>[4]ﾒﾁｼﾘﾝ!S90</f>
        <v>2.21</v>
      </c>
      <c r="V59" s="709"/>
    </row>
    <row r="60" spans="2:23" ht="14.25" x14ac:dyDescent="0.15">
      <c r="B60" s="590" t="s">
        <v>83</v>
      </c>
      <c r="C60" s="766">
        <f>[4]ﾒﾁｼﾘﾝ!C91</f>
        <v>2.62</v>
      </c>
      <c r="D60" s="766">
        <f>[4]ﾒﾁｼﾘﾝ!D91</f>
        <v>0.05</v>
      </c>
      <c r="E60" s="766">
        <f>[4]ﾒﾁｼﾘﾝ!E91</f>
        <v>0.04</v>
      </c>
      <c r="F60" s="766">
        <f>[4]ﾒﾁｼﾘﾝ!F91</f>
        <v>0.03</v>
      </c>
      <c r="G60" s="766">
        <f>[4]ﾒﾁｼﾘﾝ!G91</f>
        <v>0.02</v>
      </c>
      <c r="H60" s="766">
        <f>[4]ﾒﾁｼﾘﾝ!H91</f>
        <v>0.02</v>
      </c>
      <c r="I60" s="766">
        <f>[4]ﾒﾁｼﾘﾝ!I91</f>
        <v>0.01</v>
      </c>
      <c r="J60" s="766">
        <f>[4]ﾒﾁｼﾘﾝ!J91</f>
        <v>0.01</v>
      </c>
      <c r="K60" s="766">
        <f>[4]ﾒﾁｼﾘﾝ!K91</f>
        <v>0.03</v>
      </c>
      <c r="L60" s="766">
        <f>[4]ﾒﾁｼﾘﾝ!L91</f>
        <v>0.04</v>
      </c>
      <c r="M60" s="766">
        <f>[4]ﾒﾁｼﾘﾝ!M91</f>
        <v>0.05</v>
      </c>
      <c r="N60" s="766">
        <f>[4]ﾒﾁｼﾘﾝ!N91</f>
        <v>0.05</v>
      </c>
      <c r="O60" s="766">
        <f>[4]ﾒﾁｼﾘﾝ!O91</f>
        <v>0.06</v>
      </c>
      <c r="P60" s="766">
        <f>[4]ﾒﾁｼﾘﾝ!P91</f>
        <v>0.09</v>
      </c>
      <c r="Q60" s="766">
        <f>[4]ﾒﾁｼﾘﾝ!Q91</f>
        <v>0.14000000000000001</v>
      </c>
      <c r="R60" s="766">
        <f>[4]ﾒﾁｼﾘﾝ!R91</f>
        <v>0.16</v>
      </c>
      <c r="S60" s="766">
        <f>[4]ﾒﾁｼﾘﾝ!S91</f>
        <v>1.81</v>
      </c>
      <c r="V60" s="710"/>
    </row>
    <row r="61" spans="2:23" ht="14.25" x14ac:dyDescent="0.15">
      <c r="B61" s="592" t="s">
        <v>84</v>
      </c>
      <c r="C61" s="766">
        <f>[4]ﾒﾁｼﾘﾝ!C92</f>
        <v>2.8</v>
      </c>
      <c r="D61" s="766">
        <f>[4]ﾒﾁｼﾘﾝ!D92</f>
        <v>0.06</v>
      </c>
      <c r="E61" s="766">
        <f>[4]ﾒﾁｼﾘﾝ!E92</f>
        <v>0.04</v>
      </c>
      <c r="F61" s="766">
        <f>[4]ﾒﾁｼﾘﾝ!F92</f>
        <v>0.02</v>
      </c>
      <c r="G61" s="766">
        <f>[4]ﾒﾁｼﾘﾝ!G92</f>
        <v>0.02</v>
      </c>
      <c r="H61" s="766">
        <f>[4]ﾒﾁｼﾘﾝ!H92</f>
        <v>0.02</v>
      </c>
      <c r="I61" s="766">
        <f>[4]ﾒﾁｼﾘﾝ!I92</f>
        <v>0.01</v>
      </c>
      <c r="J61" s="766">
        <f>[4]ﾒﾁｼﾘﾝ!J92</f>
        <v>0.02</v>
      </c>
      <c r="K61" s="766">
        <f>[4]ﾒﾁｼﾘﾝ!K92</f>
        <v>0.03</v>
      </c>
      <c r="L61" s="766">
        <f>[4]ﾒﾁｼﾘﾝ!L92</f>
        <v>0.02</v>
      </c>
      <c r="M61" s="766">
        <f>[4]ﾒﾁｼﾘﾝ!M92</f>
        <v>0.04</v>
      </c>
      <c r="N61" s="766">
        <f>[4]ﾒﾁｼﾘﾝ!N92</f>
        <v>0.06</v>
      </c>
      <c r="O61" s="766">
        <f>[4]ﾒﾁｼﾘﾝ!O92</f>
        <v>7.0000000000000007E-2</v>
      </c>
      <c r="P61" s="766">
        <f>[4]ﾒﾁｼﾘﾝ!P92</f>
        <v>0.1</v>
      </c>
      <c r="Q61" s="766">
        <f>[4]ﾒﾁｼﾘﾝ!Q92</f>
        <v>0.14000000000000001</v>
      </c>
      <c r="R61" s="766">
        <f>[4]ﾒﾁｼﾘﾝ!R92</f>
        <v>0.17</v>
      </c>
      <c r="S61" s="766">
        <f>[4]ﾒﾁｼﾘﾝ!S92</f>
        <v>1.98</v>
      </c>
      <c r="V61" s="710"/>
    </row>
    <row r="62" spans="2:23" ht="14.25" x14ac:dyDescent="0.15">
      <c r="B62" s="594" t="s">
        <v>85</v>
      </c>
      <c r="C62" s="766">
        <f>[4]ﾒﾁｼﾘﾝ!C93</f>
        <v>2.75</v>
      </c>
      <c r="D62" s="766">
        <f>[4]ﾒﾁｼﾘﾝ!D93</f>
        <v>7.0000000000000007E-2</v>
      </c>
      <c r="E62" s="766">
        <f>[4]ﾒﾁｼﾘﾝ!E93</f>
        <v>0.06</v>
      </c>
      <c r="F62" s="766">
        <f>[4]ﾒﾁｼﾘﾝ!F93</f>
        <v>0.04</v>
      </c>
      <c r="G62" s="766">
        <f>[4]ﾒﾁｼﾘﾝ!G93</f>
        <v>0.02</v>
      </c>
      <c r="H62" s="766">
        <f>[4]ﾒﾁｼﾘﾝ!H93</f>
        <v>0.01</v>
      </c>
      <c r="I62" s="766">
        <f>[4]ﾒﾁｼﾘﾝ!I93</f>
        <v>0.03</v>
      </c>
      <c r="J62" s="766">
        <f>[4]ﾒﾁｼﾘﾝ!J93</f>
        <v>0.02</v>
      </c>
      <c r="K62" s="766">
        <f>[4]ﾒﾁｼﾘﾝ!K93</f>
        <v>0.02</v>
      </c>
      <c r="L62" s="766">
        <f>[4]ﾒﾁｼﾘﾝ!L93</f>
        <v>0.04</v>
      </c>
      <c r="M62" s="766">
        <f>[4]ﾒﾁｼﾘﾝ!M93</f>
        <v>0.04</v>
      </c>
      <c r="N62" s="766">
        <f>[4]ﾒﾁｼﾘﾝ!N93</f>
        <v>0.06</v>
      </c>
      <c r="O62" s="766">
        <f>[4]ﾒﾁｼﾘﾝ!O93</f>
        <v>7.0000000000000007E-2</v>
      </c>
      <c r="P62" s="766">
        <f>[4]ﾒﾁｼﾘﾝ!P93</f>
        <v>0.11</v>
      </c>
      <c r="Q62" s="766">
        <f>[4]ﾒﾁｼﾘﾝ!Q93</f>
        <v>0.11</v>
      </c>
      <c r="R62" s="766">
        <f>[4]ﾒﾁｼﾘﾝ!R93</f>
        <v>0.18</v>
      </c>
      <c r="S62" s="766">
        <f>[4]ﾒﾁｼﾘﾝ!S93</f>
        <v>1.86</v>
      </c>
      <c r="V62" s="710"/>
    </row>
    <row r="63" spans="2:23" ht="14.25" x14ac:dyDescent="0.15">
      <c r="B63" s="590" t="s">
        <v>86</v>
      </c>
      <c r="C63" s="766">
        <f>[4]ﾒﾁｼﾘﾝ!C94</f>
        <v>2.63</v>
      </c>
      <c r="D63" s="766">
        <f>[4]ﾒﾁｼﾘﾝ!D94</f>
        <v>7.0000000000000007E-2</v>
      </c>
      <c r="E63" s="766">
        <f>[4]ﾒﾁｼﾘﾝ!E94</f>
        <v>0.06</v>
      </c>
      <c r="F63" s="766">
        <f>[4]ﾒﾁｼﾘﾝ!F94</f>
        <v>0.01</v>
      </c>
      <c r="G63" s="766">
        <f>[4]ﾒﾁｼﾘﾝ!G94</f>
        <v>0.04</v>
      </c>
      <c r="H63" s="766">
        <f>[4]ﾒﾁｼﾘﾝ!H94</f>
        <v>0.02</v>
      </c>
      <c r="I63" s="766">
        <f>[4]ﾒﾁｼﾘﾝ!I94</f>
        <v>0.01</v>
      </c>
      <c r="J63" s="766">
        <f>[4]ﾒﾁｼﾘﾝ!J94</f>
        <v>0.01</v>
      </c>
      <c r="K63" s="766">
        <f>[4]ﾒﾁｼﾘﾝ!K94</f>
        <v>0.03</v>
      </c>
      <c r="L63" s="766">
        <f>[4]ﾒﾁｼﾘﾝ!L94</f>
        <v>0.02</v>
      </c>
      <c r="M63" s="766">
        <f>[4]ﾒﾁｼﾘﾝ!M94</f>
        <v>0.04</v>
      </c>
      <c r="N63" s="766">
        <f>[4]ﾒﾁｼﾘﾝ!N94</f>
        <v>0.06</v>
      </c>
      <c r="O63" s="766">
        <f>[4]ﾒﾁｼﾘﾝ!O94</f>
        <v>0.06</v>
      </c>
      <c r="P63" s="766">
        <f>[4]ﾒﾁｼﾘﾝ!P94</f>
        <v>0.09</v>
      </c>
      <c r="Q63" s="766">
        <f>[4]ﾒﾁｼﾘﾝ!Q94</f>
        <v>0.12</v>
      </c>
      <c r="R63" s="766">
        <f>[4]ﾒﾁｼﾘﾝ!R94</f>
        <v>0.14000000000000001</v>
      </c>
      <c r="S63" s="766">
        <f>[4]ﾒﾁｼﾘﾝ!S94</f>
        <v>1.84</v>
      </c>
      <c r="V63" s="710"/>
    </row>
    <row r="64" spans="2:23" ht="14.25" x14ac:dyDescent="0.15">
      <c r="B64" s="594" t="s">
        <v>87</v>
      </c>
      <c r="C64" s="766">
        <f>[4]ﾒﾁｼﾘﾝ!C95</f>
        <v>2.4900000000000002</v>
      </c>
      <c r="D64" s="766">
        <f>[4]ﾒﾁｼﾘﾝ!D95</f>
        <v>7.0000000000000007E-2</v>
      </c>
      <c r="E64" s="766">
        <f>[4]ﾒﾁｼﾘﾝ!E95</f>
        <v>0.05</v>
      </c>
      <c r="F64" s="766">
        <f>[4]ﾒﾁｼﾘﾝ!F95</f>
        <v>0.03</v>
      </c>
      <c r="G64" s="766">
        <f>[4]ﾒﾁｼﾘﾝ!G95</f>
        <v>0.02</v>
      </c>
      <c r="H64" s="766">
        <f>[4]ﾒﾁｼﾘﾝ!H95</f>
        <v>0.02</v>
      </c>
      <c r="I64" s="766">
        <f>[4]ﾒﾁｼﾘﾝ!I95</f>
        <v>0.02</v>
      </c>
      <c r="J64" s="766">
        <f>[4]ﾒﾁｼﾘﾝ!J95</f>
        <v>0.02</v>
      </c>
      <c r="K64" s="766">
        <f>[4]ﾒﾁｼﾘﾝ!K95</f>
        <v>0.04</v>
      </c>
      <c r="L64" s="766">
        <f>[4]ﾒﾁｼﾘﾝ!L95</f>
        <v>0.03</v>
      </c>
      <c r="M64" s="766">
        <f>[4]ﾒﾁｼﾘﾝ!M95</f>
        <v>0.04</v>
      </c>
      <c r="N64" s="766">
        <f>[4]ﾒﾁｼﾘﾝ!N95</f>
        <v>0.05</v>
      </c>
      <c r="O64" s="766">
        <f>[4]ﾒﾁｼﾘﾝ!O95</f>
        <v>0.08</v>
      </c>
      <c r="P64" s="766">
        <f>[4]ﾒﾁｼﾘﾝ!P95</f>
        <v>0.08</v>
      </c>
      <c r="Q64" s="766">
        <f>[4]ﾒﾁｼﾘﾝ!Q95</f>
        <v>0.15</v>
      </c>
      <c r="R64" s="766">
        <f>[4]ﾒﾁｼﾘﾝ!R95</f>
        <v>0.16</v>
      </c>
      <c r="S64" s="766">
        <f>[4]ﾒﾁｼﾘﾝ!S95</f>
        <v>1.62</v>
      </c>
      <c r="V64" s="710"/>
    </row>
    <row r="65" spans="2:22" ht="14.25" x14ac:dyDescent="0.15">
      <c r="B65" s="590" t="s">
        <v>88</v>
      </c>
      <c r="C65" s="766">
        <f>[4]ﾒﾁｼﾘﾝ!C96</f>
        <v>2.78</v>
      </c>
      <c r="D65" s="766">
        <f>[4]ﾒﾁｼﾘﾝ!D96</f>
        <v>0.09</v>
      </c>
      <c r="E65" s="766">
        <f>[4]ﾒﾁｼﾘﾝ!E96</f>
        <v>0.08</v>
      </c>
      <c r="F65" s="766">
        <f>[4]ﾒﾁｼﾘﾝ!F96</f>
        <v>0.04</v>
      </c>
      <c r="G65" s="766">
        <f>[4]ﾒﾁｼﾘﾝ!G96</f>
        <v>0.04</v>
      </c>
      <c r="H65" s="766">
        <f>[4]ﾒﾁｼﾘﾝ!H96</f>
        <v>0.02</v>
      </c>
      <c r="I65" s="766">
        <f>[4]ﾒﾁｼﾘﾝ!I96</f>
        <v>0.02</v>
      </c>
      <c r="J65" s="766">
        <f>[4]ﾒﾁｼﾘﾝ!J96</f>
        <v>0.02</v>
      </c>
      <c r="K65" s="766">
        <f>[4]ﾒﾁｼﾘﾝ!K96</f>
        <v>0.05</v>
      </c>
      <c r="L65" s="766">
        <f>[4]ﾒﾁｼﾘﾝ!L96</f>
        <v>0.05</v>
      </c>
      <c r="M65" s="766">
        <f>[4]ﾒﾁｼﾘﾝ!M96</f>
        <v>0.04</v>
      </c>
      <c r="N65" s="766">
        <f>[4]ﾒﾁｼﾘﾝ!N96</f>
        <v>0.04</v>
      </c>
      <c r="O65" s="766">
        <f>[4]ﾒﾁｼﾘﾝ!O96</f>
        <v>0.1</v>
      </c>
      <c r="P65" s="766">
        <f>[4]ﾒﾁｼﾘﾝ!P96</f>
        <v>0.11</v>
      </c>
      <c r="Q65" s="766">
        <f>[4]ﾒﾁｼﾘﾝ!Q96</f>
        <v>0.15</v>
      </c>
      <c r="R65" s="766">
        <f>[4]ﾒﾁｼﾘﾝ!R96</f>
        <v>0.18</v>
      </c>
      <c r="S65" s="766">
        <f>[4]ﾒﾁｼﾘﾝ!S96</f>
        <v>1.76</v>
      </c>
      <c r="V65" s="710"/>
    </row>
    <row r="66" spans="2:22" ht="14.25" x14ac:dyDescent="0.15">
      <c r="B66" s="594" t="s">
        <v>89</v>
      </c>
      <c r="C66" s="766">
        <f>[4]ﾒﾁｼﾘﾝ!C97</f>
        <v>2.64</v>
      </c>
      <c r="D66" s="766">
        <f>[4]ﾒﾁｼﾘﾝ!D97</f>
        <v>0.09</v>
      </c>
      <c r="E66" s="766">
        <f>[4]ﾒﾁｼﾘﾝ!E97</f>
        <v>0.08</v>
      </c>
      <c r="F66" s="766">
        <f>[4]ﾒﾁｼﾘﾝ!F97</f>
        <v>7.0000000000000007E-2</v>
      </c>
      <c r="G66" s="766">
        <f>[4]ﾒﾁｼﾘﾝ!G97</f>
        <v>0.04</v>
      </c>
      <c r="H66" s="766">
        <f>[4]ﾒﾁｼﾘﾝ!H97</f>
        <v>0.03</v>
      </c>
      <c r="I66" s="766">
        <f>[4]ﾒﾁｼﾘﾝ!I97</f>
        <v>0.02</v>
      </c>
      <c r="J66" s="766">
        <f>[4]ﾒﾁｼﾘﾝ!J97</f>
        <v>0.02</v>
      </c>
      <c r="K66" s="766">
        <f>[4]ﾒﾁｼﾘﾝ!K97</f>
        <v>0.02</v>
      </c>
      <c r="L66" s="766">
        <f>[4]ﾒﾁｼﾘﾝ!L97</f>
        <v>0.03</v>
      </c>
      <c r="M66" s="766">
        <f>[4]ﾒﾁｼﾘﾝ!M97</f>
        <v>0.05</v>
      </c>
      <c r="N66" s="766">
        <f>[4]ﾒﾁｼﾘﾝ!N97</f>
        <v>7.0000000000000007E-2</v>
      </c>
      <c r="O66" s="766">
        <f>[4]ﾒﾁｼﾘﾝ!O97</f>
        <v>0.08</v>
      </c>
      <c r="P66" s="766">
        <f>[4]ﾒﾁｼﾘﾝ!P97</f>
        <v>0.09</v>
      </c>
      <c r="Q66" s="766">
        <f>[4]ﾒﾁｼﾘﾝ!Q97</f>
        <v>0.12</v>
      </c>
      <c r="R66" s="766">
        <f>[4]ﾒﾁｼﾘﾝ!R97</f>
        <v>0.16</v>
      </c>
      <c r="S66" s="766">
        <f>[4]ﾒﾁｼﾘﾝ!S97</f>
        <v>1.65</v>
      </c>
      <c r="V66" s="710"/>
    </row>
    <row r="67" spans="2:22" ht="14.25" x14ac:dyDescent="0.15">
      <c r="B67" s="590" t="s">
        <v>90</v>
      </c>
      <c r="C67" s="766">
        <f>[4]ﾒﾁｼﾘﾝ!C98</f>
        <v>2.63</v>
      </c>
      <c r="D67" s="766">
        <f>[4]ﾒﾁｼﾘﾝ!D98</f>
        <v>0.11</v>
      </c>
      <c r="E67" s="766">
        <f>[4]ﾒﾁｼﾘﾝ!E98</f>
        <v>0.05</v>
      </c>
      <c r="F67" s="766">
        <f>[4]ﾒﾁｼﾘﾝ!F98</f>
        <v>0.04</v>
      </c>
      <c r="G67" s="766">
        <f>[4]ﾒﾁｼﾘﾝ!G98</f>
        <v>0.03</v>
      </c>
      <c r="H67" s="766">
        <f>[4]ﾒﾁｼﾘﾝ!H98</f>
        <v>0.02</v>
      </c>
      <c r="I67" s="766">
        <f>[4]ﾒﾁｼﾘﾝ!I98</f>
        <v>0.02</v>
      </c>
      <c r="J67" s="766">
        <f>[4]ﾒﾁｼﾘﾝ!J98</f>
        <v>0.02</v>
      </c>
      <c r="K67" s="766">
        <f>[4]ﾒﾁｼﾘﾝ!K98</f>
        <v>0.02</v>
      </c>
      <c r="L67" s="766">
        <f>[4]ﾒﾁｼﾘﾝ!L98</f>
        <v>0.04</v>
      </c>
      <c r="M67" s="766">
        <f>[4]ﾒﾁｼﾘﾝ!M98</f>
        <v>0.05</v>
      </c>
      <c r="N67" s="766">
        <f>[4]ﾒﾁｼﾘﾝ!N98</f>
        <v>0.05</v>
      </c>
      <c r="O67" s="766">
        <f>[4]ﾒﾁｼﾘﾝ!O98</f>
        <v>0.09</v>
      </c>
      <c r="P67" s="766">
        <f>[4]ﾒﾁｼﾘﾝ!P98</f>
        <v>0.06</v>
      </c>
      <c r="Q67" s="766">
        <f>[4]ﾒﾁｼﾘﾝ!Q98</f>
        <v>0.11</v>
      </c>
      <c r="R67" s="766">
        <f>[4]ﾒﾁｼﾘﾝ!R98</f>
        <v>0.18</v>
      </c>
      <c r="S67" s="766">
        <f>[4]ﾒﾁｼﾘﾝ!S98</f>
        <v>1.74</v>
      </c>
      <c r="V67" s="710"/>
    </row>
    <row r="68" spans="2:22" ht="14.25" x14ac:dyDescent="0.15">
      <c r="B68" s="594" t="s">
        <v>91</v>
      </c>
      <c r="C68" s="766">
        <f>[4]ﾒﾁｼﾘﾝ!C99</f>
        <v>2.48</v>
      </c>
      <c r="D68" s="766">
        <f>[4]ﾒﾁｼﾘﾝ!D99</f>
        <v>7.0000000000000007E-2</v>
      </c>
      <c r="E68" s="766">
        <f>[4]ﾒﾁｼﾘﾝ!E99</f>
        <v>7.0000000000000007E-2</v>
      </c>
      <c r="F68" s="766">
        <f>[4]ﾒﾁｼﾘﾝ!F99</f>
        <v>0.05</v>
      </c>
      <c r="G68" s="766">
        <f>[4]ﾒﾁｼﾘﾝ!G99</f>
        <v>0.03</v>
      </c>
      <c r="H68" s="766">
        <f>[4]ﾒﾁｼﾘﾝ!H99</f>
        <v>0.01</v>
      </c>
      <c r="I68" s="766">
        <f>[4]ﾒﾁｼﾘﾝ!I99</f>
        <v>0.01</v>
      </c>
      <c r="J68" s="766">
        <f>[4]ﾒﾁｼﾘﾝ!J99</f>
        <v>0.03</v>
      </c>
      <c r="K68" s="766">
        <f>[4]ﾒﾁｼﾘﾝ!K99</f>
        <v>0.03</v>
      </c>
      <c r="L68" s="766">
        <f>[4]ﾒﾁｼﾘﾝ!L99</f>
        <v>0.03</v>
      </c>
      <c r="M68" s="766">
        <f>[4]ﾒﾁｼﾘﾝ!M99</f>
        <v>0.04</v>
      </c>
      <c r="N68" s="766">
        <f>[4]ﾒﾁｼﾘﾝ!N99</f>
        <v>0.03</v>
      </c>
      <c r="O68" s="766">
        <f>[4]ﾒﾁｼﾘﾝ!O99</f>
        <v>0.09</v>
      </c>
      <c r="P68" s="766">
        <f>[4]ﾒﾁｼﾘﾝ!P99</f>
        <v>0.09</v>
      </c>
      <c r="Q68" s="766">
        <f>[4]ﾒﾁｼﾘﾝ!Q99</f>
        <v>0.1</v>
      </c>
      <c r="R68" s="766">
        <f>[4]ﾒﾁｼﾘﾝ!R99</f>
        <v>0.16</v>
      </c>
      <c r="S68" s="766">
        <f>[4]ﾒﾁｼﾘﾝ!S99</f>
        <v>1.63</v>
      </c>
      <c r="V68" s="710"/>
    </row>
    <row r="69" spans="2:22" ht="14.25" x14ac:dyDescent="0.15">
      <c r="B69" s="590" t="s">
        <v>92</v>
      </c>
      <c r="C69" s="766">
        <f>[4]ﾒﾁｼﾘﾝ!C100</f>
        <v>2.57</v>
      </c>
      <c r="D69" s="766">
        <f>[4]ﾒﾁｼﾘﾝ!D100</f>
        <v>7.0000000000000007E-2</v>
      </c>
      <c r="E69" s="766">
        <f>[4]ﾒﾁｼﾘﾝ!E100</f>
        <v>7.0000000000000007E-2</v>
      </c>
      <c r="F69" s="766">
        <f>[4]ﾒﾁｼﾘﾝ!F100</f>
        <v>0.05</v>
      </c>
      <c r="G69" s="766">
        <f>[4]ﾒﾁｼﾘﾝ!G100</f>
        <v>0.02</v>
      </c>
      <c r="H69" s="766">
        <f>[4]ﾒﾁｼﾘﾝ!H100</f>
        <v>0.01</v>
      </c>
      <c r="I69" s="766">
        <f>[4]ﾒﾁｼﾘﾝ!I100</f>
        <v>0.01</v>
      </c>
      <c r="J69" s="766">
        <f>[4]ﾒﾁｼﾘﾝ!J100</f>
        <v>0.02</v>
      </c>
      <c r="K69" s="766">
        <f>[4]ﾒﾁｼﾘﾝ!K100</f>
        <v>0.02</v>
      </c>
      <c r="L69" s="766">
        <f>[4]ﾒﾁｼﾘﾝ!L100</f>
        <v>0.02</v>
      </c>
      <c r="M69" s="766">
        <f>[4]ﾒﾁｼﾘﾝ!M100</f>
        <v>0.04</v>
      </c>
      <c r="N69" s="766">
        <f>[4]ﾒﾁｼﾘﾝ!N100</f>
        <v>0.04</v>
      </c>
      <c r="O69" s="766">
        <f>[4]ﾒﾁｼﾘﾝ!O100</f>
        <v>0.08</v>
      </c>
      <c r="P69" s="766">
        <f>[4]ﾒﾁｼﾘﾝ!P100</f>
        <v>0.08</v>
      </c>
      <c r="Q69" s="766">
        <f>[4]ﾒﾁｼﾘﾝ!Q100</f>
        <v>0.13</v>
      </c>
      <c r="R69" s="766">
        <f>[4]ﾒﾁｼﾘﾝ!R100</f>
        <v>0.17</v>
      </c>
      <c r="S69" s="766">
        <f>[4]ﾒﾁｼﾘﾝ!S100</f>
        <v>1.74</v>
      </c>
      <c r="V69" s="710"/>
    </row>
    <row r="70" spans="2:22" ht="15" thickBot="1" x14ac:dyDescent="0.2">
      <c r="B70" s="594" t="s">
        <v>93</v>
      </c>
      <c r="C70" s="766">
        <f>[4]ﾒﾁｼﾘﾝ!C101</f>
        <v>2.73</v>
      </c>
      <c r="D70" s="766">
        <f>[4]ﾒﾁｼﾘﾝ!D101</f>
        <v>0.06</v>
      </c>
      <c r="E70" s="766">
        <f>[4]ﾒﾁｼﾘﾝ!E101</f>
        <v>0.04</v>
      </c>
      <c r="F70" s="766">
        <f>[4]ﾒﾁｼﾘﾝ!F101</f>
        <v>0.03</v>
      </c>
      <c r="G70" s="766">
        <f>[4]ﾒﾁｼﾘﾝ!G101</f>
        <v>0.01</v>
      </c>
      <c r="H70" s="766">
        <f>[4]ﾒﾁｼﾘﾝ!H101</f>
        <v>0.03</v>
      </c>
      <c r="I70" s="766">
        <f>[4]ﾒﾁｼﾘﾝ!I101</f>
        <v>0.01</v>
      </c>
      <c r="J70" s="766">
        <f>[4]ﾒﾁｼﾘﾝ!J101</f>
        <v>0.01</v>
      </c>
      <c r="K70" s="766">
        <f>[4]ﾒﾁｼﾘﾝ!K101</f>
        <v>0.04</v>
      </c>
      <c r="L70" s="766">
        <f>[4]ﾒﾁｼﾘﾝ!L101</f>
        <v>0.03</v>
      </c>
      <c r="M70" s="766">
        <f>[4]ﾒﾁｼﾘﾝ!M101</f>
        <v>0.04</v>
      </c>
      <c r="N70" s="766">
        <f>[4]ﾒﾁｼﾘﾝ!N101</f>
        <v>0.04</v>
      </c>
      <c r="O70" s="766">
        <f>[4]ﾒﾁｼﾘﾝ!O101</f>
        <v>7.0000000000000007E-2</v>
      </c>
      <c r="P70" s="766">
        <f>[4]ﾒﾁｼﾘﾝ!P101</f>
        <v>0.11</v>
      </c>
      <c r="Q70" s="766">
        <f>[4]ﾒﾁｼﾘﾝ!Q101</f>
        <v>0.09</v>
      </c>
      <c r="R70" s="766">
        <f>[4]ﾒﾁｼﾘﾝ!R101</f>
        <v>0.15</v>
      </c>
      <c r="S70" s="766">
        <f>[4]ﾒﾁｼﾘﾝ!S101</f>
        <v>1.95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32.25</v>
      </c>
      <c r="D71" s="786">
        <f t="shared" si="13"/>
        <v>0.88000000000000012</v>
      </c>
      <c r="E71" s="786">
        <f t="shared" si="13"/>
        <v>0.69000000000000017</v>
      </c>
      <c r="F71" s="786">
        <f t="shared" si="13"/>
        <v>0.43999999999999995</v>
      </c>
      <c r="G71" s="786">
        <f t="shared" si="13"/>
        <v>0.31000000000000005</v>
      </c>
      <c r="H71" s="786">
        <f t="shared" si="13"/>
        <v>0.22000000000000003</v>
      </c>
      <c r="I71" s="786">
        <f t="shared" si="13"/>
        <v>0.19000000000000003</v>
      </c>
      <c r="J71" s="786">
        <f t="shared" si="13"/>
        <v>0.21</v>
      </c>
      <c r="K71" s="786">
        <f t="shared" si="13"/>
        <v>0.36000000000000004</v>
      </c>
      <c r="L71" s="786">
        <f t="shared" si="13"/>
        <v>0.38</v>
      </c>
      <c r="M71" s="786">
        <f t="shared" si="13"/>
        <v>0.5099999999999999</v>
      </c>
      <c r="N71" s="786">
        <f t="shared" si="13"/>
        <v>0.59000000000000008</v>
      </c>
      <c r="O71" s="786">
        <f t="shared" si="13"/>
        <v>0.95</v>
      </c>
      <c r="P71" s="786">
        <f t="shared" si="13"/>
        <v>1.1199999999999999</v>
      </c>
      <c r="Q71" s="786">
        <f t="shared" si="13"/>
        <v>1.5200000000000002</v>
      </c>
      <c r="R71" s="786">
        <f t="shared" si="13"/>
        <v>1.9999999999999996</v>
      </c>
      <c r="S71" s="787">
        <f t="shared" si="13"/>
        <v>21.789999999999996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2.7286821705426359E-2</v>
      </c>
      <c r="E72" s="603">
        <f>E71/C71</f>
        <v>2.1395348837209307E-2</v>
      </c>
      <c r="F72" s="603">
        <f>F71/C71</f>
        <v>1.3643410852713176E-2</v>
      </c>
      <c r="G72" s="603">
        <f>G71/C71</f>
        <v>9.6124031007751957E-3</v>
      </c>
      <c r="H72" s="603">
        <f>H71/C71</f>
        <v>6.8217054263565897E-3</v>
      </c>
      <c r="I72" s="603">
        <f>I71/C71</f>
        <v>5.8914728682170556E-3</v>
      </c>
      <c r="J72" s="603">
        <f>J71/C71</f>
        <v>6.5116279069767436E-3</v>
      </c>
      <c r="K72" s="603">
        <f>K71/C71</f>
        <v>1.1162790697674421E-2</v>
      </c>
      <c r="L72" s="603">
        <f>L71/C71</f>
        <v>1.1782945736434109E-2</v>
      </c>
      <c r="M72" s="603">
        <f>M71/C71</f>
        <v>1.5813953488372091E-2</v>
      </c>
      <c r="N72" s="603">
        <f>N71/C71</f>
        <v>1.8294573643410854E-2</v>
      </c>
      <c r="O72" s="603">
        <f>O71/C71</f>
        <v>2.9457364341085271E-2</v>
      </c>
      <c r="P72" s="603">
        <f>P71/C71</f>
        <v>3.4728682170542632E-2</v>
      </c>
      <c r="Q72" s="603">
        <f>Q71/C71</f>
        <v>4.7131782945736445E-2</v>
      </c>
      <c r="R72" s="603">
        <f>R71/C71</f>
        <v>6.2015503875968978E-2</v>
      </c>
      <c r="S72" s="604">
        <f>S71/C71</f>
        <v>0.675658914728682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A51" workbookViewId="0">
      <selection activeCell="Q65" sqref="Q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[3]ペニ!C38</f>
        <v>3</v>
      </c>
      <c r="D5" s="768">
        <f>[3]ペニ!D38</f>
        <v>0</v>
      </c>
      <c r="E5" s="768">
        <f>[3]ペニ!E38</f>
        <v>0</v>
      </c>
      <c r="F5" s="768">
        <f>[3]ペニ!F38</f>
        <v>0</v>
      </c>
      <c r="G5" s="768">
        <f>[3]ペニ!G38</f>
        <v>0</v>
      </c>
      <c r="H5" s="768">
        <f>[3]ペニ!H38</f>
        <v>1</v>
      </c>
      <c r="I5" s="768">
        <f>[3]ペニ!I38</f>
        <v>0</v>
      </c>
      <c r="J5" s="768">
        <f>[3]ペニ!J38</f>
        <v>0</v>
      </c>
      <c r="K5" s="768">
        <f>[3]ペニ!K38</f>
        <v>0</v>
      </c>
      <c r="L5" s="768">
        <f>[3]ペニ!L38</f>
        <v>0</v>
      </c>
      <c r="M5" s="768">
        <f>[3]ペニ!M38</f>
        <v>0</v>
      </c>
      <c r="N5" s="768">
        <f>[3]ペニ!N38</f>
        <v>0</v>
      </c>
      <c r="O5" s="768">
        <f>[3]ペニ!O38</f>
        <v>1</v>
      </c>
      <c r="P5" s="768">
        <f>[3]ペニ!P38</f>
        <v>0</v>
      </c>
      <c r="Q5" s="768">
        <f>[3]ペニ!Q38</f>
        <v>0</v>
      </c>
      <c r="R5" s="768">
        <f>[3]ペニ!R38</f>
        <v>0</v>
      </c>
      <c r="S5" s="768">
        <f>[3]ペニ!S38</f>
        <v>1</v>
      </c>
      <c r="V5">
        <f>'保健所別（令和7年）'!$D$74</f>
        <v>3</v>
      </c>
      <c r="W5">
        <f>C5-V5</f>
        <v>0</v>
      </c>
      <c r="Z5" s="516" t="s">
        <v>82</v>
      </c>
      <c r="AA5" s="517">
        <f t="shared" ref="AA5:AA16" si="0">SUM(AB5:AL5)</f>
        <v>3</v>
      </c>
      <c r="AB5" s="518">
        <f>SUM(D5:F5)</f>
        <v>0</v>
      </c>
      <c r="AC5" s="518">
        <f t="shared" ref="AC5:AH16" si="1">G5</f>
        <v>0</v>
      </c>
      <c r="AD5" s="518">
        <f t="shared" si="1"/>
        <v>1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[3]ペニ!C39</f>
        <v>4</v>
      </c>
      <c r="D6" s="768">
        <f>[3]ペニ!D39</f>
        <v>1</v>
      </c>
      <c r="E6" s="768">
        <f>[3]ペニ!E39</f>
        <v>0</v>
      </c>
      <c r="F6" s="768">
        <f>[3]ペニ!F39</f>
        <v>0</v>
      </c>
      <c r="G6" s="768">
        <f>[3]ペニ!G39</f>
        <v>0</v>
      </c>
      <c r="H6" s="768">
        <f>[3]ペニ!H39</f>
        <v>0</v>
      </c>
      <c r="I6" s="768">
        <f>[3]ペニ!I39</f>
        <v>0</v>
      </c>
      <c r="J6" s="768">
        <f>[3]ペニ!J39</f>
        <v>0</v>
      </c>
      <c r="K6" s="768">
        <f>[3]ペニ!K39</f>
        <v>0</v>
      </c>
      <c r="L6" s="768">
        <f>[3]ペニ!L39</f>
        <v>0</v>
      </c>
      <c r="M6" s="768">
        <f>[3]ペニ!M39</f>
        <v>0</v>
      </c>
      <c r="N6" s="768">
        <f>[3]ペニ!N39</f>
        <v>0</v>
      </c>
      <c r="O6" s="768">
        <f>[3]ペニ!O39</f>
        <v>0</v>
      </c>
      <c r="P6" s="768">
        <f>[3]ペニ!P39</f>
        <v>0</v>
      </c>
      <c r="Q6" s="768">
        <f>[3]ペニ!Q39</f>
        <v>0</v>
      </c>
      <c r="R6" s="768">
        <f>[3]ペニ!R39</f>
        <v>2</v>
      </c>
      <c r="S6" s="768">
        <f>[3]ペニ!S39</f>
        <v>1</v>
      </c>
      <c r="V6">
        <f>'保健所別（令和7年）'!$E$74</f>
        <v>4</v>
      </c>
      <c r="W6">
        <f t="shared" ref="W6:W16" si="2">C6-V6</f>
        <v>0</v>
      </c>
      <c r="Z6" s="520" t="s">
        <v>83</v>
      </c>
      <c r="AA6" s="521">
        <f t="shared" si="0"/>
        <v>4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2</v>
      </c>
      <c r="AL6" s="643">
        <f t="shared" ref="AL6:AL16" si="7">S6</f>
        <v>1</v>
      </c>
    </row>
    <row r="7" spans="2:38" ht="14.25" x14ac:dyDescent="0.15">
      <c r="B7" s="523" t="s">
        <v>84</v>
      </c>
      <c r="C7" s="768">
        <f>[3]ペニ!C40</f>
        <v>1</v>
      </c>
      <c r="D7" s="768">
        <f>[3]ペニ!D40</f>
        <v>0</v>
      </c>
      <c r="E7" s="768">
        <f>[3]ペニ!E40</f>
        <v>0</v>
      </c>
      <c r="F7" s="768">
        <f>[3]ペニ!F40</f>
        <v>0</v>
      </c>
      <c r="G7" s="768">
        <f>[3]ペニ!G40</f>
        <v>0</v>
      </c>
      <c r="H7" s="768">
        <f>[3]ペニ!H40</f>
        <v>0</v>
      </c>
      <c r="I7" s="768">
        <f>[3]ペニ!I40</f>
        <v>0</v>
      </c>
      <c r="J7" s="768">
        <f>[3]ペニ!J40</f>
        <v>0</v>
      </c>
      <c r="K7" s="768">
        <f>[3]ペニ!K40</f>
        <v>0</v>
      </c>
      <c r="L7" s="768">
        <f>[3]ペニ!L40</f>
        <v>0</v>
      </c>
      <c r="M7" s="768">
        <f>[3]ペニ!M40</f>
        <v>0</v>
      </c>
      <c r="N7" s="768">
        <f>[3]ペニ!N40</f>
        <v>0</v>
      </c>
      <c r="O7" s="768">
        <f>[3]ペニ!O40</f>
        <v>0</v>
      </c>
      <c r="P7" s="768">
        <f>[3]ペニ!P40</f>
        <v>0</v>
      </c>
      <c r="Q7" s="768">
        <f>[3]ペニ!Q40</f>
        <v>0</v>
      </c>
      <c r="R7" s="768">
        <f>[3]ペニ!R40</f>
        <v>0</v>
      </c>
      <c r="S7" s="768">
        <f>[3]ペニ!S40</f>
        <v>1</v>
      </c>
      <c r="V7">
        <f>'保健所別（令和7年）'!$F$74</f>
        <v>1</v>
      </c>
      <c r="W7">
        <f t="shared" si="2"/>
        <v>0</v>
      </c>
      <c r="Z7" s="523" t="s">
        <v>84</v>
      </c>
      <c r="AA7" s="524">
        <f t="shared" si="0"/>
        <v>1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1</v>
      </c>
    </row>
    <row r="8" spans="2:38" ht="14.25" x14ac:dyDescent="0.15">
      <c r="B8" s="527" t="s">
        <v>85</v>
      </c>
      <c r="C8" s="768">
        <f>[3]ペニ!C41</f>
        <v>1</v>
      </c>
      <c r="D8" s="768">
        <f>[3]ペニ!D41</f>
        <v>0</v>
      </c>
      <c r="E8" s="768">
        <f>[3]ペニ!E41</f>
        <v>0</v>
      </c>
      <c r="F8" s="768">
        <f>[3]ペニ!F41</f>
        <v>0</v>
      </c>
      <c r="G8" s="768">
        <f>[3]ペニ!G41</f>
        <v>0</v>
      </c>
      <c r="H8" s="768">
        <f>[3]ペニ!H41</f>
        <v>0</v>
      </c>
      <c r="I8" s="768">
        <f>[3]ペニ!I41</f>
        <v>0</v>
      </c>
      <c r="J8" s="768">
        <f>[3]ペニ!J41</f>
        <v>0</v>
      </c>
      <c r="K8" s="768">
        <f>[3]ペニ!K41</f>
        <v>0</v>
      </c>
      <c r="L8" s="768">
        <f>[3]ペニ!L41</f>
        <v>0</v>
      </c>
      <c r="M8" s="768">
        <f>[3]ペニ!M41</f>
        <v>0</v>
      </c>
      <c r="N8" s="768">
        <f>[3]ペニ!N41</f>
        <v>0</v>
      </c>
      <c r="O8" s="768">
        <f>[3]ペニ!O41</f>
        <v>0</v>
      </c>
      <c r="P8" s="768">
        <f>[3]ペニ!P41</f>
        <v>0</v>
      </c>
      <c r="Q8" s="768">
        <f>[3]ペニ!Q41</f>
        <v>0</v>
      </c>
      <c r="R8" s="768">
        <f>[3]ペニ!R41</f>
        <v>0</v>
      </c>
      <c r="S8" s="768">
        <f>[3]ペニ!S41</f>
        <v>1</v>
      </c>
      <c r="V8">
        <f>'保健所別（令和7年）'!$G$74</f>
        <v>1</v>
      </c>
      <c r="W8">
        <f t="shared" si="2"/>
        <v>0</v>
      </c>
      <c r="Z8" s="527" t="s">
        <v>85</v>
      </c>
      <c r="AA8" s="528">
        <f t="shared" si="0"/>
        <v>1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1</v>
      </c>
    </row>
    <row r="9" spans="2:38" ht="14.25" x14ac:dyDescent="0.15">
      <c r="B9" s="520" t="s">
        <v>86</v>
      </c>
      <c r="C9" s="768">
        <f>[3]ペニ!C42</f>
        <v>1</v>
      </c>
      <c r="D9" s="768">
        <f>[3]ペニ!D42</f>
        <v>0</v>
      </c>
      <c r="E9" s="768">
        <f>[3]ペニ!E42</f>
        <v>0</v>
      </c>
      <c r="F9" s="768">
        <f>[3]ペニ!F42</f>
        <v>0</v>
      </c>
      <c r="G9" s="768">
        <f>[3]ペニ!G42</f>
        <v>0</v>
      </c>
      <c r="H9" s="768">
        <f>[3]ペニ!H42</f>
        <v>0</v>
      </c>
      <c r="I9" s="768">
        <f>[3]ペニ!I42</f>
        <v>0</v>
      </c>
      <c r="J9" s="768">
        <f>[3]ペニ!J42</f>
        <v>0</v>
      </c>
      <c r="K9" s="768">
        <f>[3]ペニ!K42</f>
        <v>0</v>
      </c>
      <c r="L9" s="768">
        <f>[3]ペニ!L42</f>
        <v>0</v>
      </c>
      <c r="M9" s="768">
        <f>[3]ペニ!M42</f>
        <v>0</v>
      </c>
      <c r="N9" s="768">
        <f>[3]ペニ!N42</f>
        <v>0</v>
      </c>
      <c r="O9" s="768">
        <f>[3]ペニ!O42</f>
        <v>0</v>
      </c>
      <c r="P9" s="768">
        <f>[3]ペニ!P42</f>
        <v>0</v>
      </c>
      <c r="Q9" s="768">
        <f>[3]ペニ!Q42</f>
        <v>0</v>
      </c>
      <c r="R9" s="768">
        <f>[3]ペニ!R42</f>
        <v>1</v>
      </c>
      <c r="S9" s="768">
        <f>[3]ペニ!S42</f>
        <v>0</v>
      </c>
      <c r="V9">
        <f>'保健所別（令和7年）'!$H$74</f>
        <v>1</v>
      </c>
      <c r="W9">
        <f t="shared" si="2"/>
        <v>0</v>
      </c>
      <c r="Z9" s="520" t="s">
        <v>86</v>
      </c>
      <c r="AA9" s="529">
        <f t="shared" si="0"/>
        <v>1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1</v>
      </c>
      <c r="AL9" s="643">
        <f t="shared" si="7"/>
        <v>0</v>
      </c>
    </row>
    <row r="10" spans="2:38" ht="14.25" x14ac:dyDescent="0.15">
      <c r="B10" s="527" t="s">
        <v>87</v>
      </c>
      <c r="C10" s="768">
        <f>[3]ペニ!C43</f>
        <v>0</v>
      </c>
      <c r="D10" s="768">
        <f>[3]ペニ!D43</f>
        <v>0</v>
      </c>
      <c r="E10" s="768">
        <f>[3]ペニ!E43</f>
        <v>0</v>
      </c>
      <c r="F10" s="768">
        <f>[3]ペニ!F43</f>
        <v>0</v>
      </c>
      <c r="G10" s="768">
        <f>[3]ペニ!G43</f>
        <v>0</v>
      </c>
      <c r="H10" s="768">
        <f>[3]ペニ!H43</f>
        <v>0</v>
      </c>
      <c r="I10" s="768">
        <f>[3]ペニ!I43</f>
        <v>0</v>
      </c>
      <c r="J10" s="768">
        <f>[3]ペニ!J43</f>
        <v>0</v>
      </c>
      <c r="K10" s="768">
        <f>[3]ペニ!K43</f>
        <v>0</v>
      </c>
      <c r="L10" s="768">
        <f>[3]ペニ!L43</f>
        <v>0</v>
      </c>
      <c r="M10" s="768">
        <f>[3]ペニ!M43</f>
        <v>0</v>
      </c>
      <c r="N10" s="768">
        <f>[3]ペニ!N43</f>
        <v>0</v>
      </c>
      <c r="O10" s="768">
        <f>[3]ペニ!O43</f>
        <v>0</v>
      </c>
      <c r="P10" s="768">
        <f>[3]ペニ!P43</f>
        <v>0</v>
      </c>
      <c r="Q10" s="768">
        <f>[3]ペニ!Q43</f>
        <v>0</v>
      </c>
      <c r="R10" s="768">
        <f>[3]ペニ!R43</f>
        <v>0</v>
      </c>
      <c r="S10" s="768">
        <f>[3]ペニ!S43</f>
        <v>0</v>
      </c>
      <c r="V10">
        <f>'保健所別（令和7年）'!$I$74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[3]ペニ!C44</f>
        <v>0</v>
      </c>
      <c r="D11" s="768">
        <f>[3]ペニ!D44</f>
        <v>0</v>
      </c>
      <c r="E11" s="768">
        <f>[3]ペニ!E44</f>
        <v>0</v>
      </c>
      <c r="F11" s="768">
        <f>[3]ペニ!F44</f>
        <v>0</v>
      </c>
      <c r="G11" s="768">
        <f>[3]ペニ!G44</f>
        <v>0</v>
      </c>
      <c r="H11" s="768">
        <f>[3]ペニ!H44</f>
        <v>0</v>
      </c>
      <c r="I11" s="768">
        <f>[3]ペニ!I44</f>
        <v>0</v>
      </c>
      <c r="J11" s="768">
        <f>[3]ペニ!J44</f>
        <v>0</v>
      </c>
      <c r="K11" s="768">
        <f>[3]ペニ!K44</f>
        <v>0</v>
      </c>
      <c r="L11" s="768">
        <f>[3]ペニ!L44</f>
        <v>0</v>
      </c>
      <c r="M11" s="768">
        <f>[3]ペニ!M44</f>
        <v>0</v>
      </c>
      <c r="N11" s="768">
        <f>[3]ペニ!N44</f>
        <v>0</v>
      </c>
      <c r="O11" s="768">
        <f>[3]ペニ!O44</f>
        <v>0</v>
      </c>
      <c r="P11" s="768">
        <f>[3]ペニ!P44</f>
        <v>0</v>
      </c>
      <c r="Q11" s="768">
        <f>[3]ペニ!Q44</f>
        <v>0</v>
      </c>
      <c r="R11" s="768">
        <f>[3]ペニ!R44</f>
        <v>0</v>
      </c>
      <c r="S11" s="768">
        <f>[3]ペニ!S44</f>
        <v>0</v>
      </c>
      <c r="V11">
        <f>'保健所別（令和7年）'!$J$74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[3]ペニ!C45</f>
        <v>1</v>
      </c>
      <c r="D12" s="768">
        <f>[3]ペニ!D45</f>
        <v>0</v>
      </c>
      <c r="E12" s="768">
        <f>[3]ペニ!E45</f>
        <v>0</v>
      </c>
      <c r="F12" s="768">
        <f>[3]ペニ!F45</f>
        <v>0</v>
      </c>
      <c r="G12" s="768">
        <f>[3]ペニ!G45</f>
        <v>0</v>
      </c>
      <c r="H12" s="768">
        <f>[3]ペニ!H45</f>
        <v>0</v>
      </c>
      <c r="I12" s="768">
        <f>[3]ペニ!I45</f>
        <v>0</v>
      </c>
      <c r="J12" s="768">
        <f>[3]ペニ!J45</f>
        <v>0</v>
      </c>
      <c r="K12" s="768">
        <f>[3]ペニ!K45</f>
        <v>0</v>
      </c>
      <c r="L12" s="768">
        <f>[3]ペニ!L45</f>
        <v>0</v>
      </c>
      <c r="M12" s="768">
        <f>[3]ペニ!M45</f>
        <v>0</v>
      </c>
      <c r="N12" s="768">
        <f>[3]ペニ!N45</f>
        <v>0</v>
      </c>
      <c r="O12" s="768">
        <f>[3]ペニ!O45</f>
        <v>0</v>
      </c>
      <c r="P12" s="768">
        <f>[3]ペニ!P45</f>
        <v>0</v>
      </c>
      <c r="Q12" s="768">
        <f>[3]ペニ!Q45</f>
        <v>0</v>
      </c>
      <c r="R12" s="768">
        <f>[3]ペニ!R45</f>
        <v>0</v>
      </c>
      <c r="S12" s="768">
        <f>[3]ペニ!S45</f>
        <v>1</v>
      </c>
      <c r="V12">
        <f>'保健所別（令和7年）'!$K$74</f>
        <v>1</v>
      </c>
      <c r="W12">
        <f t="shared" si="2"/>
        <v>0</v>
      </c>
      <c r="Z12" s="527" t="s">
        <v>89</v>
      </c>
      <c r="AA12" s="528">
        <f t="shared" si="0"/>
        <v>1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1</v>
      </c>
    </row>
    <row r="13" spans="2:38" ht="14.25" x14ac:dyDescent="0.15">
      <c r="B13" s="520" t="s">
        <v>90</v>
      </c>
      <c r="C13" s="768">
        <f>[3]ペニ!C46</f>
        <v>0</v>
      </c>
      <c r="D13" s="768">
        <f>[3]ペニ!D46</f>
        <v>0</v>
      </c>
      <c r="E13" s="768">
        <f>[3]ペニ!E46</f>
        <v>0</v>
      </c>
      <c r="F13" s="768">
        <f>[3]ペニ!F46</f>
        <v>0</v>
      </c>
      <c r="G13" s="768">
        <f>[3]ペニ!G46</f>
        <v>0</v>
      </c>
      <c r="H13" s="768">
        <f>[3]ペニ!H46</f>
        <v>0</v>
      </c>
      <c r="I13" s="768">
        <f>[3]ペニ!I46</f>
        <v>0</v>
      </c>
      <c r="J13" s="768">
        <f>[3]ペニ!J46</f>
        <v>0</v>
      </c>
      <c r="K13" s="768">
        <f>[3]ペニ!K46</f>
        <v>0</v>
      </c>
      <c r="L13" s="768">
        <f>[3]ペニ!L46</f>
        <v>0</v>
      </c>
      <c r="M13" s="768">
        <f>[3]ペニ!M46</f>
        <v>0</v>
      </c>
      <c r="N13" s="768">
        <f>[3]ペニ!N46</f>
        <v>0</v>
      </c>
      <c r="O13" s="768">
        <f>[3]ペニ!O46</f>
        <v>0</v>
      </c>
      <c r="P13" s="768">
        <f>[3]ペニ!P46</f>
        <v>0</v>
      </c>
      <c r="Q13" s="768">
        <f>[3]ペニ!Q46</f>
        <v>0</v>
      </c>
      <c r="R13" s="768">
        <f>[3]ペニ!R46</f>
        <v>0</v>
      </c>
      <c r="S13" s="768">
        <f>[3]ペニ!S46</f>
        <v>0</v>
      </c>
      <c r="V13">
        <f>'保健所別（令和7年）'!$L$74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[3]ペニ!C47</f>
        <v>0</v>
      </c>
      <c r="D14" s="768">
        <f>[3]ペニ!D47</f>
        <v>0</v>
      </c>
      <c r="E14" s="768">
        <f>[3]ペニ!E47</f>
        <v>0</v>
      </c>
      <c r="F14" s="768">
        <f>[3]ペニ!F47</f>
        <v>0</v>
      </c>
      <c r="G14" s="768">
        <f>[3]ペニ!G47</f>
        <v>0</v>
      </c>
      <c r="H14" s="768">
        <f>[3]ペニ!H47</f>
        <v>0</v>
      </c>
      <c r="I14" s="768">
        <f>[3]ペニ!I47</f>
        <v>0</v>
      </c>
      <c r="J14" s="768">
        <f>[3]ペニ!J47</f>
        <v>0</v>
      </c>
      <c r="K14" s="768">
        <f>[3]ペニ!K47</f>
        <v>0</v>
      </c>
      <c r="L14" s="768">
        <f>[3]ペニ!L47</f>
        <v>0</v>
      </c>
      <c r="M14" s="768">
        <f>[3]ペニ!M47</f>
        <v>0</v>
      </c>
      <c r="N14" s="768">
        <f>[3]ペニ!N47</f>
        <v>0</v>
      </c>
      <c r="O14" s="768">
        <f>[3]ペニ!O47</f>
        <v>0</v>
      </c>
      <c r="P14" s="768">
        <f>[3]ペニ!P47</f>
        <v>0</v>
      </c>
      <c r="Q14" s="768">
        <f>[3]ペニ!Q47</f>
        <v>0</v>
      </c>
      <c r="R14" s="768">
        <f>[3]ペニ!R47</f>
        <v>0</v>
      </c>
      <c r="S14" s="768">
        <f>[3]ペニ!S47</f>
        <v>0</v>
      </c>
      <c r="V14">
        <f>'保健所別（令和7年）'!$M$74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[3]ペニ!C48</f>
        <v>0</v>
      </c>
      <c r="D15" s="768">
        <f>[3]ペニ!D48</f>
        <v>0</v>
      </c>
      <c r="E15" s="768">
        <f>[3]ペニ!E48</f>
        <v>0</v>
      </c>
      <c r="F15" s="768">
        <f>[3]ペニ!F48</f>
        <v>0</v>
      </c>
      <c r="G15" s="768">
        <f>[3]ペニ!G48</f>
        <v>0</v>
      </c>
      <c r="H15" s="768">
        <f>[3]ペニ!H48</f>
        <v>0</v>
      </c>
      <c r="I15" s="768">
        <f>[3]ペニ!I48</f>
        <v>0</v>
      </c>
      <c r="J15" s="768">
        <f>[3]ペニ!J48</f>
        <v>0</v>
      </c>
      <c r="K15" s="768">
        <f>[3]ペニ!K48</f>
        <v>0</v>
      </c>
      <c r="L15" s="768">
        <f>[3]ペニ!L48</f>
        <v>0</v>
      </c>
      <c r="M15" s="768">
        <f>[3]ペニ!M48</f>
        <v>0</v>
      </c>
      <c r="N15" s="768">
        <f>[3]ペニ!N48</f>
        <v>0</v>
      </c>
      <c r="O15" s="768">
        <f>[3]ペニ!O48</f>
        <v>0</v>
      </c>
      <c r="P15" s="768">
        <f>[3]ペニ!P48</f>
        <v>0</v>
      </c>
      <c r="Q15" s="768">
        <f>[3]ペニ!Q48</f>
        <v>0</v>
      </c>
      <c r="R15" s="768">
        <f>[3]ペニ!R48</f>
        <v>0</v>
      </c>
      <c r="S15" s="768">
        <f>[3]ペニ!S48</f>
        <v>0</v>
      </c>
      <c r="V15">
        <f>'保健所別（令和7年）'!$N$74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[3]ペニ!C49</f>
        <v>0</v>
      </c>
      <c r="D16" s="768">
        <f>[3]ペニ!D49</f>
        <v>0</v>
      </c>
      <c r="E16" s="768">
        <f>[3]ペニ!E49</f>
        <v>0</v>
      </c>
      <c r="F16" s="768">
        <f>[3]ペニ!F49</f>
        <v>0</v>
      </c>
      <c r="G16" s="768">
        <f>[3]ペニ!G49</f>
        <v>0</v>
      </c>
      <c r="H16" s="768">
        <f>[3]ペニ!H49</f>
        <v>0</v>
      </c>
      <c r="I16" s="768">
        <f>[3]ペニ!I49</f>
        <v>0</v>
      </c>
      <c r="J16" s="768">
        <f>[3]ペニ!J49</f>
        <v>0</v>
      </c>
      <c r="K16" s="768">
        <f>[3]ペニ!K49</f>
        <v>0</v>
      </c>
      <c r="L16" s="768">
        <f>[3]ペニ!L49</f>
        <v>0</v>
      </c>
      <c r="M16" s="768">
        <f>[3]ペニ!M49</f>
        <v>0</v>
      </c>
      <c r="N16" s="768">
        <f>[3]ペニ!N49</f>
        <v>0</v>
      </c>
      <c r="O16" s="768">
        <f>[3]ペニ!O49</f>
        <v>0</v>
      </c>
      <c r="P16" s="768">
        <f>[3]ペニ!P49</f>
        <v>0</v>
      </c>
      <c r="Q16" s="768">
        <f>[3]ペニ!Q49</f>
        <v>0</v>
      </c>
      <c r="R16" s="768">
        <f>[3]ペニ!R49</f>
        <v>0</v>
      </c>
      <c r="S16" s="768">
        <f>[3]ペニ!S49</f>
        <v>0</v>
      </c>
      <c r="V16">
        <f>'保健所別（令和7年）'!$O$74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11</v>
      </c>
      <c r="D17" s="738">
        <f t="shared" si="8"/>
        <v>1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1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1</v>
      </c>
      <c r="P17" s="738">
        <f t="shared" si="8"/>
        <v>0</v>
      </c>
      <c r="Q17" s="738">
        <f t="shared" si="8"/>
        <v>0</v>
      </c>
      <c r="R17" s="738">
        <f t="shared" si="8"/>
        <v>3</v>
      </c>
      <c r="S17" s="739">
        <f t="shared" si="8"/>
        <v>5</v>
      </c>
      <c r="Z17" s="94" t="s">
        <v>39</v>
      </c>
      <c r="AA17" s="534">
        <f t="shared" ref="AA17:AL17" si="9">SUM(AA5:AA16)</f>
        <v>11</v>
      </c>
      <c r="AB17" s="535">
        <f t="shared" si="9"/>
        <v>1</v>
      </c>
      <c r="AC17" s="535">
        <f t="shared" si="9"/>
        <v>0</v>
      </c>
      <c r="AD17" s="535">
        <f t="shared" si="9"/>
        <v>1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1</v>
      </c>
      <c r="AK17" s="535">
        <f t="shared" si="9"/>
        <v>3</v>
      </c>
      <c r="AL17" s="648">
        <f t="shared" si="9"/>
        <v>5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9.0909090909090912E-2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9.0909090909090912E-2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9.0909090909090912E-2</v>
      </c>
      <c r="P18" s="582">
        <f>P17/C17</f>
        <v>0</v>
      </c>
      <c r="Q18" s="582">
        <f>Q17/C17</f>
        <v>0</v>
      </c>
      <c r="R18" s="582">
        <f>R17/C17</f>
        <v>0.27272727272727271</v>
      </c>
      <c r="S18" s="583">
        <f>S17/C17</f>
        <v>0.45454545454545453</v>
      </c>
      <c r="Z18" s="537" t="s">
        <v>66</v>
      </c>
      <c r="AA18" s="581">
        <f>AA17/AA17</f>
        <v>1</v>
      </c>
      <c r="AB18" s="582">
        <f>AB17/AA17</f>
        <v>9.0909090909090912E-2</v>
      </c>
      <c r="AC18" s="582">
        <f>AC17/AA17</f>
        <v>0</v>
      </c>
      <c r="AD18" s="582">
        <f>AD17/AA17</f>
        <v>9.0909090909090912E-2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9.0909090909090912E-2</v>
      </c>
      <c r="AK18" s="582">
        <f>AK17/AA17</f>
        <v>0.27272727272727271</v>
      </c>
      <c r="AL18" s="650">
        <f>AL17/AA17</f>
        <v>0.45454545454545453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[3]ペニ!C90</f>
        <v>0.43</v>
      </c>
      <c r="D22" s="766">
        <f>[3]ペニ!D90</f>
        <v>0</v>
      </c>
      <c r="E22" s="766">
        <f>[3]ペニ!E90</f>
        <v>0</v>
      </c>
      <c r="F22" s="766">
        <f>[3]ペニ!F90</f>
        <v>0</v>
      </c>
      <c r="G22" s="766">
        <f>[3]ペニ!G90</f>
        <v>0</v>
      </c>
      <c r="H22" s="766">
        <f>[3]ペニ!H90</f>
        <v>0.14000000000000001</v>
      </c>
      <c r="I22" s="766">
        <f>[3]ペニ!I90</f>
        <v>0</v>
      </c>
      <c r="J22" s="766">
        <f>[3]ペニ!J90</f>
        <v>0</v>
      </c>
      <c r="K22" s="766">
        <f>[3]ペニ!K90</f>
        <v>0</v>
      </c>
      <c r="L22" s="766">
        <f>[3]ペニ!L90</f>
        <v>0</v>
      </c>
      <c r="M22" s="766">
        <f>[3]ペニ!M90</f>
        <v>0</v>
      </c>
      <c r="N22" s="766">
        <f>[3]ペニ!N90</f>
        <v>0</v>
      </c>
      <c r="O22" s="766">
        <f>[3]ペニ!O90</f>
        <v>0.14000000000000001</v>
      </c>
      <c r="P22" s="766">
        <f>[3]ペニ!P90</f>
        <v>0</v>
      </c>
      <c r="Q22" s="766">
        <f>[3]ペニ!Q90</f>
        <v>0</v>
      </c>
      <c r="R22" s="766">
        <f>[3]ペニ!R90</f>
        <v>0</v>
      </c>
      <c r="S22" s="766">
        <f>[3]ペニ!S90</f>
        <v>0.14000000000000001</v>
      </c>
    </row>
    <row r="23" spans="2:38" ht="14.25" x14ac:dyDescent="0.15">
      <c r="B23" s="520" t="s">
        <v>83</v>
      </c>
      <c r="C23" s="766">
        <f>[3]ペニ!C91</f>
        <v>0.56999999999999995</v>
      </c>
      <c r="D23" s="766">
        <f>[3]ペニ!D91</f>
        <v>0.14000000000000001</v>
      </c>
      <c r="E23" s="766">
        <f>[3]ペニ!E91</f>
        <v>0</v>
      </c>
      <c r="F23" s="766">
        <f>[3]ペニ!F91</f>
        <v>0</v>
      </c>
      <c r="G23" s="766">
        <f>[3]ペニ!G91</f>
        <v>0</v>
      </c>
      <c r="H23" s="766">
        <f>[3]ペニ!H91</f>
        <v>0</v>
      </c>
      <c r="I23" s="766">
        <f>[3]ペニ!I91</f>
        <v>0</v>
      </c>
      <c r="J23" s="766">
        <f>[3]ペニ!J91</f>
        <v>0</v>
      </c>
      <c r="K23" s="766">
        <f>[3]ペニ!K91</f>
        <v>0</v>
      </c>
      <c r="L23" s="766">
        <f>[3]ペニ!L91</f>
        <v>0</v>
      </c>
      <c r="M23" s="766">
        <f>[3]ペニ!M91</f>
        <v>0</v>
      </c>
      <c r="N23" s="766">
        <f>[3]ペニ!N91</f>
        <v>0</v>
      </c>
      <c r="O23" s="766">
        <f>[3]ペニ!O91</f>
        <v>0</v>
      </c>
      <c r="P23" s="766">
        <f>[3]ペニ!P91</f>
        <v>0</v>
      </c>
      <c r="Q23" s="766">
        <f>[3]ペニ!Q91</f>
        <v>0</v>
      </c>
      <c r="R23" s="766">
        <f>[3]ペニ!R91</f>
        <v>0.28999999999999998</v>
      </c>
      <c r="S23" s="766">
        <f>[3]ペニ!S91</f>
        <v>0.14000000000000001</v>
      </c>
    </row>
    <row r="24" spans="2:38" ht="14.25" x14ac:dyDescent="0.15">
      <c r="B24" s="523" t="s">
        <v>84</v>
      </c>
      <c r="C24" s="766">
        <f>[3]ペニ!C92</f>
        <v>0.14000000000000001</v>
      </c>
      <c r="D24" s="766">
        <f>[3]ペニ!D92</f>
        <v>0</v>
      </c>
      <c r="E24" s="766">
        <f>[3]ペニ!E92</f>
        <v>0</v>
      </c>
      <c r="F24" s="766">
        <f>[3]ペニ!F92</f>
        <v>0</v>
      </c>
      <c r="G24" s="766">
        <f>[3]ペニ!G92</f>
        <v>0</v>
      </c>
      <c r="H24" s="766">
        <f>[3]ペニ!H92</f>
        <v>0</v>
      </c>
      <c r="I24" s="766">
        <f>[3]ペニ!I92</f>
        <v>0</v>
      </c>
      <c r="J24" s="766">
        <f>[3]ペニ!J92</f>
        <v>0</v>
      </c>
      <c r="K24" s="766">
        <f>[3]ペニ!K92</f>
        <v>0</v>
      </c>
      <c r="L24" s="766">
        <f>[3]ペニ!L92</f>
        <v>0</v>
      </c>
      <c r="M24" s="766">
        <f>[3]ペニ!M92</f>
        <v>0</v>
      </c>
      <c r="N24" s="766">
        <f>[3]ペニ!N92</f>
        <v>0</v>
      </c>
      <c r="O24" s="766">
        <f>[3]ペニ!O92</f>
        <v>0</v>
      </c>
      <c r="P24" s="766">
        <f>[3]ペニ!P92</f>
        <v>0</v>
      </c>
      <c r="Q24" s="766">
        <f>[3]ペニ!Q92</f>
        <v>0</v>
      </c>
      <c r="R24" s="766">
        <f>[3]ペニ!R92</f>
        <v>0</v>
      </c>
      <c r="S24" s="766">
        <f>[3]ペニ!S92</f>
        <v>0.14000000000000001</v>
      </c>
    </row>
    <row r="25" spans="2:38" ht="14.25" x14ac:dyDescent="0.15">
      <c r="B25" s="527" t="s">
        <v>85</v>
      </c>
      <c r="C25" s="766">
        <f>[3]ペニ!C93</f>
        <v>0.14000000000000001</v>
      </c>
      <c r="D25" s="766">
        <f>[3]ペニ!D93</f>
        <v>0</v>
      </c>
      <c r="E25" s="766">
        <f>[3]ペニ!E93</f>
        <v>0</v>
      </c>
      <c r="F25" s="766">
        <f>[3]ペニ!F93</f>
        <v>0</v>
      </c>
      <c r="G25" s="766">
        <f>[3]ペニ!G93</f>
        <v>0</v>
      </c>
      <c r="H25" s="766">
        <f>[3]ペニ!H93</f>
        <v>0</v>
      </c>
      <c r="I25" s="766">
        <f>[3]ペニ!I93</f>
        <v>0</v>
      </c>
      <c r="J25" s="766">
        <f>[3]ペニ!J93</f>
        <v>0</v>
      </c>
      <c r="K25" s="766">
        <f>[3]ペニ!K93</f>
        <v>0</v>
      </c>
      <c r="L25" s="766">
        <f>[3]ペニ!L93</f>
        <v>0</v>
      </c>
      <c r="M25" s="766">
        <f>[3]ペニ!M93</f>
        <v>0</v>
      </c>
      <c r="N25" s="766">
        <f>[3]ペニ!N93</f>
        <v>0</v>
      </c>
      <c r="O25" s="766">
        <f>[3]ペニ!O93</f>
        <v>0</v>
      </c>
      <c r="P25" s="766">
        <f>[3]ペニ!P93</f>
        <v>0</v>
      </c>
      <c r="Q25" s="766">
        <f>[3]ペニ!Q93</f>
        <v>0</v>
      </c>
      <c r="R25" s="766">
        <f>[3]ペニ!R93</f>
        <v>0</v>
      </c>
      <c r="S25" s="766">
        <f>[3]ペニ!S93</f>
        <v>0.14000000000000001</v>
      </c>
    </row>
    <row r="26" spans="2:38" ht="14.25" x14ac:dyDescent="0.15">
      <c r="B26" s="520" t="s">
        <v>86</v>
      </c>
      <c r="C26" s="766">
        <f>[3]ペニ!C94</f>
        <v>0.14000000000000001</v>
      </c>
      <c r="D26" s="766">
        <f>[3]ペニ!D94</f>
        <v>0</v>
      </c>
      <c r="E26" s="766">
        <f>[3]ペニ!E94</f>
        <v>0</v>
      </c>
      <c r="F26" s="766">
        <f>[3]ペニ!F94</f>
        <v>0</v>
      </c>
      <c r="G26" s="766">
        <f>[3]ペニ!G94</f>
        <v>0</v>
      </c>
      <c r="H26" s="766">
        <f>[3]ペニ!H94</f>
        <v>0</v>
      </c>
      <c r="I26" s="766">
        <f>[3]ペニ!I94</f>
        <v>0</v>
      </c>
      <c r="J26" s="766">
        <f>[3]ペニ!J94</f>
        <v>0</v>
      </c>
      <c r="K26" s="766">
        <f>[3]ペニ!K94</f>
        <v>0</v>
      </c>
      <c r="L26" s="766">
        <f>[3]ペニ!L94</f>
        <v>0</v>
      </c>
      <c r="M26" s="766">
        <f>[3]ペニ!M94</f>
        <v>0</v>
      </c>
      <c r="N26" s="766">
        <f>[3]ペニ!N94</f>
        <v>0</v>
      </c>
      <c r="O26" s="766">
        <f>[3]ペニ!O94</f>
        <v>0</v>
      </c>
      <c r="P26" s="766">
        <f>[3]ペニ!P94</f>
        <v>0</v>
      </c>
      <c r="Q26" s="766">
        <f>[3]ペニ!Q94</f>
        <v>0</v>
      </c>
      <c r="R26" s="766">
        <f>[3]ペニ!R94</f>
        <v>0.14000000000000001</v>
      </c>
      <c r="S26" s="766">
        <f>[3]ペニ!S94</f>
        <v>0</v>
      </c>
    </row>
    <row r="27" spans="2:38" ht="14.25" x14ac:dyDescent="0.15">
      <c r="B27" s="527" t="s">
        <v>87</v>
      </c>
      <c r="C27" s="766">
        <f>[3]ペニ!C95</f>
        <v>0</v>
      </c>
      <c r="D27" s="766">
        <f>[3]ペニ!D95</f>
        <v>0</v>
      </c>
      <c r="E27" s="766">
        <f>[3]ペニ!E95</f>
        <v>0</v>
      </c>
      <c r="F27" s="766">
        <f>[3]ペニ!F95</f>
        <v>0</v>
      </c>
      <c r="G27" s="766">
        <f>[3]ペニ!G95</f>
        <v>0</v>
      </c>
      <c r="H27" s="766">
        <f>[3]ペニ!H95</f>
        <v>0</v>
      </c>
      <c r="I27" s="766">
        <f>[3]ペニ!I95</f>
        <v>0</v>
      </c>
      <c r="J27" s="766">
        <f>[3]ペニ!J95</f>
        <v>0</v>
      </c>
      <c r="K27" s="766">
        <f>[3]ペニ!K95</f>
        <v>0</v>
      </c>
      <c r="L27" s="766">
        <f>[3]ペニ!L95</f>
        <v>0</v>
      </c>
      <c r="M27" s="766">
        <f>[3]ペニ!M95</f>
        <v>0</v>
      </c>
      <c r="N27" s="766">
        <f>[3]ペニ!N95</f>
        <v>0</v>
      </c>
      <c r="O27" s="766">
        <f>[3]ペニ!O95</f>
        <v>0</v>
      </c>
      <c r="P27" s="766">
        <f>[3]ペニ!P95</f>
        <v>0</v>
      </c>
      <c r="Q27" s="766">
        <f>[3]ペニ!Q95</f>
        <v>0</v>
      </c>
      <c r="R27" s="766">
        <f>[3]ペニ!R95</f>
        <v>0</v>
      </c>
      <c r="S27" s="766">
        <f>[3]ペニ!S95</f>
        <v>0</v>
      </c>
    </row>
    <row r="28" spans="2:38" ht="14.25" x14ac:dyDescent="0.15">
      <c r="B28" s="520" t="s">
        <v>88</v>
      </c>
      <c r="C28" s="766">
        <f>[3]ペニ!C96</f>
        <v>0</v>
      </c>
      <c r="D28" s="766">
        <f>[3]ペニ!D96</f>
        <v>0</v>
      </c>
      <c r="E28" s="766">
        <f>[3]ペニ!E96</f>
        <v>0</v>
      </c>
      <c r="F28" s="766">
        <f>[3]ペニ!F96</f>
        <v>0</v>
      </c>
      <c r="G28" s="766">
        <f>[3]ペニ!G96</f>
        <v>0</v>
      </c>
      <c r="H28" s="766">
        <f>[3]ペニ!H96</f>
        <v>0</v>
      </c>
      <c r="I28" s="766">
        <f>[3]ペニ!I96</f>
        <v>0</v>
      </c>
      <c r="J28" s="766">
        <f>[3]ペニ!J96</f>
        <v>0</v>
      </c>
      <c r="K28" s="766">
        <f>[3]ペニ!K96</f>
        <v>0</v>
      </c>
      <c r="L28" s="766">
        <f>[3]ペニ!L96</f>
        <v>0</v>
      </c>
      <c r="M28" s="766">
        <f>[3]ペニ!M96</f>
        <v>0</v>
      </c>
      <c r="N28" s="766">
        <f>[3]ペニ!N96</f>
        <v>0</v>
      </c>
      <c r="O28" s="766">
        <f>[3]ペニ!O96</f>
        <v>0</v>
      </c>
      <c r="P28" s="766">
        <f>[3]ペニ!P96</f>
        <v>0</v>
      </c>
      <c r="Q28" s="766">
        <f>[3]ペニ!Q96</f>
        <v>0</v>
      </c>
      <c r="R28" s="766">
        <f>[3]ペニ!R96</f>
        <v>0</v>
      </c>
      <c r="S28" s="766">
        <f>[3]ペニ!S96</f>
        <v>0</v>
      </c>
    </row>
    <row r="29" spans="2:38" ht="14.25" x14ac:dyDescent="0.15">
      <c r="B29" s="527" t="s">
        <v>89</v>
      </c>
      <c r="C29" s="766">
        <f>[3]ペニ!C97</f>
        <v>0.14000000000000001</v>
      </c>
      <c r="D29" s="766">
        <f>[3]ペニ!D97</f>
        <v>0</v>
      </c>
      <c r="E29" s="766">
        <f>[3]ペニ!E97</f>
        <v>0</v>
      </c>
      <c r="F29" s="766">
        <f>[3]ペニ!F97</f>
        <v>0</v>
      </c>
      <c r="G29" s="766">
        <f>[3]ペニ!G97</f>
        <v>0</v>
      </c>
      <c r="H29" s="766">
        <f>[3]ペニ!H97</f>
        <v>0</v>
      </c>
      <c r="I29" s="766">
        <f>[3]ペニ!I97</f>
        <v>0</v>
      </c>
      <c r="J29" s="766">
        <f>[3]ペニ!J97</f>
        <v>0</v>
      </c>
      <c r="K29" s="766">
        <f>[3]ペニ!K97</f>
        <v>0</v>
      </c>
      <c r="L29" s="766">
        <f>[3]ペニ!L97</f>
        <v>0</v>
      </c>
      <c r="M29" s="766">
        <f>[3]ペニ!M97</f>
        <v>0</v>
      </c>
      <c r="N29" s="766">
        <f>[3]ペニ!N97</f>
        <v>0</v>
      </c>
      <c r="O29" s="766">
        <f>[3]ペニ!O97</f>
        <v>0</v>
      </c>
      <c r="P29" s="766">
        <f>[3]ペニ!P97</f>
        <v>0</v>
      </c>
      <c r="Q29" s="766">
        <f>[3]ペニ!Q97</f>
        <v>0</v>
      </c>
      <c r="R29" s="766">
        <f>[3]ペニ!R97</f>
        <v>0</v>
      </c>
      <c r="S29" s="766">
        <f>[3]ペニ!S97</f>
        <v>0.14000000000000001</v>
      </c>
    </row>
    <row r="30" spans="2:38" ht="14.25" x14ac:dyDescent="0.15">
      <c r="B30" s="520" t="s">
        <v>90</v>
      </c>
      <c r="C30" s="766">
        <f>[3]ペニ!C98</f>
        <v>0</v>
      </c>
      <c r="D30" s="766">
        <f>[3]ペニ!D98</f>
        <v>0</v>
      </c>
      <c r="E30" s="766">
        <f>[3]ペニ!E98</f>
        <v>0</v>
      </c>
      <c r="F30" s="766">
        <f>[3]ペニ!F98</f>
        <v>0</v>
      </c>
      <c r="G30" s="766">
        <f>[3]ペニ!G98</f>
        <v>0</v>
      </c>
      <c r="H30" s="766">
        <f>[3]ペニ!H98</f>
        <v>0</v>
      </c>
      <c r="I30" s="766">
        <f>[3]ペニ!I98</f>
        <v>0</v>
      </c>
      <c r="J30" s="766">
        <f>[3]ペニ!J98</f>
        <v>0</v>
      </c>
      <c r="K30" s="766">
        <f>[3]ペニ!K98</f>
        <v>0</v>
      </c>
      <c r="L30" s="766">
        <f>[3]ペニ!L98</f>
        <v>0</v>
      </c>
      <c r="M30" s="766">
        <f>[3]ペニ!M98</f>
        <v>0</v>
      </c>
      <c r="N30" s="766">
        <f>[3]ペニ!N98</f>
        <v>0</v>
      </c>
      <c r="O30" s="766">
        <f>[3]ペニ!O98</f>
        <v>0</v>
      </c>
      <c r="P30" s="766">
        <f>[3]ペニ!P98</f>
        <v>0</v>
      </c>
      <c r="Q30" s="766">
        <f>[3]ペニ!Q98</f>
        <v>0</v>
      </c>
      <c r="R30" s="766">
        <f>[3]ペニ!R98</f>
        <v>0</v>
      </c>
      <c r="S30" s="766">
        <f>[3]ペニ!S98</f>
        <v>0</v>
      </c>
    </row>
    <row r="31" spans="2:38" ht="14.25" x14ac:dyDescent="0.15">
      <c r="B31" s="527" t="s">
        <v>91</v>
      </c>
      <c r="C31" s="766">
        <f>[3]ペニ!C99</f>
        <v>0</v>
      </c>
      <c r="D31" s="766">
        <f>[3]ペニ!D99</f>
        <v>0</v>
      </c>
      <c r="E31" s="766">
        <f>[3]ペニ!E99</f>
        <v>0</v>
      </c>
      <c r="F31" s="766">
        <f>[3]ペニ!F99</f>
        <v>0</v>
      </c>
      <c r="G31" s="766">
        <f>[3]ペニ!G99</f>
        <v>0</v>
      </c>
      <c r="H31" s="766">
        <f>[3]ペニ!H99</f>
        <v>0</v>
      </c>
      <c r="I31" s="766">
        <f>[3]ペニ!I99</f>
        <v>0</v>
      </c>
      <c r="J31" s="766">
        <f>[3]ペニ!J99</f>
        <v>0</v>
      </c>
      <c r="K31" s="766">
        <f>[3]ペニ!K99</f>
        <v>0</v>
      </c>
      <c r="L31" s="766">
        <f>[3]ペニ!L99</f>
        <v>0</v>
      </c>
      <c r="M31" s="766">
        <f>[3]ペニ!M99</f>
        <v>0</v>
      </c>
      <c r="N31" s="766">
        <f>[3]ペニ!N99</f>
        <v>0</v>
      </c>
      <c r="O31" s="766">
        <f>[3]ペニ!O99</f>
        <v>0</v>
      </c>
      <c r="P31" s="766">
        <f>[3]ペニ!P99</f>
        <v>0</v>
      </c>
      <c r="Q31" s="766">
        <f>[3]ペニ!Q99</f>
        <v>0</v>
      </c>
      <c r="R31" s="766">
        <f>[3]ペニ!R99</f>
        <v>0</v>
      </c>
      <c r="S31" s="766">
        <f>[3]ペニ!S99</f>
        <v>0</v>
      </c>
    </row>
    <row r="32" spans="2:38" ht="14.25" x14ac:dyDescent="0.15">
      <c r="B32" s="520" t="s">
        <v>92</v>
      </c>
      <c r="C32" s="766">
        <f>[3]ペニ!C100</f>
        <v>0</v>
      </c>
      <c r="D32" s="766">
        <f>[3]ペニ!D100</f>
        <v>0</v>
      </c>
      <c r="E32" s="766">
        <f>[3]ペニ!E100</f>
        <v>0</v>
      </c>
      <c r="F32" s="766">
        <f>[3]ペニ!F100</f>
        <v>0</v>
      </c>
      <c r="G32" s="766">
        <f>[3]ペニ!G100</f>
        <v>0</v>
      </c>
      <c r="H32" s="766">
        <f>[3]ペニ!H100</f>
        <v>0</v>
      </c>
      <c r="I32" s="766">
        <f>[3]ペニ!I100</f>
        <v>0</v>
      </c>
      <c r="J32" s="766">
        <f>[3]ペニ!J100</f>
        <v>0</v>
      </c>
      <c r="K32" s="766">
        <f>[3]ペニ!K100</f>
        <v>0</v>
      </c>
      <c r="L32" s="766">
        <f>[3]ペニ!L100</f>
        <v>0</v>
      </c>
      <c r="M32" s="766">
        <f>[3]ペニ!M100</f>
        <v>0</v>
      </c>
      <c r="N32" s="766">
        <f>[3]ペニ!N100</f>
        <v>0</v>
      </c>
      <c r="O32" s="766">
        <f>[3]ペニ!O100</f>
        <v>0</v>
      </c>
      <c r="P32" s="766">
        <f>[3]ペニ!P100</f>
        <v>0</v>
      </c>
      <c r="Q32" s="766">
        <f>[3]ペニ!Q100</f>
        <v>0</v>
      </c>
      <c r="R32" s="766">
        <f>[3]ペニ!R100</f>
        <v>0</v>
      </c>
      <c r="S32" s="766">
        <f>[3]ペニ!S100</f>
        <v>0</v>
      </c>
    </row>
    <row r="33" spans="2:23" ht="15" thickBot="1" x14ac:dyDescent="0.2">
      <c r="B33" s="527" t="s">
        <v>93</v>
      </c>
      <c r="C33" s="766">
        <f>[3]ペニ!C101</f>
        <v>0</v>
      </c>
      <c r="D33" s="766">
        <f>[3]ペニ!D101</f>
        <v>0</v>
      </c>
      <c r="E33" s="766">
        <f>[3]ペニ!E101</f>
        <v>0</v>
      </c>
      <c r="F33" s="766">
        <f>[3]ペニ!F101</f>
        <v>0</v>
      </c>
      <c r="G33" s="766">
        <f>[3]ペニ!G101</f>
        <v>0</v>
      </c>
      <c r="H33" s="766">
        <f>[3]ペニ!H101</f>
        <v>0</v>
      </c>
      <c r="I33" s="766">
        <f>[3]ペニ!I101</f>
        <v>0</v>
      </c>
      <c r="J33" s="766">
        <f>[3]ペニ!J101</f>
        <v>0</v>
      </c>
      <c r="K33" s="766">
        <f>[3]ペニ!K101</f>
        <v>0</v>
      </c>
      <c r="L33" s="766">
        <f>[3]ペニ!L101</f>
        <v>0</v>
      </c>
      <c r="M33" s="766">
        <f>[3]ペニ!M101</f>
        <v>0</v>
      </c>
      <c r="N33" s="766">
        <f>[3]ペニ!N101</f>
        <v>0</v>
      </c>
      <c r="O33" s="766">
        <f>[3]ペニ!O101</f>
        <v>0</v>
      </c>
      <c r="P33" s="766">
        <f>[3]ペニ!P101</f>
        <v>0</v>
      </c>
      <c r="Q33" s="766">
        <f>[3]ペニ!Q101</f>
        <v>0</v>
      </c>
      <c r="R33" s="766">
        <f>[3]ペニ!R101</f>
        <v>0</v>
      </c>
      <c r="S33" s="766">
        <f>[3]ペニ!S101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1.5600000000000005</v>
      </c>
      <c r="D34" s="790">
        <f t="shared" si="10"/>
        <v>0.14000000000000001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0.14000000000000001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0.14000000000000001</v>
      </c>
      <c r="P34" s="790">
        <f t="shared" si="10"/>
        <v>0</v>
      </c>
      <c r="Q34" s="790">
        <f t="shared" si="10"/>
        <v>0</v>
      </c>
      <c r="R34" s="790">
        <f t="shared" si="10"/>
        <v>0.43</v>
      </c>
      <c r="S34" s="791">
        <f t="shared" si="10"/>
        <v>0.70000000000000007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8.974358974358973E-2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8.974358974358973E-2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8.974358974358973E-2</v>
      </c>
      <c r="P35" s="614">
        <f>P34/C34</f>
        <v>0</v>
      </c>
      <c r="Q35" s="614">
        <f>Q34/C34</f>
        <v>0</v>
      </c>
      <c r="R35" s="614">
        <f>R34/C34</f>
        <v>0.27564102564102555</v>
      </c>
      <c r="S35" s="615">
        <f>S34/C34</f>
        <v>0.44871794871794862</v>
      </c>
    </row>
    <row r="40" spans="2:23" ht="19.5" thickBot="1" x14ac:dyDescent="0.2">
      <c r="B40" s="162" t="str">
        <f>B20</f>
        <v>令和7年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[4]ペニ!C38</f>
        <v>116</v>
      </c>
      <c r="D42" s="915">
        <f>[4]ペニ!D38</f>
        <v>5</v>
      </c>
      <c r="E42" s="915">
        <f>[4]ペニ!E38</f>
        <v>11</v>
      </c>
      <c r="F42" s="915">
        <f>[4]ペニ!F38</f>
        <v>2</v>
      </c>
      <c r="G42" s="915">
        <f>[4]ペニ!G38</f>
        <v>2</v>
      </c>
      <c r="H42" s="915">
        <f>[4]ペニ!H38</f>
        <v>2</v>
      </c>
      <c r="I42" s="915">
        <f>[4]ペニ!I38</f>
        <v>0</v>
      </c>
      <c r="J42" s="915">
        <f>[4]ペニ!J38</f>
        <v>0</v>
      </c>
      <c r="K42" s="915">
        <f>[4]ペニ!K38</f>
        <v>3</v>
      </c>
      <c r="L42" s="915">
        <f>[4]ペニ!L38</f>
        <v>1</v>
      </c>
      <c r="M42" s="915">
        <f>[4]ペニ!M38</f>
        <v>3</v>
      </c>
      <c r="N42" s="915">
        <f>[4]ペニ!N38</f>
        <v>3</v>
      </c>
      <c r="O42" s="915">
        <f>[4]ペニ!O38</f>
        <v>2</v>
      </c>
      <c r="P42" s="915">
        <f>[4]ペニ!P38</f>
        <v>0</v>
      </c>
      <c r="Q42" s="915">
        <f>[4]ペニ!Q38</f>
        <v>5</v>
      </c>
      <c r="R42" s="915">
        <f>[4]ペニ!R38</f>
        <v>9</v>
      </c>
      <c r="S42" s="915">
        <f>[4]ペニ!S38</f>
        <v>68</v>
      </c>
      <c r="V42">
        <f>'保健所別（令和7年）'!$D$75</f>
        <v>116</v>
      </c>
      <c r="W42">
        <f>C42-V42</f>
        <v>0</v>
      </c>
    </row>
    <row r="43" spans="2:23" ht="14.25" x14ac:dyDescent="0.15">
      <c r="B43" s="590" t="s">
        <v>83</v>
      </c>
      <c r="C43" s="915">
        <f>[4]ペニ!C39</f>
        <v>78</v>
      </c>
      <c r="D43" s="915">
        <f>[4]ペニ!D39</f>
        <v>10</v>
      </c>
      <c r="E43" s="915">
        <f>[4]ペニ!E39</f>
        <v>9</v>
      </c>
      <c r="F43" s="915">
        <f>[4]ペニ!F39</f>
        <v>4</v>
      </c>
      <c r="G43" s="915">
        <f>[4]ペニ!G39</f>
        <v>1</v>
      </c>
      <c r="H43" s="915">
        <f>[4]ペニ!H39</f>
        <v>0</v>
      </c>
      <c r="I43" s="915">
        <f>[4]ペニ!I39</f>
        <v>0</v>
      </c>
      <c r="J43" s="915">
        <f>[4]ペニ!J39</f>
        <v>0</v>
      </c>
      <c r="K43" s="915">
        <f>[4]ペニ!K39</f>
        <v>0</v>
      </c>
      <c r="L43" s="915">
        <f>[4]ペニ!L39</f>
        <v>0</v>
      </c>
      <c r="M43" s="915">
        <f>[4]ペニ!M39</f>
        <v>1</v>
      </c>
      <c r="N43" s="915">
        <f>[4]ペニ!N39</f>
        <v>3</v>
      </c>
      <c r="O43" s="915">
        <f>[4]ペニ!O39</f>
        <v>0</v>
      </c>
      <c r="P43" s="915">
        <f>[4]ペニ!P39</f>
        <v>2</v>
      </c>
      <c r="Q43" s="915">
        <f>[4]ペニ!Q39</f>
        <v>2</v>
      </c>
      <c r="R43" s="915">
        <f>[4]ペニ!R39</f>
        <v>7</v>
      </c>
      <c r="S43" s="915">
        <f>[4]ペニ!S39</f>
        <v>39</v>
      </c>
      <c r="V43">
        <f>'保健所別（令和7年）'!$E$75</f>
        <v>78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[4]ペニ!C40</f>
        <v>72</v>
      </c>
      <c r="D44" s="915">
        <f>[4]ペニ!D40</f>
        <v>5</v>
      </c>
      <c r="E44" s="915">
        <f>[4]ペニ!E40</f>
        <v>4</v>
      </c>
      <c r="F44" s="915">
        <f>[4]ペニ!F40</f>
        <v>1</v>
      </c>
      <c r="G44" s="915">
        <f>[4]ペニ!G40</f>
        <v>1</v>
      </c>
      <c r="H44" s="915">
        <f>[4]ペニ!H40</f>
        <v>0</v>
      </c>
      <c r="I44" s="915">
        <f>[4]ペニ!I40</f>
        <v>0</v>
      </c>
      <c r="J44" s="915">
        <f>[4]ペニ!J40</f>
        <v>0</v>
      </c>
      <c r="K44" s="915">
        <f>[4]ペニ!K40</f>
        <v>1</v>
      </c>
      <c r="L44" s="915">
        <f>[4]ペニ!L40</f>
        <v>1</v>
      </c>
      <c r="M44" s="915">
        <f>[4]ペニ!M40</f>
        <v>0</v>
      </c>
      <c r="N44" s="915">
        <f>[4]ペニ!N40</f>
        <v>0</v>
      </c>
      <c r="O44" s="915">
        <f>[4]ペニ!O40</f>
        <v>0</v>
      </c>
      <c r="P44" s="915">
        <f>[4]ペニ!P40</f>
        <v>0</v>
      </c>
      <c r="Q44" s="915">
        <f>[4]ペニ!Q40</f>
        <v>5</v>
      </c>
      <c r="R44" s="915">
        <f>[4]ペニ!R40</f>
        <v>4</v>
      </c>
      <c r="S44" s="915">
        <f>[4]ペニ!S40</f>
        <v>50</v>
      </c>
      <c r="V44">
        <f>'保健所別（令和7年）'!$F$75</f>
        <v>72</v>
      </c>
      <c r="W44">
        <f t="shared" si="11"/>
        <v>0</v>
      </c>
    </row>
    <row r="45" spans="2:23" ht="14.25" x14ac:dyDescent="0.15">
      <c r="B45" s="594" t="s">
        <v>85</v>
      </c>
      <c r="C45" s="915">
        <f>[4]ペニ!C41</f>
        <v>41</v>
      </c>
      <c r="D45" s="915">
        <f>[4]ペニ!D41</f>
        <v>1</v>
      </c>
      <c r="E45" s="915">
        <f>[4]ペニ!E41</f>
        <v>10</v>
      </c>
      <c r="F45" s="915">
        <f>[4]ペニ!F41</f>
        <v>3</v>
      </c>
      <c r="G45" s="915">
        <f>[4]ペニ!G41</f>
        <v>0</v>
      </c>
      <c r="H45" s="915">
        <f>[4]ペニ!H41</f>
        <v>1</v>
      </c>
      <c r="I45" s="915">
        <f>[4]ペニ!I41</f>
        <v>0</v>
      </c>
      <c r="J45" s="915">
        <f>[4]ペニ!J41</f>
        <v>0</v>
      </c>
      <c r="K45" s="915">
        <f>[4]ペニ!K41</f>
        <v>0</v>
      </c>
      <c r="L45" s="915">
        <f>[4]ペニ!L41</f>
        <v>2</v>
      </c>
      <c r="M45" s="915">
        <f>[4]ペニ!M41</f>
        <v>1</v>
      </c>
      <c r="N45" s="915">
        <f>[4]ペニ!N41</f>
        <v>0</v>
      </c>
      <c r="O45" s="915">
        <f>[4]ペニ!O41</f>
        <v>2</v>
      </c>
      <c r="P45" s="915">
        <f>[4]ペニ!P41</f>
        <v>0</v>
      </c>
      <c r="Q45" s="915">
        <f>[4]ペニ!Q41</f>
        <v>2</v>
      </c>
      <c r="R45" s="915">
        <f>[4]ペニ!R41</f>
        <v>3</v>
      </c>
      <c r="S45" s="915">
        <f>[4]ペニ!S41</f>
        <v>16</v>
      </c>
      <c r="V45">
        <f>'保健所別（令和7年）'!$G$75</f>
        <v>41</v>
      </c>
      <c r="W45">
        <f t="shared" si="11"/>
        <v>0</v>
      </c>
    </row>
    <row r="46" spans="2:23" ht="14.25" x14ac:dyDescent="0.15">
      <c r="B46" s="590" t="s">
        <v>86</v>
      </c>
      <c r="C46" s="915">
        <f>[4]ペニ!C42</f>
        <v>40</v>
      </c>
      <c r="D46" s="915">
        <f>[4]ペニ!D42</f>
        <v>1</v>
      </c>
      <c r="E46" s="915">
        <f>[4]ペニ!E42</f>
        <v>5</v>
      </c>
      <c r="F46" s="915">
        <f>[4]ペニ!F42</f>
        <v>0</v>
      </c>
      <c r="G46" s="915">
        <f>[4]ペニ!G42</f>
        <v>0</v>
      </c>
      <c r="H46" s="915">
        <f>[4]ペニ!H42</f>
        <v>1</v>
      </c>
      <c r="I46" s="915">
        <f>[4]ペニ!I42</f>
        <v>0</v>
      </c>
      <c r="J46" s="915">
        <f>[4]ペニ!J42</f>
        <v>2</v>
      </c>
      <c r="K46" s="915">
        <f>[4]ペニ!K42</f>
        <v>0</v>
      </c>
      <c r="L46" s="915">
        <f>[4]ペニ!L42</f>
        <v>2</v>
      </c>
      <c r="M46" s="915">
        <f>[4]ペニ!M42</f>
        <v>0</v>
      </c>
      <c r="N46" s="915">
        <f>[4]ペニ!N42</f>
        <v>0</v>
      </c>
      <c r="O46" s="915">
        <f>[4]ペニ!O42</f>
        <v>2</v>
      </c>
      <c r="P46" s="915">
        <f>[4]ペニ!P42</f>
        <v>2</v>
      </c>
      <c r="Q46" s="915">
        <f>[4]ペニ!Q42</f>
        <v>1</v>
      </c>
      <c r="R46" s="915">
        <f>[4]ペニ!R42</f>
        <v>3</v>
      </c>
      <c r="S46" s="915">
        <f>[4]ペニ!S42</f>
        <v>21</v>
      </c>
      <c r="V46">
        <f>'保健所別（令和7年）'!$H$75</f>
        <v>40</v>
      </c>
      <c r="W46">
        <f t="shared" si="11"/>
        <v>0</v>
      </c>
    </row>
    <row r="47" spans="2:23" ht="14.25" x14ac:dyDescent="0.15">
      <c r="B47" s="594" t="s">
        <v>87</v>
      </c>
      <c r="C47" s="915">
        <f>[4]ペニ!C43</f>
        <v>37</v>
      </c>
      <c r="D47" s="915">
        <f>[4]ペニ!D43</f>
        <v>1</v>
      </c>
      <c r="E47" s="915">
        <f>[4]ペニ!E43</f>
        <v>15</v>
      </c>
      <c r="F47" s="915">
        <f>[4]ペニ!F43</f>
        <v>1</v>
      </c>
      <c r="G47" s="915">
        <f>[4]ペニ!G43</f>
        <v>1</v>
      </c>
      <c r="H47" s="915">
        <f>[4]ペニ!H43</f>
        <v>0</v>
      </c>
      <c r="I47" s="915">
        <f>[4]ペニ!I43</f>
        <v>1</v>
      </c>
      <c r="J47" s="915">
        <f>[4]ペニ!J43</f>
        <v>1</v>
      </c>
      <c r="K47" s="915">
        <f>[4]ペニ!K43</f>
        <v>0</v>
      </c>
      <c r="L47" s="915">
        <f>[4]ペニ!L43</f>
        <v>0</v>
      </c>
      <c r="M47" s="915">
        <f>[4]ペニ!M43</f>
        <v>0</v>
      </c>
      <c r="N47" s="915">
        <f>[4]ペニ!N43</f>
        <v>2</v>
      </c>
      <c r="O47" s="915">
        <f>[4]ペニ!O43</f>
        <v>0</v>
      </c>
      <c r="P47" s="915">
        <f>[4]ペニ!P43</f>
        <v>2</v>
      </c>
      <c r="Q47" s="915">
        <f>[4]ペニ!Q43</f>
        <v>0</v>
      </c>
      <c r="R47" s="915">
        <f>[4]ペニ!R43</f>
        <v>1</v>
      </c>
      <c r="S47" s="915">
        <f>[4]ペニ!S43</f>
        <v>12</v>
      </c>
      <c r="V47">
        <f>'保健所別（令和7年）'!$I$75</f>
        <v>37</v>
      </c>
      <c r="W47">
        <f t="shared" si="11"/>
        <v>0</v>
      </c>
    </row>
    <row r="48" spans="2:23" ht="14.25" x14ac:dyDescent="0.15">
      <c r="B48" s="590" t="s">
        <v>88</v>
      </c>
      <c r="C48" s="915">
        <f>[4]ペニ!C44</f>
        <v>30</v>
      </c>
      <c r="D48" s="915">
        <f>[4]ペニ!D44</f>
        <v>2</v>
      </c>
      <c r="E48" s="915">
        <f>[4]ペニ!E44</f>
        <v>3</v>
      </c>
      <c r="F48" s="915">
        <f>[4]ペニ!F44</f>
        <v>0</v>
      </c>
      <c r="G48" s="915">
        <f>[4]ペニ!G44</f>
        <v>2</v>
      </c>
      <c r="H48" s="915">
        <f>[4]ペニ!H44</f>
        <v>1</v>
      </c>
      <c r="I48" s="915">
        <f>[4]ペニ!I44</f>
        <v>0</v>
      </c>
      <c r="J48" s="915">
        <f>[4]ペニ!J44</f>
        <v>0</v>
      </c>
      <c r="K48" s="915">
        <f>[4]ペニ!K44</f>
        <v>1</v>
      </c>
      <c r="L48" s="915">
        <f>[4]ペニ!L44</f>
        <v>0</v>
      </c>
      <c r="M48" s="915">
        <f>[4]ペニ!M44</f>
        <v>0</v>
      </c>
      <c r="N48" s="915">
        <f>[4]ペニ!N44</f>
        <v>0</v>
      </c>
      <c r="O48" s="915">
        <f>[4]ペニ!O44</f>
        <v>1</v>
      </c>
      <c r="P48" s="915">
        <f>[4]ペニ!P44</f>
        <v>0</v>
      </c>
      <c r="Q48" s="915">
        <f>[4]ペニ!Q44</f>
        <v>0</v>
      </c>
      <c r="R48" s="915">
        <f>[4]ペニ!R44</f>
        <v>4</v>
      </c>
      <c r="S48" s="915">
        <f>[4]ペニ!S44</f>
        <v>16</v>
      </c>
      <c r="V48">
        <f>'保健所別（令和7年）'!$J$75</f>
        <v>30</v>
      </c>
      <c r="W48">
        <f t="shared" si="11"/>
        <v>0</v>
      </c>
    </row>
    <row r="49" spans="2:24" ht="14.25" x14ac:dyDescent="0.15">
      <c r="B49" s="594" t="s">
        <v>89</v>
      </c>
      <c r="C49" s="915">
        <f>[4]ペニ!C45</f>
        <v>23</v>
      </c>
      <c r="D49" s="915">
        <f>[4]ペニ!D45</f>
        <v>0</v>
      </c>
      <c r="E49" s="915">
        <f>[4]ペニ!E45</f>
        <v>6</v>
      </c>
      <c r="F49" s="915">
        <f>[4]ペニ!F45</f>
        <v>0</v>
      </c>
      <c r="G49" s="915">
        <f>[4]ペニ!G45</f>
        <v>0</v>
      </c>
      <c r="H49" s="915">
        <f>[4]ペニ!H45</f>
        <v>0</v>
      </c>
      <c r="I49" s="915">
        <f>[4]ペニ!I45</f>
        <v>0</v>
      </c>
      <c r="J49" s="915">
        <f>[4]ペニ!J45</f>
        <v>0</v>
      </c>
      <c r="K49" s="915">
        <f>[4]ペニ!K45</f>
        <v>0</v>
      </c>
      <c r="L49" s="915">
        <f>[4]ペニ!L45</f>
        <v>0</v>
      </c>
      <c r="M49" s="915">
        <f>[4]ペニ!M45</f>
        <v>2</v>
      </c>
      <c r="N49" s="915">
        <f>[4]ペニ!N45</f>
        <v>0</v>
      </c>
      <c r="O49" s="915">
        <f>[4]ペニ!O45</f>
        <v>1</v>
      </c>
      <c r="P49" s="915">
        <f>[4]ペニ!P45</f>
        <v>0</v>
      </c>
      <c r="Q49" s="915">
        <f>[4]ペニ!Q45</f>
        <v>0</v>
      </c>
      <c r="R49" s="915">
        <f>[4]ペニ!R45</f>
        <v>1</v>
      </c>
      <c r="S49" s="915">
        <f>[4]ペニ!S45</f>
        <v>13</v>
      </c>
      <c r="V49">
        <f>'保健所別（令和7年）'!$K$75</f>
        <v>23</v>
      </c>
      <c r="W49">
        <f t="shared" si="11"/>
        <v>0</v>
      </c>
    </row>
    <row r="50" spans="2:24" ht="14.25" x14ac:dyDescent="0.15">
      <c r="B50" s="590" t="s">
        <v>90</v>
      </c>
      <c r="C50" s="915">
        <f>[4]ペニ!C46</f>
        <v>19</v>
      </c>
      <c r="D50" s="915">
        <f>[4]ペニ!D46</f>
        <v>0</v>
      </c>
      <c r="E50" s="915">
        <f>[4]ペニ!E46</f>
        <v>2</v>
      </c>
      <c r="F50" s="915">
        <f>[4]ペニ!F46</f>
        <v>0</v>
      </c>
      <c r="G50" s="915">
        <f>[4]ペニ!G46</f>
        <v>0</v>
      </c>
      <c r="H50" s="915">
        <f>[4]ペニ!H46</f>
        <v>0</v>
      </c>
      <c r="I50" s="915">
        <f>[4]ペニ!I46</f>
        <v>0</v>
      </c>
      <c r="J50" s="915">
        <f>[4]ペニ!J46</f>
        <v>1</v>
      </c>
      <c r="K50" s="915">
        <f>[4]ペニ!K46</f>
        <v>0</v>
      </c>
      <c r="L50" s="915">
        <f>[4]ペニ!L46</f>
        <v>0</v>
      </c>
      <c r="M50" s="915">
        <f>[4]ペニ!M46</f>
        <v>0</v>
      </c>
      <c r="N50" s="915">
        <f>[4]ペニ!N46</f>
        <v>2</v>
      </c>
      <c r="O50" s="915">
        <f>[4]ペニ!O46</f>
        <v>1</v>
      </c>
      <c r="P50" s="915">
        <f>[4]ペニ!P46</f>
        <v>0</v>
      </c>
      <c r="Q50" s="915">
        <f>[4]ペニ!Q46</f>
        <v>0</v>
      </c>
      <c r="R50" s="915">
        <f>[4]ペニ!R46</f>
        <v>0</v>
      </c>
      <c r="S50" s="915">
        <f>[4]ペニ!S46</f>
        <v>13</v>
      </c>
      <c r="V50">
        <f>'保健所別（令和7年）'!$L$75</f>
        <v>19</v>
      </c>
      <c r="W50">
        <f t="shared" si="11"/>
        <v>0</v>
      </c>
    </row>
    <row r="51" spans="2:24" ht="14.25" x14ac:dyDescent="0.15">
      <c r="B51" s="594" t="s">
        <v>91</v>
      </c>
      <c r="C51" s="915">
        <f>[4]ペニ!C47</f>
        <v>22</v>
      </c>
      <c r="D51" s="915">
        <f>[4]ペニ!D47</f>
        <v>0</v>
      </c>
      <c r="E51" s="915">
        <f>[4]ペニ!E47</f>
        <v>1</v>
      </c>
      <c r="F51" s="915">
        <f>[4]ペニ!F47</f>
        <v>0</v>
      </c>
      <c r="G51" s="915">
        <f>[4]ペニ!G47</f>
        <v>2</v>
      </c>
      <c r="H51" s="915">
        <f>[4]ペニ!H47</f>
        <v>0</v>
      </c>
      <c r="I51" s="915">
        <f>[4]ペニ!I47</f>
        <v>0</v>
      </c>
      <c r="J51" s="915">
        <f>[4]ペニ!J47</f>
        <v>0</v>
      </c>
      <c r="K51" s="915">
        <f>[4]ペニ!K47</f>
        <v>1</v>
      </c>
      <c r="L51" s="915">
        <f>[4]ペニ!L47</f>
        <v>1</v>
      </c>
      <c r="M51" s="915">
        <f>[4]ペニ!M47</f>
        <v>0</v>
      </c>
      <c r="N51" s="915">
        <f>[4]ペニ!N47</f>
        <v>0</v>
      </c>
      <c r="O51" s="915">
        <f>[4]ペニ!O47</f>
        <v>1</v>
      </c>
      <c r="P51" s="915">
        <f>[4]ペニ!P47</f>
        <v>1</v>
      </c>
      <c r="Q51" s="915">
        <f>[4]ペニ!Q47</f>
        <v>0</v>
      </c>
      <c r="R51" s="915">
        <f>[4]ペニ!R47</f>
        <v>1</v>
      </c>
      <c r="S51" s="915">
        <f>[4]ペニ!S47</f>
        <v>14</v>
      </c>
      <c r="V51">
        <f>'保健所別（令和7年）'!$M$75</f>
        <v>22</v>
      </c>
      <c r="W51">
        <f t="shared" si="11"/>
        <v>0</v>
      </c>
    </row>
    <row r="52" spans="2:24" ht="14.25" x14ac:dyDescent="0.15">
      <c r="B52" s="590" t="s">
        <v>92</v>
      </c>
      <c r="C52" s="915">
        <f>[4]ペニ!C48</f>
        <v>24</v>
      </c>
      <c r="D52" s="915">
        <f>[4]ペニ!D48</f>
        <v>0</v>
      </c>
      <c r="E52" s="915">
        <f>[4]ペニ!E48</f>
        <v>0</v>
      </c>
      <c r="F52" s="915">
        <f>[4]ペニ!F48</f>
        <v>1</v>
      </c>
      <c r="G52" s="915">
        <f>[4]ペニ!G48</f>
        <v>0</v>
      </c>
      <c r="H52" s="915">
        <f>[4]ペニ!H48</f>
        <v>0</v>
      </c>
      <c r="I52" s="915">
        <f>[4]ペニ!I48</f>
        <v>0</v>
      </c>
      <c r="J52" s="915">
        <f>[4]ペニ!J48</f>
        <v>1</v>
      </c>
      <c r="K52" s="915">
        <f>[4]ペニ!K48</f>
        <v>0</v>
      </c>
      <c r="L52" s="915">
        <f>[4]ペニ!L48</f>
        <v>0</v>
      </c>
      <c r="M52" s="915">
        <f>[4]ペニ!M48</f>
        <v>0</v>
      </c>
      <c r="N52" s="915">
        <f>[4]ペニ!N48</f>
        <v>0</v>
      </c>
      <c r="O52" s="915">
        <f>[4]ペニ!O48</f>
        <v>0</v>
      </c>
      <c r="P52" s="915">
        <f>[4]ペニ!P48</f>
        <v>0</v>
      </c>
      <c r="Q52" s="915">
        <f>[4]ペニ!Q48</f>
        <v>1</v>
      </c>
      <c r="R52" s="915">
        <f>[4]ペニ!R48</f>
        <v>2</v>
      </c>
      <c r="S52" s="915">
        <f>[4]ペニ!S48</f>
        <v>19</v>
      </c>
      <c r="V52">
        <f>'保健所別（令和7年）'!$N$75</f>
        <v>24</v>
      </c>
      <c r="W52">
        <f t="shared" si="11"/>
        <v>0</v>
      </c>
    </row>
    <row r="53" spans="2:24" ht="15" thickBot="1" x14ac:dyDescent="0.2">
      <c r="B53" s="594" t="s">
        <v>93</v>
      </c>
      <c r="C53" s="915">
        <f>[4]ペニ!C49</f>
        <v>34</v>
      </c>
      <c r="D53" s="915">
        <f>[4]ペニ!D49</f>
        <v>1</v>
      </c>
      <c r="E53" s="915">
        <f>[4]ペニ!E49</f>
        <v>9</v>
      </c>
      <c r="F53" s="915">
        <f>[4]ペニ!F49</f>
        <v>0</v>
      </c>
      <c r="G53" s="915">
        <f>[4]ペニ!G49</f>
        <v>0</v>
      </c>
      <c r="H53" s="915">
        <f>[4]ペニ!H49</f>
        <v>0</v>
      </c>
      <c r="I53" s="915">
        <f>[4]ペニ!I49</f>
        <v>0</v>
      </c>
      <c r="J53" s="915">
        <f>[4]ペニ!J49</f>
        <v>0</v>
      </c>
      <c r="K53" s="915">
        <f>[4]ペニ!K49</f>
        <v>0</v>
      </c>
      <c r="L53" s="915">
        <f>[4]ペニ!L49</f>
        <v>0</v>
      </c>
      <c r="M53" s="915">
        <f>[4]ペニ!M49</f>
        <v>0</v>
      </c>
      <c r="N53" s="915">
        <f>[4]ペニ!N49</f>
        <v>1</v>
      </c>
      <c r="O53" s="915">
        <f>[4]ペニ!O49</f>
        <v>0</v>
      </c>
      <c r="P53" s="915">
        <f>[4]ペニ!P49</f>
        <v>2</v>
      </c>
      <c r="Q53" s="915">
        <f>[4]ペニ!Q49</f>
        <v>2</v>
      </c>
      <c r="R53" s="915">
        <f>[4]ペニ!R49</f>
        <v>4</v>
      </c>
      <c r="S53" s="915">
        <f>[4]ペニ!S49</f>
        <v>15</v>
      </c>
      <c r="V53">
        <f>'保健所別（令和7年）'!$O$75</f>
        <v>34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536</v>
      </c>
      <c r="D54" s="741">
        <f t="shared" si="12"/>
        <v>26</v>
      </c>
      <c r="E54" s="741">
        <f t="shared" si="12"/>
        <v>75</v>
      </c>
      <c r="F54" s="741">
        <f t="shared" si="12"/>
        <v>12</v>
      </c>
      <c r="G54" s="741">
        <f t="shared" si="12"/>
        <v>9</v>
      </c>
      <c r="H54" s="741">
        <f t="shared" si="12"/>
        <v>5</v>
      </c>
      <c r="I54" s="741">
        <f t="shared" si="12"/>
        <v>1</v>
      </c>
      <c r="J54" s="741">
        <f t="shared" si="12"/>
        <v>5</v>
      </c>
      <c r="K54" s="741">
        <f t="shared" si="12"/>
        <v>6</v>
      </c>
      <c r="L54" s="741">
        <f t="shared" si="12"/>
        <v>7</v>
      </c>
      <c r="M54" s="741">
        <f t="shared" si="12"/>
        <v>7</v>
      </c>
      <c r="N54" s="741">
        <f t="shared" si="12"/>
        <v>11</v>
      </c>
      <c r="O54" s="741">
        <f t="shared" si="12"/>
        <v>10</v>
      </c>
      <c r="P54" s="741">
        <f t="shared" si="12"/>
        <v>9</v>
      </c>
      <c r="Q54" s="741">
        <f t="shared" si="12"/>
        <v>18</v>
      </c>
      <c r="R54" s="741">
        <f t="shared" si="12"/>
        <v>39</v>
      </c>
      <c r="S54" s="742">
        <f t="shared" si="12"/>
        <v>296</v>
      </c>
      <c r="W54">
        <f>C54-V53:V54</f>
        <v>536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4.8507462686567165E-2</v>
      </c>
      <c r="E55" s="603">
        <f>E54/C54</f>
        <v>0.13992537313432835</v>
      </c>
      <c r="F55" s="603">
        <f>F54/C54</f>
        <v>2.2388059701492536E-2</v>
      </c>
      <c r="G55" s="603">
        <f>G54/C54</f>
        <v>1.6791044776119403E-2</v>
      </c>
      <c r="H55" s="603">
        <f>H54/C54</f>
        <v>9.3283582089552231E-3</v>
      </c>
      <c r="I55" s="603">
        <f>I54/C54</f>
        <v>1.8656716417910447E-3</v>
      </c>
      <c r="J55" s="603">
        <f>J54/C54</f>
        <v>9.3283582089552231E-3</v>
      </c>
      <c r="K55" s="603">
        <f>K54/C54</f>
        <v>1.1194029850746268E-2</v>
      </c>
      <c r="L55" s="603">
        <f>L54/C54</f>
        <v>1.3059701492537313E-2</v>
      </c>
      <c r="M55" s="603">
        <f>M54/C54</f>
        <v>1.3059701492537313E-2</v>
      </c>
      <c r="N55" s="603">
        <f>N54/C54</f>
        <v>2.0522388059701493E-2</v>
      </c>
      <c r="O55" s="603">
        <f>O54/C54</f>
        <v>1.8656716417910446E-2</v>
      </c>
      <c r="P55" s="603">
        <f>P54/C54</f>
        <v>1.6791044776119403E-2</v>
      </c>
      <c r="Q55" s="603">
        <f>Q54/C54</f>
        <v>3.3582089552238806E-2</v>
      </c>
      <c r="R55" s="603">
        <f>R54/C54</f>
        <v>7.2761194029850748E-2</v>
      </c>
      <c r="S55" s="604">
        <f>S54/C54</f>
        <v>0.55223880597014929</v>
      </c>
    </row>
    <row r="57" spans="2:24" ht="19.5" thickBot="1" x14ac:dyDescent="0.2">
      <c r="B57" s="162" t="str">
        <f>B40</f>
        <v>令和7年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[4]ペニ!C90</f>
        <v>0.24</v>
      </c>
      <c r="D59" s="766">
        <f>[4]ペニ!D90</f>
        <v>0.01</v>
      </c>
      <c r="E59" s="766">
        <f>[4]ペニ!E90</f>
        <v>0.02</v>
      </c>
      <c r="F59" s="766">
        <f>[4]ペニ!F90</f>
        <v>0</v>
      </c>
      <c r="G59" s="766">
        <f>[4]ペニ!G90</f>
        <v>0</v>
      </c>
      <c r="H59" s="766">
        <f>[4]ペニ!H90</f>
        <v>0</v>
      </c>
      <c r="I59" s="766">
        <f>[4]ペニ!I90</f>
        <v>0</v>
      </c>
      <c r="J59" s="766">
        <f>[4]ペニ!J90</f>
        <v>0</v>
      </c>
      <c r="K59" s="766">
        <f>[4]ペニ!K90</f>
        <v>0.01</v>
      </c>
      <c r="L59" s="766">
        <f>[4]ペニ!L90</f>
        <v>0</v>
      </c>
      <c r="M59" s="766">
        <f>[4]ペニ!M90</f>
        <v>0.01</v>
      </c>
      <c r="N59" s="766">
        <f>[4]ペニ!N90</f>
        <v>0.01</v>
      </c>
      <c r="O59" s="766">
        <f>[4]ペニ!O90</f>
        <v>0</v>
      </c>
      <c r="P59" s="766">
        <f>[4]ペニ!P90</f>
        <v>0</v>
      </c>
      <c r="Q59" s="766">
        <f>[4]ペニ!Q90</f>
        <v>0.01</v>
      </c>
      <c r="R59" s="766">
        <f>[4]ペニ!R90</f>
        <v>0.02</v>
      </c>
      <c r="S59" s="766">
        <f>[4]ペニ!S90</f>
        <v>0.14000000000000001</v>
      </c>
      <c r="V59" s="709"/>
      <c r="W59">
        <f t="array" ref="W59:W70">TRANSPOSE('保健所別（令和7年）'!D83:O83)</f>
        <v>0.24</v>
      </c>
      <c r="X59" s="712">
        <f>C59-W59</f>
        <v>0</v>
      </c>
    </row>
    <row r="60" spans="2:24" ht="14.25" x14ac:dyDescent="0.15">
      <c r="B60" s="590" t="s">
        <v>83</v>
      </c>
      <c r="C60" s="766">
        <f>[4]ペニ!C91</f>
        <v>0.16</v>
      </c>
      <c r="D60" s="766">
        <f>[4]ペニ!D91</f>
        <v>0.02</v>
      </c>
      <c r="E60" s="766">
        <f>[4]ペニ!E91</f>
        <v>0.02</v>
      </c>
      <c r="F60" s="766">
        <f>[4]ペニ!F91</f>
        <v>0.01</v>
      </c>
      <c r="G60" s="766">
        <f>[4]ペニ!G91</f>
        <v>0</v>
      </c>
      <c r="H60" s="766">
        <f>[4]ペニ!H91</f>
        <v>0</v>
      </c>
      <c r="I60" s="766">
        <f>[4]ペニ!I91</f>
        <v>0</v>
      </c>
      <c r="J60" s="766">
        <f>[4]ペニ!J91</f>
        <v>0</v>
      </c>
      <c r="K60" s="766">
        <f>[4]ペニ!K91</f>
        <v>0</v>
      </c>
      <c r="L60" s="766">
        <f>[4]ペニ!L91</f>
        <v>0</v>
      </c>
      <c r="M60" s="766">
        <f>[4]ペニ!M91</f>
        <v>0</v>
      </c>
      <c r="N60" s="766">
        <f>[4]ペニ!N91</f>
        <v>0.01</v>
      </c>
      <c r="O60" s="766">
        <f>[4]ペニ!O91</f>
        <v>0</v>
      </c>
      <c r="P60" s="766">
        <f>[4]ペニ!P91</f>
        <v>0</v>
      </c>
      <c r="Q60" s="766">
        <f>[4]ペニ!Q91</f>
        <v>0</v>
      </c>
      <c r="R60" s="766">
        <f>[4]ペニ!R91</f>
        <v>0.01</v>
      </c>
      <c r="S60" s="766">
        <f>[4]ペニ!S91</f>
        <v>0.08</v>
      </c>
      <c r="V60" s="710"/>
      <c r="W60">
        <v>0.16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[4]ペニ!C92</f>
        <v>0.15</v>
      </c>
      <c r="D61" s="766">
        <f>[4]ペニ!D92</f>
        <v>0.01</v>
      </c>
      <c r="E61" s="766">
        <f>[4]ペニ!E92</f>
        <v>0.01</v>
      </c>
      <c r="F61" s="766">
        <f>[4]ペニ!F92</f>
        <v>0</v>
      </c>
      <c r="G61" s="766">
        <f>[4]ペニ!G92</f>
        <v>0</v>
      </c>
      <c r="H61" s="766">
        <f>[4]ペニ!H92</f>
        <v>0</v>
      </c>
      <c r="I61" s="766">
        <f>[4]ペニ!I92</f>
        <v>0</v>
      </c>
      <c r="J61" s="766">
        <f>[4]ペニ!J92</f>
        <v>0</v>
      </c>
      <c r="K61" s="766">
        <f>[4]ペニ!K92</f>
        <v>0</v>
      </c>
      <c r="L61" s="766">
        <f>[4]ペニ!L92</f>
        <v>0</v>
      </c>
      <c r="M61" s="766">
        <f>[4]ペニ!M92</f>
        <v>0</v>
      </c>
      <c r="N61" s="766">
        <f>[4]ペニ!N92</f>
        <v>0</v>
      </c>
      <c r="O61" s="766">
        <f>[4]ペニ!O92</f>
        <v>0</v>
      </c>
      <c r="P61" s="766">
        <f>[4]ペニ!P92</f>
        <v>0</v>
      </c>
      <c r="Q61" s="766">
        <f>[4]ペニ!Q92</f>
        <v>0.01</v>
      </c>
      <c r="R61" s="766">
        <f>[4]ペニ!R92</f>
        <v>0.01</v>
      </c>
      <c r="S61" s="766">
        <f>[4]ペニ!S92</f>
        <v>0.1</v>
      </c>
      <c r="V61" s="710"/>
      <c r="W61">
        <v>0.15</v>
      </c>
      <c r="X61" s="712">
        <f t="shared" si="13"/>
        <v>0</v>
      </c>
    </row>
    <row r="62" spans="2:24" ht="14.25" x14ac:dyDescent="0.15">
      <c r="B62" s="594" t="s">
        <v>85</v>
      </c>
      <c r="C62" s="766">
        <f>[4]ペニ!C93</f>
        <v>0.09</v>
      </c>
      <c r="D62" s="766">
        <f>[4]ペニ!D93</f>
        <v>0</v>
      </c>
      <c r="E62" s="766">
        <f>[4]ペニ!E93</f>
        <v>0.02</v>
      </c>
      <c r="F62" s="766">
        <f>[4]ペニ!F93</f>
        <v>0.01</v>
      </c>
      <c r="G62" s="766">
        <f>[4]ペニ!G93</f>
        <v>0</v>
      </c>
      <c r="H62" s="766">
        <f>[4]ペニ!H93</f>
        <v>0</v>
      </c>
      <c r="I62" s="766">
        <f>[4]ペニ!I93</f>
        <v>0</v>
      </c>
      <c r="J62" s="766">
        <f>[4]ペニ!J93</f>
        <v>0</v>
      </c>
      <c r="K62" s="766">
        <f>[4]ペニ!K93</f>
        <v>0</v>
      </c>
      <c r="L62" s="766">
        <f>[4]ペニ!L93</f>
        <v>0</v>
      </c>
      <c r="M62" s="766">
        <f>[4]ペニ!M93</f>
        <v>0</v>
      </c>
      <c r="N62" s="766">
        <f>[4]ペニ!N93</f>
        <v>0</v>
      </c>
      <c r="O62" s="766">
        <f>[4]ペニ!O93</f>
        <v>0</v>
      </c>
      <c r="P62" s="766">
        <f>[4]ペニ!P93</f>
        <v>0</v>
      </c>
      <c r="Q62" s="766">
        <f>[4]ペニ!Q93</f>
        <v>0</v>
      </c>
      <c r="R62" s="766">
        <f>[4]ペニ!R93</f>
        <v>0.01</v>
      </c>
      <c r="S62" s="766">
        <f>[4]ペニ!S93</f>
        <v>0.03</v>
      </c>
      <c r="V62" s="710"/>
      <c r="W62">
        <v>0.09</v>
      </c>
      <c r="X62" s="712">
        <f t="shared" si="13"/>
        <v>0</v>
      </c>
    </row>
    <row r="63" spans="2:24" ht="14.25" x14ac:dyDescent="0.15">
      <c r="B63" s="590" t="s">
        <v>86</v>
      </c>
      <c r="C63" s="766">
        <f>[4]ペニ!C94</f>
        <v>0.08</v>
      </c>
      <c r="D63" s="766">
        <f>[4]ペニ!D94</f>
        <v>0</v>
      </c>
      <c r="E63" s="766">
        <f>[4]ペニ!E94</f>
        <v>0.01</v>
      </c>
      <c r="F63" s="766">
        <f>[4]ペニ!F94</f>
        <v>0</v>
      </c>
      <c r="G63" s="766">
        <f>[4]ペニ!G94</f>
        <v>0</v>
      </c>
      <c r="H63" s="766">
        <f>[4]ペニ!H94</f>
        <v>0</v>
      </c>
      <c r="I63" s="766">
        <f>[4]ペニ!I94</f>
        <v>0</v>
      </c>
      <c r="J63" s="766">
        <f>[4]ペニ!J94</f>
        <v>0</v>
      </c>
      <c r="K63" s="766">
        <f>[4]ペニ!K94</f>
        <v>0</v>
      </c>
      <c r="L63" s="766">
        <f>[4]ペニ!L94</f>
        <v>0</v>
      </c>
      <c r="M63" s="766">
        <f>[4]ペニ!M94</f>
        <v>0</v>
      </c>
      <c r="N63" s="766">
        <f>[4]ペニ!N94</f>
        <v>0</v>
      </c>
      <c r="O63" s="766">
        <f>[4]ペニ!O94</f>
        <v>0</v>
      </c>
      <c r="P63" s="766">
        <f>[4]ペニ!P94</f>
        <v>0</v>
      </c>
      <c r="Q63" s="766">
        <f>[4]ペニ!Q94</f>
        <v>0</v>
      </c>
      <c r="R63" s="766">
        <f>[4]ペニ!R94</f>
        <v>0.01</v>
      </c>
      <c r="S63" s="766">
        <f>[4]ペニ!S94</f>
        <v>0.04</v>
      </c>
      <c r="V63" s="710"/>
      <c r="W63">
        <v>0.08</v>
      </c>
      <c r="X63" s="712">
        <f t="shared" si="13"/>
        <v>0</v>
      </c>
    </row>
    <row r="64" spans="2:24" ht="14.25" x14ac:dyDescent="0.15">
      <c r="B64" s="594" t="s">
        <v>87</v>
      </c>
      <c r="C64" s="766">
        <f>[4]ペニ!C95</f>
        <v>0.08</v>
      </c>
      <c r="D64" s="766">
        <f>[4]ペニ!D95</f>
        <v>0</v>
      </c>
      <c r="E64" s="766">
        <f>[4]ペニ!E95</f>
        <v>0.03</v>
      </c>
      <c r="F64" s="766">
        <f>[4]ペニ!F95</f>
        <v>0</v>
      </c>
      <c r="G64" s="766">
        <f>[4]ペニ!G95</f>
        <v>0</v>
      </c>
      <c r="H64" s="766">
        <f>[4]ペニ!H95</f>
        <v>0</v>
      </c>
      <c r="I64" s="766">
        <f>[4]ペニ!I95</f>
        <v>0</v>
      </c>
      <c r="J64" s="766">
        <f>[4]ペニ!J95</f>
        <v>0</v>
      </c>
      <c r="K64" s="766">
        <f>[4]ペニ!K95</f>
        <v>0</v>
      </c>
      <c r="L64" s="766">
        <f>[4]ペニ!L95</f>
        <v>0</v>
      </c>
      <c r="M64" s="766">
        <f>[4]ペニ!M95</f>
        <v>0</v>
      </c>
      <c r="N64" s="766">
        <f>[4]ペニ!N95</f>
        <v>0</v>
      </c>
      <c r="O64" s="766">
        <f>[4]ペニ!O95</f>
        <v>0</v>
      </c>
      <c r="P64" s="766">
        <f>[4]ペニ!P95</f>
        <v>0</v>
      </c>
      <c r="Q64" s="766">
        <f>[4]ペニ!Q95</f>
        <v>0</v>
      </c>
      <c r="R64" s="766">
        <f>[4]ペニ!R95</f>
        <v>0</v>
      </c>
      <c r="S64" s="766">
        <f>[4]ペニ!S95</f>
        <v>0.03</v>
      </c>
      <c r="V64" s="710"/>
      <c r="W64">
        <v>0.08</v>
      </c>
      <c r="X64" s="712">
        <f t="shared" si="13"/>
        <v>0</v>
      </c>
    </row>
    <row r="65" spans="2:24" ht="14.25" x14ac:dyDescent="0.15">
      <c r="B65" s="590" t="s">
        <v>88</v>
      </c>
      <c r="C65" s="766">
        <f>[4]ペニ!C96</f>
        <v>0.06</v>
      </c>
      <c r="D65" s="766">
        <f>[4]ペニ!D96</f>
        <v>0</v>
      </c>
      <c r="E65" s="766">
        <f>[4]ペニ!E96</f>
        <v>0.01</v>
      </c>
      <c r="F65" s="766">
        <f>[4]ペニ!F96</f>
        <v>0</v>
      </c>
      <c r="G65" s="766">
        <f>[4]ペニ!G96</f>
        <v>0</v>
      </c>
      <c r="H65" s="766">
        <f>[4]ペニ!H96</f>
        <v>0</v>
      </c>
      <c r="I65" s="766">
        <f>[4]ペニ!I96</f>
        <v>0</v>
      </c>
      <c r="J65" s="766">
        <f>[4]ペニ!J96</f>
        <v>0</v>
      </c>
      <c r="K65" s="766">
        <f>[4]ペニ!K96</f>
        <v>0</v>
      </c>
      <c r="L65" s="766">
        <f>[4]ペニ!L96</f>
        <v>0</v>
      </c>
      <c r="M65" s="766">
        <f>[4]ペニ!M96</f>
        <v>0</v>
      </c>
      <c r="N65" s="766">
        <f>[4]ペニ!N96</f>
        <v>0</v>
      </c>
      <c r="O65" s="766">
        <f>[4]ペニ!O96</f>
        <v>0</v>
      </c>
      <c r="P65" s="766">
        <f>[4]ペニ!P96</f>
        <v>0</v>
      </c>
      <c r="Q65" s="766">
        <f>[4]ペニ!Q96</f>
        <v>0</v>
      </c>
      <c r="R65" s="766">
        <f>[4]ペニ!R96</f>
        <v>0.01</v>
      </c>
      <c r="S65" s="766">
        <f>[4]ペニ!S96</f>
        <v>0.03</v>
      </c>
      <c r="V65" s="710"/>
      <c r="W65">
        <v>0.06</v>
      </c>
      <c r="X65" s="712">
        <f t="shared" si="13"/>
        <v>0</v>
      </c>
    </row>
    <row r="66" spans="2:24" ht="14.25" x14ac:dyDescent="0.15">
      <c r="B66" s="594" t="s">
        <v>89</v>
      </c>
      <c r="C66" s="766">
        <f>[4]ペニ!C97</f>
        <v>0.05</v>
      </c>
      <c r="D66" s="766">
        <f>[4]ペニ!D97</f>
        <v>0</v>
      </c>
      <c r="E66" s="766">
        <f>[4]ペニ!E97</f>
        <v>0.01</v>
      </c>
      <c r="F66" s="766">
        <f>[4]ペニ!F97</f>
        <v>0</v>
      </c>
      <c r="G66" s="766">
        <f>[4]ペニ!G97</f>
        <v>0</v>
      </c>
      <c r="H66" s="766">
        <f>[4]ペニ!H97</f>
        <v>0</v>
      </c>
      <c r="I66" s="766">
        <f>[4]ペニ!I97</f>
        <v>0</v>
      </c>
      <c r="J66" s="766">
        <f>[4]ペニ!J97</f>
        <v>0</v>
      </c>
      <c r="K66" s="766">
        <f>[4]ペニ!K97</f>
        <v>0</v>
      </c>
      <c r="L66" s="766">
        <f>[4]ペニ!L97</f>
        <v>0</v>
      </c>
      <c r="M66" s="766">
        <f>[4]ペニ!M97</f>
        <v>0</v>
      </c>
      <c r="N66" s="766">
        <f>[4]ペニ!N97</f>
        <v>0</v>
      </c>
      <c r="O66" s="766">
        <f>[4]ペニ!O97</f>
        <v>0</v>
      </c>
      <c r="P66" s="766">
        <f>[4]ペニ!P97</f>
        <v>0</v>
      </c>
      <c r="Q66" s="766">
        <f>[4]ペニ!Q97</f>
        <v>0</v>
      </c>
      <c r="R66" s="766">
        <f>[4]ペニ!R97</f>
        <v>0</v>
      </c>
      <c r="S66" s="766">
        <f>[4]ペニ!S97</f>
        <v>0.03</v>
      </c>
      <c r="V66" s="710"/>
      <c r="W66">
        <v>0.05</v>
      </c>
      <c r="X66" s="712">
        <f t="shared" si="13"/>
        <v>0</v>
      </c>
    </row>
    <row r="67" spans="2:24" ht="14.25" x14ac:dyDescent="0.15">
      <c r="B67" s="590" t="s">
        <v>90</v>
      </c>
      <c r="C67" s="766">
        <f>[4]ペニ!C98</f>
        <v>0.04</v>
      </c>
      <c r="D67" s="766">
        <f>[4]ペニ!D98</f>
        <v>0</v>
      </c>
      <c r="E67" s="766">
        <f>[4]ペニ!E98</f>
        <v>0</v>
      </c>
      <c r="F67" s="766">
        <f>[4]ペニ!F98</f>
        <v>0</v>
      </c>
      <c r="G67" s="766">
        <f>[4]ペニ!G98</f>
        <v>0</v>
      </c>
      <c r="H67" s="766">
        <f>[4]ペニ!H98</f>
        <v>0</v>
      </c>
      <c r="I67" s="766">
        <f>[4]ペニ!I98</f>
        <v>0</v>
      </c>
      <c r="J67" s="766">
        <f>[4]ペニ!J98</f>
        <v>0</v>
      </c>
      <c r="K67" s="766">
        <f>[4]ペニ!K98</f>
        <v>0</v>
      </c>
      <c r="L67" s="766">
        <f>[4]ペニ!L98</f>
        <v>0</v>
      </c>
      <c r="M67" s="766">
        <f>[4]ペニ!M98</f>
        <v>0</v>
      </c>
      <c r="N67" s="766">
        <f>[4]ペニ!N98</f>
        <v>0</v>
      </c>
      <c r="O67" s="766">
        <f>[4]ペニ!O98</f>
        <v>0</v>
      </c>
      <c r="P67" s="766">
        <f>[4]ペニ!P98</f>
        <v>0</v>
      </c>
      <c r="Q67" s="766">
        <f>[4]ペニ!Q98</f>
        <v>0</v>
      </c>
      <c r="R67" s="766">
        <f>[4]ペニ!R98</f>
        <v>0</v>
      </c>
      <c r="S67" s="766">
        <f>[4]ペニ!S98</f>
        <v>0.03</v>
      </c>
      <c r="V67" s="710"/>
      <c r="W67">
        <v>0.04</v>
      </c>
      <c r="X67" s="712">
        <f t="shared" si="13"/>
        <v>0</v>
      </c>
    </row>
    <row r="68" spans="2:24" ht="14.25" x14ac:dyDescent="0.15">
      <c r="B68" s="594" t="s">
        <v>91</v>
      </c>
      <c r="C68" s="766">
        <f>[4]ペニ!C99</f>
        <v>0.05</v>
      </c>
      <c r="D68" s="766">
        <f>[4]ペニ!D99</f>
        <v>0</v>
      </c>
      <c r="E68" s="766">
        <f>[4]ペニ!E99</f>
        <v>0</v>
      </c>
      <c r="F68" s="766">
        <f>[4]ペニ!F99</f>
        <v>0</v>
      </c>
      <c r="G68" s="766">
        <f>[4]ペニ!G99</f>
        <v>0</v>
      </c>
      <c r="H68" s="766">
        <f>[4]ペニ!H99</f>
        <v>0</v>
      </c>
      <c r="I68" s="766">
        <f>[4]ペニ!I99</f>
        <v>0</v>
      </c>
      <c r="J68" s="766">
        <f>[4]ペニ!J99</f>
        <v>0</v>
      </c>
      <c r="K68" s="766">
        <f>[4]ペニ!K99</f>
        <v>0</v>
      </c>
      <c r="L68" s="766">
        <f>[4]ペニ!L99</f>
        <v>0</v>
      </c>
      <c r="M68" s="766">
        <f>[4]ペニ!M99</f>
        <v>0</v>
      </c>
      <c r="N68" s="766">
        <f>[4]ペニ!N99</f>
        <v>0</v>
      </c>
      <c r="O68" s="766">
        <f>[4]ペニ!O99</f>
        <v>0</v>
      </c>
      <c r="P68" s="766">
        <f>[4]ペニ!P99</f>
        <v>0</v>
      </c>
      <c r="Q68" s="766">
        <f>[4]ペニ!Q99</f>
        <v>0</v>
      </c>
      <c r="R68" s="766">
        <f>[4]ペニ!R99</f>
        <v>0</v>
      </c>
      <c r="S68" s="766">
        <f>[4]ペニ!S99</f>
        <v>0.03</v>
      </c>
      <c r="V68" s="710"/>
      <c r="W68">
        <v>0.05</v>
      </c>
      <c r="X68" s="712">
        <f t="shared" si="13"/>
        <v>0</v>
      </c>
    </row>
    <row r="69" spans="2:24" ht="14.25" x14ac:dyDescent="0.15">
      <c r="B69" s="590" t="s">
        <v>92</v>
      </c>
      <c r="C69" s="766">
        <f>[4]ペニ!C100</f>
        <v>0.05</v>
      </c>
      <c r="D69" s="766">
        <f>[4]ペニ!D100</f>
        <v>0</v>
      </c>
      <c r="E69" s="766">
        <f>[4]ペニ!E100</f>
        <v>0</v>
      </c>
      <c r="F69" s="766">
        <f>[4]ペニ!F100</f>
        <v>0</v>
      </c>
      <c r="G69" s="766">
        <f>[4]ペニ!G100</f>
        <v>0</v>
      </c>
      <c r="H69" s="766">
        <f>[4]ペニ!H100</f>
        <v>0</v>
      </c>
      <c r="I69" s="766">
        <f>[4]ペニ!I100</f>
        <v>0</v>
      </c>
      <c r="J69" s="766">
        <f>[4]ペニ!J100</f>
        <v>0</v>
      </c>
      <c r="K69" s="766">
        <f>[4]ペニ!K100</f>
        <v>0</v>
      </c>
      <c r="L69" s="766">
        <f>[4]ペニ!L100</f>
        <v>0</v>
      </c>
      <c r="M69" s="766">
        <f>[4]ペニ!M100</f>
        <v>0</v>
      </c>
      <c r="N69" s="766">
        <f>[4]ペニ!N100</f>
        <v>0</v>
      </c>
      <c r="O69" s="766">
        <f>[4]ペニ!O100</f>
        <v>0</v>
      </c>
      <c r="P69" s="766">
        <f>[4]ペニ!P100</f>
        <v>0</v>
      </c>
      <c r="Q69" s="766">
        <f>[4]ペニ!Q100</f>
        <v>0</v>
      </c>
      <c r="R69" s="766">
        <f>[4]ペニ!R100</f>
        <v>0</v>
      </c>
      <c r="S69" s="766">
        <f>[4]ペニ!S100</f>
        <v>0.04</v>
      </c>
      <c r="V69" s="710"/>
      <c r="W69">
        <v>0.05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[4]ペニ!C101</f>
        <v>7.0000000000000007E-2</v>
      </c>
      <c r="D70" s="766">
        <f>[4]ペニ!D101</f>
        <v>0</v>
      </c>
      <c r="E70" s="766">
        <f>[4]ペニ!E101</f>
        <v>0.02</v>
      </c>
      <c r="F70" s="766">
        <f>[4]ペニ!F101</f>
        <v>0</v>
      </c>
      <c r="G70" s="766">
        <f>[4]ペニ!G101</f>
        <v>0</v>
      </c>
      <c r="H70" s="766">
        <f>[4]ペニ!H101</f>
        <v>0</v>
      </c>
      <c r="I70" s="766">
        <f>[4]ペニ!I101</f>
        <v>0</v>
      </c>
      <c r="J70" s="766">
        <f>[4]ペニ!J101</f>
        <v>0</v>
      </c>
      <c r="K70" s="766">
        <f>[4]ペニ!K101</f>
        <v>0</v>
      </c>
      <c r="L70" s="766">
        <f>[4]ペニ!L101</f>
        <v>0</v>
      </c>
      <c r="M70" s="766">
        <f>[4]ペニ!M101</f>
        <v>0</v>
      </c>
      <c r="N70" s="766">
        <f>[4]ペニ!N101</f>
        <v>0</v>
      </c>
      <c r="O70" s="766">
        <f>[4]ペニ!O101</f>
        <v>0</v>
      </c>
      <c r="P70" s="766">
        <f>[4]ペニ!P101</f>
        <v>0</v>
      </c>
      <c r="Q70" s="766">
        <f>[4]ペニ!Q101</f>
        <v>0</v>
      </c>
      <c r="R70" s="766">
        <f>[4]ペニ!R101</f>
        <v>0.01</v>
      </c>
      <c r="S70" s="766">
        <f>[4]ペニ!S101</f>
        <v>0.03</v>
      </c>
      <c r="V70" s="711"/>
      <c r="W70">
        <v>7.0000000000000007E-2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1.1200000000000001</v>
      </c>
      <c r="D71" s="786">
        <f t="shared" si="14"/>
        <v>0.04</v>
      </c>
      <c r="E71" s="786">
        <f t="shared" si="14"/>
        <v>0.15</v>
      </c>
      <c r="F71" s="786">
        <f t="shared" si="14"/>
        <v>0.02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0.01</v>
      </c>
      <c r="L71" s="786">
        <f t="shared" si="14"/>
        <v>0</v>
      </c>
      <c r="M71" s="786">
        <f t="shared" si="14"/>
        <v>0.01</v>
      </c>
      <c r="N71" s="786">
        <f t="shared" si="14"/>
        <v>0.02</v>
      </c>
      <c r="O71" s="786">
        <f t="shared" si="14"/>
        <v>0</v>
      </c>
      <c r="P71" s="786">
        <f t="shared" si="14"/>
        <v>0</v>
      </c>
      <c r="Q71" s="786">
        <f t="shared" si="14"/>
        <v>0.02</v>
      </c>
      <c r="R71" s="786">
        <f t="shared" si="14"/>
        <v>0.08</v>
      </c>
      <c r="S71" s="787">
        <f t="shared" si="14"/>
        <v>0.61000000000000021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3.5714285714285712E-2</v>
      </c>
      <c r="E72" s="603">
        <f>E71/C71</f>
        <v>0.13392857142857142</v>
      </c>
      <c r="F72" s="603">
        <f>F71/C71</f>
        <v>1.7857142857142856E-2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8.9285714285714281E-3</v>
      </c>
      <c r="L72" s="603">
        <f>L71/C71</f>
        <v>0</v>
      </c>
      <c r="M72" s="603">
        <f>M71/C71</f>
        <v>8.9285714285714281E-3</v>
      </c>
      <c r="N72" s="603">
        <f>N71/C71</f>
        <v>1.7857142857142856E-2</v>
      </c>
      <c r="O72" s="603">
        <f>O71/C71</f>
        <v>0</v>
      </c>
      <c r="P72" s="603">
        <f>P71/C71</f>
        <v>0</v>
      </c>
      <c r="Q72" s="603">
        <f>Q71/C71</f>
        <v>1.7857142857142856E-2</v>
      </c>
      <c r="R72" s="603">
        <f>R71/C71</f>
        <v>7.1428571428571425E-2</v>
      </c>
      <c r="S72" s="604">
        <f>S71/C71</f>
        <v>0.54464285714285732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A54" workbookViewId="0">
      <selection activeCell="O72" sqref="O72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[3]薬耐!C38</f>
        <v>1</v>
      </c>
      <c r="D5" s="768">
        <f>[3]薬耐!D38</f>
        <v>0</v>
      </c>
      <c r="E5" s="768">
        <f>[3]薬耐!E38</f>
        <v>0</v>
      </c>
      <c r="F5" s="768">
        <f>[3]薬耐!F38</f>
        <v>0</v>
      </c>
      <c r="G5" s="768">
        <f>[3]薬耐!G38</f>
        <v>0</v>
      </c>
      <c r="H5" s="768">
        <f>[3]薬耐!H38</f>
        <v>0</v>
      </c>
      <c r="I5" s="768">
        <f>[3]薬耐!I38</f>
        <v>0</v>
      </c>
      <c r="J5" s="768">
        <f>[3]薬耐!J38</f>
        <v>0</v>
      </c>
      <c r="K5" s="768">
        <f>[3]薬耐!K38</f>
        <v>0</v>
      </c>
      <c r="L5" s="768">
        <f>[3]薬耐!L38</f>
        <v>0</v>
      </c>
      <c r="M5" s="768">
        <f>[3]薬耐!M38</f>
        <v>0</v>
      </c>
      <c r="N5" s="768">
        <f>[3]薬耐!N38</f>
        <v>0</v>
      </c>
      <c r="O5" s="768">
        <f>[3]薬耐!O38</f>
        <v>0</v>
      </c>
      <c r="P5" s="768">
        <f>[3]薬耐!P38</f>
        <v>0</v>
      </c>
      <c r="Q5" s="768">
        <f>[3]薬耐!Q38</f>
        <v>0</v>
      </c>
      <c r="R5" s="768">
        <f>[3]薬耐!R38</f>
        <v>0</v>
      </c>
      <c r="S5" s="768">
        <f>[3]薬耐!S38</f>
        <v>1</v>
      </c>
      <c r="V5">
        <f>'保健所別（令和7年）'!$D$90</f>
        <v>1</v>
      </c>
      <c r="W5">
        <f>C5-V5</f>
        <v>0</v>
      </c>
      <c r="Z5" s="516" t="s">
        <v>82</v>
      </c>
      <c r="AA5" s="517">
        <f t="shared" ref="AA5:AA16" si="0">SUM(AB5:AL5)</f>
        <v>1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[3]薬耐!C39</f>
        <v>0</v>
      </c>
      <c r="D6" s="768">
        <f>[3]薬耐!D39</f>
        <v>0</v>
      </c>
      <c r="E6" s="768">
        <f>[3]薬耐!E39</f>
        <v>0</v>
      </c>
      <c r="F6" s="768">
        <f>[3]薬耐!F39</f>
        <v>0</v>
      </c>
      <c r="G6" s="768">
        <f>[3]薬耐!G39</f>
        <v>0</v>
      </c>
      <c r="H6" s="768">
        <f>[3]薬耐!H39</f>
        <v>0</v>
      </c>
      <c r="I6" s="768">
        <f>[3]薬耐!I39</f>
        <v>0</v>
      </c>
      <c r="J6" s="768">
        <f>[3]薬耐!J39</f>
        <v>0</v>
      </c>
      <c r="K6" s="768">
        <f>[3]薬耐!K39</f>
        <v>0</v>
      </c>
      <c r="L6" s="768">
        <f>[3]薬耐!L39</f>
        <v>0</v>
      </c>
      <c r="M6" s="768">
        <f>[3]薬耐!M39</f>
        <v>0</v>
      </c>
      <c r="N6" s="768">
        <f>[3]薬耐!N39</f>
        <v>0</v>
      </c>
      <c r="O6" s="768">
        <f>[3]薬耐!O39</f>
        <v>0</v>
      </c>
      <c r="P6" s="768">
        <f>[3]薬耐!P39</f>
        <v>0</v>
      </c>
      <c r="Q6" s="768">
        <f>[3]薬耐!Q39</f>
        <v>0</v>
      </c>
      <c r="R6" s="768">
        <f>[3]薬耐!R39</f>
        <v>0</v>
      </c>
      <c r="S6" s="768">
        <f>[3]薬耐!S39</f>
        <v>0</v>
      </c>
      <c r="V6">
        <f>'保健所別（令和7年）'!$E$90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[3]薬耐!C40</f>
        <v>0</v>
      </c>
      <c r="D7" s="768">
        <f>[3]薬耐!D40</f>
        <v>0</v>
      </c>
      <c r="E7" s="768">
        <f>[3]薬耐!E40</f>
        <v>0</v>
      </c>
      <c r="F7" s="768">
        <f>[3]薬耐!F40</f>
        <v>0</v>
      </c>
      <c r="G7" s="768">
        <f>[3]薬耐!G40</f>
        <v>0</v>
      </c>
      <c r="H7" s="768">
        <f>[3]薬耐!H40</f>
        <v>0</v>
      </c>
      <c r="I7" s="768">
        <f>[3]薬耐!I40</f>
        <v>0</v>
      </c>
      <c r="J7" s="768">
        <f>[3]薬耐!J40</f>
        <v>0</v>
      </c>
      <c r="K7" s="768">
        <f>[3]薬耐!K40</f>
        <v>0</v>
      </c>
      <c r="L7" s="768">
        <f>[3]薬耐!L40</f>
        <v>0</v>
      </c>
      <c r="M7" s="768">
        <f>[3]薬耐!M40</f>
        <v>0</v>
      </c>
      <c r="N7" s="768">
        <f>[3]薬耐!N40</f>
        <v>0</v>
      </c>
      <c r="O7" s="768">
        <f>[3]薬耐!O40</f>
        <v>0</v>
      </c>
      <c r="P7" s="768">
        <f>[3]薬耐!P40</f>
        <v>0</v>
      </c>
      <c r="Q7" s="768">
        <f>[3]薬耐!Q40</f>
        <v>0</v>
      </c>
      <c r="R7" s="768">
        <f>[3]薬耐!R40</f>
        <v>0</v>
      </c>
      <c r="S7" s="768">
        <f>[3]薬耐!S40</f>
        <v>0</v>
      </c>
      <c r="V7">
        <f>'保健所別（令和7年）'!$F$90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[3]薬耐!C41</f>
        <v>0</v>
      </c>
      <c r="D8" s="768">
        <f>[3]薬耐!D41</f>
        <v>0</v>
      </c>
      <c r="E8" s="768">
        <f>[3]薬耐!E41</f>
        <v>0</v>
      </c>
      <c r="F8" s="768">
        <f>[3]薬耐!F41</f>
        <v>0</v>
      </c>
      <c r="G8" s="768">
        <f>[3]薬耐!G41</f>
        <v>0</v>
      </c>
      <c r="H8" s="768">
        <f>[3]薬耐!H41</f>
        <v>0</v>
      </c>
      <c r="I8" s="768">
        <f>[3]薬耐!I41</f>
        <v>0</v>
      </c>
      <c r="J8" s="768">
        <f>[3]薬耐!J41</f>
        <v>0</v>
      </c>
      <c r="K8" s="768">
        <f>[3]薬耐!K41</f>
        <v>0</v>
      </c>
      <c r="L8" s="768">
        <f>[3]薬耐!L41</f>
        <v>0</v>
      </c>
      <c r="M8" s="768">
        <f>[3]薬耐!M41</f>
        <v>0</v>
      </c>
      <c r="N8" s="768">
        <f>[3]薬耐!N41</f>
        <v>0</v>
      </c>
      <c r="O8" s="768">
        <f>[3]薬耐!O41</f>
        <v>0</v>
      </c>
      <c r="P8" s="768">
        <f>[3]薬耐!P41</f>
        <v>0</v>
      </c>
      <c r="Q8" s="768">
        <f>[3]薬耐!Q41</f>
        <v>0</v>
      </c>
      <c r="R8" s="768">
        <f>[3]薬耐!R41</f>
        <v>0</v>
      </c>
      <c r="S8" s="768">
        <f>[3]薬耐!S41</f>
        <v>0</v>
      </c>
      <c r="V8">
        <f>'保健所別（令和7年）'!$G$90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[3]薬耐!C42</f>
        <v>0</v>
      </c>
      <c r="D9" s="768">
        <f>[3]薬耐!D42</f>
        <v>0</v>
      </c>
      <c r="E9" s="768">
        <f>[3]薬耐!E42</f>
        <v>0</v>
      </c>
      <c r="F9" s="768">
        <f>[3]薬耐!F42</f>
        <v>0</v>
      </c>
      <c r="G9" s="768">
        <f>[3]薬耐!G42</f>
        <v>0</v>
      </c>
      <c r="H9" s="768">
        <f>[3]薬耐!H42</f>
        <v>0</v>
      </c>
      <c r="I9" s="768">
        <f>[3]薬耐!I42</f>
        <v>0</v>
      </c>
      <c r="J9" s="768">
        <f>[3]薬耐!J42</f>
        <v>0</v>
      </c>
      <c r="K9" s="768">
        <f>[3]薬耐!K42</f>
        <v>0</v>
      </c>
      <c r="L9" s="768">
        <f>[3]薬耐!L42</f>
        <v>0</v>
      </c>
      <c r="M9" s="768">
        <f>[3]薬耐!M42</f>
        <v>0</v>
      </c>
      <c r="N9" s="768">
        <f>[3]薬耐!N42</f>
        <v>0</v>
      </c>
      <c r="O9" s="768">
        <f>[3]薬耐!O42</f>
        <v>0</v>
      </c>
      <c r="P9" s="768">
        <f>[3]薬耐!P42</f>
        <v>0</v>
      </c>
      <c r="Q9" s="768">
        <f>[3]薬耐!Q42</f>
        <v>0</v>
      </c>
      <c r="R9" s="768">
        <f>[3]薬耐!R42</f>
        <v>0</v>
      </c>
      <c r="S9" s="768">
        <f>[3]薬耐!S42</f>
        <v>0</v>
      </c>
      <c r="V9">
        <f>'保健所別（令和7年）'!$H$90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[3]薬耐!C43</f>
        <v>0</v>
      </c>
      <c r="D10" s="768">
        <f>[3]薬耐!D43</f>
        <v>0</v>
      </c>
      <c r="E10" s="768">
        <f>[3]薬耐!E43</f>
        <v>0</v>
      </c>
      <c r="F10" s="768">
        <f>[3]薬耐!F43</f>
        <v>0</v>
      </c>
      <c r="G10" s="768">
        <f>[3]薬耐!G43</f>
        <v>0</v>
      </c>
      <c r="H10" s="768">
        <f>[3]薬耐!H43</f>
        <v>0</v>
      </c>
      <c r="I10" s="768">
        <f>[3]薬耐!I43</f>
        <v>0</v>
      </c>
      <c r="J10" s="768">
        <f>[3]薬耐!J43</f>
        <v>0</v>
      </c>
      <c r="K10" s="768">
        <f>[3]薬耐!K43</f>
        <v>0</v>
      </c>
      <c r="L10" s="768">
        <f>[3]薬耐!L43</f>
        <v>0</v>
      </c>
      <c r="M10" s="768">
        <f>[3]薬耐!M43</f>
        <v>0</v>
      </c>
      <c r="N10" s="768">
        <f>[3]薬耐!N43</f>
        <v>0</v>
      </c>
      <c r="O10" s="768">
        <f>[3]薬耐!O43</f>
        <v>0</v>
      </c>
      <c r="P10" s="768">
        <f>[3]薬耐!P43</f>
        <v>0</v>
      </c>
      <c r="Q10" s="768">
        <f>[3]薬耐!Q43</f>
        <v>0</v>
      </c>
      <c r="R10" s="768">
        <f>[3]薬耐!R43</f>
        <v>0</v>
      </c>
      <c r="S10" s="768">
        <f>[3]薬耐!S43</f>
        <v>0</v>
      </c>
      <c r="V10">
        <f>'保健所別（令和7年）'!$I$90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[3]薬耐!C44</f>
        <v>0</v>
      </c>
      <c r="D11" s="768">
        <f>[3]薬耐!D44</f>
        <v>0</v>
      </c>
      <c r="E11" s="768">
        <f>[3]薬耐!E44</f>
        <v>0</v>
      </c>
      <c r="F11" s="768">
        <f>[3]薬耐!F44</f>
        <v>0</v>
      </c>
      <c r="G11" s="768">
        <f>[3]薬耐!G44</f>
        <v>0</v>
      </c>
      <c r="H11" s="768">
        <f>[3]薬耐!H44</f>
        <v>0</v>
      </c>
      <c r="I11" s="768">
        <f>[3]薬耐!I44</f>
        <v>0</v>
      </c>
      <c r="J11" s="768">
        <f>[3]薬耐!J44</f>
        <v>0</v>
      </c>
      <c r="K11" s="768">
        <f>[3]薬耐!K44</f>
        <v>0</v>
      </c>
      <c r="L11" s="768">
        <f>[3]薬耐!L44</f>
        <v>0</v>
      </c>
      <c r="M11" s="768">
        <f>[3]薬耐!M44</f>
        <v>0</v>
      </c>
      <c r="N11" s="768">
        <f>[3]薬耐!N44</f>
        <v>0</v>
      </c>
      <c r="O11" s="768">
        <f>[3]薬耐!O44</f>
        <v>0</v>
      </c>
      <c r="P11" s="768">
        <f>[3]薬耐!P44</f>
        <v>0</v>
      </c>
      <c r="Q11" s="768">
        <f>[3]薬耐!Q44</f>
        <v>0</v>
      </c>
      <c r="R11" s="768">
        <f>[3]薬耐!R44</f>
        <v>0</v>
      </c>
      <c r="S11" s="768">
        <f>[3]薬耐!S44</f>
        <v>0</v>
      </c>
      <c r="V11">
        <f>'保健所別（令和7年）'!$J$90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[3]薬耐!C45</f>
        <v>0</v>
      </c>
      <c r="D12" s="768">
        <f>[3]薬耐!D45</f>
        <v>0</v>
      </c>
      <c r="E12" s="768">
        <f>[3]薬耐!E45</f>
        <v>0</v>
      </c>
      <c r="F12" s="768">
        <f>[3]薬耐!F45</f>
        <v>0</v>
      </c>
      <c r="G12" s="768">
        <f>[3]薬耐!G45</f>
        <v>0</v>
      </c>
      <c r="H12" s="768">
        <f>[3]薬耐!H45</f>
        <v>0</v>
      </c>
      <c r="I12" s="768">
        <f>[3]薬耐!I45</f>
        <v>0</v>
      </c>
      <c r="J12" s="768">
        <f>[3]薬耐!J45</f>
        <v>0</v>
      </c>
      <c r="K12" s="768">
        <f>[3]薬耐!K45</f>
        <v>0</v>
      </c>
      <c r="L12" s="768">
        <f>[3]薬耐!L45</f>
        <v>0</v>
      </c>
      <c r="M12" s="768">
        <f>[3]薬耐!M45</f>
        <v>0</v>
      </c>
      <c r="N12" s="768">
        <f>[3]薬耐!N45</f>
        <v>0</v>
      </c>
      <c r="O12" s="768">
        <f>[3]薬耐!O45</f>
        <v>0</v>
      </c>
      <c r="P12" s="768">
        <f>[3]薬耐!P45</f>
        <v>0</v>
      </c>
      <c r="Q12" s="768">
        <f>[3]薬耐!Q45</f>
        <v>0</v>
      </c>
      <c r="R12" s="768">
        <f>[3]薬耐!R45</f>
        <v>0</v>
      </c>
      <c r="S12" s="768">
        <f>[3]薬耐!S45</f>
        <v>0</v>
      </c>
      <c r="V12">
        <f>'保健所別（令和7年）'!$K$90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[3]薬耐!C46</f>
        <v>0</v>
      </c>
      <c r="D13" s="768">
        <f>[3]薬耐!D46</f>
        <v>0</v>
      </c>
      <c r="E13" s="768">
        <f>[3]薬耐!E46</f>
        <v>0</v>
      </c>
      <c r="F13" s="768">
        <f>[3]薬耐!F46</f>
        <v>0</v>
      </c>
      <c r="G13" s="768">
        <f>[3]薬耐!G46</f>
        <v>0</v>
      </c>
      <c r="H13" s="768">
        <f>[3]薬耐!H46</f>
        <v>0</v>
      </c>
      <c r="I13" s="768">
        <f>[3]薬耐!I46</f>
        <v>0</v>
      </c>
      <c r="J13" s="768">
        <f>[3]薬耐!J46</f>
        <v>0</v>
      </c>
      <c r="K13" s="768">
        <f>[3]薬耐!K46</f>
        <v>0</v>
      </c>
      <c r="L13" s="768">
        <f>[3]薬耐!L46</f>
        <v>0</v>
      </c>
      <c r="M13" s="768">
        <f>[3]薬耐!M46</f>
        <v>0</v>
      </c>
      <c r="N13" s="768">
        <f>[3]薬耐!N46</f>
        <v>0</v>
      </c>
      <c r="O13" s="768">
        <f>[3]薬耐!O46</f>
        <v>0</v>
      </c>
      <c r="P13" s="768">
        <f>[3]薬耐!P46</f>
        <v>0</v>
      </c>
      <c r="Q13" s="768">
        <f>[3]薬耐!Q46</f>
        <v>0</v>
      </c>
      <c r="R13" s="768">
        <f>[3]薬耐!R46</f>
        <v>0</v>
      </c>
      <c r="S13" s="768">
        <f>[3]薬耐!S46</f>
        <v>0</v>
      </c>
      <c r="V13">
        <f>'保健所別（令和7年）'!$L$90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[3]薬耐!C47</f>
        <v>0</v>
      </c>
      <c r="D14" s="768">
        <f>[3]薬耐!D47</f>
        <v>0</v>
      </c>
      <c r="E14" s="768">
        <f>[3]薬耐!E47</f>
        <v>0</v>
      </c>
      <c r="F14" s="768">
        <f>[3]薬耐!F47</f>
        <v>0</v>
      </c>
      <c r="G14" s="768">
        <f>[3]薬耐!G47</f>
        <v>0</v>
      </c>
      <c r="H14" s="768">
        <f>[3]薬耐!H47</f>
        <v>0</v>
      </c>
      <c r="I14" s="768">
        <f>[3]薬耐!I47</f>
        <v>0</v>
      </c>
      <c r="J14" s="768">
        <f>[3]薬耐!J47</f>
        <v>0</v>
      </c>
      <c r="K14" s="768">
        <f>[3]薬耐!K47</f>
        <v>0</v>
      </c>
      <c r="L14" s="768">
        <f>[3]薬耐!L47</f>
        <v>0</v>
      </c>
      <c r="M14" s="768">
        <f>[3]薬耐!M47</f>
        <v>0</v>
      </c>
      <c r="N14" s="768">
        <f>[3]薬耐!N47</f>
        <v>0</v>
      </c>
      <c r="O14" s="768">
        <f>[3]薬耐!O47</f>
        <v>0</v>
      </c>
      <c r="P14" s="768">
        <f>[3]薬耐!P47</f>
        <v>0</v>
      </c>
      <c r="Q14" s="768">
        <f>[3]薬耐!Q47</f>
        <v>0</v>
      </c>
      <c r="R14" s="768">
        <f>[3]薬耐!R47</f>
        <v>0</v>
      </c>
      <c r="S14" s="768">
        <f>[3]薬耐!S47</f>
        <v>0</v>
      </c>
      <c r="V14">
        <f>'保健所別（令和7年）'!$M$90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[3]薬耐!C48</f>
        <v>0</v>
      </c>
      <c r="D15" s="768">
        <f>[3]薬耐!D48</f>
        <v>0</v>
      </c>
      <c r="E15" s="768">
        <f>[3]薬耐!E48</f>
        <v>0</v>
      </c>
      <c r="F15" s="768">
        <f>[3]薬耐!F48</f>
        <v>0</v>
      </c>
      <c r="G15" s="768">
        <f>[3]薬耐!G48</f>
        <v>0</v>
      </c>
      <c r="H15" s="768">
        <f>[3]薬耐!H48</f>
        <v>0</v>
      </c>
      <c r="I15" s="768">
        <f>[3]薬耐!I48</f>
        <v>0</v>
      </c>
      <c r="J15" s="768">
        <f>[3]薬耐!J48</f>
        <v>0</v>
      </c>
      <c r="K15" s="768">
        <f>[3]薬耐!K48</f>
        <v>0</v>
      </c>
      <c r="L15" s="768">
        <f>[3]薬耐!L48</f>
        <v>0</v>
      </c>
      <c r="M15" s="768">
        <f>[3]薬耐!M48</f>
        <v>0</v>
      </c>
      <c r="N15" s="768">
        <f>[3]薬耐!N48</f>
        <v>0</v>
      </c>
      <c r="O15" s="768">
        <f>[3]薬耐!O48</f>
        <v>0</v>
      </c>
      <c r="P15" s="768">
        <f>[3]薬耐!P48</f>
        <v>0</v>
      </c>
      <c r="Q15" s="768">
        <f>[3]薬耐!Q48</f>
        <v>0</v>
      </c>
      <c r="R15" s="768">
        <f>[3]薬耐!R48</f>
        <v>0</v>
      </c>
      <c r="S15" s="768">
        <f>[3]薬耐!S48</f>
        <v>0</v>
      </c>
      <c r="T15" s="103"/>
      <c r="V15">
        <f>'保健所別（令和7年）'!$N$90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[3]薬耐!C49</f>
        <v>1</v>
      </c>
      <c r="D16" s="768">
        <f>[3]薬耐!D49</f>
        <v>0</v>
      </c>
      <c r="E16" s="768">
        <f>[3]薬耐!E49</f>
        <v>0</v>
      </c>
      <c r="F16" s="768">
        <f>[3]薬耐!F49</f>
        <v>0</v>
      </c>
      <c r="G16" s="768">
        <f>[3]薬耐!G49</f>
        <v>0</v>
      </c>
      <c r="H16" s="768">
        <f>[3]薬耐!H49</f>
        <v>0</v>
      </c>
      <c r="I16" s="768">
        <f>[3]薬耐!I49</f>
        <v>0</v>
      </c>
      <c r="J16" s="768">
        <f>[3]薬耐!J49</f>
        <v>0</v>
      </c>
      <c r="K16" s="768">
        <f>[3]薬耐!K49</f>
        <v>0</v>
      </c>
      <c r="L16" s="768">
        <f>[3]薬耐!L49</f>
        <v>0</v>
      </c>
      <c r="M16" s="768">
        <f>[3]薬耐!M49</f>
        <v>0</v>
      </c>
      <c r="N16" s="768">
        <f>[3]薬耐!N49</f>
        <v>0</v>
      </c>
      <c r="O16" s="768">
        <f>[3]薬耐!O49</f>
        <v>0</v>
      </c>
      <c r="P16" s="768">
        <f>[3]薬耐!P49</f>
        <v>0</v>
      </c>
      <c r="Q16" s="768">
        <f>[3]薬耐!Q49</f>
        <v>0</v>
      </c>
      <c r="R16" s="768">
        <f>[3]薬耐!R49</f>
        <v>0</v>
      </c>
      <c r="S16" s="768">
        <f>[3]薬耐!S49</f>
        <v>1</v>
      </c>
      <c r="V16">
        <f>'保健所別（令和7年）'!$O$90</f>
        <v>1</v>
      </c>
      <c r="W16">
        <f t="shared" si="2"/>
        <v>0</v>
      </c>
      <c r="Z16" s="527" t="s">
        <v>93</v>
      </c>
      <c r="AA16" s="528">
        <f t="shared" si="0"/>
        <v>1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1</v>
      </c>
    </row>
    <row r="17" spans="2:38" ht="15" thickBot="1" x14ac:dyDescent="0.2">
      <c r="B17" s="94" t="s">
        <v>39</v>
      </c>
      <c r="C17" s="737">
        <f t="shared" ref="C17:S17" si="8">SUM(C5:C16)</f>
        <v>2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2</v>
      </c>
      <c r="W17">
        <f>C17-V17</f>
        <v>2</v>
      </c>
      <c r="Z17" s="94" t="s">
        <v>39</v>
      </c>
      <c r="AA17" s="534">
        <f t="shared" ref="AA17:AL17" si="9">SUM(AA5:AA16)</f>
        <v>2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[3]薬耐!C90</f>
        <v>0.14000000000000001</v>
      </c>
      <c r="D22" s="766">
        <f>[3]薬耐!D90</f>
        <v>0</v>
      </c>
      <c r="E22" s="766">
        <f>[3]薬耐!E90</f>
        <v>0</v>
      </c>
      <c r="F22" s="766">
        <f>[3]薬耐!F90</f>
        <v>0</v>
      </c>
      <c r="G22" s="766">
        <f>[3]薬耐!G90</f>
        <v>0</v>
      </c>
      <c r="H22" s="766">
        <f>[3]薬耐!H90</f>
        <v>0</v>
      </c>
      <c r="I22" s="766">
        <f>[3]薬耐!I90</f>
        <v>0</v>
      </c>
      <c r="J22" s="766">
        <f>[3]薬耐!J90</f>
        <v>0</v>
      </c>
      <c r="K22" s="766">
        <f>[3]薬耐!K90</f>
        <v>0</v>
      </c>
      <c r="L22" s="766">
        <f>[3]薬耐!L90</f>
        <v>0</v>
      </c>
      <c r="M22" s="766">
        <f>[3]薬耐!M90</f>
        <v>0</v>
      </c>
      <c r="N22" s="766">
        <f>[3]薬耐!N90</f>
        <v>0</v>
      </c>
      <c r="O22" s="766">
        <f>[3]薬耐!O90</f>
        <v>0</v>
      </c>
      <c r="P22" s="766">
        <f>[3]薬耐!P90</f>
        <v>0</v>
      </c>
      <c r="Q22" s="766">
        <f>[3]薬耐!Q90</f>
        <v>0</v>
      </c>
      <c r="R22" s="766">
        <f>[3]薬耐!R90</f>
        <v>0</v>
      </c>
      <c r="S22" s="766">
        <f>[3]薬耐!S90</f>
        <v>0.14000000000000001</v>
      </c>
    </row>
    <row r="23" spans="2:38" ht="14.25" x14ac:dyDescent="0.15">
      <c r="B23" s="520" t="s">
        <v>83</v>
      </c>
      <c r="C23" s="766">
        <f>[3]薬耐!C91</f>
        <v>0</v>
      </c>
      <c r="D23" s="766">
        <f>[3]薬耐!D91</f>
        <v>0</v>
      </c>
      <c r="E23" s="766">
        <f>[3]薬耐!E91</f>
        <v>0</v>
      </c>
      <c r="F23" s="766">
        <f>[3]薬耐!F91</f>
        <v>0</v>
      </c>
      <c r="G23" s="766">
        <f>[3]薬耐!G91</f>
        <v>0</v>
      </c>
      <c r="H23" s="766">
        <f>[3]薬耐!H91</f>
        <v>0</v>
      </c>
      <c r="I23" s="766">
        <f>[3]薬耐!I91</f>
        <v>0</v>
      </c>
      <c r="J23" s="766">
        <f>[3]薬耐!J91</f>
        <v>0</v>
      </c>
      <c r="K23" s="766">
        <f>[3]薬耐!K91</f>
        <v>0</v>
      </c>
      <c r="L23" s="766">
        <f>[3]薬耐!L91</f>
        <v>0</v>
      </c>
      <c r="M23" s="766">
        <f>[3]薬耐!M91</f>
        <v>0</v>
      </c>
      <c r="N23" s="766">
        <f>[3]薬耐!N91</f>
        <v>0</v>
      </c>
      <c r="O23" s="766">
        <f>[3]薬耐!O91</f>
        <v>0</v>
      </c>
      <c r="P23" s="766">
        <f>[3]薬耐!P91</f>
        <v>0</v>
      </c>
      <c r="Q23" s="766">
        <f>[3]薬耐!Q91</f>
        <v>0</v>
      </c>
      <c r="R23" s="766">
        <f>[3]薬耐!R91</f>
        <v>0</v>
      </c>
      <c r="S23" s="766">
        <f>[3]薬耐!S91</f>
        <v>0</v>
      </c>
    </row>
    <row r="24" spans="2:38" ht="14.25" x14ac:dyDescent="0.15">
      <c r="B24" s="523" t="s">
        <v>84</v>
      </c>
      <c r="C24" s="766">
        <f>[3]薬耐!C92</f>
        <v>0</v>
      </c>
      <c r="D24" s="766">
        <f>[3]薬耐!D92</f>
        <v>0</v>
      </c>
      <c r="E24" s="766">
        <f>[3]薬耐!E92</f>
        <v>0</v>
      </c>
      <c r="F24" s="766">
        <f>[3]薬耐!F92</f>
        <v>0</v>
      </c>
      <c r="G24" s="766">
        <f>[3]薬耐!G92</f>
        <v>0</v>
      </c>
      <c r="H24" s="766">
        <f>[3]薬耐!H92</f>
        <v>0</v>
      </c>
      <c r="I24" s="766">
        <f>[3]薬耐!I92</f>
        <v>0</v>
      </c>
      <c r="J24" s="766">
        <f>[3]薬耐!J92</f>
        <v>0</v>
      </c>
      <c r="K24" s="766">
        <f>[3]薬耐!K92</f>
        <v>0</v>
      </c>
      <c r="L24" s="766">
        <f>[3]薬耐!L92</f>
        <v>0</v>
      </c>
      <c r="M24" s="766">
        <f>[3]薬耐!M92</f>
        <v>0</v>
      </c>
      <c r="N24" s="766">
        <f>[3]薬耐!N92</f>
        <v>0</v>
      </c>
      <c r="O24" s="766">
        <f>[3]薬耐!O92</f>
        <v>0</v>
      </c>
      <c r="P24" s="766">
        <f>[3]薬耐!P92</f>
        <v>0</v>
      </c>
      <c r="Q24" s="766">
        <f>[3]薬耐!Q92</f>
        <v>0</v>
      </c>
      <c r="R24" s="766">
        <f>[3]薬耐!R92</f>
        <v>0</v>
      </c>
      <c r="S24" s="766">
        <f>[3]薬耐!S92</f>
        <v>0</v>
      </c>
    </row>
    <row r="25" spans="2:38" ht="14.25" x14ac:dyDescent="0.15">
      <c r="B25" s="527" t="s">
        <v>85</v>
      </c>
      <c r="C25" s="766">
        <f>[3]薬耐!C93</f>
        <v>0</v>
      </c>
      <c r="D25" s="766">
        <f>[3]薬耐!D93</f>
        <v>0</v>
      </c>
      <c r="E25" s="766">
        <f>[3]薬耐!E93</f>
        <v>0</v>
      </c>
      <c r="F25" s="766">
        <f>[3]薬耐!F93</f>
        <v>0</v>
      </c>
      <c r="G25" s="766">
        <f>[3]薬耐!G93</f>
        <v>0</v>
      </c>
      <c r="H25" s="766">
        <f>[3]薬耐!H93</f>
        <v>0</v>
      </c>
      <c r="I25" s="766">
        <f>[3]薬耐!I93</f>
        <v>0</v>
      </c>
      <c r="J25" s="766">
        <f>[3]薬耐!J93</f>
        <v>0</v>
      </c>
      <c r="K25" s="766">
        <f>[3]薬耐!K93</f>
        <v>0</v>
      </c>
      <c r="L25" s="766">
        <f>[3]薬耐!L93</f>
        <v>0</v>
      </c>
      <c r="M25" s="766">
        <f>[3]薬耐!M93</f>
        <v>0</v>
      </c>
      <c r="N25" s="766">
        <f>[3]薬耐!N93</f>
        <v>0</v>
      </c>
      <c r="O25" s="766">
        <f>[3]薬耐!O93</f>
        <v>0</v>
      </c>
      <c r="P25" s="766">
        <f>[3]薬耐!P93</f>
        <v>0</v>
      </c>
      <c r="Q25" s="766">
        <f>[3]薬耐!Q93</f>
        <v>0</v>
      </c>
      <c r="R25" s="766">
        <f>[3]薬耐!R93</f>
        <v>0</v>
      </c>
      <c r="S25" s="766">
        <f>[3]薬耐!S93</f>
        <v>0</v>
      </c>
    </row>
    <row r="26" spans="2:38" ht="14.25" x14ac:dyDescent="0.15">
      <c r="B26" s="520" t="s">
        <v>86</v>
      </c>
      <c r="C26" s="766">
        <f>[3]薬耐!C94</f>
        <v>0</v>
      </c>
      <c r="D26" s="766">
        <f>[3]薬耐!D94</f>
        <v>0</v>
      </c>
      <c r="E26" s="766">
        <f>[3]薬耐!E94</f>
        <v>0</v>
      </c>
      <c r="F26" s="766">
        <f>[3]薬耐!F94</f>
        <v>0</v>
      </c>
      <c r="G26" s="766">
        <f>[3]薬耐!G94</f>
        <v>0</v>
      </c>
      <c r="H26" s="766">
        <f>[3]薬耐!H94</f>
        <v>0</v>
      </c>
      <c r="I26" s="766">
        <f>[3]薬耐!I94</f>
        <v>0</v>
      </c>
      <c r="J26" s="766">
        <f>[3]薬耐!J94</f>
        <v>0</v>
      </c>
      <c r="K26" s="766">
        <f>[3]薬耐!K94</f>
        <v>0</v>
      </c>
      <c r="L26" s="766">
        <f>[3]薬耐!L94</f>
        <v>0</v>
      </c>
      <c r="M26" s="766">
        <f>[3]薬耐!M94</f>
        <v>0</v>
      </c>
      <c r="N26" s="766">
        <f>[3]薬耐!N94</f>
        <v>0</v>
      </c>
      <c r="O26" s="766">
        <f>[3]薬耐!O94</f>
        <v>0</v>
      </c>
      <c r="P26" s="766">
        <f>[3]薬耐!P94</f>
        <v>0</v>
      </c>
      <c r="Q26" s="766">
        <f>[3]薬耐!Q94</f>
        <v>0</v>
      </c>
      <c r="R26" s="766">
        <f>[3]薬耐!R94</f>
        <v>0</v>
      </c>
      <c r="S26" s="766">
        <f>[3]薬耐!S94</f>
        <v>0</v>
      </c>
    </row>
    <row r="27" spans="2:38" ht="14.25" x14ac:dyDescent="0.15">
      <c r="B27" s="527" t="s">
        <v>87</v>
      </c>
      <c r="C27" s="766">
        <f>[3]薬耐!C95</f>
        <v>0</v>
      </c>
      <c r="D27" s="766">
        <f>[3]薬耐!D95</f>
        <v>0</v>
      </c>
      <c r="E27" s="766">
        <f>[3]薬耐!E95</f>
        <v>0</v>
      </c>
      <c r="F27" s="766">
        <f>[3]薬耐!F95</f>
        <v>0</v>
      </c>
      <c r="G27" s="766">
        <f>[3]薬耐!G95</f>
        <v>0</v>
      </c>
      <c r="H27" s="766">
        <f>[3]薬耐!H95</f>
        <v>0</v>
      </c>
      <c r="I27" s="766">
        <f>[3]薬耐!I95</f>
        <v>0</v>
      </c>
      <c r="J27" s="766">
        <f>[3]薬耐!J95</f>
        <v>0</v>
      </c>
      <c r="K27" s="766">
        <f>[3]薬耐!K95</f>
        <v>0</v>
      </c>
      <c r="L27" s="766">
        <f>[3]薬耐!L95</f>
        <v>0</v>
      </c>
      <c r="M27" s="766">
        <f>[3]薬耐!M95</f>
        <v>0</v>
      </c>
      <c r="N27" s="766">
        <f>[3]薬耐!N95</f>
        <v>0</v>
      </c>
      <c r="O27" s="766">
        <f>[3]薬耐!O95</f>
        <v>0</v>
      </c>
      <c r="P27" s="766">
        <f>[3]薬耐!P95</f>
        <v>0</v>
      </c>
      <c r="Q27" s="766">
        <f>[3]薬耐!Q95</f>
        <v>0</v>
      </c>
      <c r="R27" s="766">
        <f>[3]薬耐!R95</f>
        <v>0</v>
      </c>
      <c r="S27" s="766">
        <f>[3]薬耐!S95</f>
        <v>0</v>
      </c>
    </row>
    <row r="28" spans="2:38" ht="14.25" x14ac:dyDescent="0.15">
      <c r="B28" s="520" t="s">
        <v>88</v>
      </c>
      <c r="C28" s="766">
        <f>[3]薬耐!C96</f>
        <v>0</v>
      </c>
      <c r="D28" s="766">
        <f>[3]薬耐!D96</f>
        <v>0</v>
      </c>
      <c r="E28" s="766">
        <f>[3]薬耐!E96</f>
        <v>0</v>
      </c>
      <c r="F28" s="766">
        <f>[3]薬耐!F96</f>
        <v>0</v>
      </c>
      <c r="G28" s="766">
        <f>[3]薬耐!G96</f>
        <v>0</v>
      </c>
      <c r="H28" s="766">
        <f>[3]薬耐!H96</f>
        <v>0</v>
      </c>
      <c r="I28" s="766">
        <f>[3]薬耐!I96</f>
        <v>0</v>
      </c>
      <c r="J28" s="766">
        <f>[3]薬耐!J96</f>
        <v>0</v>
      </c>
      <c r="K28" s="766">
        <f>[3]薬耐!K96</f>
        <v>0</v>
      </c>
      <c r="L28" s="766">
        <f>[3]薬耐!L96</f>
        <v>0</v>
      </c>
      <c r="M28" s="766">
        <f>[3]薬耐!M96</f>
        <v>0</v>
      </c>
      <c r="N28" s="766">
        <f>[3]薬耐!N96</f>
        <v>0</v>
      </c>
      <c r="O28" s="766">
        <f>[3]薬耐!O96</f>
        <v>0</v>
      </c>
      <c r="P28" s="766">
        <f>[3]薬耐!P96</f>
        <v>0</v>
      </c>
      <c r="Q28" s="766">
        <f>[3]薬耐!Q96</f>
        <v>0</v>
      </c>
      <c r="R28" s="766">
        <f>[3]薬耐!R96</f>
        <v>0</v>
      </c>
      <c r="S28" s="766">
        <f>[3]薬耐!S96</f>
        <v>0</v>
      </c>
    </row>
    <row r="29" spans="2:38" ht="14.25" x14ac:dyDescent="0.15">
      <c r="B29" s="527" t="s">
        <v>89</v>
      </c>
      <c r="C29" s="766">
        <f>[3]薬耐!C97</f>
        <v>0</v>
      </c>
      <c r="D29" s="766">
        <f>[3]薬耐!D97</f>
        <v>0</v>
      </c>
      <c r="E29" s="766">
        <f>[3]薬耐!E97</f>
        <v>0</v>
      </c>
      <c r="F29" s="766">
        <f>[3]薬耐!F97</f>
        <v>0</v>
      </c>
      <c r="G29" s="766">
        <f>[3]薬耐!G97</f>
        <v>0</v>
      </c>
      <c r="H29" s="766">
        <f>[3]薬耐!H97</f>
        <v>0</v>
      </c>
      <c r="I29" s="766">
        <f>[3]薬耐!I97</f>
        <v>0</v>
      </c>
      <c r="J29" s="766">
        <f>[3]薬耐!J97</f>
        <v>0</v>
      </c>
      <c r="K29" s="766">
        <f>[3]薬耐!K97</f>
        <v>0</v>
      </c>
      <c r="L29" s="766">
        <f>[3]薬耐!L97</f>
        <v>0</v>
      </c>
      <c r="M29" s="766">
        <f>[3]薬耐!M97</f>
        <v>0</v>
      </c>
      <c r="N29" s="766">
        <f>[3]薬耐!N97</f>
        <v>0</v>
      </c>
      <c r="O29" s="766">
        <f>[3]薬耐!O97</f>
        <v>0</v>
      </c>
      <c r="P29" s="766">
        <f>[3]薬耐!P97</f>
        <v>0</v>
      </c>
      <c r="Q29" s="766">
        <f>[3]薬耐!Q97</f>
        <v>0</v>
      </c>
      <c r="R29" s="766">
        <f>[3]薬耐!R97</f>
        <v>0</v>
      </c>
      <c r="S29" s="766">
        <f>[3]薬耐!S97</f>
        <v>0</v>
      </c>
    </row>
    <row r="30" spans="2:38" ht="14.25" x14ac:dyDescent="0.15">
      <c r="B30" s="520" t="s">
        <v>90</v>
      </c>
      <c r="C30" s="766">
        <f>[3]薬耐!C98</f>
        <v>0</v>
      </c>
      <c r="D30" s="766">
        <f>[3]薬耐!D98</f>
        <v>0</v>
      </c>
      <c r="E30" s="766">
        <f>[3]薬耐!E98</f>
        <v>0</v>
      </c>
      <c r="F30" s="766">
        <f>[3]薬耐!F98</f>
        <v>0</v>
      </c>
      <c r="G30" s="766">
        <f>[3]薬耐!G98</f>
        <v>0</v>
      </c>
      <c r="H30" s="766">
        <f>[3]薬耐!H98</f>
        <v>0</v>
      </c>
      <c r="I30" s="766">
        <f>[3]薬耐!I98</f>
        <v>0</v>
      </c>
      <c r="J30" s="766">
        <f>[3]薬耐!J98</f>
        <v>0</v>
      </c>
      <c r="K30" s="766">
        <f>[3]薬耐!K98</f>
        <v>0</v>
      </c>
      <c r="L30" s="766">
        <f>[3]薬耐!L98</f>
        <v>0</v>
      </c>
      <c r="M30" s="766">
        <f>[3]薬耐!M98</f>
        <v>0</v>
      </c>
      <c r="N30" s="766">
        <f>[3]薬耐!N98</f>
        <v>0</v>
      </c>
      <c r="O30" s="766">
        <f>[3]薬耐!O98</f>
        <v>0</v>
      </c>
      <c r="P30" s="766">
        <f>[3]薬耐!P98</f>
        <v>0</v>
      </c>
      <c r="Q30" s="766">
        <f>[3]薬耐!Q98</f>
        <v>0</v>
      </c>
      <c r="R30" s="766">
        <f>[3]薬耐!R98</f>
        <v>0</v>
      </c>
      <c r="S30" s="766">
        <f>[3]薬耐!S98</f>
        <v>0</v>
      </c>
    </row>
    <row r="31" spans="2:38" ht="14.25" x14ac:dyDescent="0.15">
      <c r="B31" s="527" t="s">
        <v>91</v>
      </c>
      <c r="C31" s="766">
        <f>[3]薬耐!C99</f>
        <v>0</v>
      </c>
      <c r="D31" s="766">
        <f>[3]薬耐!D99</f>
        <v>0</v>
      </c>
      <c r="E31" s="766">
        <f>[3]薬耐!E99</f>
        <v>0</v>
      </c>
      <c r="F31" s="766">
        <f>[3]薬耐!F99</f>
        <v>0</v>
      </c>
      <c r="G31" s="766">
        <f>[3]薬耐!G99</f>
        <v>0</v>
      </c>
      <c r="H31" s="766">
        <f>[3]薬耐!H99</f>
        <v>0</v>
      </c>
      <c r="I31" s="766">
        <f>[3]薬耐!I99</f>
        <v>0</v>
      </c>
      <c r="J31" s="766">
        <f>[3]薬耐!J99</f>
        <v>0</v>
      </c>
      <c r="K31" s="766">
        <f>[3]薬耐!K99</f>
        <v>0</v>
      </c>
      <c r="L31" s="766">
        <f>[3]薬耐!L99</f>
        <v>0</v>
      </c>
      <c r="M31" s="766">
        <f>[3]薬耐!M99</f>
        <v>0</v>
      </c>
      <c r="N31" s="766">
        <f>[3]薬耐!N99</f>
        <v>0</v>
      </c>
      <c r="O31" s="766">
        <f>[3]薬耐!O99</f>
        <v>0</v>
      </c>
      <c r="P31" s="766">
        <f>[3]薬耐!P99</f>
        <v>0</v>
      </c>
      <c r="Q31" s="766">
        <f>[3]薬耐!Q99</f>
        <v>0</v>
      </c>
      <c r="R31" s="766">
        <f>[3]薬耐!R99</f>
        <v>0</v>
      </c>
      <c r="S31" s="766">
        <f>[3]薬耐!S99</f>
        <v>0</v>
      </c>
    </row>
    <row r="32" spans="2:38" ht="14.25" x14ac:dyDescent="0.15">
      <c r="B32" s="520" t="s">
        <v>92</v>
      </c>
      <c r="C32" s="766">
        <f>[3]薬耐!C100</f>
        <v>0</v>
      </c>
      <c r="D32" s="766">
        <f>[3]薬耐!D100</f>
        <v>0</v>
      </c>
      <c r="E32" s="766">
        <f>[3]薬耐!E100</f>
        <v>0</v>
      </c>
      <c r="F32" s="766">
        <f>[3]薬耐!F100</f>
        <v>0</v>
      </c>
      <c r="G32" s="766">
        <f>[3]薬耐!G100</f>
        <v>0</v>
      </c>
      <c r="H32" s="766">
        <f>[3]薬耐!H100</f>
        <v>0</v>
      </c>
      <c r="I32" s="766">
        <f>[3]薬耐!I100</f>
        <v>0</v>
      </c>
      <c r="J32" s="766">
        <f>[3]薬耐!J100</f>
        <v>0</v>
      </c>
      <c r="K32" s="766">
        <f>[3]薬耐!K100</f>
        <v>0</v>
      </c>
      <c r="L32" s="766">
        <f>[3]薬耐!L100</f>
        <v>0</v>
      </c>
      <c r="M32" s="766">
        <f>[3]薬耐!M100</f>
        <v>0</v>
      </c>
      <c r="N32" s="766">
        <f>[3]薬耐!N100</f>
        <v>0</v>
      </c>
      <c r="O32" s="766">
        <f>[3]薬耐!O100</f>
        <v>0</v>
      </c>
      <c r="P32" s="766">
        <f>[3]薬耐!P100</f>
        <v>0</v>
      </c>
      <c r="Q32" s="766">
        <f>[3]薬耐!Q100</f>
        <v>0</v>
      </c>
      <c r="R32" s="766">
        <f>[3]薬耐!R100</f>
        <v>0</v>
      </c>
      <c r="S32" s="766">
        <f>[3]薬耐!S100</f>
        <v>0</v>
      </c>
    </row>
    <row r="33" spans="2:23" ht="15" thickBot="1" x14ac:dyDescent="0.2">
      <c r="B33" s="527" t="s">
        <v>93</v>
      </c>
      <c r="C33" s="766">
        <f>[3]薬耐!C101</f>
        <v>0.14000000000000001</v>
      </c>
      <c r="D33" s="766">
        <f>[3]薬耐!D101</f>
        <v>0</v>
      </c>
      <c r="E33" s="766">
        <f>[3]薬耐!E101</f>
        <v>0</v>
      </c>
      <c r="F33" s="766">
        <f>[3]薬耐!F101</f>
        <v>0</v>
      </c>
      <c r="G33" s="766">
        <f>[3]薬耐!G101</f>
        <v>0</v>
      </c>
      <c r="H33" s="766">
        <f>[3]薬耐!H101</f>
        <v>0</v>
      </c>
      <c r="I33" s="766">
        <f>[3]薬耐!I101</f>
        <v>0</v>
      </c>
      <c r="J33" s="766">
        <f>[3]薬耐!J101</f>
        <v>0</v>
      </c>
      <c r="K33" s="766">
        <f>[3]薬耐!K101</f>
        <v>0</v>
      </c>
      <c r="L33" s="766">
        <f>[3]薬耐!L101</f>
        <v>0</v>
      </c>
      <c r="M33" s="766">
        <f>[3]薬耐!M101</f>
        <v>0</v>
      </c>
      <c r="N33" s="766">
        <f>[3]薬耐!N101</f>
        <v>0</v>
      </c>
      <c r="O33" s="766">
        <f>[3]薬耐!O101</f>
        <v>0</v>
      </c>
      <c r="P33" s="766">
        <f>[3]薬耐!P101</f>
        <v>0</v>
      </c>
      <c r="Q33" s="766">
        <f>[3]薬耐!Q101</f>
        <v>0</v>
      </c>
      <c r="R33" s="766">
        <f>[3]薬耐!R101</f>
        <v>0</v>
      </c>
      <c r="S33" s="766">
        <f>[3]薬耐!S101</f>
        <v>0.14000000000000001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[4]薬耐!C38</f>
        <v>6</v>
      </c>
      <c r="D42" s="915">
        <f>[4]薬耐!D38</f>
        <v>0</v>
      </c>
      <c r="E42" s="915">
        <f>[4]薬耐!E38</f>
        <v>0</v>
      </c>
      <c r="F42" s="915">
        <f>[4]薬耐!F38</f>
        <v>0</v>
      </c>
      <c r="G42" s="915">
        <f>[4]薬耐!G38</f>
        <v>0</v>
      </c>
      <c r="H42" s="915">
        <f>[4]薬耐!H38</f>
        <v>0</v>
      </c>
      <c r="I42" s="915">
        <f>[4]薬耐!I38</f>
        <v>0</v>
      </c>
      <c r="J42" s="915">
        <f>[4]薬耐!J38</f>
        <v>0</v>
      </c>
      <c r="K42" s="915">
        <f>[4]薬耐!K38</f>
        <v>0</v>
      </c>
      <c r="L42" s="915">
        <f>[4]薬耐!L38</f>
        <v>0</v>
      </c>
      <c r="M42" s="915">
        <f>[4]薬耐!M38</f>
        <v>0</v>
      </c>
      <c r="N42" s="915">
        <f>[4]薬耐!N38</f>
        <v>0</v>
      </c>
      <c r="O42" s="915">
        <f>[4]薬耐!O38</f>
        <v>0</v>
      </c>
      <c r="P42" s="915">
        <f>[4]薬耐!P38</f>
        <v>0</v>
      </c>
      <c r="Q42" s="915">
        <f>[4]薬耐!Q38</f>
        <v>0</v>
      </c>
      <c r="R42" s="915">
        <f>[4]薬耐!R38</f>
        <v>1</v>
      </c>
      <c r="S42" s="915">
        <f>[4]薬耐!S38</f>
        <v>5</v>
      </c>
      <c r="T42" s="103"/>
      <c r="V42">
        <f t="array" ref="V42:V53">TRANSPOSE('保健所別（令和7年）'!D91:O91)</f>
        <v>6</v>
      </c>
      <c r="W42">
        <f>C42-V42</f>
        <v>0</v>
      </c>
    </row>
    <row r="43" spans="2:23" ht="14.25" x14ac:dyDescent="0.15">
      <c r="B43" s="590" t="s">
        <v>83</v>
      </c>
      <c r="C43" s="915">
        <f>[4]薬耐!C39</f>
        <v>5</v>
      </c>
      <c r="D43" s="915">
        <f>[4]薬耐!D39</f>
        <v>0</v>
      </c>
      <c r="E43" s="915">
        <f>[4]薬耐!E39</f>
        <v>0</v>
      </c>
      <c r="F43" s="915">
        <f>[4]薬耐!F39</f>
        <v>0</v>
      </c>
      <c r="G43" s="915">
        <f>[4]薬耐!G39</f>
        <v>0</v>
      </c>
      <c r="H43" s="915">
        <f>[4]薬耐!H39</f>
        <v>0</v>
      </c>
      <c r="I43" s="915">
        <f>[4]薬耐!I39</f>
        <v>0</v>
      </c>
      <c r="J43" s="915">
        <f>[4]薬耐!J39</f>
        <v>0</v>
      </c>
      <c r="K43" s="915">
        <f>[4]薬耐!K39</f>
        <v>0</v>
      </c>
      <c r="L43" s="915">
        <f>[4]薬耐!L39</f>
        <v>1</v>
      </c>
      <c r="M43" s="915">
        <f>[4]薬耐!M39</f>
        <v>0</v>
      </c>
      <c r="N43" s="915">
        <f>[4]薬耐!N39</f>
        <v>0</v>
      </c>
      <c r="O43" s="915">
        <f>[4]薬耐!O39</f>
        <v>0</v>
      </c>
      <c r="P43" s="915">
        <f>[4]薬耐!P39</f>
        <v>0</v>
      </c>
      <c r="Q43" s="915">
        <f>[4]薬耐!Q39</f>
        <v>1</v>
      </c>
      <c r="R43" s="915">
        <f>[4]薬耐!R39</f>
        <v>0</v>
      </c>
      <c r="S43" s="915">
        <f>[4]薬耐!S39</f>
        <v>3</v>
      </c>
      <c r="V43">
        <v>5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[4]薬耐!C40</f>
        <v>7</v>
      </c>
      <c r="D44" s="915">
        <f>[4]薬耐!D40</f>
        <v>0</v>
      </c>
      <c r="E44" s="915">
        <f>[4]薬耐!E40</f>
        <v>0</v>
      </c>
      <c r="F44" s="915">
        <f>[4]薬耐!F40</f>
        <v>0</v>
      </c>
      <c r="G44" s="915">
        <f>[4]薬耐!G40</f>
        <v>0</v>
      </c>
      <c r="H44" s="915">
        <f>[4]薬耐!H40</f>
        <v>0</v>
      </c>
      <c r="I44" s="915">
        <f>[4]薬耐!I40</f>
        <v>0</v>
      </c>
      <c r="J44" s="915">
        <f>[4]薬耐!J40</f>
        <v>1</v>
      </c>
      <c r="K44" s="915">
        <f>[4]薬耐!K40</f>
        <v>1</v>
      </c>
      <c r="L44" s="915">
        <f>[4]薬耐!L40</f>
        <v>0</v>
      </c>
      <c r="M44" s="915">
        <f>[4]薬耐!M40</f>
        <v>0</v>
      </c>
      <c r="N44" s="915">
        <f>[4]薬耐!N40</f>
        <v>0</v>
      </c>
      <c r="O44" s="915">
        <f>[4]薬耐!O40</f>
        <v>1</v>
      </c>
      <c r="P44" s="915">
        <f>[4]薬耐!P40</f>
        <v>0</v>
      </c>
      <c r="Q44" s="915">
        <f>[4]薬耐!Q40</f>
        <v>1</v>
      </c>
      <c r="R44" s="915">
        <f>[4]薬耐!R40</f>
        <v>2</v>
      </c>
      <c r="S44" s="915">
        <f>[4]薬耐!S40</f>
        <v>1</v>
      </c>
      <c r="V44">
        <v>7</v>
      </c>
      <c r="W44">
        <f t="shared" si="10"/>
        <v>0</v>
      </c>
    </row>
    <row r="45" spans="2:23" ht="14.25" x14ac:dyDescent="0.15">
      <c r="B45" s="594" t="s">
        <v>85</v>
      </c>
      <c r="C45" s="915">
        <f>[4]薬耐!C41</f>
        <v>10</v>
      </c>
      <c r="D45" s="915">
        <f>[4]薬耐!D41</f>
        <v>0</v>
      </c>
      <c r="E45" s="915">
        <f>[4]薬耐!E41</f>
        <v>0</v>
      </c>
      <c r="F45" s="915">
        <f>[4]薬耐!F41</f>
        <v>0</v>
      </c>
      <c r="G45" s="915">
        <f>[4]薬耐!G41</f>
        <v>0</v>
      </c>
      <c r="H45" s="915">
        <f>[4]薬耐!H41</f>
        <v>0</v>
      </c>
      <c r="I45" s="915">
        <f>[4]薬耐!I41</f>
        <v>0</v>
      </c>
      <c r="J45" s="915">
        <f>[4]薬耐!J41</f>
        <v>1</v>
      </c>
      <c r="K45" s="915">
        <f>[4]薬耐!K41</f>
        <v>0</v>
      </c>
      <c r="L45" s="915">
        <f>[4]薬耐!L41</f>
        <v>0</v>
      </c>
      <c r="M45" s="915">
        <f>[4]薬耐!M41</f>
        <v>0</v>
      </c>
      <c r="N45" s="915">
        <f>[4]薬耐!N41</f>
        <v>1</v>
      </c>
      <c r="O45" s="915">
        <f>[4]薬耐!O41</f>
        <v>0</v>
      </c>
      <c r="P45" s="915">
        <f>[4]薬耐!P41</f>
        <v>0</v>
      </c>
      <c r="Q45" s="915">
        <f>[4]薬耐!Q41</f>
        <v>1</v>
      </c>
      <c r="R45" s="915">
        <f>[4]薬耐!R41</f>
        <v>4</v>
      </c>
      <c r="S45" s="915">
        <f>[4]薬耐!S41</f>
        <v>3</v>
      </c>
      <c r="V45">
        <v>10</v>
      </c>
      <c r="W45">
        <f t="shared" si="10"/>
        <v>0</v>
      </c>
    </row>
    <row r="46" spans="2:23" ht="14.25" x14ac:dyDescent="0.15">
      <c r="B46" s="590" t="s">
        <v>86</v>
      </c>
      <c r="C46" s="915">
        <f>[4]薬耐!C42</f>
        <v>5</v>
      </c>
      <c r="D46" s="915">
        <f>[4]薬耐!D42</f>
        <v>0</v>
      </c>
      <c r="E46" s="915">
        <f>[4]薬耐!E42</f>
        <v>0</v>
      </c>
      <c r="F46" s="915">
        <f>[4]薬耐!F42</f>
        <v>0</v>
      </c>
      <c r="G46" s="915">
        <f>[4]薬耐!G42</f>
        <v>0</v>
      </c>
      <c r="H46" s="915">
        <f>[4]薬耐!H42</f>
        <v>0</v>
      </c>
      <c r="I46" s="915">
        <f>[4]薬耐!I42</f>
        <v>0</v>
      </c>
      <c r="J46" s="915">
        <f>[4]薬耐!J42</f>
        <v>0</v>
      </c>
      <c r="K46" s="915">
        <f>[4]薬耐!K42</f>
        <v>0</v>
      </c>
      <c r="L46" s="915">
        <f>[4]薬耐!L42</f>
        <v>0</v>
      </c>
      <c r="M46" s="915">
        <f>[4]薬耐!M42</f>
        <v>1</v>
      </c>
      <c r="N46" s="915">
        <f>[4]薬耐!N42</f>
        <v>1</v>
      </c>
      <c r="O46" s="915">
        <f>[4]薬耐!O42</f>
        <v>0</v>
      </c>
      <c r="P46" s="915">
        <f>[4]薬耐!P42</f>
        <v>0</v>
      </c>
      <c r="Q46" s="915">
        <f>[4]薬耐!Q42</f>
        <v>0</v>
      </c>
      <c r="R46" s="915">
        <f>[4]薬耐!R42</f>
        <v>0</v>
      </c>
      <c r="S46" s="915">
        <f>[4]薬耐!S42</f>
        <v>3</v>
      </c>
      <c r="V46">
        <v>5</v>
      </c>
      <c r="W46">
        <f t="shared" si="10"/>
        <v>0</v>
      </c>
    </row>
    <row r="47" spans="2:23" ht="14.25" x14ac:dyDescent="0.15">
      <c r="B47" s="594" t="s">
        <v>87</v>
      </c>
      <c r="C47" s="915">
        <f>[4]薬耐!C43</f>
        <v>10</v>
      </c>
      <c r="D47" s="915">
        <f>[4]薬耐!D43</f>
        <v>0</v>
      </c>
      <c r="E47" s="915">
        <f>[4]薬耐!E43</f>
        <v>0</v>
      </c>
      <c r="F47" s="915">
        <f>[4]薬耐!F43</f>
        <v>0</v>
      </c>
      <c r="G47" s="915">
        <f>[4]薬耐!G43</f>
        <v>0</v>
      </c>
      <c r="H47" s="915">
        <f>[4]薬耐!H43</f>
        <v>1</v>
      </c>
      <c r="I47" s="915">
        <f>[4]薬耐!I43</f>
        <v>0</v>
      </c>
      <c r="J47" s="915">
        <f>[4]薬耐!J43</f>
        <v>0</v>
      </c>
      <c r="K47" s="915">
        <f>[4]薬耐!K43</f>
        <v>0</v>
      </c>
      <c r="L47" s="915">
        <f>[4]薬耐!L43</f>
        <v>1</v>
      </c>
      <c r="M47" s="915">
        <f>[4]薬耐!M43</f>
        <v>0</v>
      </c>
      <c r="N47" s="915">
        <f>[4]薬耐!N43</f>
        <v>0</v>
      </c>
      <c r="O47" s="915">
        <f>[4]薬耐!O43</f>
        <v>2</v>
      </c>
      <c r="P47" s="915">
        <f>[4]薬耐!P43</f>
        <v>1</v>
      </c>
      <c r="Q47" s="915">
        <f>[4]薬耐!Q43</f>
        <v>1</v>
      </c>
      <c r="R47" s="915">
        <f>[4]薬耐!R43</f>
        <v>0</v>
      </c>
      <c r="S47" s="915">
        <f>[4]薬耐!S43</f>
        <v>4</v>
      </c>
      <c r="V47">
        <v>10</v>
      </c>
      <c r="W47">
        <f t="shared" si="10"/>
        <v>0</v>
      </c>
    </row>
    <row r="48" spans="2:23" ht="14.25" x14ac:dyDescent="0.15">
      <c r="B48" s="590" t="s">
        <v>88</v>
      </c>
      <c r="C48" s="915">
        <f>[4]薬耐!C44</f>
        <v>13</v>
      </c>
      <c r="D48" s="915">
        <f>[4]薬耐!D44</f>
        <v>0</v>
      </c>
      <c r="E48" s="915">
        <f>[4]薬耐!E44</f>
        <v>0</v>
      </c>
      <c r="F48" s="915">
        <f>[4]薬耐!F44</f>
        <v>0</v>
      </c>
      <c r="G48" s="915">
        <f>[4]薬耐!G44</f>
        <v>0</v>
      </c>
      <c r="H48" s="915">
        <f>[4]薬耐!H44</f>
        <v>0</v>
      </c>
      <c r="I48" s="915">
        <f>[4]薬耐!I44</f>
        <v>1</v>
      </c>
      <c r="J48" s="915">
        <f>[4]薬耐!J44</f>
        <v>1</v>
      </c>
      <c r="K48" s="915">
        <f>[4]薬耐!K44</f>
        <v>0</v>
      </c>
      <c r="L48" s="915">
        <f>[4]薬耐!L44</f>
        <v>0</v>
      </c>
      <c r="M48" s="915">
        <f>[4]薬耐!M44</f>
        <v>0</v>
      </c>
      <c r="N48" s="915">
        <f>[4]薬耐!N44</f>
        <v>0</v>
      </c>
      <c r="O48" s="915">
        <f>[4]薬耐!O44</f>
        <v>0</v>
      </c>
      <c r="P48" s="915">
        <f>[4]薬耐!P44</f>
        <v>2</v>
      </c>
      <c r="Q48" s="915">
        <f>[4]薬耐!Q44</f>
        <v>1</v>
      </c>
      <c r="R48" s="915">
        <f>[4]薬耐!R44</f>
        <v>0</v>
      </c>
      <c r="S48" s="915">
        <f>[4]薬耐!S44</f>
        <v>8</v>
      </c>
      <c r="V48">
        <v>13</v>
      </c>
      <c r="W48">
        <f t="shared" si="10"/>
        <v>0</v>
      </c>
    </row>
    <row r="49" spans="2:24" ht="14.25" x14ac:dyDescent="0.15">
      <c r="B49" s="594" t="s">
        <v>89</v>
      </c>
      <c r="C49" s="915">
        <f>[4]薬耐!C45</f>
        <v>7</v>
      </c>
      <c r="D49" s="915">
        <f>[4]薬耐!D45</f>
        <v>0</v>
      </c>
      <c r="E49" s="915">
        <f>[4]薬耐!E45</f>
        <v>0</v>
      </c>
      <c r="F49" s="915">
        <f>[4]薬耐!F45</f>
        <v>0</v>
      </c>
      <c r="G49" s="915">
        <f>[4]薬耐!G45</f>
        <v>0</v>
      </c>
      <c r="H49" s="915">
        <f>[4]薬耐!H45</f>
        <v>0</v>
      </c>
      <c r="I49" s="915">
        <f>[4]薬耐!I45</f>
        <v>0</v>
      </c>
      <c r="J49" s="915">
        <f>[4]薬耐!J45</f>
        <v>0</v>
      </c>
      <c r="K49" s="915">
        <f>[4]薬耐!K45</f>
        <v>0</v>
      </c>
      <c r="L49" s="915">
        <f>[4]薬耐!L45</f>
        <v>1</v>
      </c>
      <c r="M49" s="915">
        <f>[4]薬耐!M45</f>
        <v>0</v>
      </c>
      <c r="N49" s="915">
        <f>[4]薬耐!N45</f>
        <v>0</v>
      </c>
      <c r="O49" s="915">
        <f>[4]薬耐!O45</f>
        <v>0</v>
      </c>
      <c r="P49" s="915">
        <f>[4]薬耐!P45</f>
        <v>1</v>
      </c>
      <c r="Q49" s="915">
        <f>[4]薬耐!Q45</f>
        <v>0</v>
      </c>
      <c r="R49" s="915">
        <f>[4]薬耐!R45</f>
        <v>0</v>
      </c>
      <c r="S49" s="915">
        <f>[4]薬耐!S45</f>
        <v>5</v>
      </c>
      <c r="V49">
        <v>7</v>
      </c>
      <c r="W49">
        <f t="shared" si="10"/>
        <v>0</v>
      </c>
    </row>
    <row r="50" spans="2:24" ht="14.25" x14ac:dyDescent="0.15">
      <c r="B50" s="590" t="s">
        <v>90</v>
      </c>
      <c r="C50" s="915">
        <f>[4]薬耐!C46</f>
        <v>5</v>
      </c>
      <c r="D50" s="915">
        <f>[4]薬耐!D46</f>
        <v>0</v>
      </c>
      <c r="E50" s="915">
        <f>[4]薬耐!E46</f>
        <v>0</v>
      </c>
      <c r="F50" s="915">
        <f>[4]薬耐!F46</f>
        <v>0</v>
      </c>
      <c r="G50" s="915">
        <f>[4]薬耐!G46</f>
        <v>0</v>
      </c>
      <c r="H50" s="915">
        <f>[4]薬耐!H46</f>
        <v>0</v>
      </c>
      <c r="I50" s="915">
        <f>[4]薬耐!I46</f>
        <v>0</v>
      </c>
      <c r="J50" s="915">
        <f>[4]薬耐!J46</f>
        <v>0</v>
      </c>
      <c r="K50" s="915">
        <f>[4]薬耐!K46</f>
        <v>0</v>
      </c>
      <c r="L50" s="915">
        <f>[4]薬耐!L46</f>
        <v>0</v>
      </c>
      <c r="M50" s="915">
        <f>[4]薬耐!M46</f>
        <v>0</v>
      </c>
      <c r="N50" s="915">
        <f>[4]薬耐!N46</f>
        <v>1</v>
      </c>
      <c r="O50" s="915">
        <f>[4]薬耐!O46</f>
        <v>0</v>
      </c>
      <c r="P50" s="915">
        <f>[4]薬耐!P46</f>
        <v>1</v>
      </c>
      <c r="Q50" s="915">
        <f>[4]薬耐!Q46</f>
        <v>0</v>
      </c>
      <c r="R50" s="915">
        <f>[4]薬耐!R46</f>
        <v>0</v>
      </c>
      <c r="S50" s="915">
        <f>[4]薬耐!S46</f>
        <v>3</v>
      </c>
      <c r="V50">
        <v>5</v>
      </c>
      <c r="W50">
        <f t="shared" si="10"/>
        <v>0</v>
      </c>
    </row>
    <row r="51" spans="2:24" ht="14.25" x14ac:dyDescent="0.15">
      <c r="B51" s="594" t="s">
        <v>91</v>
      </c>
      <c r="C51" s="915">
        <f>[4]薬耐!C47</f>
        <v>8</v>
      </c>
      <c r="D51" s="915">
        <f>[4]薬耐!D47</f>
        <v>0</v>
      </c>
      <c r="E51" s="915">
        <f>[4]薬耐!E47</f>
        <v>0</v>
      </c>
      <c r="F51" s="915">
        <f>[4]薬耐!F47</f>
        <v>0</v>
      </c>
      <c r="G51" s="915">
        <f>[4]薬耐!G47</f>
        <v>0</v>
      </c>
      <c r="H51" s="915">
        <f>[4]薬耐!H47</f>
        <v>0</v>
      </c>
      <c r="I51" s="915">
        <f>[4]薬耐!I47</f>
        <v>0</v>
      </c>
      <c r="J51" s="915">
        <f>[4]薬耐!J47</f>
        <v>0</v>
      </c>
      <c r="K51" s="915">
        <f>[4]薬耐!K47</f>
        <v>0</v>
      </c>
      <c r="L51" s="915">
        <f>[4]薬耐!L47</f>
        <v>0</v>
      </c>
      <c r="M51" s="915">
        <f>[4]薬耐!M47</f>
        <v>0</v>
      </c>
      <c r="N51" s="915">
        <f>[4]薬耐!N47</f>
        <v>0</v>
      </c>
      <c r="O51" s="915">
        <f>[4]薬耐!O47</f>
        <v>0</v>
      </c>
      <c r="P51" s="915">
        <f>[4]薬耐!P47</f>
        <v>2</v>
      </c>
      <c r="Q51" s="915">
        <f>[4]薬耐!Q47</f>
        <v>0</v>
      </c>
      <c r="R51" s="915">
        <f>[4]薬耐!R47</f>
        <v>1</v>
      </c>
      <c r="S51" s="915">
        <f>[4]薬耐!S47</f>
        <v>5</v>
      </c>
      <c r="V51">
        <v>8</v>
      </c>
      <c r="W51">
        <f t="shared" si="10"/>
        <v>0</v>
      </c>
    </row>
    <row r="52" spans="2:24" ht="14.25" x14ac:dyDescent="0.15">
      <c r="B52" s="590" t="s">
        <v>92</v>
      </c>
      <c r="C52" s="915">
        <f>[4]薬耐!C48</f>
        <v>9</v>
      </c>
      <c r="D52" s="915">
        <f>[4]薬耐!D48</f>
        <v>0</v>
      </c>
      <c r="E52" s="915">
        <f>[4]薬耐!E48</f>
        <v>0</v>
      </c>
      <c r="F52" s="915">
        <f>[4]薬耐!F48</f>
        <v>0</v>
      </c>
      <c r="G52" s="915">
        <f>[4]薬耐!G48</f>
        <v>0</v>
      </c>
      <c r="H52" s="915">
        <f>[4]薬耐!H48</f>
        <v>0</v>
      </c>
      <c r="I52" s="915">
        <f>[4]薬耐!I48</f>
        <v>0</v>
      </c>
      <c r="J52" s="915">
        <f>[4]薬耐!J48</f>
        <v>0</v>
      </c>
      <c r="K52" s="915">
        <f>[4]薬耐!K48</f>
        <v>0</v>
      </c>
      <c r="L52" s="915">
        <f>[4]薬耐!L48</f>
        <v>0</v>
      </c>
      <c r="M52" s="915">
        <f>[4]薬耐!M48</f>
        <v>0</v>
      </c>
      <c r="N52" s="915">
        <f>[4]薬耐!N48</f>
        <v>1</v>
      </c>
      <c r="O52" s="915">
        <f>[4]薬耐!O48</f>
        <v>1</v>
      </c>
      <c r="P52" s="915">
        <f>[4]薬耐!P48</f>
        <v>0</v>
      </c>
      <c r="Q52" s="915">
        <f>[4]薬耐!Q48</f>
        <v>1</v>
      </c>
      <c r="R52" s="915">
        <f>[4]薬耐!R48</f>
        <v>0</v>
      </c>
      <c r="S52" s="915">
        <f>[4]薬耐!S48</f>
        <v>6</v>
      </c>
      <c r="V52">
        <v>9</v>
      </c>
      <c r="W52">
        <f t="shared" si="10"/>
        <v>0</v>
      </c>
    </row>
    <row r="53" spans="2:24" ht="15" thickBot="1" x14ac:dyDescent="0.2">
      <c r="B53" s="594" t="s">
        <v>93</v>
      </c>
      <c r="C53" s="915">
        <f>[4]薬耐!C49</f>
        <v>9</v>
      </c>
      <c r="D53" s="915">
        <f>[4]薬耐!D49</f>
        <v>0</v>
      </c>
      <c r="E53" s="915">
        <f>[4]薬耐!E49</f>
        <v>0</v>
      </c>
      <c r="F53" s="915">
        <f>[4]薬耐!F49</f>
        <v>0</v>
      </c>
      <c r="G53" s="915">
        <f>[4]薬耐!G49</f>
        <v>0</v>
      </c>
      <c r="H53" s="915">
        <f>[4]薬耐!H49</f>
        <v>0</v>
      </c>
      <c r="I53" s="915">
        <f>[4]薬耐!I49</f>
        <v>0</v>
      </c>
      <c r="J53" s="915">
        <f>[4]薬耐!J49</f>
        <v>0</v>
      </c>
      <c r="K53" s="915">
        <f>[4]薬耐!K49</f>
        <v>0</v>
      </c>
      <c r="L53" s="915">
        <f>[4]薬耐!L49</f>
        <v>0</v>
      </c>
      <c r="M53" s="915">
        <f>[4]薬耐!M49</f>
        <v>0</v>
      </c>
      <c r="N53" s="915">
        <f>[4]薬耐!N49</f>
        <v>0</v>
      </c>
      <c r="O53" s="915">
        <f>[4]薬耐!O49</f>
        <v>0</v>
      </c>
      <c r="P53" s="915">
        <f>[4]薬耐!P49</f>
        <v>0</v>
      </c>
      <c r="Q53" s="915">
        <f>[4]薬耐!Q49</f>
        <v>1</v>
      </c>
      <c r="R53" s="915">
        <f>[4]薬耐!R49</f>
        <v>0</v>
      </c>
      <c r="S53" s="915">
        <f>[4]薬耐!S49</f>
        <v>8</v>
      </c>
      <c r="V53">
        <v>9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94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0</v>
      </c>
      <c r="H54" s="741">
        <f t="shared" si="11"/>
        <v>1</v>
      </c>
      <c r="I54" s="741">
        <f t="shared" si="11"/>
        <v>1</v>
      </c>
      <c r="J54" s="741">
        <f t="shared" si="11"/>
        <v>3</v>
      </c>
      <c r="K54" s="741">
        <f t="shared" si="11"/>
        <v>1</v>
      </c>
      <c r="L54" s="741">
        <f t="shared" si="11"/>
        <v>3</v>
      </c>
      <c r="M54" s="741">
        <f t="shared" si="11"/>
        <v>1</v>
      </c>
      <c r="N54" s="741">
        <f t="shared" si="11"/>
        <v>4</v>
      </c>
      <c r="O54" s="741">
        <f t="shared" si="11"/>
        <v>4</v>
      </c>
      <c r="P54" s="741">
        <f t="shared" si="11"/>
        <v>7</v>
      </c>
      <c r="Q54" s="741">
        <f t="shared" si="11"/>
        <v>7</v>
      </c>
      <c r="R54" s="741">
        <f t="shared" si="11"/>
        <v>8</v>
      </c>
      <c r="S54" s="742">
        <f t="shared" si="11"/>
        <v>54</v>
      </c>
      <c r="W54">
        <f>C54-V54</f>
        <v>94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0</v>
      </c>
      <c r="H55" s="603">
        <f>H54/C54</f>
        <v>1.0638297872340425E-2</v>
      </c>
      <c r="I55" s="603">
        <f>I54/C54</f>
        <v>1.0638297872340425E-2</v>
      </c>
      <c r="J55" s="603">
        <f>J54/C54</f>
        <v>3.1914893617021274E-2</v>
      </c>
      <c r="K55" s="603">
        <f>K54/C54</f>
        <v>1.0638297872340425E-2</v>
      </c>
      <c r="L55" s="603">
        <f>L54/C54</f>
        <v>3.1914893617021274E-2</v>
      </c>
      <c r="M55" s="603">
        <f>M54/C54</f>
        <v>1.0638297872340425E-2</v>
      </c>
      <c r="N55" s="603">
        <f>N54/C54</f>
        <v>4.2553191489361701E-2</v>
      </c>
      <c r="O55" s="603">
        <f>O54/C54</f>
        <v>4.2553191489361701E-2</v>
      </c>
      <c r="P55" s="603">
        <f>P54/C54</f>
        <v>7.4468085106382975E-2</v>
      </c>
      <c r="Q55" s="603">
        <f>Q54/C54</f>
        <v>7.4468085106382975E-2</v>
      </c>
      <c r="R55" s="603">
        <f>R54/C54</f>
        <v>8.5106382978723402E-2</v>
      </c>
      <c r="S55" s="604">
        <f>S54/C54</f>
        <v>0.57446808510638303</v>
      </c>
    </row>
    <row r="57" spans="2:24" ht="19.5" thickBot="1" x14ac:dyDescent="0.2">
      <c r="B57" s="162" t="str">
        <f>B40</f>
        <v>令和7年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[4]薬耐!C90</f>
        <v>0.01</v>
      </c>
      <c r="D59" s="910">
        <f>[4]薬耐!D90</f>
        <v>0</v>
      </c>
      <c r="E59" s="910">
        <f>[4]薬耐!E90</f>
        <v>0</v>
      </c>
      <c r="F59" s="910">
        <f>[4]薬耐!F90</f>
        <v>0</v>
      </c>
      <c r="G59" s="910">
        <f>[4]薬耐!G90</f>
        <v>0</v>
      </c>
      <c r="H59" s="910">
        <f>[4]薬耐!H90</f>
        <v>0</v>
      </c>
      <c r="I59" s="910">
        <f>[4]薬耐!I90</f>
        <v>0</v>
      </c>
      <c r="J59" s="910">
        <f>[4]薬耐!J90</f>
        <v>0</v>
      </c>
      <c r="K59" s="910">
        <f>[4]薬耐!K90</f>
        <v>0</v>
      </c>
      <c r="L59" s="910">
        <f>[4]薬耐!L90</f>
        <v>0</v>
      </c>
      <c r="M59" s="910">
        <f>[4]薬耐!M90</f>
        <v>0</v>
      </c>
      <c r="N59" s="910">
        <f>[4]薬耐!N90</f>
        <v>0</v>
      </c>
      <c r="O59" s="910">
        <f>[4]薬耐!O90</f>
        <v>0</v>
      </c>
      <c r="P59" s="910">
        <f>[4]薬耐!P90</f>
        <v>0</v>
      </c>
      <c r="Q59" s="910">
        <f>[4]薬耐!Q90</f>
        <v>0</v>
      </c>
      <c r="R59" s="910">
        <f>[4]薬耐!R90</f>
        <v>0</v>
      </c>
      <c r="S59" s="910">
        <f>[4]薬耐!S90</f>
        <v>0.01</v>
      </c>
      <c r="V59" s="709"/>
      <c r="W59">
        <f t="array" ref="W59:W70">TRANSPOSE('保健所別（令和7年）'!D99:O99)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[4]薬耐!C91</f>
        <v>0.01</v>
      </c>
      <c r="D60" s="910">
        <f>[4]薬耐!D91</f>
        <v>0</v>
      </c>
      <c r="E60" s="910">
        <f>[4]薬耐!E91</f>
        <v>0</v>
      </c>
      <c r="F60" s="910">
        <f>[4]薬耐!F91</f>
        <v>0</v>
      </c>
      <c r="G60" s="910">
        <f>[4]薬耐!G91</f>
        <v>0</v>
      </c>
      <c r="H60" s="910">
        <f>[4]薬耐!H91</f>
        <v>0</v>
      </c>
      <c r="I60" s="910">
        <f>[4]薬耐!I91</f>
        <v>0</v>
      </c>
      <c r="J60" s="910">
        <f>[4]薬耐!J91</f>
        <v>0</v>
      </c>
      <c r="K60" s="910">
        <f>[4]薬耐!K91</f>
        <v>0</v>
      </c>
      <c r="L60" s="910">
        <f>[4]薬耐!L91</f>
        <v>0</v>
      </c>
      <c r="M60" s="910">
        <f>[4]薬耐!M91</f>
        <v>0</v>
      </c>
      <c r="N60" s="910">
        <f>[4]薬耐!N91</f>
        <v>0</v>
      </c>
      <c r="O60" s="910">
        <f>[4]薬耐!O91</f>
        <v>0</v>
      </c>
      <c r="P60" s="910">
        <f>[4]薬耐!P91</f>
        <v>0</v>
      </c>
      <c r="Q60" s="910">
        <f>[4]薬耐!Q91</f>
        <v>0</v>
      </c>
      <c r="R60" s="910">
        <f>[4]薬耐!R91</f>
        <v>0</v>
      </c>
      <c r="S60" s="910">
        <f>[4]薬耐!S91</f>
        <v>0.01</v>
      </c>
      <c r="V60" s="710"/>
      <c r="W60">
        <v>0.01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[4]薬耐!C92</f>
        <v>0.01</v>
      </c>
      <c r="D61" s="910">
        <f>[4]薬耐!D92</f>
        <v>0</v>
      </c>
      <c r="E61" s="910">
        <f>[4]薬耐!E92</f>
        <v>0</v>
      </c>
      <c r="F61" s="910">
        <f>[4]薬耐!F92</f>
        <v>0</v>
      </c>
      <c r="G61" s="910">
        <f>[4]薬耐!G92</f>
        <v>0</v>
      </c>
      <c r="H61" s="910">
        <f>[4]薬耐!H92</f>
        <v>0</v>
      </c>
      <c r="I61" s="910">
        <f>[4]薬耐!I92</f>
        <v>0</v>
      </c>
      <c r="J61" s="910">
        <f>[4]薬耐!J92</f>
        <v>0</v>
      </c>
      <c r="K61" s="910">
        <f>[4]薬耐!K92</f>
        <v>0</v>
      </c>
      <c r="L61" s="910">
        <f>[4]薬耐!L92</f>
        <v>0</v>
      </c>
      <c r="M61" s="910">
        <f>[4]薬耐!M92</f>
        <v>0</v>
      </c>
      <c r="N61" s="910">
        <f>[4]薬耐!N92</f>
        <v>0</v>
      </c>
      <c r="O61" s="910">
        <f>[4]薬耐!O92</f>
        <v>0</v>
      </c>
      <c r="P61" s="910">
        <f>[4]薬耐!P92</f>
        <v>0</v>
      </c>
      <c r="Q61" s="910">
        <f>[4]薬耐!Q92</f>
        <v>0</v>
      </c>
      <c r="R61" s="910">
        <f>[4]薬耐!R92</f>
        <v>0</v>
      </c>
      <c r="S61" s="910">
        <f>[4]薬耐!S92</f>
        <v>0</v>
      </c>
      <c r="V61" s="710"/>
      <c r="W61">
        <v>0.01</v>
      </c>
      <c r="X61" s="712">
        <f t="shared" si="12"/>
        <v>0</v>
      </c>
    </row>
    <row r="62" spans="2:24" ht="14.25" x14ac:dyDescent="0.15">
      <c r="B62" s="594" t="s">
        <v>85</v>
      </c>
      <c r="C62" s="910">
        <f>[4]薬耐!C93</f>
        <v>0.02</v>
      </c>
      <c r="D62" s="910">
        <f>[4]薬耐!D93</f>
        <v>0</v>
      </c>
      <c r="E62" s="910">
        <f>[4]薬耐!E93</f>
        <v>0</v>
      </c>
      <c r="F62" s="910">
        <f>[4]薬耐!F93</f>
        <v>0</v>
      </c>
      <c r="G62" s="910">
        <f>[4]薬耐!G93</f>
        <v>0</v>
      </c>
      <c r="H62" s="910">
        <f>[4]薬耐!H93</f>
        <v>0</v>
      </c>
      <c r="I62" s="910">
        <f>[4]薬耐!I93</f>
        <v>0</v>
      </c>
      <c r="J62" s="910">
        <f>[4]薬耐!J93</f>
        <v>0</v>
      </c>
      <c r="K62" s="910">
        <f>[4]薬耐!K93</f>
        <v>0</v>
      </c>
      <c r="L62" s="910">
        <f>[4]薬耐!L93</f>
        <v>0</v>
      </c>
      <c r="M62" s="910">
        <f>[4]薬耐!M93</f>
        <v>0</v>
      </c>
      <c r="N62" s="910">
        <f>[4]薬耐!N93</f>
        <v>0</v>
      </c>
      <c r="O62" s="910">
        <f>[4]薬耐!O93</f>
        <v>0</v>
      </c>
      <c r="P62" s="910">
        <f>[4]薬耐!P93</f>
        <v>0</v>
      </c>
      <c r="Q62" s="910">
        <f>[4]薬耐!Q93</f>
        <v>0</v>
      </c>
      <c r="R62" s="910">
        <f>[4]薬耐!R93</f>
        <v>0.01</v>
      </c>
      <c r="S62" s="910">
        <f>[4]薬耐!S93</f>
        <v>0.01</v>
      </c>
      <c r="V62" s="710"/>
      <c r="W62">
        <v>0.02</v>
      </c>
      <c r="X62" s="712">
        <f t="shared" si="12"/>
        <v>0</v>
      </c>
    </row>
    <row r="63" spans="2:24" ht="14.25" x14ac:dyDescent="0.15">
      <c r="B63" s="590" t="s">
        <v>86</v>
      </c>
      <c r="C63" s="910">
        <f>[4]薬耐!C94</f>
        <v>0.01</v>
      </c>
      <c r="D63" s="910">
        <f>[4]薬耐!D94</f>
        <v>0</v>
      </c>
      <c r="E63" s="910">
        <f>[4]薬耐!E94</f>
        <v>0</v>
      </c>
      <c r="F63" s="910">
        <f>[4]薬耐!F94</f>
        <v>0</v>
      </c>
      <c r="G63" s="910">
        <f>[4]薬耐!G94</f>
        <v>0</v>
      </c>
      <c r="H63" s="910">
        <f>[4]薬耐!H94</f>
        <v>0</v>
      </c>
      <c r="I63" s="910">
        <f>[4]薬耐!I94</f>
        <v>0</v>
      </c>
      <c r="J63" s="910">
        <f>[4]薬耐!J94</f>
        <v>0</v>
      </c>
      <c r="K63" s="910">
        <f>[4]薬耐!K94</f>
        <v>0</v>
      </c>
      <c r="L63" s="910">
        <f>[4]薬耐!L94</f>
        <v>0</v>
      </c>
      <c r="M63" s="910">
        <f>[4]薬耐!M94</f>
        <v>0</v>
      </c>
      <c r="N63" s="910">
        <f>[4]薬耐!N94</f>
        <v>0</v>
      </c>
      <c r="O63" s="910">
        <f>[4]薬耐!O94</f>
        <v>0</v>
      </c>
      <c r="P63" s="910">
        <f>[4]薬耐!P94</f>
        <v>0</v>
      </c>
      <c r="Q63" s="910">
        <f>[4]薬耐!Q94</f>
        <v>0</v>
      </c>
      <c r="R63" s="910">
        <f>[4]薬耐!R94</f>
        <v>0</v>
      </c>
      <c r="S63" s="910">
        <f>[4]薬耐!S94</f>
        <v>0.01</v>
      </c>
      <c r="V63" s="710"/>
      <c r="W63">
        <v>0.01</v>
      </c>
      <c r="X63" s="712">
        <f t="shared" si="12"/>
        <v>0</v>
      </c>
    </row>
    <row r="64" spans="2:24" ht="14.25" x14ac:dyDescent="0.15">
      <c r="B64" s="594" t="s">
        <v>87</v>
      </c>
      <c r="C64" s="910">
        <f>[4]薬耐!C95</f>
        <v>0.02</v>
      </c>
      <c r="D64" s="910">
        <f>[4]薬耐!D95</f>
        <v>0</v>
      </c>
      <c r="E64" s="910">
        <f>[4]薬耐!E95</f>
        <v>0</v>
      </c>
      <c r="F64" s="910">
        <f>[4]薬耐!F95</f>
        <v>0</v>
      </c>
      <c r="G64" s="910">
        <f>[4]薬耐!G95</f>
        <v>0</v>
      </c>
      <c r="H64" s="910">
        <f>[4]薬耐!H95</f>
        <v>0</v>
      </c>
      <c r="I64" s="910">
        <f>[4]薬耐!I95</f>
        <v>0</v>
      </c>
      <c r="J64" s="910">
        <f>[4]薬耐!J95</f>
        <v>0</v>
      </c>
      <c r="K64" s="910">
        <f>[4]薬耐!K95</f>
        <v>0</v>
      </c>
      <c r="L64" s="910">
        <f>[4]薬耐!L95</f>
        <v>0</v>
      </c>
      <c r="M64" s="910">
        <f>[4]薬耐!M95</f>
        <v>0</v>
      </c>
      <c r="N64" s="910">
        <f>[4]薬耐!N95</f>
        <v>0</v>
      </c>
      <c r="O64" s="910">
        <f>[4]薬耐!O95</f>
        <v>0</v>
      </c>
      <c r="P64" s="910">
        <f>[4]薬耐!P95</f>
        <v>0</v>
      </c>
      <c r="Q64" s="910">
        <f>[4]薬耐!Q95</f>
        <v>0</v>
      </c>
      <c r="R64" s="910">
        <f>[4]薬耐!R95</f>
        <v>0</v>
      </c>
      <c r="S64" s="910">
        <f>[4]薬耐!S95</f>
        <v>0.01</v>
      </c>
      <c r="V64" s="710"/>
      <c r="W64">
        <v>0.02</v>
      </c>
      <c r="X64" s="712">
        <f t="shared" si="12"/>
        <v>0</v>
      </c>
    </row>
    <row r="65" spans="2:24" ht="14.25" x14ac:dyDescent="0.15">
      <c r="B65" s="590" t="s">
        <v>88</v>
      </c>
      <c r="C65" s="910">
        <f>[4]薬耐!C96</f>
        <v>0.03</v>
      </c>
      <c r="D65" s="910">
        <f>[4]薬耐!D96</f>
        <v>0</v>
      </c>
      <c r="E65" s="910">
        <f>[4]薬耐!E96</f>
        <v>0</v>
      </c>
      <c r="F65" s="910">
        <f>[4]薬耐!F96</f>
        <v>0</v>
      </c>
      <c r="G65" s="910">
        <f>[4]薬耐!G96</f>
        <v>0</v>
      </c>
      <c r="H65" s="910">
        <f>[4]薬耐!H96</f>
        <v>0</v>
      </c>
      <c r="I65" s="910">
        <f>[4]薬耐!I96</f>
        <v>0</v>
      </c>
      <c r="J65" s="910">
        <f>[4]薬耐!J96</f>
        <v>0</v>
      </c>
      <c r="K65" s="910">
        <f>[4]薬耐!K96</f>
        <v>0</v>
      </c>
      <c r="L65" s="910">
        <f>[4]薬耐!L96</f>
        <v>0</v>
      </c>
      <c r="M65" s="910">
        <f>[4]薬耐!M96</f>
        <v>0</v>
      </c>
      <c r="N65" s="910">
        <f>[4]薬耐!N96</f>
        <v>0</v>
      </c>
      <c r="O65" s="910">
        <f>[4]薬耐!O96</f>
        <v>0</v>
      </c>
      <c r="P65" s="910">
        <f>[4]薬耐!P96</f>
        <v>0</v>
      </c>
      <c r="Q65" s="910">
        <f>[4]薬耐!Q96</f>
        <v>0</v>
      </c>
      <c r="R65" s="910">
        <f>[4]薬耐!R96</f>
        <v>0</v>
      </c>
      <c r="S65" s="910">
        <f>[4]薬耐!S96</f>
        <v>0.02</v>
      </c>
      <c r="V65" s="710"/>
      <c r="W65">
        <v>0.03</v>
      </c>
      <c r="X65" s="712">
        <f t="shared" si="12"/>
        <v>0</v>
      </c>
    </row>
    <row r="66" spans="2:24" ht="14.25" x14ac:dyDescent="0.15">
      <c r="B66" s="594" t="s">
        <v>89</v>
      </c>
      <c r="C66" s="910">
        <f>[4]薬耐!C97</f>
        <v>0.01</v>
      </c>
      <c r="D66" s="910">
        <f>[4]薬耐!D97</f>
        <v>0</v>
      </c>
      <c r="E66" s="910">
        <f>[4]薬耐!E97</f>
        <v>0</v>
      </c>
      <c r="F66" s="910">
        <f>[4]薬耐!F97</f>
        <v>0</v>
      </c>
      <c r="G66" s="910">
        <f>[4]薬耐!G97</f>
        <v>0</v>
      </c>
      <c r="H66" s="910">
        <f>[4]薬耐!H97</f>
        <v>0</v>
      </c>
      <c r="I66" s="910">
        <f>[4]薬耐!I97</f>
        <v>0</v>
      </c>
      <c r="J66" s="910">
        <f>[4]薬耐!J97</f>
        <v>0</v>
      </c>
      <c r="K66" s="910">
        <f>[4]薬耐!K97</f>
        <v>0</v>
      </c>
      <c r="L66" s="910">
        <f>[4]薬耐!L97</f>
        <v>0</v>
      </c>
      <c r="M66" s="910">
        <f>[4]薬耐!M97</f>
        <v>0</v>
      </c>
      <c r="N66" s="910">
        <f>[4]薬耐!N97</f>
        <v>0</v>
      </c>
      <c r="O66" s="910">
        <f>[4]薬耐!O97</f>
        <v>0</v>
      </c>
      <c r="P66" s="910">
        <f>[4]薬耐!P97</f>
        <v>0</v>
      </c>
      <c r="Q66" s="910">
        <f>[4]薬耐!Q97</f>
        <v>0</v>
      </c>
      <c r="R66" s="910">
        <f>[4]薬耐!R97</f>
        <v>0</v>
      </c>
      <c r="S66" s="910">
        <f>[4]薬耐!S97</f>
        <v>0.01</v>
      </c>
      <c r="V66" s="710"/>
      <c r="W66">
        <v>0.01</v>
      </c>
      <c r="X66" s="712">
        <f t="shared" si="12"/>
        <v>0</v>
      </c>
    </row>
    <row r="67" spans="2:24" ht="14.25" x14ac:dyDescent="0.15">
      <c r="B67" s="590" t="s">
        <v>90</v>
      </c>
      <c r="C67" s="910">
        <f>[4]薬耐!C98</f>
        <v>0.01</v>
      </c>
      <c r="D67" s="910">
        <f>[4]薬耐!D98</f>
        <v>0</v>
      </c>
      <c r="E67" s="910">
        <f>[4]薬耐!E98</f>
        <v>0</v>
      </c>
      <c r="F67" s="910">
        <f>[4]薬耐!F98</f>
        <v>0</v>
      </c>
      <c r="G67" s="910">
        <f>[4]薬耐!G98</f>
        <v>0</v>
      </c>
      <c r="H67" s="910">
        <f>[4]薬耐!H98</f>
        <v>0</v>
      </c>
      <c r="I67" s="910">
        <f>[4]薬耐!I98</f>
        <v>0</v>
      </c>
      <c r="J67" s="910">
        <f>[4]薬耐!J98</f>
        <v>0</v>
      </c>
      <c r="K67" s="910">
        <f>[4]薬耐!K98</f>
        <v>0</v>
      </c>
      <c r="L67" s="910">
        <f>[4]薬耐!L98</f>
        <v>0</v>
      </c>
      <c r="M67" s="910">
        <f>[4]薬耐!M98</f>
        <v>0</v>
      </c>
      <c r="N67" s="910">
        <f>[4]薬耐!N98</f>
        <v>0</v>
      </c>
      <c r="O67" s="910">
        <f>[4]薬耐!O98</f>
        <v>0</v>
      </c>
      <c r="P67" s="910">
        <f>[4]薬耐!P98</f>
        <v>0</v>
      </c>
      <c r="Q67" s="910">
        <f>[4]薬耐!Q98</f>
        <v>0</v>
      </c>
      <c r="R67" s="910">
        <f>[4]薬耐!R98</f>
        <v>0</v>
      </c>
      <c r="S67" s="910">
        <f>[4]薬耐!S98</f>
        <v>0.01</v>
      </c>
      <c r="V67" s="710"/>
      <c r="W67">
        <v>0.01</v>
      </c>
      <c r="X67" s="712">
        <f t="shared" si="12"/>
        <v>0</v>
      </c>
    </row>
    <row r="68" spans="2:24" ht="14.25" x14ac:dyDescent="0.15">
      <c r="B68" s="594" t="s">
        <v>91</v>
      </c>
      <c r="C68" s="910">
        <f>[4]薬耐!C99</f>
        <v>0.02</v>
      </c>
      <c r="D68" s="910">
        <f>[4]薬耐!D99</f>
        <v>0</v>
      </c>
      <c r="E68" s="910">
        <f>[4]薬耐!E99</f>
        <v>0</v>
      </c>
      <c r="F68" s="910">
        <f>[4]薬耐!F99</f>
        <v>0</v>
      </c>
      <c r="G68" s="910">
        <f>[4]薬耐!G99</f>
        <v>0</v>
      </c>
      <c r="H68" s="910">
        <f>[4]薬耐!H99</f>
        <v>0</v>
      </c>
      <c r="I68" s="910">
        <f>[4]薬耐!I99</f>
        <v>0</v>
      </c>
      <c r="J68" s="910">
        <f>[4]薬耐!J99</f>
        <v>0</v>
      </c>
      <c r="K68" s="910">
        <f>[4]薬耐!K99</f>
        <v>0</v>
      </c>
      <c r="L68" s="910">
        <f>[4]薬耐!L99</f>
        <v>0</v>
      </c>
      <c r="M68" s="910">
        <f>[4]薬耐!M99</f>
        <v>0</v>
      </c>
      <c r="N68" s="910">
        <f>[4]薬耐!N99</f>
        <v>0</v>
      </c>
      <c r="O68" s="910">
        <f>[4]薬耐!O99</f>
        <v>0</v>
      </c>
      <c r="P68" s="910">
        <f>[4]薬耐!P99</f>
        <v>0</v>
      </c>
      <c r="Q68" s="910">
        <f>[4]薬耐!Q99</f>
        <v>0</v>
      </c>
      <c r="R68" s="910">
        <f>[4]薬耐!R99</f>
        <v>0</v>
      </c>
      <c r="S68" s="910">
        <f>[4]薬耐!S99</f>
        <v>0.01</v>
      </c>
      <c r="V68" s="710"/>
      <c r="W68">
        <v>0.02</v>
      </c>
      <c r="X68" s="712">
        <f t="shared" si="12"/>
        <v>0</v>
      </c>
    </row>
    <row r="69" spans="2:24" ht="14.25" x14ac:dyDescent="0.15">
      <c r="B69" s="590" t="s">
        <v>92</v>
      </c>
      <c r="C69" s="910">
        <f>[4]薬耐!C100</f>
        <v>0.02</v>
      </c>
      <c r="D69" s="910">
        <f>[4]薬耐!D100</f>
        <v>0</v>
      </c>
      <c r="E69" s="910">
        <f>[4]薬耐!E100</f>
        <v>0</v>
      </c>
      <c r="F69" s="910">
        <f>[4]薬耐!F100</f>
        <v>0</v>
      </c>
      <c r="G69" s="910">
        <f>[4]薬耐!G100</f>
        <v>0</v>
      </c>
      <c r="H69" s="910">
        <f>[4]薬耐!H100</f>
        <v>0</v>
      </c>
      <c r="I69" s="910">
        <f>[4]薬耐!I100</f>
        <v>0</v>
      </c>
      <c r="J69" s="910">
        <f>[4]薬耐!J100</f>
        <v>0</v>
      </c>
      <c r="K69" s="910">
        <f>[4]薬耐!K100</f>
        <v>0</v>
      </c>
      <c r="L69" s="910">
        <f>[4]薬耐!L100</f>
        <v>0</v>
      </c>
      <c r="M69" s="910">
        <f>[4]薬耐!M100</f>
        <v>0</v>
      </c>
      <c r="N69" s="910">
        <f>[4]薬耐!N100</f>
        <v>0</v>
      </c>
      <c r="O69" s="910">
        <f>[4]薬耐!O100</f>
        <v>0</v>
      </c>
      <c r="P69" s="910">
        <f>[4]薬耐!P100</f>
        <v>0</v>
      </c>
      <c r="Q69" s="910">
        <f>[4]薬耐!Q100</f>
        <v>0</v>
      </c>
      <c r="R69" s="910">
        <f>[4]薬耐!R100</f>
        <v>0</v>
      </c>
      <c r="S69" s="910">
        <f>[4]薬耐!S100</f>
        <v>0.01</v>
      </c>
      <c r="V69" s="710"/>
      <c r="W69">
        <v>0.02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[4]薬耐!C101</f>
        <v>0.02</v>
      </c>
      <c r="D70" s="910">
        <f>[4]薬耐!D101</f>
        <v>0</v>
      </c>
      <c r="E70" s="910">
        <f>[4]薬耐!E101</f>
        <v>0</v>
      </c>
      <c r="F70" s="910">
        <f>[4]薬耐!F101</f>
        <v>0</v>
      </c>
      <c r="G70" s="910">
        <f>[4]薬耐!G101</f>
        <v>0</v>
      </c>
      <c r="H70" s="910">
        <f>[4]薬耐!H101</f>
        <v>0</v>
      </c>
      <c r="I70" s="910">
        <f>[4]薬耐!I101</f>
        <v>0</v>
      </c>
      <c r="J70" s="910">
        <f>[4]薬耐!J101</f>
        <v>0</v>
      </c>
      <c r="K70" s="910">
        <f>[4]薬耐!K101</f>
        <v>0</v>
      </c>
      <c r="L70" s="910">
        <f>[4]薬耐!L101</f>
        <v>0</v>
      </c>
      <c r="M70" s="910">
        <f>[4]薬耐!M101</f>
        <v>0</v>
      </c>
      <c r="N70" s="910">
        <f>[4]薬耐!N101</f>
        <v>0</v>
      </c>
      <c r="O70" s="910">
        <f>[4]薬耐!O101</f>
        <v>0</v>
      </c>
      <c r="P70" s="910">
        <f>[4]薬耐!P101</f>
        <v>0</v>
      </c>
      <c r="Q70" s="910">
        <f>[4]薬耐!Q101</f>
        <v>0</v>
      </c>
      <c r="R70" s="910">
        <f>[4]薬耐!R101</f>
        <v>0</v>
      </c>
      <c r="S70" s="910">
        <f>[4]薬耐!S101</f>
        <v>0.02</v>
      </c>
      <c r="V70" s="711"/>
      <c r="W70">
        <v>0.02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0.18999999999999997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0.01</v>
      </c>
      <c r="S71" s="787">
        <f t="shared" si="13"/>
        <v>0.12999999999999998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5.2631578947368432E-2</v>
      </c>
      <c r="S72" s="604">
        <f>S71/C71</f>
        <v>0.68421052631578949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topLeftCell="A13" workbookViewId="0">
      <selection activeCell="L28" sqref="L28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令和7年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'保健所別（令和7年）'!#REF!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'保健所別（令和7年）'!#REF!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'保健所別（令和7年）'!#REF!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'保健所別（令和7年）'!#REF!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'保健所別（令和7年）'!#REF!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'保健所別（令和7年）'!#REF!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'保健所別（令和7年）'!#REF!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'保健所別（令和7年）'!#REF!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'保健所別（令和7年）'!#REF!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'保健所別（令和7年）'!#REF!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'保健所別（令和7年）'!#REF!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'保健所別（令和7年）'!#REF!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'保健所別（令和7年）'!#REF!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'保健所別（令和7年）'!#REF!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'保健所別（令和7年）'!#REF!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'保健所別（令和7年）'!#REF!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'保健所別（令和7年）'!#REF!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'保健所別（令和7年）'!#REF!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'保健所別（令和7年）'!#REF!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'保健所別（令和7年）'!#REF!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'保健所別（令和7年）'!#REF!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'保健所別（令和7年）'!#REF!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'保健所別（令和7年）'!#REF!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'保健所別（令和7年）'!#REF!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令和7年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TRANSPOSE('保健所別（令和7年）'!#REF!)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98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99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1000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1001" t="s">
        <v>0</v>
      </c>
      <c r="C7" s="1002"/>
      <c r="D7" s="1002"/>
      <c r="E7" s="1000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1002"/>
      <c r="C8" s="1002"/>
      <c r="D8" s="1002"/>
      <c r="E8" s="994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95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95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96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1003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7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8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1001" t="s">
        <v>1</v>
      </c>
      <c r="C17" s="1004"/>
      <c r="D17" s="1004"/>
      <c r="E17" s="989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1002"/>
      <c r="C18" s="1004"/>
      <c r="D18" s="1004"/>
      <c r="E18" s="994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1004"/>
      <c r="C19" s="1004"/>
      <c r="D19" s="1004"/>
      <c r="E19" s="995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95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96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7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7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8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90" t="s">
        <v>2</v>
      </c>
      <c r="C27" s="991"/>
      <c r="D27" s="991"/>
      <c r="E27" s="989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1"/>
      <c r="C28" s="991"/>
      <c r="D28" s="991"/>
      <c r="E28" s="994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95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95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96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7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7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8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90" t="s">
        <v>3</v>
      </c>
      <c r="C37" s="991"/>
      <c r="D37" s="991"/>
      <c r="E37" s="989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1"/>
      <c r="C38" s="991"/>
      <c r="D38" s="991"/>
      <c r="E38" s="994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95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95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96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7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7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8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90" t="s">
        <v>18</v>
      </c>
      <c r="C47" s="991"/>
      <c r="D47" s="991"/>
      <c r="E47" s="989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1"/>
      <c r="C48" s="991"/>
      <c r="D48" s="991"/>
      <c r="E48" s="994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1"/>
      <c r="C49" s="991"/>
      <c r="D49" s="991"/>
      <c r="E49" s="995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95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96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7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7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8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90" t="s">
        <v>4</v>
      </c>
      <c r="C57" s="997"/>
      <c r="D57" s="997"/>
      <c r="E57" s="989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1"/>
      <c r="C58" s="997"/>
      <c r="D58" s="997"/>
      <c r="E58" s="994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7"/>
      <c r="C59" s="997"/>
      <c r="D59" s="997"/>
      <c r="E59" s="995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95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96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7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7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8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90" t="s">
        <v>5</v>
      </c>
      <c r="C67" s="991"/>
      <c r="D67" s="991"/>
      <c r="E67" s="989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1"/>
      <c r="C68" s="991"/>
      <c r="D68" s="991"/>
      <c r="E68" s="992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3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3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3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84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85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82" t="s">
        <v>0</v>
      </c>
      <c r="C82" s="983"/>
      <c r="D82" s="983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83"/>
      <c r="C83" s="983"/>
      <c r="D83" s="983"/>
      <c r="E83" s="978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979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979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80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81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82" t="s">
        <v>1</v>
      </c>
      <c r="C92" s="986"/>
      <c r="D92" s="986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83"/>
      <c r="C93" s="986"/>
      <c r="D93" s="986"/>
      <c r="E93" s="978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986"/>
      <c r="C94" s="986"/>
      <c r="D94" s="986"/>
      <c r="E94" s="979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979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80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81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82" t="s">
        <v>2</v>
      </c>
      <c r="C102" s="983"/>
      <c r="D102" s="983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83"/>
      <c r="C103" s="983"/>
      <c r="D103" s="983"/>
      <c r="E103" s="978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979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979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80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81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82" t="s">
        <v>3</v>
      </c>
      <c r="C112" s="983"/>
      <c r="D112" s="983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83"/>
      <c r="C113" s="983"/>
      <c r="D113" s="983"/>
      <c r="E113" s="978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979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979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80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81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82" t="s">
        <v>18</v>
      </c>
      <c r="C122" s="983"/>
      <c r="D122" s="983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83"/>
      <c r="C123" s="983"/>
      <c r="D123" s="983"/>
      <c r="E123" s="978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83"/>
      <c r="C124" s="983"/>
      <c r="D124" s="983"/>
      <c r="E124" s="979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979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80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81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82" t="s">
        <v>4</v>
      </c>
      <c r="C132" s="986"/>
      <c r="D132" s="986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83"/>
      <c r="C133" s="986"/>
      <c r="D133" s="986"/>
      <c r="E133" s="978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986"/>
      <c r="C134" s="986"/>
      <c r="D134" s="986"/>
      <c r="E134" s="979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979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80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81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82" t="s">
        <v>5</v>
      </c>
      <c r="C142" s="983"/>
      <c r="D142" s="983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83"/>
      <c r="C143" s="983"/>
      <c r="D143" s="983"/>
      <c r="E143" s="978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979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979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84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85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975" t="s">
        <v>0</v>
      </c>
      <c r="C157" s="977"/>
      <c r="D157" s="977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977"/>
      <c r="C158" s="977"/>
      <c r="D158" s="977"/>
      <c r="E158" s="978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979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979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80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81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975" t="s">
        <v>1</v>
      </c>
      <c r="C167" s="976"/>
      <c r="D167" s="976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977"/>
      <c r="C168" s="976"/>
      <c r="D168" s="976"/>
      <c r="E168" s="978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976"/>
      <c r="C169" s="976"/>
      <c r="D169" s="976"/>
      <c r="E169" s="979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979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80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81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975" t="s">
        <v>2</v>
      </c>
      <c r="C177" s="977"/>
      <c r="D177" s="977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977"/>
      <c r="C178" s="977"/>
      <c r="D178" s="977"/>
      <c r="E178" s="978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979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979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80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81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975" t="s">
        <v>3</v>
      </c>
      <c r="C187" s="977"/>
      <c r="D187" s="977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977"/>
      <c r="C188" s="977"/>
      <c r="D188" s="977"/>
      <c r="E188" s="978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979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979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80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81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975" t="s">
        <v>18</v>
      </c>
      <c r="C197" s="977"/>
      <c r="D197" s="977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977"/>
      <c r="C198" s="977"/>
      <c r="D198" s="977"/>
      <c r="E198" s="978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977"/>
      <c r="C199" s="977"/>
      <c r="D199" s="977"/>
      <c r="E199" s="979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979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80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81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975" t="s">
        <v>4</v>
      </c>
      <c r="C207" s="976"/>
      <c r="D207" s="976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977"/>
      <c r="C208" s="976"/>
      <c r="D208" s="976"/>
      <c r="E208" s="978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976"/>
      <c r="C209" s="976"/>
      <c r="D209" s="976"/>
      <c r="E209" s="979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979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80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81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975" t="s">
        <v>5</v>
      </c>
      <c r="C217" s="977"/>
      <c r="D217" s="977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977"/>
      <c r="C218" s="977"/>
      <c r="D218" s="977"/>
      <c r="E218" s="978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979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979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E4:E7"/>
    <mergeCell ref="B7:D8"/>
    <mergeCell ref="E8:E11"/>
    <mergeCell ref="E14:E17"/>
    <mergeCell ref="B17:D19"/>
    <mergeCell ref="E18:E21"/>
    <mergeCell ref="E24:E27"/>
    <mergeCell ref="B27:D28"/>
    <mergeCell ref="E28:E31"/>
    <mergeCell ref="E34:E37"/>
    <mergeCell ref="B37:D38"/>
    <mergeCell ref="E38:E41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B207:D209"/>
    <mergeCell ref="E208:E210"/>
    <mergeCell ref="E214:E215"/>
    <mergeCell ref="B217:D218"/>
    <mergeCell ref="E218:E220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26"/>
  <sheetViews>
    <sheetView zoomScale="90" zoomScaleNormal="90" workbookViewId="0">
      <pane xSplit="4" ySplit="2" topLeftCell="E294" activePane="bottomRight" state="frozen"/>
      <selection pane="topRight" activeCell="E1" sqref="E1"/>
      <selection pane="bottomLeft" activeCell="A3" sqref="A3"/>
      <selection pane="bottomRight" activeCell="Q303" sqref="Q303:Q314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2" customFormat="1" x14ac:dyDescent="0.15">
      <c r="A279" s="932" t="s">
        <v>82</v>
      </c>
      <c r="B279" s="932" t="s">
        <v>351</v>
      </c>
      <c r="C279" s="932">
        <v>2022</v>
      </c>
      <c r="D279" s="932">
        <v>1</v>
      </c>
      <c r="E279" s="933">
        <v>2.42</v>
      </c>
      <c r="F279" s="933">
        <v>2.4300000000000002</v>
      </c>
      <c r="G279" s="933">
        <v>0.33</v>
      </c>
      <c r="H279" s="933">
        <v>0.78</v>
      </c>
      <c r="I279" s="933">
        <v>0.25</v>
      </c>
      <c r="J279" s="933">
        <v>0.43</v>
      </c>
      <c r="K279" s="933">
        <v>0.33</v>
      </c>
      <c r="L279" s="933">
        <v>0.9</v>
      </c>
      <c r="M279" s="933">
        <v>4.1399999999999997</v>
      </c>
      <c r="N279" s="933">
        <v>2.57</v>
      </c>
      <c r="O279" s="933">
        <v>0.43</v>
      </c>
      <c r="P279" s="933">
        <v>0.09</v>
      </c>
      <c r="Q279" s="933">
        <v>0</v>
      </c>
      <c r="R279" s="933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4" customFormat="1" x14ac:dyDescent="0.15">
      <c r="A290" s="934" t="s">
        <v>324</v>
      </c>
      <c r="D290" s="934">
        <v>12</v>
      </c>
      <c r="E290" s="935">
        <v>3.42</v>
      </c>
      <c r="F290" s="935">
        <v>2.4</v>
      </c>
      <c r="G290" s="935">
        <v>0.67</v>
      </c>
      <c r="H290" s="935">
        <v>0.68</v>
      </c>
      <c r="I290" s="935">
        <v>0.33</v>
      </c>
      <c r="J290" s="935">
        <v>0.49</v>
      </c>
      <c r="K290" s="935">
        <v>0.75</v>
      </c>
      <c r="L290" s="935">
        <v>0.79</v>
      </c>
      <c r="M290" s="935">
        <v>4.1399999999999997</v>
      </c>
      <c r="N290" s="935">
        <v>2.59</v>
      </c>
      <c r="O290" s="935">
        <v>0</v>
      </c>
      <c r="P290" s="935">
        <v>0.17</v>
      </c>
      <c r="Q290" s="935">
        <v>0</v>
      </c>
      <c r="R290" s="935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2" customFormat="1" x14ac:dyDescent="0.15">
      <c r="A303" s="932" t="s">
        <v>82</v>
      </c>
      <c r="B303" s="932" t="s">
        <v>355</v>
      </c>
      <c r="C303" s="932">
        <v>2024</v>
      </c>
      <c r="D303" s="932">
        <v>1</v>
      </c>
      <c r="E303" s="933">
        <v>2.25</v>
      </c>
      <c r="F303" s="933">
        <v>2.57</v>
      </c>
      <c r="G303" s="933">
        <v>0.42</v>
      </c>
      <c r="H303" s="933">
        <v>0.83</v>
      </c>
      <c r="I303" s="933">
        <v>0.25</v>
      </c>
      <c r="J303" s="933">
        <v>0.51</v>
      </c>
      <c r="K303" s="933">
        <v>0.33</v>
      </c>
      <c r="L303" s="933">
        <v>0.87</v>
      </c>
      <c r="M303" s="933">
        <v>4.57</v>
      </c>
      <c r="N303" s="933">
        <v>2.78</v>
      </c>
      <c r="O303" s="933">
        <v>0.28999999999999998</v>
      </c>
      <c r="P303" s="933">
        <v>0.17</v>
      </c>
      <c r="Q303" s="933">
        <v>0</v>
      </c>
      <c r="R303" s="933">
        <v>0.01</v>
      </c>
    </row>
    <row r="304" spans="1:18" x14ac:dyDescent="0.15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15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15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15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15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15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15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15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15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15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15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32" customFormat="1" x14ac:dyDescent="0.15">
      <c r="A315" s="932" t="s">
        <v>82</v>
      </c>
      <c r="B315" s="932" t="s">
        <v>357</v>
      </c>
      <c r="C315" s="932">
        <v>2025</v>
      </c>
      <c r="D315" s="932">
        <v>1</v>
      </c>
      <c r="E315" s="971">
        <f>+IF('保健所別（令和7年）'!D14="",NA(),'保健所別（令和7年）'!D14)</f>
        <v>1.92</v>
      </c>
      <c r="F315" s="971">
        <f>+IF('保健所別（令和7年）'!D15="",NA(),'保健所別（令和7年）'!D15)</f>
        <v>2.2799999999999998</v>
      </c>
      <c r="G315" s="971">
        <f>+IF('保健所別（令和7年）'!D26="",NA(),'保健所別（令和7年）'!D26)</f>
        <v>0.42</v>
      </c>
      <c r="H315" s="971">
        <f>+IF('保健所別（令和7年）'!D27="",NA(),'保健所別（令和7年）'!D27)</f>
        <v>0.82</v>
      </c>
      <c r="I315" s="971">
        <f>+IF('保健所別（令和7年）'!D38="",NA(),'保健所別（令和7年）'!D38)</f>
        <v>0.42</v>
      </c>
      <c r="J315" s="971">
        <f>+IF('保健所別（令和7年）'!D39="",NA(),'保健所別（令和7年）'!D39)</f>
        <v>0.51</v>
      </c>
      <c r="K315" s="971">
        <f>+IF('保健所別（令和7年）'!D50="",NA(),'保健所別（令和7年）'!D50)</f>
        <v>0.17</v>
      </c>
      <c r="L315" s="971">
        <f>+IF('保健所別（令和7年）'!D51="",NA(),'保健所別（令和7年）'!D51)</f>
        <v>0.72</v>
      </c>
      <c r="M315" s="971">
        <f>+IF('保健所別（令和7年）'!D66="",NA(),'保健所別（令和7年）'!D66)</f>
        <v>5.29</v>
      </c>
      <c r="N315" s="971">
        <f>+IF('保健所別（令和7年）'!D67="",NA(),'保健所別（令和7年）'!D67)</f>
        <v>3.13</v>
      </c>
      <c r="O315" s="971">
        <f>+IF('保健所別（令和7年）'!D82="",NA(),'保健所別（令和7年）'!D82)</f>
        <v>0.43</v>
      </c>
      <c r="P315" s="971">
        <f>+IF('保健所別（令和7年）'!D83="",NA(),'保健所別（令和7年）'!D83)</f>
        <v>0.24</v>
      </c>
      <c r="Q315" s="971">
        <f>+IF('保健所別（令和7年）'!D98="",NA(),'保健所別（令和7年）'!D98)</f>
        <v>0.14000000000000001</v>
      </c>
      <c r="R315" s="971">
        <f>+IF('保健所別（令和7年）'!D99="",NA(),'保健所別（令和7年）'!D99)</f>
        <v>0.01</v>
      </c>
    </row>
    <row r="316" spans="1:18" x14ac:dyDescent="0.15">
      <c r="A316" t="s">
        <v>83</v>
      </c>
      <c r="D316">
        <v>2</v>
      </c>
      <c r="E316" s="920">
        <f>+IF('保健所別（令和7年）'!E14="",NA(),'保健所別（令和7年）'!E14)</f>
        <v>1.92</v>
      </c>
      <c r="F316" s="920">
        <f>+IF('保健所別（令和7年）'!E15="",NA(),'保健所別（令和7年）'!E15)</f>
        <v>2.0699999999999998</v>
      </c>
      <c r="G316" s="920">
        <f>+IF('保健所別（令和7年）'!E26="",NA(),'保健所別（令和7年）'!E26)</f>
        <v>0.75</v>
      </c>
      <c r="H316" s="920">
        <f>+IF('保健所別（令和7年）'!E27="",NA(),'保健所別（令和7年）'!E27)</f>
        <v>0.76</v>
      </c>
      <c r="I316" s="920">
        <f>+IF('保健所別（令和7年）'!E38="",NA(),'保健所別（令和7年）'!E38)</f>
        <v>0.33</v>
      </c>
      <c r="J316" s="920">
        <f>+IF('保健所別（令和7年）'!E39="",NA(),'保健所別（令和7年）'!E39)</f>
        <v>0.45</v>
      </c>
      <c r="K316" s="920">
        <f>+IF('保健所別（令和7年）'!E50="",NA(),'保健所別（令和7年）'!E50)</f>
        <v>0.17</v>
      </c>
      <c r="L316" s="920">
        <f>+IF('保健所別（令和7年）'!E51="",NA(),'保健所別（令和7年）'!E51)</f>
        <v>0.54</v>
      </c>
      <c r="M316" s="920">
        <f>+IF('保健所別（令和7年）'!E66="",NA(),'保健所別（令和7年）'!E66)</f>
        <v>3.86</v>
      </c>
      <c r="N316" s="920">
        <f>+IF('保健所別（令和7年）'!E67="",NA(),'保健所別（令和7年）'!E67)</f>
        <v>2.62</v>
      </c>
      <c r="O316" s="920">
        <f>+IF('保健所別（令和7年）'!E82="",NA(),'保健所別（令和7年）'!E82)</f>
        <v>0.56999999999999995</v>
      </c>
      <c r="P316" s="920">
        <f>+IF('保健所別（令和7年）'!E83="",NA(),'保健所別（令和7年）'!E83)</f>
        <v>0.16</v>
      </c>
      <c r="Q316" s="920">
        <f>+IF('保健所別（令和7年）'!E98="",NA(),'保健所別（令和7年）'!E98)</f>
        <v>0</v>
      </c>
      <c r="R316" s="920">
        <f>+IF('保健所別（令和7年）'!E99="",NA(),'保健所別（令和7年）'!E99)</f>
        <v>0.01</v>
      </c>
    </row>
    <row r="317" spans="1:18" x14ac:dyDescent="0.15">
      <c r="A317" t="s">
        <v>84</v>
      </c>
      <c r="D317">
        <v>3</v>
      </c>
      <c r="E317" s="920">
        <f>+IF('保健所別（令和7年）'!F14="",NA(),'保健所別（令和7年）'!F14)</f>
        <v>1.92</v>
      </c>
      <c r="F317" s="920">
        <f>+IF('保健所別（令和7年）'!F15="",NA(),'保健所別（令和7年）'!F15)</f>
        <v>2.25</v>
      </c>
      <c r="G317" s="920">
        <f>+IF('保健所別（令和7年）'!F26="",NA(),'保健所別（令和7年）'!F26)</f>
        <v>0.75</v>
      </c>
      <c r="H317" s="920">
        <f>+IF('保健所別（令和7年）'!F27="",NA(),'保健所別（令和7年）'!F27)</f>
        <v>0.9</v>
      </c>
      <c r="I317" s="920">
        <f>+IF('保健所別（令和7年）'!F38="",NA(),'保健所別（令和7年）'!F38)</f>
        <v>0.33</v>
      </c>
      <c r="J317" s="920">
        <f>+IF('保健所別（令和7年）'!F39="",NA(),'保健所別（令和7年）'!F39)</f>
        <v>0.52</v>
      </c>
      <c r="K317" s="920">
        <f>+IF('保健所別（令和7年）'!F50="",NA(),'保健所別（令和7年）'!F50)</f>
        <v>0.17</v>
      </c>
      <c r="L317" s="920">
        <f>+IF('保健所別（令和7年）'!F51="",NA(),'保健所別（令和7年）'!F51)</f>
        <v>0.59</v>
      </c>
      <c r="M317" s="920">
        <f>+IF('保健所別（令和7年）'!F66="",NA(),'保健所別（令和7年）'!F66)</f>
        <v>3.86</v>
      </c>
      <c r="N317" s="920">
        <f>+IF('保健所別（令和7年）'!F67="",NA(),'保健所別（令和7年）'!F67)</f>
        <v>2.8</v>
      </c>
      <c r="O317" s="920">
        <f>+IF('保健所別（令和7年）'!F82="",NA(),'保健所別（令和7年）'!F82)</f>
        <v>0.56999999999999995</v>
      </c>
      <c r="P317" s="920">
        <f>+IF('保健所別（令和7年）'!F83="",NA(),'保健所別（令和7年）'!F83)</f>
        <v>0.15</v>
      </c>
      <c r="Q317" s="920">
        <f>+IF('保健所別（令和7年）'!F98="",NA(),'保健所別（令和7年）'!F98)</f>
        <v>0</v>
      </c>
      <c r="R317" s="920">
        <f>+IF('保健所別（令和7年）'!F99="",NA(),'保健所別（令和7年）'!F99)</f>
        <v>0.01</v>
      </c>
    </row>
    <row r="318" spans="1:18" x14ac:dyDescent="0.15">
      <c r="A318" t="s">
        <v>331</v>
      </c>
      <c r="D318">
        <v>4</v>
      </c>
      <c r="E318" s="920">
        <f>+IF('保健所別（令和7年）'!G14="",NA(),'保健所別（令和7年）'!G14)</f>
        <v>2.75</v>
      </c>
      <c r="F318" s="920">
        <f>+IF('保健所別（令和7年）'!G15="",NA(),'保健所別（令和7年）'!G15)</f>
        <v>2.39</v>
      </c>
      <c r="G318" s="920">
        <f>+IF('保健所別（令和7年）'!G26="",NA(),'保健所別（令和7年）'!G26)</f>
        <v>0.42</v>
      </c>
      <c r="H318" s="920">
        <f>+IF('保健所別（令和7年）'!G27="",NA(),'保健所別（令和7年）'!G27)</f>
        <v>0.9</v>
      </c>
      <c r="I318" s="920">
        <f>+IF('保健所別（令和7年）'!G38="",NA(),'保健所別（令和7年）'!G38)</f>
        <v>0.5</v>
      </c>
      <c r="J318" s="920">
        <f>+IF('保健所別（令和7年）'!G39="",NA(),'保健所別（令和7年）'!G39)</f>
        <v>0.54</v>
      </c>
      <c r="K318" s="920">
        <f>+IF('保健所別（令和7年）'!G50="",NA(),'保健所別（令和7年）'!G50)</f>
        <v>0.33</v>
      </c>
      <c r="L318" s="920">
        <f>+IF('保健所別（令和7年）'!G51="",NA(),'保健所別（令和7年）'!G51)</f>
        <v>0.63</v>
      </c>
      <c r="M318" s="920">
        <f>+IF('保健所別（令和7年）'!G66="",NA(),'保健所別（令和7年）'!G66)</f>
        <v>5</v>
      </c>
      <c r="N318" s="920">
        <f>+IF('保健所別（令和7年）'!G67="",NA(),'保健所別（令和7年）'!G67)</f>
        <v>2.75</v>
      </c>
      <c r="O318" s="920">
        <f>+IF('保健所別（令和7年）'!G82="",NA(),'保健所別（令和7年）'!G82)</f>
        <v>0.14000000000000001</v>
      </c>
      <c r="P318" s="920">
        <f>+IF('保健所別（令和7年）'!G83="",NA(),'保健所別（令和7年）'!G83)</f>
        <v>0.09</v>
      </c>
      <c r="Q318" s="920">
        <f>+IF('保健所別（令和7年）'!G98="",NA(),'保健所別（令和7年）'!G98)</f>
        <v>0</v>
      </c>
      <c r="R318" s="920">
        <f>+IF('保健所別（令和7年）'!G99="",NA(),'保健所別（令和7年）'!G99)</f>
        <v>0.02</v>
      </c>
    </row>
    <row r="319" spans="1:18" x14ac:dyDescent="0.15">
      <c r="A319" t="s">
        <v>332</v>
      </c>
      <c r="D319">
        <v>5</v>
      </c>
      <c r="E319" s="920">
        <f>+IF('保健所別（令和7年）'!H14="",NA(),'保健所別（令和7年）'!H14)</f>
        <v>1.83</v>
      </c>
      <c r="F319" s="920">
        <f>+IF('保健所別（令和7年）'!H15="",NA(),'保健所別（令和7年）'!H15)</f>
        <v>2.4700000000000002</v>
      </c>
      <c r="G319" s="920">
        <f>+IF('保健所別（令和7年）'!H26="",NA(),'保健所別（令和7年）'!H26)</f>
        <v>0.08</v>
      </c>
      <c r="H319" s="920">
        <f>+IF('保健所別（令和7年）'!H27="",NA(),'保健所別（令和7年）'!H27)</f>
        <v>0.9</v>
      </c>
      <c r="I319" s="920">
        <f>+IF('保健所別（令和7年）'!H38="",NA(),'保健所別（令和7年）'!H38)</f>
        <v>0.25</v>
      </c>
      <c r="J319" s="920">
        <f>+IF('保健所別（令和7年）'!H39="",NA(),'保健所別（令和7年）'!H39)</f>
        <v>0.53</v>
      </c>
      <c r="K319" s="920">
        <f>+IF('保健所別（令和7年）'!H50="",NA(),'保健所別（令和7年）'!H50)</f>
        <v>0.33</v>
      </c>
      <c r="L319" s="920">
        <f>+IF('保健所別（令和7年）'!H51="",NA(),'保健所別（令和7年）'!H51)</f>
        <v>0.72</v>
      </c>
      <c r="M319" s="920">
        <f>+IF('保健所別（令和7年）'!H66="",NA(),'保健所別（令和7年）'!H66)</f>
        <v>4.1399999999999997</v>
      </c>
      <c r="N319" s="920">
        <f>+IF('保健所別（令和7年）'!H67="",NA(),'保健所別（令和7年）'!H67)</f>
        <v>2.63</v>
      </c>
      <c r="O319" s="920">
        <f>+IF('保健所別（令和7年）'!H82="",NA(),'保健所別（令和7年）'!H82)</f>
        <v>0.14000000000000001</v>
      </c>
      <c r="P319" s="920">
        <f>+IF('保健所別（令和7年）'!H83="",NA(),'保健所別（令和7年）'!H83)</f>
        <v>0.08</v>
      </c>
      <c r="Q319" s="920">
        <f>+IF('保健所別（令和7年）'!H98="",NA(),'保健所別（令和7年）'!H98)</f>
        <v>0</v>
      </c>
      <c r="R319" s="920">
        <f>+IF('保健所別（令和7年）'!H99="",NA(),'保健所別（令和7年）'!H99)</f>
        <v>0.01</v>
      </c>
    </row>
    <row r="320" spans="1:18" x14ac:dyDescent="0.15">
      <c r="A320" t="s">
        <v>318</v>
      </c>
      <c r="D320">
        <v>6</v>
      </c>
      <c r="E320" s="920">
        <f>+IF('保健所別（令和7年）'!I14="",NA(),'保健所別（令和7年）'!I14)</f>
        <v>1.58</v>
      </c>
      <c r="F320" s="920">
        <f>+IF('保健所別（令和7年）'!I15="",NA(),'保健所別（令和7年）'!I15)</f>
        <v>2.6</v>
      </c>
      <c r="G320" s="920">
        <f>+IF('保健所別（令和7年）'!I26="",NA(),'保健所別（令和7年）'!I26)</f>
        <v>0.5</v>
      </c>
      <c r="H320" s="920">
        <f>+IF('保健所別（令和7年）'!I27="",NA(),'保健所別（令和7年）'!I27)</f>
        <v>0.95</v>
      </c>
      <c r="I320" s="920">
        <f>+IF('保健所別（令和7年）'!I38="",NA(),'保健所別（令和7年）'!I38)</f>
        <v>0.25</v>
      </c>
      <c r="J320" s="920">
        <f>+IF('保健所別（令和7年）'!I39="",NA(),'保健所別（令和7年）'!I39)</f>
        <v>0.6</v>
      </c>
      <c r="K320" s="920">
        <f>+IF('保健所別（令和7年）'!I50="",NA(),'保健所別（令和7年）'!I50)</f>
        <v>0.42</v>
      </c>
      <c r="L320" s="920">
        <f>+IF('保健所別（令和7年）'!I51="",NA(),'保健所別（令和7年）'!I51)</f>
        <v>0.73</v>
      </c>
      <c r="M320" s="920">
        <f>+IF('保健所別（令和7年）'!I66="",NA(),'保健所別（令和7年）'!I66)</f>
        <v>4.29</v>
      </c>
      <c r="N320" s="920">
        <f>+IF('保健所別（令和7年）'!I67="",NA(),'保健所別（令和7年）'!I67)</f>
        <v>2.4900000000000002</v>
      </c>
      <c r="O320" s="920">
        <f>+IF('保健所別（令和7年）'!I82="",NA(),'保健所別（令和7年）'!I82)</f>
        <v>0</v>
      </c>
      <c r="P320" s="920">
        <f>+IF('保健所別（令和7年）'!I83="",NA(),'保健所別（令和7年）'!I83)</f>
        <v>0.08</v>
      </c>
      <c r="Q320" s="920">
        <f>+IF('保健所別（令和7年）'!I98="",NA(),'保健所別（令和7年）'!I98)</f>
        <v>0</v>
      </c>
      <c r="R320" s="920">
        <f>+IF('保健所別（令和7年）'!I99="",NA(),'保健所別（令和7年）'!I99)</f>
        <v>0.02</v>
      </c>
    </row>
    <row r="321" spans="1:18" x14ac:dyDescent="0.15">
      <c r="A321" t="s">
        <v>319</v>
      </c>
      <c r="D321">
        <v>7</v>
      </c>
      <c r="E321" s="920">
        <f>+IF('保健所別（令和7年）'!J14="",NA(),'保健所別（令和7年）'!J14)</f>
        <v>2.42</v>
      </c>
      <c r="F321" s="920">
        <f>+IF('保健所別（令和7年）'!J15="",NA(),'保健所別（令和7年）'!J15)</f>
        <v>2.63</v>
      </c>
      <c r="G321" s="920">
        <f>+IF('保健所別（令和7年）'!J26="",NA(),'保健所別（令和7年）'!J26)</f>
        <v>0.17</v>
      </c>
      <c r="H321" s="920">
        <f>+IF('保健所別（令和7年）'!J27="",NA(),'保健所別（令和7年）'!J27)</f>
        <v>0.96</v>
      </c>
      <c r="I321" s="920">
        <f>+IF('保健所別（令和7年）'!J38="",NA(),'保健所別（令和7年）'!J38)</f>
        <v>0.42</v>
      </c>
      <c r="J321" s="920">
        <f>+IF('保健所別（令和7年）'!J39="",NA(),'保健所別（令和7年）'!J39)</f>
        <v>0.62</v>
      </c>
      <c r="K321" s="920">
        <f>+IF('保健所別（令和7年）'!J50="",NA(),'保健所別（令和7年）'!J50)</f>
        <v>0.33</v>
      </c>
      <c r="L321" s="920">
        <f>+IF('保健所別（令和7年）'!J51="",NA(),'保健所別（令和7年）'!J51)</f>
        <v>0.8</v>
      </c>
      <c r="M321" s="920">
        <f>+IF('保健所別（令和7年）'!J66="",NA(),'保健所別（令和7年）'!J66)</f>
        <v>4.29</v>
      </c>
      <c r="N321" s="920">
        <f>+IF('保健所別（令和7年）'!J67="",NA(),'保健所別（令和7年）'!J67)</f>
        <v>2.78</v>
      </c>
      <c r="O321" s="920">
        <f>+IF('保健所別（令和7年）'!J82="",NA(),'保健所別（令和7年）'!J82)</f>
        <v>0</v>
      </c>
      <c r="P321" s="920">
        <f>+IF('保健所別（令和7年）'!J83="",NA(),'保健所別（令和7年）'!J83)</f>
        <v>0.06</v>
      </c>
      <c r="Q321" s="920">
        <f>+IF('保健所別（令和7年）'!J98="",NA(),'保健所別（令和7年）'!J98)</f>
        <v>0</v>
      </c>
      <c r="R321" s="920">
        <f>+IF('保健所別（令和7年）'!J99="",NA(),'保健所別（令和7年）'!J99)</f>
        <v>0.03</v>
      </c>
    </row>
    <row r="322" spans="1:18" x14ac:dyDescent="0.15">
      <c r="A322" t="s">
        <v>320</v>
      </c>
      <c r="D322">
        <v>8</v>
      </c>
      <c r="E322" s="920">
        <f>+IF('保健所別（令和7年）'!K14="",NA(),'保健所別（令和7年）'!K14)</f>
        <v>2.5</v>
      </c>
      <c r="F322" s="920">
        <f>+IF('保健所別（令和7年）'!K15="",NA(),'保健所別（令和7年）'!K15)</f>
        <v>2.4700000000000002</v>
      </c>
      <c r="G322" s="920">
        <f>+IF('保健所別（令和7年）'!K26="",NA(),'保健所別（令和7年）'!K26)</f>
        <v>0.33</v>
      </c>
      <c r="H322" s="920">
        <f>+IF('保健所別（令和7年）'!K27="",NA(),'保健所別（令和7年）'!K27)</f>
        <v>0.87</v>
      </c>
      <c r="I322" s="920">
        <f>+IF('保健所別（令和7年）'!K38="",NA(),'保健所別（令和7年）'!K38)</f>
        <v>0.42</v>
      </c>
      <c r="J322" s="920">
        <f>+IF('保健所別（令和7年）'!K39="",NA(),'保健所別（令和7年）'!K39)</f>
        <v>0.54</v>
      </c>
      <c r="K322" s="920">
        <f>+IF('保健所別（令和7年）'!K50="",NA(),'保健所別（令和7年）'!K50)</f>
        <v>0.5</v>
      </c>
      <c r="L322" s="920">
        <f>+IF('保健所別（令和7年）'!K51="",NA(),'保健所別（令和7年）'!K51)</f>
        <v>0.76</v>
      </c>
      <c r="M322" s="920">
        <f>+IF('保健所別（令和7年）'!K66="",NA(),'保健所別（令和7年）'!K66)</f>
        <v>3.29</v>
      </c>
      <c r="N322" s="920">
        <f>+IF('保健所別（令和7年）'!K67="",NA(),'保健所別（令和7年）'!K67)</f>
        <v>2.64</v>
      </c>
      <c r="O322" s="920">
        <f>+IF('保健所別（令和7年）'!K82="",NA(),'保健所別（令和7年）'!K82)</f>
        <v>0.14000000000000001</v>
      </c>
      <c r="P322" s="920">
        <f>+IF('保健所別（令和7年）'!K83="",NA(),'保健所別（令和7年）'!K83)</f>
        <v>0.05</v>
      </c>
      <c r="Q322" s="920">
        <f>+IF('保健所別（令和7年）'!K98="",NA(),'保健所別（令和7年）'!K98)</f>
        <v>0</v>
      </c>
      <c r="R322" s="920">
        <f>+IF('保健所別（令和7年）'!K99="",NA(),'保健所別（令和7年）'!K99)</f>
        <v>0.01</v>
      </c>
    </row>
    <row r="323" spans="1:18" x14ac:dyDescent="0.15">
      <c r="A323" t="s">
        <v>321</v>
      </c>
      <c r="D323">
        <v>9</v>
      </c>
      <c r="E323" s="920">
        <f>+IF('保健所別（令和7年）'!L14="",NA(),'保健所別（令和7年）'!L14)</f>
        <v>2.33</v>
      </c>
      <c r="F323" s="920">
        <f>+IF('保健所別（令和7年）'!L15="",NA(),'保健所別（令和7年）'!L15)</f>
        <v>2.74</v>
      </c>
      <c r="G323" s="920">
        <f>+IF('保健所別（令和7年）'!L26="",NA(),'保健所別（令和7年）'!L26)</f>
        <v>0.08</v>
      </c>
      <c r="H323" s="920">
        <f>+IF('保健所別（令和7年）'!L27="",NA(),'保健所別（令和7年）'!L27)</f>
        <v>0.97</v>
      </c>
      <c r="I323" s="920">
        <f>+IF('保健所別（令和7年）'!L38="",NA(),'保健所別（令和7年）'!L38)</f>
        <v>0.08</v>
      </c>
      <c r="J323" s="920">
        <f>+IF('保健所別（令和7年）'!L39="",NA(),'保健所別（令和7年）'!L39)</f>
        <v>0.54</v>
      </c>
      <c r="K323" s="920">
        <f>+IF('保健所別（令和7年）'!L50="",NA(),'保健所別（令和7年）'!L50)</f>
        <v>0.25</v>
      </c>
      <c r="L323" s="920">
        <f>+IF('保健所別（令和7年）'!L51="",NA(),'保健所別（令和7年）'!L51)</f>
        <v>0.83</v>
      </c>
      <c r="M323" s="920">
        <f>+IF('保健所別（令和7年）'!L66="",NA(),'保健所別（令和7年）'!L66)</f>
        <v>3.86</v>
      </c>
      <c r="N323" s="920">
        <f>+IF('保健所別（令和7年）'!L67="",NA(),'保健所別（令和7年）'!L67)</f>
        <v>2.63</v>
      </c>
      <c r="O323" s="920">
        <f>+IF('保健所別（令和7年）'!L82="",NA(),'保健所別（令和7年）'!L82)</f>
        <v>0</v>
      </c>
      <c r="P323" s="920">
        <f>+IF('保健所別（令和7年）'!L83="",NA(),'保健所別（令和7年）'!L83)</f>
        <v>0.04</v>
      </c>
      <c r="Q323" s="920">
        <f>+IF('保健所別（令和7年）'!L98="",NA(),'保健所別（令和7年）'!L98)</f>
        <v>0</v>
      </c>
      <c r="R323" s="920">
        <f>+IF('保健所別（令和7年）'!L99="",NA(),'保健所別（令和7年）'!L99)</f>
        <v>0.01</v>
      </c>
    </row>
    <row r="324" spans="1:18" x14ac:dyDescent="0.15">
      <c r="A324" t="s">
        <v>322</v>
      </c>
      <c r="D324">
        <v>10</v>
      </c>
      <c r="E324" s="920">
        <f>+IF('保健所別（令和7年）'!M14="",NA(),'保健所別（令和7年）'!M14)</f>
        <v>2.42</v>
      </c>
      <c r="F324" s="920">
        <f>+IF('保健所別（令和7年）'!M15="",NA(),'保健所別（令和7年）'!M15)</f>
        <v>2.67</v>
      </c>
      <c r="G324" s="920">
        <f>+IF('保健所別（令和7年）'!M26="",NA(),'保健所別（令和7年）'!M26)</f>
        <v>0.17</v>
      </c>
      <c r="H324" s="920">
        <f>+IF('保健所別（令和7年）'!M27="",NA(),'保健所別（令和7年）'!M27)</f>
        <v>0.93</v>
      </c>
      <c r="I324" s="920">
        <f>+IF('保健所別（令和7年）'!M38="",NA(),'保健所別（令和7年）'!M38)</f>
        <v>0.33</v>
      </c>
      <c r="J324" s="920">
        <f>+IF('保健所別（令和7年）'!M39="",NA(),'保健所別（令和7年）'!M39)</f>
        <v>0.55000000000000004</v>
      </c>
      <c r="K324" s="920">
        <f>+IF('保健所別（令和7年）'!M50="",NA(),'保健所別（令和7年）'!M50)</f>
        <v>0.08</v>
      </c>
      <c r="L324" s="920">
        <f>+IF('保健所別（令和7年）'!M51="",NA(),'保健所別（令和7年）'!M51)</f>
        <v>0.78</v>
      </c>
      <c r="M324" s="920">
        <f>+IF('保健所別（令和7年）'!M66="",NA(),'保健所別（令和7年）'!M66)</f>
        <v>3.29</v>
      </c>
      <c r="N324" s="920">
        <f>+IF('保健所別（令和7年）'!M67="",NA(),'保健所別（令和7年）'!M67)</f>
        <v>2.48</v>
      </c>
      <c r="O324" s="920">
        <f>+IF('保健所別（令和7年）'!M82="",NA(),'保健所別（令和7年）'!M82)</f>
        <v>0</v>
      </c>
      <c r="P324" s="920">
        <f>+IF('保健所別（令和7年）'!M83="",NA(),'保健所別（令和7年）'!M83)</f>
        <v>0.05</v>
      </c>
      <c r="Q324" s="920">
        <f>+IF('保健所別（令和7年）'!M98="",NA(),'保健所別（令和7年）'!M98)</f>
        <v>0</v>
      </c>
      <c r="R324" s="920">
        <f>+IF('保健所別（令和7年）'!M99="",NA(),'保健所別（令和7年）'!M99)</f>
        <v>0.02</v>
      </c>
    </row>
    <row r="325" spans="1:18" x14ac:dyDescent="0.15">
      <c r="A325" t="s">
        <v>323</v>
      </c>
      <c r="D325">
        <v>11</v>
      </c>
      <c r="E325" s="920">
        <f>+IF('保健所別（令和7年）'!N14="",NA(),'保健所別（令和7年）'!N14)</f>
        <v>2.92</v>
      </c>
      <c r="F325" s="920">
        <f>+IF('保健所別（令和7年）'!N15="",NA(),'保健所別（令和7年）'!N15)</f>
        <v>2.34</v>
      </c>
      <c r="G325" s="920">
        <f>+IF('保健所別（令和7年）'!N26="",NA(),'保健所別（令和7年）'!N26)</f>
        <v>0.5</v>
      </c>
      <c r="H325" s="920">
        <f>+IF('保健所別（令和7年）'!N27="",NA(),'保健所別（令和7年）'!N27)</f>
        <v>0.92</v>
      </c>
      <c r="I325" s="920">
        <f>+IF('保健所別（令和7年）'!N38="",NA(),'保健所別（令和7年）'!N38)</f>
        <v>0.57999999999999996</v>
      </c>
      <c r="J325" s="920">
        <f>+IF('保健所別（令和7年）'!N39="",NA(),'保健所別（令和7年）'!N39)</f>
        <v>0.48</v>
      </c>
      <c r="K325" s="920">
        <f>+IF('保健所別（令和7年）'!N50="",NA(),'保健所別（令和7年）'!N50)</f>
        <v>0.33</v>
      </c>
      <c r="L325" s="920">
        <f>+IF('保健所別（令和7年）'!N51="",NA(),'保健所別（令和7年）'!N51)</f>
        <v>0.66</v>
      </c>
      <c r="M325" s="920">
        <f>+IF('保健所別（令和7年）'!N66="",NA(),'保健所別（令和7年）'!N66)</f>
        <v>2.14</v>
      </c>
      <c r="N325" s="920">
        <f>+IF('保健所別（令和7年）'!N67="",NA(),'保健所別（令和7年）'!N67)</f>
        <v>2.57</v>
      </c>
      <c r="O325" s="920">
        <f>+IF('保健所別（令和7年）'!N82="",NA(),'保健所別（令和7年）'!N82)</f>
        <v>0</v>
      </c>
      <c r="P325" s="920">
        <f>+IF('保健所別（令和7年）'!N83="",NA(),'保健所別（令和7年）'!N83)</f>
        <v>0.05</v>
      </c>
      <c r="Q325" s="920">
        <f>+IF('保健所別（令和7年）'!N98="",NA(),'保健所別（令和7年）'!N98)</f>
        <v>0</v>
      </c>
      <c r="R325" s="920">
        <f>+IF('保健所別（令和7年）'!N99="",NA(),'保健所別（令和7年）'!N99)</f>
        <v>0.02</v>
      </c>
    </row>
    <row r="326" spans="1:18" x14ac:dyDescent="0.15">
      <c r="A326" t="s">
        <v>324</v>
      </c>
      <c r="D326">
        <v>12</v>
      </c>
      <c r="E326" s="920">
        <f>+IF('保健所別（令和7年）'!O14="",NA(),'保健所別（令和7年）'!O14)</f>
        <v>2.92</v>
      </c>
      <c r="F326" s="920">
        <f>+IF('保健所別（令和7年）'!O15="",NA(),'保健所別（令和7年）'!O15)</f>
        <v>2.19</v>
      </c>
      <c r="G326" s="920">
        <f>+IF('保健所別（令和7年）'!O26="",NA(),'保健所別（令和7年）'!O26)</f>
        <v>0.5</v>
      </c>
      <c r="H326" s="920">
        <f>+IF('保健所別（令和7年）'!O27="",NA(),'保健所別（令和7年）'!O27)</f>
        <v>0.95</v>
      </c>
      <c r="I326" s="920">
        <f>+IF('保健所別（令和7年）'!O38="",NA(),'保健所別（令和7年）'!O38)</f>
        <v>0.57999999999999996</v>
      </c>
      <c r="J326" s="920">
        <f>+IF('保健所別（令和7年）'!O39="",NA(),'保健所別（令和7年）'!O39)</f>
        <v>0.49</v>
      </c>
      <c r="K326" s="920">
        <f>+IF('保健所別（令和7年）'!O50="",NA(),'保健所別（令和7年）'!O50)</f>
        <v>0.33</v>
      </c>
      <c r="L326" s="920">
        <f>+IF('保健所別（令和7年）'!O51="",NA(),'保健所別（令和7年）'!O51)</f>
        <v>0.59</v>
      </c>
      <c r="M326" s="920">
        <f>+IF('保健所別（令和7年）'!O66="",NA(),'保健所別（令和7年）'!O66)</f>
        <v>2.14</v>
      </c>
      <c r="N326" s="920">
        <f>+IF('保健所別（令和7年）'!O67="",NA(),'保健所別（令和7年）'!O67)</f>
        <v>2.73</v>
      </c>
      <c r="O326" s="920">
        <f>+IF('保健所別（令和7年）'!O82="",NA(),'保健所別（令和7年）'!O82)</f>
        <v>0</v>
      </c>
      <c r="P326" s="920">
        <f>+IF('保健所別（令和7年）'!O83="",NA(),'保健所別（令和7年）'!O83)</f>
        <v>7.0000000000000007E-2</v>
      </c>
      <c r="Q326" s="920">
        <f>+IF('保健所別（令和7年）'!O98="",NA(),'保健所別（令和7年）'!O98)</f>
        <v>0</v>
      </c>
      <c r="R326" s="920">
        <f>+IF('保健所別（令和7年）'!O99="",NA(),'保健所別（令和7年）'!O99)</f>
        <v>0.02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4"/>
  <sheetViews>
    <sheetView tabSelected="1" view="pageBreakPreview" zoomScaleNormal="100" zoomScaleSheetLayoutView="100" workbookViewId="0">
      <selection activeCell="AC29" sqref="AC29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5" customFormat="1" ht="18.75" customHeight="1" x14ac:dyDescent="0.2">
      <c r="B2" s="925" t="s">
        <v>361</v>
      </c>
      <c r="E2" s="925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5" customFormat="1" ht="18.75" customHeight="1" x14ac:dyDescent="0.2">
      <c r="B72" s="925" t="str">
        <f>B2</f>
        <v>令和7年12月</v>
      </c>
      <c r="E72" s="925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29"/>
      <c r="V108" s="970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29" t="s">
        <v>296</v>
      </c>
      <c r="V109" s="931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5" t="s">
        <v>297</v>
      </c>
      <c r="V110" s="923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5" t="s">
        <v>298</v>
      </c>
      <c r="V111" s="923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5" t="s">
        <v>299</v>
      </c>
      <c r="V112" s="923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5" t="s">
        <v>289</v>
      </c>
      <c r="V113" s="923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5" t="s">
        <v>291</v>
      </c>
      <c r="V114" s="923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5" t="s">
        <v>304</v>
      </c>
      <c r="V115" s="923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5" t="s">
        <v>301</v>
      </c>
      <c r="V116" s="923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5" t="s">
        <v>307</v>
      </c>
      <c r="V117" s="923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5" t="s">
        <v>316</v>
      </c>
      <c r="V118" s="923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21" t="s">
        <v>317</v>
      </c>
      <c r="V119" s="923" t="s">
        <v>346</v>
      </c>
      <c r="W119" s="922">
        <v>1.25</v>
      </c>
      <c r="X119" s="922">
        <v>2.08</v>
      </c>
      <c r="Y119" s="922">
        <v>2</v>
      </c>
      <c r="Z119" s="922">
        <v>2.17</v>
      </c>
      <c r="AA119" s="922">
        <v>1.67</v>
      </c>
      <c r="AB119" s="922">
        <v>1.17</v>
      </c>
      <c r="AC119" s="922">
        <v>1.67</v>
      </c>
      <c r="AD119" s="922">
        <v>2</v>
      </c>
      <c r="AE119" s="922">
        <v>1.17</v>
      </c>
      <c r="AF119" s="922">
        <v>1.42</v>
      </c>
      <c r="AG119" s="922">
        <v>1.33</v>
      </c>
      <c r="AH119" s="922">
        <v>1.08</v>
      </c>
    </row>
    <row r="120" spans="21:34" x14ac:dyDescent="0.15">
      <c r="U120" s="138" t="s">
        <v>325</v>
      </c>
      <c r="V120" s="923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23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15">
      <c r="U122" s="138" t="s">
        <v>333</v>
      </c>
      <c r="V122" s="923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15">
      <c r="U123" s="138" t="s">
        <v>351</v>
      </c>
      <c r="V123" s="923" t="s">
        <v>352</v>
      </c>
      <c r="W123" s="924">
        <v>2.42</v>
      </c>
      <c r="X123" s="924">
        <v>1.83</v>
      </c>
      <c r="Y123" s="924">
        <v>3.58</v>
      </c>
      <c r="Z123" s="924">
        <v>2.67</v>
      </c>
      <c r="AA123" s="924">
        <v>2.83</v>
      </c>
      <c r="AB123" s="924">
        <v>3.58</v>
      </c>
      <c r="AC123" s="924">
        <v>2.75</v>
      </c>
      <c r="AD123" s="924">
        <v>1.92</v>
      </c>
      <c r="AE123" s="924">
        <v>2.92</v>
      </c>
      <c r="AF123" s="924">
        <v>1.83</v>
      </c>
      <c r="AG123" s="924">
        <v>2.33</v>
      </c>
      <c r="AH123" s="924">
        <v>3.42</v>
      </c>
    </row>
    <row r="124" spans="21:34" x14ac:dyDescent="0.15">
      <c r="U124" s="138" t="s">
        <v>353</v>
      </c>
      <c r="V124" s="923" t="s">
        <v>354</v>
      </c>
      <c r="W124" s="924">
        <v>2.42</v>
      </c>
      <c r="X124" s="924">
        <v>3.08</v>
      </c>
      <c r="Y124" s="924">
        <v>3.17</v>
      </c>
      <c r="Z124" s="924">
        <v>3.17</v>
      </c>
      <c r="AA124" s="924">
        <v>2.75</v>
      </c>
      <c r="AB124" s="924">
        <v>2.5</v>
      </c>
      <c r="AC124" s="924">
        <v>2.42</v>
      </c>
      <c r="AD124" s="924">
        <v>2.25</v>
      </c>
      <c r="AE124" s="924">
        <v>3.25</v>
      </c>
      <c r="AF124" s="924">
        <v>2.67</v>
      </c>
      <c r="AG124" s="924">
        <v>3</v>
      </c>
      <c r="AH124" s="924">
        <v>2.67</v>
      </c>
    </row>
    <row r="125" spans="21:34" x14ac:dyDescent="0.15">
      <c r="U125" s="138" t="s">
        <v>355</v>
      </c>
      <c r="V125" s="923" t="s">
        <v>356</v>
      </c>
      <c r="W125" s="924">
        <v>2.25</v>
      </c>
      <c r="X125" s="924">
        <v>2.17</v>
      </c>
      <c r="Y125" s="924">
        <v>2.33</v>
      </c>
      <c r="Z125" s="924">
        <v>2.5</v>
      </c>
      <c r="AA125" s="924">
        <v>2.08</v>
      </c>
      <c r="AB125" s="924">
        <v>3.08</v>
      </c>
      <c r="AC125" s="924">
        <v>2.33</v>
      </c>
      <c r="AD125" s="924">
        <v>2.75</v>
      </c>
      <c r="AE125" s="924">
        <v>2.75</v>
      </c>
      <c r="AF125" s="924">
        <v>2.58</v>
      </c>
      <c r="AG125" s="924">
        <v>2.17</v>
      </c>
      <c r="AH125" s="924">
        <v>1.58</v>
      </c>
    </row>
    <row r="126" spans="21:34" x14ac:dyDescent="0.15">
      <c r="U126" s="138" t="s">
        <v>357</v>
      </c>
      <c r="V126" s="923" t="s">
        <v>359</v>
      </c>
      <c r="W126" s="924">
        <f t="array" ref="W126:AH126">TRANSPOSE(年次別!E315:E326)</f>
        <v>1.92</v>
      </c>
      <c r="X126" s="924">
        <v>1.92</v>
      </c>
      <c r="Y126" s="924">
        <v>1.92</v>
      </c>
      <c r="Z126" s="924">
        <v>2.75</v>
      </c>
      <c r="AA126" s="924">
        <v>1.83</v>
      </c>
      <c r="AB126" s="924">
        <v>1.58</v>
      </c>
      <c r="AC126" s="924">
        <v>2.42</v>
      </c>
      <c r="AD126" s="924">
        <v>2.5</v>
      </c>
      <c r="AE126" s="924">
        <v>2.33</v>
      </c>
      <c r="AF126" s="924">
        <v>2.42</v>
      </c>
      <c r="AG126" s="924">
        <v>2.92</v>
      </c>
      <c r="AH126" s="924">
        <v>2.92</v>
      </c>
    </row>
    <row r="142" spans="2:34" s="925" customFormat="1" ht="18.75" customHeight="1" x14ac:dyDescent="0.2">
      <c r="B142" s="925" t="str">
        <f>B72</f>
        <v>令和7年12月</v>
      </c>
      <c r="E142" s="925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5"/>
      <c r="V143" s="925"/>
      <c r="W143" s="925"/>
      <c r="X143" s="925"/>
      <c r="Y143" s="925"/>
      <c r="Z143" s="925"/>
      <c r="AA143" s="925"/>
      <c r="AB143" s="925"/>
      <c r="AC143" s="925"/>
      <c r="AD143" s="925"/>
      <c r="AE143" s="925"/>
      <c r="AF143" s="925"/>
      <c r="AG143" s="925"/>
      <c r="AH143" s="925"/>
    </row>
    <row r="212" spans="2:34" s="925" customFormat="1" ht="18.75" customHeight="1" x14ac:dyDescent="0.2">
      <c r="B212" s="925" t="str">
        <f>B142</f>
        <v>令和7年12月</v>
      </c>
      <c r="E212" s="925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5"/>
      <c r="V213" s="925"/>
      <c r="W213" s="925"/>
      <c r="X213" s="925"/>
      <c r="Y213" s="925"/>
      <c r="Z213" s="925"/>
      <c r="AA213" s="925"/>
      <c r="AB213" s="925"/>
      <c r="AC213" s="925"/>
      <c r="AD213" s="925"/>
      <c r="AE213" s="925"/>
      <c r="AF213" s="925"/>
      <c r="AG213" s="925"/>
      <c r="AH213" s="925"/>
    </row>
    <row r="250" spans="21:34" x14ac:dyDescent="0.15">
      <c r="U250" s="929"/>
      <c r="V250" s="970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15">
      <c r="U251" s="765" t="s">
        <v>297</v>
      </c>
      <c r="V251" s="923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15">
      <c r="U252" s="765" t="s">
        <v>298</v>
      </c>
      <c r="V252" s="923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15">
      <c r="U253" s="765" t="s">
        <v>299</v>
      </c>
      <c r="V253" s="923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15">
      <c r="U254" s="765" t="s">
        <v>289</v>
      </c>
      <c r="V254" s="923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15">
      <c r="U255" s="765" t="s">
        <v>291</v>
      </c>
      <c r="V255" s="923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15">
      <c r="U256" s="765" t="s">
        <v>304</v>
      </c>
      <c r="V256" s="923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15">
      <c r="U257" s="765" t="s">
        <v>301</v>
      </c>
      <c r="V257" s="923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15">
      <c r="U258" s="765" t="s">
        <v>307</v>
      </c>
      <c r="V258" s="923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15">
      <c r="U259" s="765" t="s">
        <v>316</v>
      </c>
      <c r="V259" s="923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15">
      <c r="U260" s="921" t="s">
        <v>317</v>
      </c>
      <c r="V260" s="923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15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15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15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15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15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15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15">
      <c r="U267" s="138" t="s">
        <v>357</v>
      </c>
      <c r="V267" s="138" t="s">
        <v>359</v>
      </c>
      <c r="W267" s="139">
        <f t="array" ref="W267:AH267">TRANSPOSE(年次別!G315:G326)</f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>
        <v>0.5</v>
      </c>
      <c r="AH267" s="139">
        <v>0.5</v>
      </c>
    </row>
    <row r="282" spans="2:34" s="925" customFormat="1" ht="18.75" customHeight="1" x14ac:dyDescent="0.2">
      <c r="B282" s="925" t="str">
        <f>B212</f>
        <v>令和7年12月</v>
      </c>
      <c r="E282" s="925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5"/>
      <c r="V283" s="925"/>
      <c r="W283" s="925"/>
      <c r="X283" s="925"/>
      <c r="Y283" s="925"/>
      <c r="Z283" s="925"/>
      <c r="AA283" s="925"/>
      <c r="AB283" s="925"/>
      <c r="AC283" s="925"/>
      <c r="AD283" s="925"/>
      <c r="AE283" s="925"/>
      <c r="AF283" s="925"/>
      <c r="AG283" s="925"/>
      <c r="AH283" s="925"/>
    </row>
    <row r="352" spans="2:34" s="925" customFormat="1" ht="18.75" customHeight="1" x14ac:dyDescent="0.2">
      <c r="B352" s="925" t="str">
        <f>B282</f>
        <v>令和7年12月</v>
      </c>
      <c r="E352" s="925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5"/>
      <c r="V353" s="925"/>
      <c r="W353" s="925"/>
      <c r="X353" s="925"/>
      <c r="Y353" s="925"/>
      <c r="Z353" s="925"/>
      <c r="AA353" s="925"/>
      <c r="AB353" s="925"/>
      <c r="AC353" s="925"/>
      <c r="AD353" s="925"/>
      <c r="AE353" s="925"/>
      <c r="AF353" s="925"/>
      <c r="AG353" s="925"/>
      <c r="AH353" s="925"/>
    </row>
    <row r="392" spans="21:34" x14ac:dyDescent="0.15">
      <c r="U392" s="929"/>
      <c r="V392" s="970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15">
      <c r="U393" s="765" t="s">
        <v>297</v>
      </c>
      <c r="V393" s="923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15">
      <c r="U394" s="765" t="s">
        <v>298</v>
      </c>
      <c r="V394" s="923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15">
      <c r="U395" s="765" t="s">
        <v>299</v>
      </c>
      <c r="V395" s="923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15">
      <c r="U396" s="765" t="s">
        <v>289</v>
      </c>
      <c r="V396" s="923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15">
      <c r="U397" s="765" t="s">
        <v>291</v>
      </c>
      <c r="V397" s="923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15">
      <c r="U398" s="765" t="s">
        <v>304</v>
      </c>
      <c r="V398" s="923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15">
      <c r="U399" s="765" t="s">
        <v>301</v>
      </c>
      <c r="V399" s="923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15">
      <c r="U400" s="765" t="s">
        <v>307</v>
      </c>
      <c r="V400" s="923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15">
      <c r="U401" s="765" t="s">
        <v>316</v>
      </c>
      <c r="V401" s="923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15">
      <c r="U402" s="921" t="s">
        <v>317</v>
      </c>
      <c r="V402" s="923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15">
      <c r="U403" s="138" t="s">
        <v>325</v>
      </c>
      <c r="V403" s="923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15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15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15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15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15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15">
      <c r="U409" s="138" t="s">
        <v>357</v>
      </c>
      <c r="V409" s="138" t="s">
        <v>359</v>
      </c>
      <c r="W409" s="139">
        <f t="array" ref="W409:AH409">TRANSPOSE(年次別!I315:I326)</f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>
        <v>0.57999999999999996</v>
      </c>
      <c r="AH409" s="139">
        <v>0.57999999999999996</v>
      </c>
    </row>
    <row r="422" spans="2:34" s="925" customFormat="1" ht="18.75" customHeight="1" x14ac:dyDescent="0.2">
      <c r="B422" s="925" t="str">
        <f>B352</f>
        <v>令和7年12月</v>
      </c>
      <c r="E422" s="925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5"/>
      <c r="V424" s="925"/>
      <c r="W424" s="925"/>
      <c r="X424" s="925"/>
      <c r="Y424" s="925"/>
      <c r="Z424" s="925"/>
      <c r="AA424" s="925"/>
      <c r="AB424" s="925"/>
      <c r="AC424" s="925"/>
      <c r="AD424" s="925"/>
      <c r="AE424" s="925"/>
      <c r="AF424" s="925"/>
      <c r="AG424" s="925"/>
      <c r="AH424" s="925"/>
    </row>
    <row r="492" spans="2:34" s="925" customFormat="1" ht="18.75" customHeight="1" x14ac:dyDescent="0.2">
      <c r="B492" s="925" t="str">
        <f>B422</f>
        <v>令和7年12月</v>
      </c>
      <c r="E492" s="925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5"/>
      <c r="V494" s="925"/>
      <c r="W494" s="925"/>
      <c r="X494" s="925"/>
      <c r="Y494" s="925"/>
      <c r="Z494" s="925"/>
      <c r="AA494" s="925"/>
      <c r="AB494" s="925"/>
      <c r="AC494" s="925"/>
      <c r="AD494" s="925"/>
      <c r="AE494" s="925"/>
      <c r="AF494" s="925"/>
      <c r="AG494" s="925"/>
      <c r="AH494" s="925"/>
    </row>
    <row r="532" spans="21:34" x14ac:dyDescent="0.15">
      <c r="U532" s="929"/>
      <c r="V532" s="970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15">
      <c r="U533" s="765" t="s">
        <v>297</v>
      </c>
      <c r="V533" s="923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15">
      <c r="U534" s="765" t="s">
        <v>298</v>
      </c>
      <c r="V534" s="923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15">
      <c r="U535" s="765" t="s">
        <v>299</v>
      </c>
      <c r="V535" s="923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15">
      <c r="U536" s="765" t="s">
        <v>289</v>
      </c>
      <c r="V536" s="923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15">
      <c r="U537" s="765" t="s">
        <v>291</v>
      </c>
      <c r="V537" s="923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15">
      <c r="U538" s="765" t="s">
        <v>304</v>
      </c>
      <c r="V538" s="923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15">
      <c r="U539" s="765" t="s">
        <v>301</v>
      </c>
      <c r="V539" s="923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15">
      <c r="U540" s="765" t="s">
        <v>307</v>
      </c>
      <c r="V540" s="923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15">
      <c r="U541" s="765" t="s">
        <v>316</v>
      </c>
      <c r="V541" s="923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15">
      <c r="U542" s="921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15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15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15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15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15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15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15">
      <c r="U549" s="138" t="s">
        <v>357</v>
      </c>
      <c r="V549" s="138" t="s">
        <v>359</v>
      </c>
      <c r="W549" s="138">
        <f t="array" ref="W549:AH549">TRANSPOSE(年次別!K315:K326)</f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>
        <v>0.33</v>
      </c>
      <c r="AH549" s="138">
        <v>0.33</v>
      </c>
    </row>
    <row r="562" spans="2:34" s="925" customFormat="1" ht="18.75" customHeight="1" x14ac:dyDescent="0.2">
      <c r="B562" s="925" t="str">
        <f>B492</f>
        <v>令和7年12月</v>
      </c>
      <c r="E562" s="925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5"/>
      <c r="V564" s="925"/>
      <c r="W564" s="925"/>
      <c r="X564" s="925"/>
      <c r="Y564" s="925"/>
      <c r="Z564" s="925"/>
      <c r="AA564" s="925"/>
      <c r="AB564" s="925"/>
      <c r="AC564" s="925"/>
      <c r="AD564" s="925"/>
      <c r="AE564" s="925"/>
      <c r="AF564" s="925"/>
      <c r="AG564" s="925"/>
      <c r="AH564" s="925"/>
    </row>
    <row r="631" spans="2:34" ht="13.5" customHeight="1" x14ac:dyDescent="0.15"/>
    <row r="632" spans="2:34" s="925" customFormat="1" ht="18.75" customHeight="1" x14ac:dyDescent="0.2">
      <c r="B632" s="925" t="str">
        <f>B562</f>
        <v>令和7年12月</v>
      </c>
      <c r="E632" s="925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5"/>
      <c r="V634" s="925"/>
      <c r="W634" s="925"/>
      <c r="X634" s="925"/>
      <c r="Y634" s="925"/>
      <c r="Z634" s="925"/>
      <c r="AA634" s="925"/>
      <c r="AB634" s="925"/>
      <c r="AC634" s="925"/>
      <c r="AD634" s="925"/>
      <c r="AE634" s="925"/>
      <c r="AF634" s="925"/>
      <c r="AG634" s="925"/>
      <c r="AH634" s="925"/>
    </row>
    <row r="638" spans="2:34" x14ac:dyDescent="0.15">
      <c r="U638" s="929"/>
      <c r="V638" s="970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15">
      <c r="U639" s="765" t="s">
        <v>297</v>
      </c>
      <c r="V639" s="923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15">
      <c r="U640" s="765" t="s">
        <v>298</v>
      </c>
      <c r="V640" s="923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15">
      <c r="U641" s="765" t="s">
        <v>299</v>
      </c>
      <c r="V641" s="923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15">
      <c r="U642" s="765" t="s">
        <v>289</v>
      </c>
      <c r="V642" s="923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15">
      <c r="U643" s="765" t="s">
        <v>291</v>
      </c>
      <c r="V643" s="923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15">
      <c r="U644" s="765" t="s">
        <v>304</v>
      </c>
      <c r="V644" s="923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15">
      <c r="U645" s="765" t="s">
        <v>301</v>
      </c>
      <c r="V645" s="923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15">
      <c r="U646" s="765" t="s">
        <v>307</v>
      </c>
      <c r="V646" s="923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15">
      <c r="U647" s="765" t="s">
        <v>316</v>
      </c>
      <c r="V647" s="923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15">
      <c r="U648" s="921" t="s">
        <v>317</v>
      </c>
      <c r="V648" s="923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15">
      <c r="U649" s="138" t="s">
        <v>325</v>
      </c>
      <c r="V649" s="923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15">
      <c r="U650" s="138" t="s">
        <v>326</v>
      </c>
      <c r="V650" s="923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15">
      <c r="U651" s="138" t="s">
        <v>333</v>
      </c>
      <c r="V651" s="923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15">
      <c r="U652" s="138" t="s">
        <v>351</v>
      </c>
      <c r="V652" s="923" t="s">
        <v>352</v>
      </c>
      <c r="W652" s="926">
        <v>4.1399999999999997</v>
      </c>
      <c r="X652" s="926">
        <v>3.86</v>
      </c>
      <c r="Y652" s="926">
        <v>4.71</v>
      </c>
      <c r="Z652" s="926">
        <v>5.43</v>
      </c>
      <c r="AA652" s="926">
        <v>4.71</v>
      </c>
      <c r="AB652" s="926">
        <v>4.43</v>
      </c>
      <c r="AC652" s="926">
        <v>2.71</v>
      </c>
      <c r="AD652" s="926">
        <v>4.29</v>
      </c>
      <c r="AE652" s="926">
        <v>4</v>
      </c>
      <c r="AF652" s="926">
        <v>4.43</v>
      </c>
      <c r="AG652" s="926">
        <v>3.71</v>
      </c>
      <c r="AH652" s="926">
        <v>4.1399999999999997</v>
      </c>
    </row>
    <row r="653" spans="21:34" x14ac:dyDescent="0.15">
      <c r="U653" s="138" t="s">
        <v>353</v>
      </c>
      <c r="V653" s="923" t="s">
        <v>354</v>
      </c>
      <c r="W653" s="926">
        <v>3.71</v>
      </c>
      <c r="X653" s="926">
        <v>3.14</v>
      </c>
      <c r="Y653" s="926">
        <v>2.86</v>
      </c>
      <c r="Z653" s="926">
        <v>3.86</v>
      </c>
      <c r="AA653" s="926">
        <v>5.29</v>
      </c>
      <c r="AB653" s="926">
        <v>4.57</v>
      </c>
      <c r="AC653" s="926">
        <v>5.29</v>
      </c>
      <c r="AD653" s="926">
        <v>5</v>
      </c>
      <c r="AE653" s="926">
        <v>4.43</v>
      </c>
      <c r="AF653" s="926">
        <v>5.86</v>
      </c>
      <c r="AG653" s="926">
        <v>5</v>
      </c>
      <c r="AH653" s="926">
        <v>4.71</v>
      </c>
    </row>
    <row r="654" spans="21:34" x14ac:dyDescent="0.15">
      <c r="U654" s="138" t="s">
        <v>355</v>
      </c>
      <c r="V654" s="923" t="s">
        <v>356</v>
      </c>
      <c r="W654" s="926">
        <v>4.57</v>
      </c>
      <c r="X654" s="926">
        <v>4.29</v>
      </c>
      <c r="Y654" s="926">
        <v>4</v>
      </c>
      <c r="Z654" s="926">
        <v>6.57</v>
      </c>
      <c r="AA654" s="926">
        <v>3.57</v>
      </c>
      <c r="AB654" s="926">
        <v>4.71</v>
      </c>
      <c r="AC654" s="926">
        <v>4.1399999999999997</v>
      </c>
      <c r="AD654" s="926">
        <v>4.57</v>
      </c>
      <c r="AE654" s="926">
        <v>4.29</v>
      </c>
      <c r="AF654" s="926">
        <v>4</v>
      </c>
      <c r="AG654" s="926">
        <v>3.71</v>
      </c>
      <c r="AH654" s="926">
        <v>3.71</v>
      </c>
    </row>
    <row r="655" spans="21:34" x14ac:dyDescent="0.15">
      <c r="U655" s="138" t="s">
        <v>357</v>
      </c>
      <c r="V655" s="923" t="s">
        <v>359</v>
      </c>
      <c r="W655" s="926">
        <f t="array" ref="W655:AH655">TRANSPOSE(年次別!M315:M326)</f>
        <v>5.29</v>
      </c>
      <c r="X655" s="926">
        <v>3.86</v>
      </c>
      <c r="Y655" s="926">
        <v>3.86</v>
      </c>
      <c r="Z655" s="926">
        <v>5</v>
      </c>
      <c r="AA655" s="926">
        <v>4.1399999999999997</v>
      </c>
      <c r="AB655" s="926">
        <v>4.29</v>
      </c>
      <c r="AC655" s="926">
        <v>4.29</v>
      </c>
      <c r="AD655" s="926">
        <v>3.29</v>
      </c>
      <c r="AE655" s="926">
        <v>3.86</v>
      </c>
      <c r="AF655" s="926">
        <v>3.29</v>
      </c>
      <c r="AG655" s="926">
        <v>2.14</v>
      </c>
      <c r="AH655" s="926">
        <v>2.14</v>
      </c>
    </row>
    <row r="703" spans="2:34" s="925" customFormat="1" ht="18.75" customHeight="1" x14ac:dyDescent="0.2">
      <c r="B703" s="925" t="str">
        <f>B632</f>
        <v>令和7年12月</v>
      </c>
      <c r="E703" s="925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5"/>
      <c r="V705" s="925"/>
      <c r="W705" s="925"/>
      <c r="X705" s="925"/>
      <c r="Y705" s="925"/>
      <c r="Z705" s="925"/>
      <c r="AA705" s="925"/>
      <c r="AB705" s="925"/>
      <c r="AC705" s="925"/>
      <c r="AD705" s="925"/>
      <c r="AE705" s="925"/>
      <c r="AF705" s="925"/>
      <c r="AG705" s="925"/>
      <c r="AH705" s="925"/>
    </row>
    <row r="772" spans="2:34" ht="13.5" customHeight="1" x14ac:dyDescent="0.15"/>
    <row r="773" spans="2:34" s="925" customFormat="1" ht="18.75" customHeight="1" x14ac:dyDescent="0.2">
      <c r="B773" s="925" t="str">
        <f>B703</f>
        <v>令和7年12月</v>
      </c>
      <c r="E773" s="925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5"/>
      <c r="V775" s="925"/>
      <c r="W775" s="925"/>
      <c r="X775" s="925"/>
      <c r="Y775" s="925"/>
      <c r="Z775" s="925"/>
      <c r="AA775" s="925"/>
      <c r="AB775" s="925"/>
      <c r="AC775" s="925"/>
      <c r="AD775" s="925"/>
      <c r="AE775" s="925"/>
      <c r="AF775" s="925"/>
      <c r="AG775" s="925"/>
      <c r="AH775" s="925"/>
    </row>
    <row r="778" spans="2:34" x14ac:dyDescent="0.15">
      <c r="U778" s="929"/>
      <c r="V778" s="970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15">
      <c r="U779" s="765" t="s">
        <v>297</v>
      </c>
      <c r="V779" s="923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15">
      <c r="U780" s="765" t="s">
        <v>298</v>
      </c>
      <c r="V780" s="923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15">
      <c r="U781" s="765" t="s">
        <v>299</v>
      </c>
      <c r="V781" s="923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289</v>
      </c>
      <c r="V782" s="923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15">
      <c r="U783" s="765" t="s">
        <v>291</v>
      </c>
      <c r="V783" s="923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15">
      <c r="U784" s="765" t="s">
        <v>304</v>
      </c>
      <c r="V784" s="923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15">
      <c r="U785" s="765" t="s">
        <v>301</v>
      </c>
      <c r="V785" s="923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15">
      <c r="U786" s="765" t="s">
        <v>307</v>
      </c>
      <c r="V786" s="923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15">
      <c r="U787" s="765" t="s">
        <v>316</v>
      </c>
      <c r="V787" s="923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15">
      <c r="U788" s="921" t="s">
        <v>317</v>
      </c>
      <c r="V788" s="923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15">
      <c r="U789" s="138" t="s">
        <v>325</v>
      </c>
      <c r="V789" s="923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15">
      <c r="U790" s="138" t="s">
        <v>326</v>
      </c>
      <c r="V790" s="923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15">
      <c r="U791" s="138" t="s">
        <v>333</v>
      </c>
      <c r="V791" s="923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15">
      <c r="U792" s="138" t="s">
        <v>351</v>
      </c>
      <c r="V792" s="923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15">
      <c r="U793" s="138" t="s">
        <v>353</v>
      </c>
      <c r="V793" s="923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15">
      <c r="U794" s="138" t="s">
        <v>355</v>
      </c>
      <c r="V794" s="923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15">
      <c r="U795" s="138" t="s">
        <v>357</v>
      </c>
      <c r="V795" s="923" t="s">
        <v>359</v>
      </c>
      <c r="W795" s="139">
        <f t="array" ref="W795:AH795">TRANSPOSE(年次別!O315:O326)</f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>
        <v>0</v>
      </c>
      <c r="AH795" s="139">
        <v>0</v>
      </c>
    </row>
    <row r="843" spans="2:34" s="925" customFormat="1" ht="18.75" customHeight="1" x14ac:dyDescent="0.2">
      <c r="B843" s="925" t="str">
        <f>B773</f>
        <v>令和7年12月</v>
      </c>
      <c r="E843" s="925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5"/>
      <c r="V845" s="925"/>
      <c r="W845" s="925"/>
      <c r="X845" s="925"/>
      <c r="Y845" s="925"/>
      <c r="Z845" s="925"/>
      <c r="AA845" s="925"/>
      <c r="AB845" s="925"/>
      <c r="AC845" s="925"/>
      <c r="AD845" s="925"/>
      <c r="AE845" s="925"/>
      <c r="AF845" s="925"/>
      <c r="AG845" s="925"/>
      <c r="AH845" s="925"/>
    </row>
    <row r="912" ht="13.5" customHeight="1" x14ac:dyDescent="0.15"/>
    <row r="913" spans="2:34" s="925" customFormat="1" ht="18.75" customHeight="1" x14ac:dyDescent="0.2">
      <c r="B913" s="925" t="str">
        <f>B843</f>
        <v>令和7年12月</v>
      </c>
      <c r="E913" s="925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5"/>
      <c r="V915" s="925"/>
      <c r="W915" s="925"/>
      <c r="X915" s="925"/>
      <c r="Y915" s="925"/>
      <c r="Z915" s="925"/>
      <c r="AA915" s="925"/>
      <c r="AB915" s="925"/>
      <c r="AC915" s="925"/>
      <c r="AD915" s="925"/>
      <c r="AE915" s="925"/>
      <c r="AF915" s="925"/>
      <c r="AG915" s="925"/>
      <c r="AH915" s="925"/>
    </row>
    <row r="917" spans="2:34" x14ac:dyDescent="0.15">
      <c r="U917" s="929"/>
      <c r="V917" s="970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15">
      <c r="U918" s="765" t="s">
        <v>297</v>
      </c>
      <c r="V918" s="923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15">
      <c r="U919" s="765" t="s">
        <v>298</v>
      </c>
      <c r="V919" s="923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15">
      <c r="U920" s="765" t="s">
        <v>299</v>
      </c>
      <c r="V920" s="923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15">
      <c r="U921" s="765" t="s">
        <v>289</v>
      </c>
      <c r="V921" s="923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15">
      <c r="U922" s="765" t="s">
        <v>291</v>
      </c>
      <c r="V922" s="923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15">
      <c r="U923" s="765" t="s">
        <v>304</v>
      </c>
      <c r="V923" s="923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15">
      <c r="U924" s="765" t="s">
        <v>301</v>
      </c>
      <c r="V924" s="923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15">
      <c r="U925" s="765" t="s">
        <v>307</v>
      </c>
      <c r="V925" s="923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15">
      <c r="U926" s="765" t="s">
        <v>316</v>
      </c>
      <c r="V926" s="923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15">
      <c r="U927" s="921" t="s">
        <v>317</v>
      </c>
      <c r="V927" s="923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138" t="s">
        <v>325</v>
      </c>
      <c r="V928" s="923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326</v>
      </c>
      <c r="V929" s="923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333</v>
      </c>
      <c r="V930" s="923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351</v>
      </c>
      <c r="V931" s="923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353</v>
      </c>
      <c r="V932" s="923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355</v>
      </c>
      <c r="V933" s="923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357</v>
      </c>
      <c r="V934" s="923" t="s">
        <v>359</v>
      </c>
      <c r="W934" s="139">
        <f t="array" ref="W934:AH934">TRANSPOSE(年次別!Q315:Q326)</f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workbookViewId="0">
      <selection activeCell="O4" sqref="O4:O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2"/>
      <c r="I1" s="973"/>
      <c r="J1" s="973"/>
      <c r="K1" s="973"/>
      <c r="L1" s="973"/>
      <c r="M1" s="973"/>
      <c r="N1" s="973"/>
      <c r="O1" s="973"/>
      <c r="P1" s="973"/>
    </row>
    <row r="2" spans="2:17" ht="18" thickBot="1" x14ac:dyDescent="0.25">
      <c r="B2" s="36" t="s">
        <v>357</v>
      </c>
      <c r="C2" s="36" t="s">
        <v>303</v>
      </c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360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1</v>
      </c>
      <c r="E4" s="452">
        <v>1</v>
      </c>
      <c r="F4" s="452">
        <v>5</v>
      </c>
      <c r="G4" s="452">
        <v>2</v>
      </c>
      <c r="H4" s="452">
        <v>1</v>
      </c>
      <c r="I4" s="452">
        <v>1</v>
      </c>
      <c r="J4" s="452">
        <v>1</v>
      </c>
      <c r="K4" s="452">
        <v>2</v>
      </c>
      <c r="L4" s="452">
        <v>0</v>
      </c>
      <c r="M4" s="452">
        <v>2</v>
      </c>
      <c r="N4" s="452">
        <v>0</v>
      </c>
      <c r="O4" s="863">
        <v>3</v>
      </c>
      <c r="P4" s="868">
        <f>SUM(D4:O4)</f>
        <v>19</v>
      </c>
    </row>
    <row r="5" spans="2:17" ht="12" customHeight="1" x14ac:dyDescent="0.15">
      <c r="B5" s="61"/>
      <c r="C5" s="45" t="s">
        <v>55</v>
      </c>
      <c r="D5" s="653">
        <v>5</v>
      </c>
      <c r="E5" s="453">
        <v>7</v>
      </c>
      <c r="F5" s="453">
        <v>6</v>
      </c>
      <c r="G5" s="453">
        <v>9</v>
      </c>
      <c r="H5" s="453">
        <v>5</v>
      </c>
      <c r="I5" s="453">
        <v>2</v>
      </c>
      <c r="J5" s="453">
        <v>7</v>
      </c>
      <c r="K5" s="453">
        <v>6</v>
      </c>
      <c r="L5" s="453">
        <v>10</v>
      </c>
      <c r="M5" s="453">
        <v>9</v>
      </c>
      <c r="N5" s="453">
        <v>7</v>
      </c>
      <c r="O5" s="864">
        <v>4</v>
      </c>
      <c r="P5" s="868">
        <f t="shared" ref="P5:P68" si="0">SUM(D5:O5)</f>
        <v>77</v>
      </c>
    </row>
    <row r="6" spans="2:17" ht="12" customHeight="1" x14ac:dyDescent="0.15">
      <c r="B6" s="61"/>
      <c r="C6" s="45" t="s">
        <v>293</v>
      </c>
      <c r="D6" s="653">
        <v>7</v>
      </c>
      <c r="E6" s="453">
        <v>9</v>
      </c>
      <c r="F6" s="453">
        <v>13</v>
      </c>
      <c r="G6" s="453">
        <v>11</v>
      </c>
      <c r="H6" s="453">
        <v>14</v>
      </c>
      <c r="I6" s="453">
        <v>10</v>
      </c>
      <c r="J6" s="453">
        <v>14</v>
      </c>
      <c r="K6" s="453">
        <v>17</v>
      </c>
      <c r="L6" s="453">
        <v>10</v>
      </c>
      <c r="M6" s="453">
        <v>13</v>
      </c>
      <c r="N6" s="453">
        <v>19</v>
      </c>
      <c r="O6" s="864">
        <v>15</v>
      </c>
      <c r="P6" s="868">
        <f t="shared" si="0"/>
        <v>152</v>
      </c>
    </row>
    <row r="7" spans="2:17" ht="11.25" customHeight="1" x14ac:dyDescent="0.15">
      <c r="B7" s="61"/>
      <c r="C7" s="45" t="s">
        <v>57</v>
      </c>
      <c r="D7" s="653">
        <v>10</v>
      </c>
      <c r="E7" s="453">
        <v>6</v>
      </c>
      <c r="F7" s="453">
        <v>3</v>
      </c>
      <c r="G7" s="453">
        <v>11</v>
      </c>
      <c r="H7" s="453">
        <v>2</v>
      </c>
      <c r="I7" s="453">
        <v>6</v>
      </c>
      <c r="J7" s="453">
        <v>7</v>
      </c>
      <c r="K7" s="453">
        <v>5</v>
      </c>
      <c r="L7" s="453">
        <v>8</v>
      </c>
      <c r="M7" s="453">
        <v>5</v>
      </c>
      <c r="N7" s="453">
        <v>9</v>
      </c>
      <c r="O7" s="864">
        <v>6</v>
      </c>
      <c r="P7" s="868">
        <f t="shared" si="0"/>
        <v>78</v>
      </c>
    </row>
    <row r="8" spans="2:17" ht="12" customHeight="1" x14ac:dyDescent="0.15">
      <c r="B8" s="61"/>
      <c r="C8" s="936" t="s">
        <v>121</v>
      </c>
      <c r="D8" s="937">
        <v>23</v>
      </c>
      <c r="E8" s="938">
        <v>23</v>
      </c>
      <c r="F8" s="938">
        <v>27</v>
      </c>
      <c r="G8" s="938">
        <v>33</v>
      </c>
      <c r="H8" s="938">
        <v>22</v>
      </c>
      <c r="I8" s="938">
        <v>19</v>
      </c>
      <c r="J8" s="938">
        <v>29</v>
      </c>
      <c r="K8" s="938">
        <v>30</v>
      </c>
      <c r="L8" s="938">
        <v>28</v>
      </c>
      <c r="M8" s="938">
        <v>29</v>
      </c>
      <c r="N8" s="938">
        <v>35</v>
      </c>
      <c r="O8" s="939">
        <v>28</v>
      </c>
      <c r="P8" s="940">
        <f>SUM(D8:O8)</f>
        <v>326</v>
      </c>
      <c r="Q8" s="196"/>
    </row>
    <row r="9" spans="2:17" ht="12" customHeight="1" x14ac:dyDescent="0.15">
      <c r="B9" s="53"/>
      <c r="C9" s="141" t="s">
        <v>61</v>
      </c>
      <c r="D9" s="654">
        <v>2217</v>
      </c>
      <c r="E9" s="457">
        <v>2018</v>
      </c>
      <c r="F9" s="457">
        <v>2182</v>
      </c>
      <c r="G9" s="457">
        <v>2307</v>
      </c>
      <c r="H9" s="457">
        <v>2413</v>
      </c>
      <c r="I9" s="457">
        <v>2545</v>
      </c>
      <c r="J9" s="457">
        <v>2588</v>
      </c>
      <c r="K9" s="457">
        <v>2428</v>
      </c>
      <c r="L9" s="457">
        <v>2691</v>
      </c>
      <c r="M9" s="457">
        <v>2595</v>
      </c>
      <c r="N9" s="457">
        <v>2295</v>
      </c>
      <c r="O9" s="865">
        <v>2136</v>
      </c>
      <c r="P9" s="869">
        <f t="shared" si="0"/>
        <v>28415</v>
      </c>
    </row>
    <row r="10" spans="2:17" ht="12" customHeight="1" x14ac:dyDescent="0.15">
      <c r="B10" s="61" t="s">
        <v>95</v>
      </c>
      <c r="C10" s="45" t="s">
        <v>54</v>
      </c>
      <c r="D10" s="655">
        <v>1</v>
      </c>
      <c r="E10" s="461">
        <v>1</v>
      </c>
      <c r="F10" s="461">
        <v>5</v>
      </c>
      <c r="G10" s="461">
        <v>2</v>
      </c>
      <c r="H10" s="461">
        <v>1</v>
      </c>
      <c r="I10" s="461">
        <v>1</v>
      </c>
      <c r="J10" s="461">
        <v>1</v>
      </c>
      <c r="K10" s="461">
        <v>2</v>
      </c>
      <c r="L10" s="461">
        <v>0</v>
      </c>
      <c r="M10" s="461">
        <v>2</v>
      </c>
      <c r="N10" s="461">
        <v>0</v>
      </c>
      <c r="O10" s="866">
        <v>3</v>
      </c>
      <c r="P10" s="870">
        <f>SUM(D10:O10)</f>
        <v>19</v>
      </c>
    </row>
    <row r="11" spans="2:17" ht="12" customHeight="1" x14ac:dyDescent="0.15">
      <c r="B11" s="61"/>
      <c r="C11" s="45" t="s">
        <v>55</v>
      </c>
      <c r="D11" s="655">
        <v>1.25</v>
      </c>
      <c r="E11" s="461">
        <v>1.75</v>
      </c>
      <c r="F11" s="461">
        <v>1.5</v>
      </c>
      <c r="G11" s="461">
        <v>2.25</v>
      </c>
      <c r="H11" s="461">
        <v>1.25</v>
      </c>
      <c r="I11" s="461">
        <v>0.5</v>
      </c>
      <c r="J11" s="461">
        <v>1.75</v>
      </c>
      <c r="K11" s="461">
        <v>1.5</v>
      </c>
      <c r="L11" s="461">
        <v>2.5</v>
      </c>
      <c r="M11" s="461">
        <v>2.25</v>
      </c>
      <c r="N11" s="461">
        <v>1.75</v>
      </c>
      <c r="O11" s="866">
        <v>1</v>
      </c>
      <c r="P11" s="870">
        <f>SUM(D11:O11)</f>
        <v>19.25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3</v>
      </c>
      <c r="F12" s="461">
        <v>4.33</v>
      </c>
      <c r="G12" s="461">
        <v>3.67</v>
      </c>
      <c r="H12" s="461">
        <v>4.67</v>
      </c>
      <c r="I12" s="461">
        <v>3.33</v>
      </c>
      <c r="J12" s="461">
        <v>4.67</v>
      </c>
      <c r="K12" s="461">
        <v>5.67</v>
      </c>
      <c r="L12" s="461">
        <v>3.33</v>
      </c>
      <c r="M12" s="461">
        <v>4.33</v>
      </c>
      <c r="N12" s="461">
        <v>6.33</v>
      </c>
      <c r="O12" s="866">
        <v>5</v>
      </c>
      <c r="P12" s="870">
        <f>SUM(D12:O12)</f>
        <v>50.66</v>
      </c>
    </row>
    <row r="13" spans="2:17" ht="12" customHeight="1" x14ac:dyDescent="0.15">
      <c r="B13" s="61"/>
      <c r="C13" s="45" t="s">
        <v>57</v>
      </c>
      <c r="D13" s="655">
        <v>2.5</v>
      </c>
      <c r="E13" s="461">
        <v>1.5</v>
      </c>
      <c r="F13" s="461">
        <v>0.75</v>
      </c>
      <c r="G13" s="461">
        <v>2.75</v>
      </c>
      <c r="H13" s="461">
        <v>0.5</v>
      </c>
      <c r="I13" s="461">
        <v>1.5</v>
      </c>
      <c r="J13" s="461">
        <v>1.75</v>
      </c>
      <c r="K13" s="461">
        <v>1.25</v>
      </c>
      <c r="L13" s="461">
        <v>2</v>
      </c>
      <c r="M13" s="461">
        <v>1.25</v>
      </c>
      <c r="N13" s="461">
        <v>2.25</v>
      </c>
      <c r="O13" s="866">
        <v>1.5</v>
      </c>
      <c r="P13" s="870">
        <f>SUM(D13:O13)</f>
        <v>19.5</v>
      </c>
    </row>
    <row r="14" spans="2:17" ht="12" customHeight="1" x14ac:dyDescent="0.15">
      <c r="B14" s="61"/>
      <c r="C14" s="936" t="s">
        <v>121</v>
      </c>
      <c r="D14" s="941">
        <v>1.92</v>
      </c>
      <c r="E14" s="942">
        <v>1.92</v>
      </c>
      <c r="F14" s="942">
        <v>1.92</v>
      </c>
      <c r="G14" s="942">
        <v>2.75</v>
      </c>
      <c r="H14" s="942">
        <v>1.83</v>
      </c>
      <c r="I14" s="942">
        <v>1.58</v>
      </c>
      <c r="J14" s="942">
        <v>2.42</v>
      </c>
      <c r="K14" s="942">
        <v>2.5</v>
      </c>
      <c r="L14" s="942">
        <v>2.33</v>
      </c>
      <c r="M14" s="942">
        <v>2.42</v>
      </c>
      <c r="N14" s="942">
        <v>2.92</v>
      </c>
      <c r="O14" s="943">
        <v>2.92</v>
      </c>
      <c r="P14" s="944">
        <f>SUM(D14:O14)</f>
        <v>27.430000000000007</v>
      </c>
      <c r="Q14" s="168"/>
    </row>
    <row r="15" spans="2:17" ht="12" customHeight="1" x14ac:dyDescent="0.15">
      <c r="B15" s="53"/>
      <c r="C15" s="141" t="s">
        <v>61</v>
      </c>
      <c r="D15" s="860">
        <v>2.2799999999999998</v>
      </c>
      <c r="E15" s="861">
        <v>2.0699999999999998</v>
      </c>
      <c r="F15" s="861">
        <v>2.25</v>
      </c>
      <c r="G15" s="861">
        <v>2.39</v>
      </c>
      <c r="H15" s="861">
        <v>2.4700000000000002</v>
      </c>
      <c r="I15" s="861">
        <v>2.6</v>
      </c>
      <c r="J15" s="861">
        <v>2.63</v>
      </c>
      <c r="K15" s="861">
        <v>2.4700000000000002</v>
      </c>
      <c r="L15" s="861">
        <v>2.74</v>
      </c>
      <c r="M15" s="861">
        <v>2.67</v>
      </c>
      <c r="N15" s="861">
        <v>2.34</v>
      </c>
      <c r="O15" s="859">
        <v>2.19</v>
      </c>
      <c r="P15" s="871">
        <f t="shared" si="0"/>
        <v>29.1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2</v>
      </c>
      <c r="E16" s="453">
        <v>1</v>
      </c>
      <c r="F16" s="453">
        <v>0</v>
      </c>
      <c r="G16" s="453">
        <v>0</v>
      </c>
      <c r="H16" s="453">
        <v>0</v>
      </c>
      <c r="I16" s="453">
        <v>0</v>
      </c>
      <c r="J16" s="453">
        <v>0</v>
      </c>
      <c r="K16" s="453">
        <v>1</v>
      </c>
      <c r="L16" s="453">
        <v>0</v>
      </c>
      <c r="M16" s="453">
        <v>1</v>
      </c>
      <c r="N16" s="453">
        <v>1</v>
      </c>
      <c r="O16" s="864">
        <v>1</v>
      </c>
      <c r="P16" s="872">
        <f>SUM(D16:O16)</f>
        <v>7</v>
      </c>
    </row>
    <row r="17" spans="2:17" ht="12" customHeight="1" x14ac:dyDescent="0.15">
      <c r="B17" s="61"/>
      <c r="C17" s="45" t="s">
        <v>55</v>
      </c>
      <c r="D17" s="653">
        <v>0</v>
      </c>
      <c r="E17" s="453">
        <v>1</v>
      </c>
      <c r="F17" s="453">
        <v>2</v>
      </c>
      <c r="G17" s="453">
        <v>3</v>
      </c>
      <c r="H17" s="453">
        <v>0</v>
      </c>
      <c r="I17" s="453">
        <v>2</v>
      </c>
      <c r="J17" s="453">
        <v>0</v>
      </c>
      <c r="K17" s="453">
        <v>0</v>
      </c>
      <c r="L17" s="453">
        <v>1</v>
      </c>
      <c r="M17" s="453">
        <v>0</v>
      </c>
      <c r="N17" s="453">
        <v>3</v>
      </c>
      <c r="O17" s="864">
        <v>3</v>
      </c>
      <c r="P17" s="872">
        <f t="shared" si="0"/>
        <v>15</v>
      </c>
    </row>
    <row r="18" spans="2:17" ht="12" customHeight="1" x14ac:dyDescent="0.15">
      <c r="B18" s="61"/>
      <c r="C18" s="45" t="s">
        <v>293</v>
      </c>
      <c r="D18" s="653">
        <v>2</v>
      </c>
      <c r="E18" s="453">
        <v>3</v>
      </c>
      <c r="F18" s="453">
        <v>1</v>
      </c>
      <c r="G18" s="453">
        <v>2</v>
      </c>
      <c r="H18" s="453">
        <v>0</v>
      </c>
      <c r="I18" s="453">
        <v>0</v>
      </c>
      <c r="J18" s="453">
        <v>2</v>
      </c>
      <c r="K18" s="453">
        <v>2</v>
      </c>
      <c r="L18" s="453">
        <v>0</v>
      </c>
      <c r="M18" s="453">
        <v>1</v>
      </c>
      <c r="N18" s="453">
        <v>2</v>
      </c>
      <c r="O18" s="864">
        <v>0</v>
      </c>
      <c r="P18" s="872">
        <f t="shared" si="0"/>
        <v>15</v>
      </c>
    </row>
    <row r="19" spans="2:17" ht="12" customHeight="1" x14ac:dyDescent="0.15">
      <c r="B19" s="61"/>
      <c r="C19" s="45" t="s">
        <v>57</v>
      </c>
      <c r="D19" s="653">
        <v>1</v>
      </c>
      <c r="E19" s="453">
        <v>4</v>
      </c>
      <c r="F19" s="453">
        <v>2</v>
      </c>
      <c r="G19" s="453">
        <v>0</v>
      </c>
      <c r="H19" s="453">
        <v>1</v>
      </c>
      <c r="I19" s="453">
        <v>4</v>
      </c>
      <c r="J19" s="453">
        <v>0</v>
      </c>
      <c r="K19" s="453">
        <v>1</v>
      </c>
      <c r="L19" s="453">
        <v>0</v>
      </c>
      <c r="M19" s="453">
        <v>0</v>
      </c>
      <c r="N19" s="453">
        <v>0</v>
      </c>
      <c r="O19" s="864">
        <v>0</v>
      </c>
      <c r="P19" s="872">
        <f t="shared" si="0"/>
        <v>13</v>
      </c>
    </row>
    <row r="20" spans="2:17" ht="12" customHeight="1" x14ac:dyDescent="0.15">
      <c r="B20" s="61"/>
      <c r="C20" s="936" t="s">
        <v>121</v>
      </c>
      <c r="D20" s="937">
        <v>5</v>
      </c>
      <c r="E20" s="938">
        <v>9</v>
      </c>
      <c r="F20" s="938">
        <v>5</v>
      </c>
      <c r="G20" s="938">
        <v>5</v>
      </c>
      <c r="H20" s="938">
        <v>1</v>
      </c>
      <c r="I20" s="938">
        <v>6</v>
      </c>
      <c r="J20" s="938">
        <v>2</v>
      </c>
      <c r="K20" s="938">
        <v>4</v>
      </c>
      <c r="L20" s="938">
        <v>1</v>
      </c>
      <c r="M20" s="938">
        <v>2</v>
      </c>
      <c r="N20" s="938">
        <v>6</v>
      </c>
      <c r="O20" s="939">
        <v>4</v>
      </c>
      <c r="P20" s="945">
        <f t="shared" si="0"/>
        <v>50</v>
      </c>
    </row>
    <row r="21" spans="2:17" ht="12" customHeight="1" x14ac:dyDescent="0.15">
      <c r="B21" s="53"/>
      <c r="C21" s="141" t="s">
        <v>61</v>
      </c>
      <c r="D21" s="654">
        <v>798</v>
      </c>
      <c r="E21" s="457">
        <v>741</v>
      </c>
      <c r="F21" s="457">
        <v>871</v>
      </c>
      <c r="G21" s="457">
        <v>873</v>
      </c>
      <c r="H21" s="457">
        <v>884</v>
      </c>
      <c r="I21" s="457">
        <v>928</v>
      </c>
      <c r="J21" s="457">
        <v>946</v>
      </c>
      <c r="K21" s="457">
        <v>858</v>
      </c>
      <c r="L21" s="457">
        <v>954</v>
      </c>
      <c r="M21" s="457">
        <v>908</v>
      </c>
      <c r="N21" s="457">
        <v>904</v>
      </c>
      <c r="O21" s="865">
        <v>932</v>
      </c>
      <c r="P21" s="873">
        <f t="shared" si="0"/>
        <v>10597</v>
      </c>
    </row>
    <row r="22" spans="2:17" ht="12" customHeight="1" x14ac:dyDescent="0.15">
      <c r="B22" s="61" t="s">
        <v>97</v>
      </c>
      <c r="C22" s="45" t="s">
        <v>54</v>
      </c>
      <c r="D22" s="655">
        <v>2</v>
      </c>
      <c r="E22" s="461">
        <v>1</v>
      </c>
      <c r="F22" s="461">
        <v>0</v>
      </c>
      <c r="G22" s="461">
        <v>0</v>
      </c>
      <c r="H22" s="461">
        <v>0</v>
      </c>
      <c r="I22" s="461">
        <v>0</v>
      </c>
      <c r="J22" s="461">
        <v>0</v>
      </c>
      <c r="K22" s="461">
        <v>1</v>
      </c>
      <c r="L22" s="461">
        <v>0</v>
      </c>
      <c r="M22" s="461">
        <v>1</v>
      </c>
      <c r="N22" s="461">
        <v>1</v>
      </c>
      <c r="O22" s="866">
        <v>1</v>
      </c>
      <c r="P22" s="870">
        <f t="shared" si="0"/>
        <v>7</v>
      </c>
    </row>
    <row r="23" spans="2:17" ht="12" customHeight="1" x14ac:dyDescent="0.15">
      <c r="B23" s="61"/>
      <c r="C23" s="45" t="s">
        <v>55</v>
      </c>
      <c r="D23" s="655">
        <v>0</v>
      </c>
      <c r="E23" s="461">
        <v>0.25</v>
      </c>
      <c r="F23" s="461">
        <v>0.5</v>
      </c>
      <c r="G23" s="461">
        <v>0.75</v>
      </c>
      <c r="H23" s="461">
        <v>0</v>
      </c>
      <c r="I23" s="461">
        <v>0.5</v>
      </c>
      <c r="J23" s="461">
        <v>0</v>
      </c>
      <c r="K23" s="461">
        <v>0</v>
      </c>
      <c r="L23" s="461">
        <v>0.25</v>
      </c>
      <c r="M23" s="461">
        <v>0</v>
      </c>
      <c r="N23" s="461">
        <v>0.75</v>
      </c>
      <c r="O23" s="866">
        <v>0.75</v>
      </c>
      <c r="P23" s="870">
        <f t="shared" si="0"/>
        <v>3.75</v>
      </c>
    </row>
    <row r="24" spans="2:17" ht="12" customHeight="1" x14ac:dyDescent="0.15">
      <c r="B24" s="61"/>
      <c r="C24" s="45" t="s">
        <v>293</v>
      </c>
      <c r="D24" s="655">
        <v>0.67</v>
      </c>
      <c r="E24" s="461">
        <v>1</v>
      </c>
      <c r="F24" s="461">
        <v>0.33</v>
      </c>
      <c r="G24" s="461">
        <v>0.67</v>
      </c>
      <c r="H24" s="461">
        <v>0</v>
      </c>
      <c r="I24" s="461">
        <v>0</v>
      </c>
      <c r="J24" s="461">
        <v>0.67</v>
      </c>
      <c r="K24" s="461">
        <v>0.67</v>
      </c>
      <c r="L24" s="461">
        <v>0</v>
      </c>
      <c r="M24" s="461">
        <v>0.33</v>
      </c>
      <c r="N24" s="461">
        <v>0.67</v>
      </c>
      <c r="O24" s="866">
        <v>0</v>
      </c>
      <c r="P24" s="870">
        <f t="shared" si="0"/>
        <v>5.01</v>
      </c>
    </row>
    <row r="25" spans="2:17" ht="12" customHeight="1" x14ac:dyDescent="0.15">
      <c r="B25" s="61"/>
      <c r="C25" s="45" t="s">
        <v>57</v>
      </c>
      <c r="D25" s="655">
        <v>0.25</v>
      </c>
      <c r="E25" s="461">
        <v>1</v>
      </c>
      <c r="F25" s="461">
        <v>0.5</v>
      </c>
      <c r="G25" s="461">
        <v>0</v>
      </c>
      <c r="H25" s="461">
        <v>0.25</v>
      </c>
      <c r="I25" s="461">
        <v>1</v>
      </c>
      <c r="J25" s="461">
        <v>0</v>
      </c>
      <c r="K25" s="461">
        <v>0.25</v>
      </c>
      <c r="L25" s="461">
        <v>0</v>
      </c>
      <c r="M25" s="461">
        <v>0</v>
      </c>
      <c r="N25" s="461">
        <v>0</v>
      </c>
      <c r="O25" s="866">
        <v>0</v>
      </c>
      <c r="P25" s="870">
        <f t="shared" si="0"/>
        <v>3.25</v>
      </c>
    </row>
    <row r="26" spans="2:17" ht="12" customHeight="1" x14ac:dyDescent="0.15">
      <c r="B26" s="61"/>
      <c r="C26" s="936" t="s">
        <v>121</v>
      </c>
      <c r="D26" s="941">
        <v>0.42</v>
      </c>
      <c r="E26" s="942">
        <v>0.75</v>
      </c>
      <c r="F26" s="942">
        <v>0.75</v>
      </c>
      <c r="G26" s="942">
        <v>0.42</v>
      </c>
      <c r="H26" s="942">
        <v>0.08</v>
      </c>
      <c r="I26" s="942">
        <v>0.5</v>
      </c>
      <c r="J26" s="942">
        <v>0.17</v>
      </c>
      <c r="K26" s="942">
        <v>0.33</v>
      </c>
      <c r="L26" s="942">
        <v>0.08</v>
      </c>
      <c r="M26" s="942">
        <v>0.17</v>
      </c>
      <c r="N26" s="942">
        <v>0.5</v>
      </c>
      <c r="O26" s="943">
        <v>0.5</v>
      </c>
      <c r="P26" s="944">
        <f t="shared" si="0"/>
        <v>4.67</v>
      </c>
      <c r="Q26" s="168"/>
    </row>
    <row r="27" spans="2:17" ht="12" customHeight="1" x14ac:dyDescent="0.15">
      <c r="B27" s="53"/>
      <c r="C27" s="141" t="s">
        <v>61</v>
      </c>
      <c r="D27" s="860">
        <v>0.82</v>
      </c>
      <c r="E27" s="861">
        <v>0.76</v>
      </c>
      <c r="F27" s="861">
        <v>0.9</v>
      </c>
      <c r="G27" s="861">
        <v>0.9</v>
      </c>
      <c r="H27" s="861">
        <v>0.9</v>
      </c>
      <c r="I27" s="861">
        <v>0.95</v>
      </c>
      <c r="J27" s="861">
        <v>0.96</v>
      </c>
      <c r="K27" s="861">
        <v>0.87</v>
      </c>
      <c r="L27" s="861">
        <v>0.97</v>
      </c>
      <c r="M27" s="861">
        <v>0.93</v>
      </c>
      <c r="N27" s="861">
        <v>0.92</v>
      </c>
      <c r="O27" s="859">
        <v>0.95</v>
      </c>
      <c r="P27" s="871">
        <f t="shared" si="0"/>
        <v>10.83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1</v>
      </c>
      <c r="E28" s="453">
        <v>1</v>
      </c>
      <c r="F28" s="453">
        <v>1</v>
      </c>
      <c r="G28" s="453">
        <v>0</v>
      </c>
      <c r="H28" s="453">
        <v>0</v>
      </c>
      <c r="I28" s="453">
        <v>0</v>
      </c>
      <c r="J28" s="453">
        <v>1</v>
      </c>
      <c r="K28" s="453">
        <v>1</v>
      </c>
      <c r="L28" s="453">
        <v>0</v>
      </c>
      <c r="M28" s="453">
        <v>1</v>
      </c>
      <c r="N28" s="453">
        <v>2</v>
      </c>
      <c r="O28" s="864">
        <v>0</v>
      </c>
      <c r="P28" s="868">
        <f t="shared" si="0"/>
        <v>8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2</v>
      </c>
      <c r="F29" s="453">
        <v>0</v>
      </c>
      <c r="G29" s="453">
        <v>1</v>
      </c>
      <c r="H29" s="453">
        <v>2</v>
      </c>
      <c r="I29" s="453">
        <v>1</v>
      </c>
      <c r="J29" s="453">
        <v>0</v>
      </c>
      <c r="K29" s="453">
        <v>3</v>
      </c>
      <c r="L29" s="453">
        <v>0</v>
      </c>
      <c r="M29" s="453">
        <v>2</v>
      </c>
      <c r="N29" s="453">
        <v>2</v>
      </c>
      <c r="O29" s="864">
        <v>4</v>
      </c>
      <c r="P29" s="868">
        <f t="shared" si="0"/>
        <v>18</v>
      </c>
    </row>
    <row r="30" spans="2:17" ht="12" customHeight="1" x14ac:dyDescent="0.15">
      <c r="B30" s="61"/>
      <c r="C30" s="45" t="s">
        <v>293</v>
      </c>
      <c r="D30" s="653">
        <v>3</v>
      </c>
      <c r="E30" s="453">
        <v>0</v>
      </c>
      <c r="F30" s="453">
        <v>3</v>
      </c>
      <c r="G30" s="453">
        <v>5</v>
      </c>
      <c r="H30" s="453">
        <v>1</v>
      </c>
      <c r="I30" s="453">
        <v>2</v>
      </c>
      <c r="J30" s="453">
        <v>2</v>
      </c>
      <c r="K30" s="453">
        <v>1</v>
      </c>
      <c r="L30" s="453">
        <v>1</v>
      </c>
      <c r="M30" s="453">
        <v>0</v>
      </c>
      <c r="N30" s="453">
        <v>3</v>
      </c>
      <c r="O30" s="864">
        <v>0</v>
      </c>
      <c r="P30" s="868">
        <f t="shared" si="0"/>
        <v>21</v>
      </c>
    </row>
    <row r="31" spans="2:17" ht="12" customHeight="1" x14ac:dyDescent="0.15">
      <c r="B31" s="61"/>
      <c r="C31" s="45" t="s">
        <v>57</v>
      </c>
      <c r="D31" s="653">
        <v>0</v>
      </c>
      <c r="E31" s="453">
        <v>1</v>
      </c>
      <c r="F31" s="453">
        <v>1</v>
      </c>
      <c r="G31" s="453">
        <v>0</v>
      </c>
      <c r="H31" s="453">
        <v>0</v>
      </c>
      <c r="I31" s="453">
        <v>0</v>
      </c>
      <c r="J31" s="453">
        <v>2</v>
      </c>
      <c r="K31" s="453">
        <v>0</v>
      </c>
      <c r="L31" s="453">
        <v>0</v>
      </c>
      <c r="M31" s="453">
        <v>1</v>
      </c>
      <c r="N31" s="453">
        <v>0</v>
      </c>
      <c r="O31" s="864">
        <v>0</v>
      </c>
      <c r="P31" s="868">
        <f t="shared" si="0"/>
        <v>5</v>
      </c>
    </row>
    <row r="32" spans="2:17" ht="12" customHeight="1" x14ac:dyDescent="0.15">
      <c r="B32" s="61"/>
      <c r="C32" s="936" t="s">
        <v>121</v>
      </c>
      <c r="D32" s="937">
        <v>5</v>
      </c>
      <c r="E32" s="938">
        <v>4</v>
      </c>
      <c r="F32" s="938">
        <v>5</v>
      </c>
      <c r="G32" s="938">
        <v>6</v>
      </c>
      <c r="H32" s="938">
        <v>3</v>
      </c>
      <c r="I32" s="938">
        <v>3</v>
      </c>
      <c r="J32" s="938">
        <v>5</v>
      </c>
      <c r="K32" s="938">
        <v>5</v>
      </c>
      <c r="L32" s="938">
        <v>1</v>
      </c>
      <c r="M32" s="938">
        <v>4</v>
      </c>
      <c r="N32" s="938">
        <v>7</v>
      </c>
      <c r="O32" s="939">
        <v>4</v>
      </c>
      <c r="P32" s="946">
        <f t="shared" si="0"/>
        <v>52</v>
      </c>
    </row>
    <row r="33" spans="2:17" ht="12" customHeight="1" x14ac:dyDescent="0.15">
      <c r="B33" s="53"/>
      <c r="C33" s="141" t="s">
        <v>61</v>
      </c>
      <c r="D33" s="654">
        <v>492</v>
      </c>
      <c r="E33" s="457">
        <v>441</v>
      </c>
      <c r="F33" s="457">
        <v>505</v>
      </c>
      <c r="G33" s="457">
        <v>524</v>
      </c>
      <c r="H33" s="457">
        <v>523</v>
      </c>
      <c r="I33" s="457">
        <v>585</v>
      </c>
      <c r="J33" s="457">
        <v>610</v>
      </c>
      <c r="K33" s="457">
        <v>536</v>
      </c>
      <c r="L33" s="457">
        <v>532</v>
      </c>
      <c r="M33" s="457">
        <v>534</v>
      </c>
      <c r="N33" s="457">
        <v>472</v>
      </c>
      <c r="O33" s="865">
        <v>482</v>
      </c>
      <c r="P33" s="869">
        <f t="shared" si="0"/>
        <v>6236</v>
      </c>
    </row>
    <row r="34" spans="2:17" ht="12" customHeight="1" x14ac:dyDescent="0.15">
      <c r="B34" s="61" t="s">
        <v>252</v>
      </c>
      <c r="C34" s="45" t="s">
        <v>54</v>
      </c>
      <c r="D34" s="655">
        <v>1</v>
      </c>
      <c r="E34" s="461">
        <v>1</v>
      </c>
      <c r="F34" s="461">
        <v>1</v>
      </c>
      <c r="G34" s="461">
        <v>0</v>
      </c>
      <c r="H34" s="461">
        <v>0</v>
      </c>
      <c r="I34" s="461">
        <v>0</v>
      </c>
      <c r="J34" s="461">
        <v>1</v>
      </c>
      <c r="K34" s="461">
        <v>1</v>
      </c>
      <c r="L34" s="461">
        <v>0</v>
      </c>
      <c r="M34" s="461">
        <v>1</v>
      </c>
      <c r="N34" s="461">
        <v>2</v>
      </c>
      <c r="O34" s="866">
        <v>0</v>
      </c>
      <c r="P34" s="870">
        <f t="shared" si="0"/>
        <v>8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0.5</v>
      </c>
      <c r="F35" s="461">
        <v>0</v>
      </c>
      <c r="G35" s="461">
        <v>0.25</v>
      </c>
      <c r="H35" s="461">
        <v>0.5</v>
      </c>
      <c r="I35" s="461">
        <v>0.25</v>
      </c>
      <c r="J35" s="461">
        <v>0</v>
      </c>
      <c r="K35" s="461">
        <v>0.75</v>
      </c>
      <c r="L35" s="461">
        <v>0</v>
      </c>
      <c r="M35" s="461">
        <v>0.5</v>
      </c>
      <c r="N35" s="461">
        <v>0.5</v>
      </c>
      <c r="O35" s="866">
        <v>1</v>
      </c>
      <c r="P35" s="870">
        <f t="shared" si="0"/>
        <v>4.5</v>
      </c>
    </row>
    <row r="36" spans="2:17" ht="12" customHeight="1" x14ac:dyDescent="0.15">
      <c r="B36" s="61"/>
      <c r="C36" s="45" t="s">
        <v>293</v>
      </c>
      <c r="D36" s="655">
        <v>1</v>
      </c>
      <c r="E36" s="461">
        <v>0</v>
      </c>
      <c r="F36" s="461">
        <v>1</v>
      </c>
      <c r="G36" s="461">
        <v>1.67</v>
      </c>
      <c r="H36" s="461">
        <v>0.33</v>
      </c>
      <c r="I36" s="461">
        <v>0.67</v>
      </c>
      <c r="J36" s="461">
        <v>0.67</v>
      </c>
      <c r="K36" s="461">
        <v>0.33</v>
      </c>
      <c r="L36" s="461">
        <v>0.33</v>
      </c>
      <c r="M36" s="461">
        <v>0</v>
      </c>
      <c r="N36" s="461">
        <v>1</v>
      </c>
      <c r="O36" s="866">
        <v>0</v>
      </c>
      <c r="P36" s="870">
        <f t="shared" si="0"/>
        <v>7</v>
      </c>
    </row>
    <row r="37" spans="2:17" ht="12" customHeight="1" x14ac:dyDescent="0.15">
      <c r="B37" s="61"/>
      <c r="C37" s="45" t="s">
        <v>57</v>
      </c>
      <c r="D37" s="655">
        <v>0</v>
      </c>
      <c r="E37" s="461">
        <v>0.25</v>
      </c>
      <c r="F37" s="461">
        <v>0.25</v>
      </c>
      <c r="G37" s="461">
        <v>0</v>
      </c>
      <c r="H37" s="461">
        <v>0</v>
      </c>
      <c r="I37" s="461">
        <v>0</v>
      </c>
      <c r="J37" s="461">
        <v>0.5</v>
      </c>
      <c r="K37" s="461">
        <v>0</v>
      </c>
      <c r="L37" s="461">
        <v>0</v>
      </c>
      <c r="M37" s="461">
        <v>0.25</v>
      </c>
      <c r="N37" s="461">
        <v>0</v>
      </c>
      <c r="O37" s="866">
        <v>0</v>
      </c>
      <c r="P37" s="870">
        <f t="shared" si="0"/>
        <v>1.25</v>
      </c>
    </row>
    <row r="38" spans="2:17" ht="12" customHeight="1" x14ac:dyDescent="0.15">
      <c r="B38" s="61"/>
      <c r="C38" s="936" t="s">
        <v>121</v>
      </c>
      <c r="D38" s="941">
        <v>0.42</v>
      </c>
      <c r="E38" s="942">
        <v>0.33</v>
      </c>
      <c r="F38" s="942">
        <v>0.33</v>
      </c>
      <c r="G38" s="942">
        <v>0.5</v>
      </c>
      <c r="H38" s="942">
        <v>0.25</v>
      </c>
      <c r="I38" s="942">
        <v>0.25</v>
      </c>
      <c r="J38" s="942">
        <v>0.42</v>
      </c>
      <c r="K38" s="942">
        <v>0.42</v>
      </c>
      <c r="L38" s="942">
        <v>0.08</v>
      </c>
      <c r="M38" s="942">
        <v>0.33</v>
      </c>
      <c r="N38" s="942">
        <v>0.57999999999999996</v>
      </c>
      <c r="O38" s="943">
        <v>0.57999999999999996</v>
      </c>
      <c r="P38" s="944">
        <f t="shared" si="0"/>
        <v>4.49</v>
      </c>
      <c r="Q38" s="168"/>
    </row>
    <row r="39" spans="2:17" ht="12" customHeight="1" x14ac:dyDescent="0.15">
      <c r="B39" s="53"/>
      <c r="C39" s="141" t="s">
        <v>61</v>
      </c>
      <c r="D39" s="860">
        <v>0.51</v>
      </c>
      <c r="E39" s="861">
        <v>0.45</v>
      </c>
      <c r="F39" s="861">
        <v>0.52</v>
      </c>
      <c r="G39" s="861">
        <v>0.54</v>
      </c>
      <c r="H39" s="861">
        <v>0.53</v>
      </c>
      <c r="I39" s="861">
        <v>0.6</v>
      </c>
      <c r="J39" s="861">
        <v>0.62</v>
      </c>
      <c r="K39" s="861">
        <v>0.54</v>
      </c>
      <c r="L39" s="861">
        <v>0.54</v>
      </c>
      <c r="M39" s="861">
        <v>0.55000000000000004</v>
      </c>
      <c r="N39" s="861">
        <v>0.48</v>
      </c>
      <c r="O39" s="859">
        <v>0.49</v>
      </c>
      <c r="P39" s="871">
        <f t="shared" si="0"/>
        <v>6.370000000000001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0</v>
      </c>
      <c r="E40" s="453">
        <v>2</v>
      </c>
      <c r="F40" s="453">
        <v>1</v>
      </c>
      <c r="G40" s="453">
        <v>0</v>
      </c>
      <c r="H40" s="453">
        <v>0</v>
      </c>
      <c r="I40" s="453">
        <v>3</v>
      </c>
      <c r="J40" s="453">
        <v>0</v>
      </c>
      <c r="K40" s="453">
        <v>1</v>
      </c>
      <c r="L40" s="453">
        <v>1</v>
      </c>
      <c r="M40" s="453">
        <v>0</v>
      </c>
      <c r="N40" s="453">
        <v>2</v>
      </c>
      <c r="O40" s="864">
        <v>1</v>
      </c>
      <c r="P40" s="868">
        <f t="shared" si="0"/>
        <v>11</v>
      </c>
    </row>
    <row r="41" spans="2:17" ht="12" customHeight="1" x14ac:dyDescent="0.15">
      <c r="B41" s="61"/>
      <c r="C41" s="45" t="s">
        <v>55</v>
      </c>
      <c r="D41" s="653">
        <v>0</v>
      </c>
      <c r="E41" s="453">
        <v>0</v>
      </c>
      <c r="F41" s="453">
        <v>1</v>
      </c>
      <c r="G41" s="453">
        <v>1</v>
      </c>
      <c r="H41" s="453">
        <v>1</v>
      </c>
      <c r="I41" s="453">
        <v>0</v>
      </c>
      <c r="J41" s="453">
        <v>0</v>
      </c>
      <c r="K41" s="453">
        <v>1</v>
      </c>
      <c r="L41" s="453">
        <v>0</v>
      </c>
      <c r="M41" s="453">
        <v>1</v>
      </c>
      <c r="N41" s="453">
        <v>0</v>
      </c>
      <c r="O41" s="864">
        <v>0</v>
      </c>
      <c r="P41" s="868">
        <f t="shared" si="0"/>
        <v>5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0</v>
      </c>
      <c r="F42" s="453">
        <v>4</v>
      </c>
      <c r="G42" s="453">
        <v>2</v>
      </c>
      <c r="H42" s="453">
        <v>3</v>
      </c>
      <c r="I42" s="453">
        <v>2</v>
      </c>
      <c r="J42" s="453">
        <v>4</v>
      </c>
      <c r="K42" s="453">
        <v>4</v>
      </c>
      <c r="L42" s="453">
        <v>1</v>
      </c>
      <c r="M42" s="453">
        <v>0</v>
      </c>
      <c r="N42" s="453">
        <v>2</v>
      </c>
      <c r="O42" s="864">
        <v>6</v>
      </c>
      <c r="P42" s="868">
        <f t="shared" si="0"/>
        <v>29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>
        <v>1</v>
      </c>
      <c r="G43" s="453">
        <v>1</v>
      </c>
      <c r="H43" s="453">
        <v>0</v>
      </c>
      <c r="I43" s="453">
        <v>0</v>
      </c>
      <c r="J43" s="453">
        <v>0</v>
      </c>
      <c r="K43" s="453">
        <v>0</v>
      </c>
      <c r="L43" s="453">
        <v>1</v>
      </c>
      <c r="M43" s="453">
        <v>0</v>
      </c>
      <c r="N43" s="453">
        <v>0</v>
      </c>
      <c r="O43" s="864">
        <v>1</v>
      </c>
      <c r="P43" s="868">
        <f t="shared" si="0"/>
        <v>5</v>
      </c>
    </row>
    <row r="44" spans="2:17" ht="12" customHeight="1" x14ac:dyDescent="0.15">
      <c r="B44" s="61"/>
      <c r="C44" s="949" t="s">
        <v>121</v>
      </c>
      <c r="D44" s="937">
        <v>2</v>
      </c>
      <c r="E44" s="938">
        <v>2</v>
      </c>
      <c r="F44" s="938">
        <v>2</v>
      </c>
      <c r="G44" s="938">
        <v>4</v>
      </c>
      <c r="H44" s="938">
        <v>4</v>
      </c>
      <c r="I44" s="938">
        <v>5</v>
      </c>
      <c r="J44" s="938">
        <v>4</v>
      </c>
      <c r="K44" s="938">
        <v>6</v>
      </c>
      <c r="L44" s="938">
        <v>3</v>
      </c>
      <c r="M44" s="938">
        <v>1</v>
      </c>
      <c r="N44" s="938">
        <v>4</v>
      </c>
      <c r="O44" s="939">
        <v>4</v>
      </c>
      <c r="P44" s="940">
        <f t="shared" si="0"/>
        <v>41</v>
      </c>
    </row>
    <row r="45" spans="2:17" ht="12" customHeight="1" x14ac:dyDescent="0.15">
      <c r="B45" s="53"/>
      <c r="C45" s="141" t="s">
        <v>61</v>
      </c>
      <c r="D45" s="654">
        <v>701</v>
      </c>
      <c r="E45" s="457">
        <v>531</v>
      </c>
      <c r="F45" s="457">
        <v>574</v>
      </c>
      <c r="G45" s="457">
        <v>612</v>
      </c>
      <c r="H45" s="457">
        <v>704</v>
      </c>
      <c r="I45" s="457">
        <v>713</v>
      </c>
      <c r="J45" s="457">
        <v>782</v>
      </c>
      <c r="K45" s="457">
        <v>752</v>
      </c>
      <c r="L45" s="457">
        <v>816</v>
      </c>
      <c r="M45" s="457">
        <v>762</v>
      </c>
      <c r="N45" s="457">
        <v>643</v>
      </c>
      <c r="O45" s="865">
        <v>576</v>
      </c>
      <c r="P45" s="869">
        <f t="shared" si="0"/>
        <v>8166</v>
      </c>
    </row>
    <row r="46" spans="2:17" ht="12" customHeight="1" x14ac:dyDescent="0.15">
      <c r="B46" s="61" t="s">
        <v>102</v>
      </c>
      <c r="C46" s="45" t="s">
        <v>54</v>
      </c>
      <c r="D46" s="655">
        <v>0</v>
      </c>
      <c r="E46" s="461">
        <v>2</v>
      </c>
      <c r="F46" s="461">
        <v>1</v>
      </c>
      <c r="G46" s="461">
        <v>0</v>
      </c>
      <c r="H46" s="461">
        <v>0</v>
      </c>
      <c r="I46" s="461">
        <v>3</v>
      </c>
      <c r="J46" s="461">
        <v>0</v>
      </c>
      <c r="K46" s="461">
        <v>1</v>
      </c>
      <c r="L46" s="461">
        <v>1</v>
      </c>
      <c r="M46" s="461">
        <v>0</v>
      </c>
      <c r="N46" s="461">
        <v>2</v>
      </c>
      <c r="O46" s="866">
        <v>1</v>
      </c>
      <c r="P46" s="870">
        <f t="shared" si="0"/>
        <v>11</v>
      </c>
    </row>
    <row r="47" spans="2:17" ht="12" customHeight="1" x14ac:dyDescent="0.15">
      <c r="B47" s="61"/>
      <c r="C47" s="45" t="s">
        <v>55</v>
      </c>
      <c r="D47" s="655">
        <v>0</v>
      </c>
      <c r="E47" s="461">
        <v>0</v>
      </c>
      <c r="F47" s="461">
        <v>0.25</v>
      </c>
      <c r="G47" s="461">
        <v>0.25</v>
      </c>
      <c r="H47" s="461">
        <v>0.25</v>
      </c>
      <c r="I47" s="461">
        <v>0</v>
      </c>
      <c r="J47" s="461">
        <v>0</v>
      </c>
      <c r="K47" s="461">
        <v>0.25</v>
      </c>
      <c r="L47" s="461">
        <v>0</v>
      </c>
      <c r="M47" s="461">
        <v>0.25</v>
      </c>
      <c r="N47" s="461">
        <v>0</v>
      </c>
      <c r="O47" s="866">
        <v>0</v>
      </c>
      <c r="P47" s="870">
        <f t="shared" si="0"/>
        <v>1.25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</v>
      </c>
      <c r="F48" s="461">
        <v>1.33</v>
      </c>
      <c r="G48" s="461">
        <v>0.67</v>
      </c>
      <c r="H48" s="461">
        <v>1</v>
      </c>
      <c r="I48" s="461">
        <v>0.67</v>
      </c>
      <c r="J48" s="461">
        <v>1.33</v>
      </c>
      <c r="K48" s="461">
        <v>1.33</v>
      </c>
      <c r="L48" s="461">
        <v>0.33</v>
      </c>
      <c r="M48" s="461">
        <v>0</v>
      </c>
      <c r="N48" s="461">
        <v>0.67</v>
      </c>
      <c r="O48" s="866">
        <v>2</v>
      </c>
      <c r="P48" s="870">
        <f t="shared" si="0"/>
        <v>9.66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>
        <v>0.25</v>
      </c>
      <c r="G49" s="461">
        <v>0.25</v>
      </c>
      <c r="H49" s="461">
        <v>0</v>
      </c>
      <c r="I49" s="461">
        <v>0</v>
      </c>
      <c r="J49" s="461">
        <v>0</v>
      </c>
      <c r="K49" s="461">
        <v>0</v>
      </c>
      <c r="L49" s="461">
        <v>0.25</v>
      </c>
      <c r="M49" s="461">
        <v>0</v>
      </c>
      <c r="N49" s="461">
        <v>0</v>
      </c>
      <c r="O49" s="866">
        <v>0.25</v>
      </c>
      <c r="P49" s="870">
        <f t="shared" si="0"/>
        <v>1.25</v>
      </c>
    </row>
    <row r="50" spans="2:17" ht="12" customHeight="1" x14ac:dyDescent="0.15">
      <c r="B50" s="61"/>
      <c r="C50" s="949" t="s">
        <v>121</v>
      </c>
      <c r="D50" s="941">
        <v>0.17</v>
      </c>
      <c r="E50" s="942">
        <v>0.17</v>
      </c>
      <c r="F50" s="942">
        <v>0.17</v>
      </c>
      <c r="G50" s="942">
        <v>0.33</v>
      </c>
      <c r="H50" s="942">
        <v>0.33</v>
      </c>
      <c r="I50" s="942">
        <v>0.42</v>
      </c>
      <c r="J50" s="942">
        <v>0.33</v>
      </c>
      <c r="K50" s="942">
        <v>0.5</v>
      </c>
      <c r="L50" s="942">
        <v>0.25</v>
      </c>
      <c r="M50" s="942">
        <v>0.08</v>
      </c>
      <c r="N50" s="942">
        <v>0.33</v>
      </c>
      <c r="O50" s="943">
        <v>0.33</v>
      </c>
      <c r="P50" s="944">
        <f t="shared" si="0"/>
        <v>3.41</v>
      </c>
      <c r="Q50" s="168"/>
    </row>
    <row r="51" spans="2:17" ht="12" customHeight="1" x14ac:dyDescent="0.15">
      <c r="B51" s="53"/>
      <c r="C51" s="141" t="s">
        <v>61</v>
      </c>
      <c r="D51" s="860">
        <v>0.72</v>
      </c>
      <c r="E51" s="861">
        <v>0.54</v>
      </c>
      <c r="F51" s="861">
        <v>0.59</v>
      </c>
      <c r="G51" s="861">
        <v>0.63</v>
      </c>
      <c r="H51" s="861">
        <v>0.72</v>
      </c>
      <c r="I51" s="861">
        <v>0.73</v>
      </c>
      <c r="J51" s="861">
        <v>0.8</v>
      </c>
      <c r="K51" s="861">
        <v>0.76</v>
      </c>
      <c r="L51" s="861">
        <v>0.83</v>
      </c>
      <c r="M51" s="861">
        <v>0.78</v>
      </c>
      <c r="N51" s="861">
        <v>0.66</v>
      </c>
      <c r="O51" s="859">
        <v>0.59</v>
      </c>
      <c r="P51" s="871">
        <f t="shared" si="0"/>
        <v>8.3500000000000014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4</v>
      </c>
      <c r="E52" s="453">
        <v>2</v>
      </c>
      <c r="F52" s="453">
        <v>1</v>
      </c>
      <c r="G52" s="453">
        <v>3</v>
      </c>
      <c r="H52" s="453">
        <v>3</v>
      </c>
      <c r="I52" s="453">
        <v>0</v>
      </c>
      <c r="J52" s="453">
        <v>1</v>
      </c>
      <c r="K52" s="453">
        <v>1</v>
      </c>
      <c r="L52" s="453">
        <v>3</v>
      </c>
      <c r="M52" s="453">
        <v>3</v>
      </c>
      <c r="N52" s="453">
        <v>2</v>
      </c>
      <c r="O52" s="864">
        <v>2</v>
      </c>
      <c r="P52" s="868">
        <f t="shared" si="0"/>
        <v>25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4</v>
      </c>
      <c r="F53" s="453">
        <v>3</v>
      </c>
      <c r="G53" s="453">
        <v>4</v>
      </c>
      <c r="H53" s="453">
        <v>4</v>
      </c>
      <c r="I53" s="453">
        <v>6</v>
      </c>
      <c r="J53" s="453">
        <v>4</v>
      </c>
      <c r="K53" s="453">
        <v>3</v>
      </c>
      <c r="L53" s="453">
        <v>5</v>
      </c>
      <c r="M53" s="453">
        <v>5</v>
      </c>
      <c r="N53" s="453">
        <v>5</v>
      </c>
      <c r="O53" s="864">
        <v>5</v>
      </c>
      <c r="P53" s="868">
        <f t="shared" si="0"/>
        <v>52</v>
      </c>
    </row>
    <row r="54" spans="2:17" ht="12" customHeight="1" x14ac:dyDescent="0.15">
      <c r="B54" s="61"/>
      <c r="C54" s="45" t="s">
        <v>293</v>
      </c>
      <c r="D54" s="653">
        <v>5</v>
      </c>
      <c r="E54" s="453">
        <v>7</v>
      </c>
      <c r="F54" s="453">
        <v>10</v>
      </c>
      <c r="G54" s="453">
        <v>7</v>
      </c>
      <c r="H54" s="453">
        <v>3</v>
      </c>
      <c r="I54" s="453">
        <v>6</v>
      </c>
      <c r="J54" s="453">
        <v>7</v>
      </c>
      <c r="K54" s="453">
        <v>8</v>
      </c>
      <c r="L54" s="453">
        <v>2</v>
      </c>
      <c r="M54" s="453">
        <v>0</v>
      </c>
      <c r="N54" s="453">
        <v>0</v>
      </c>
      <c r="O54" s="864">
        <v>0</v>
      </c>
      <c r="P54" s="868">
        <f t="shared" si="0"/>
        <v>55</v>
      </c>
    </row>
    <row r="55" spans="2:17" ht="12" customHeight="1" x14ac:dyDescent="0.15">
      <c r="B55" s="61"/>
      <c r="C55" s="45" t="s">
        <v>57</v>
      </c>
      <c r="D55" s="653">
        <v>2</v>
      </c>
      <c r="E55" s="453">
        <v>5</v>
      </c>
      <c r="F55" s="453">
        <v>1</v>
      </c>
      <c r="G55" s="453">
        <v>10</v>
      </c>
      <c r="H55" s="453">
        <v>0</v>
      </c>
      <c r="I55" s="453">
        <v>3</v>
      </c>
      <c r="J55" s="453">
        <v>2</v>
      </c>
      <c r="K55" s="453">
        <v>3</v>
      </c>
      <c r="L55" s="453">
        <v>2</v>
      </c>
      <c r="M55" s="453">
        <v>3</v>
      </c>
      <c r="N55" s="453">
        <v>1</v>
      </c>
      <c r="O55" s="864">
        <v>2</v>
      </c>
      <c r="P55" s="868">
        <f t="shared" si="0"/>
        <v>34</v>
      </c>
    </row>
    <row r="56" spans="2:17" ht="12" customHeight="1" x14ac:dyDescent="0.15">
      <c r="B56" s="61"/>
      <c r="C56" s="45" t="s">
        <v>58</v>
      </c>
      <c r="D56" s="653">
        <v>16</v>
      </c>
      <c r="E56" s="453">
        <v>4</v>
      </c>
      <c r="F56" s="453">
        <v>9</v>
      </c>
      <c r="G56" s="453">
        <v>6</v>
      </c>
      <c r="H56" s="453">
        <v>14</v>
      </c>
      <c r="I56" s="453">
        <v>7</v>
      </c>
      <c r="J56" s="453">
        <v>11</v>
      </c>
      <c r="K56" s="453">
        <v>6</v>
      </c>
      <c r="L56" s="453">
        <v>10</v>
      </c>
      <c r="M56" s="453">
        <v>12</v>
      </c>
      <c r="N56" s="453">
        <v>3</v>
      </c>
      <c r="O56" s="864">
        <v>8</v>
      </c>
      <c r="P56" s="868">
        <f t="shared" si="0"/>
        <v>106</v>
      </c>
    </row>
    <row r="57" spans="2:17" ht="12" customHeight="1" x14ac:dyDescent="0.15">
      <c r="B57" s="61"/>
      <c r="C57" s="45" t="s">
        <v>59</v>
      </c>
      <c r="D57" s="653">
        <v>6</v>
      </c>
      <c r="E57" s="453">
        <v>5</v>
      </c>
      <c r="F57" s="453">
        <v>3</v>
      </c>
      <c r="G57" s="453">
        <v>5</v>
      </c>
      <c r="H57" s="453">
        <v>5</v>
      </c>
      <c r="I57" s="453">
        <v>8</v>
      </c>
      <c r="J57" s="453">
        <v>5</v>
      </c>
      <c r="K57" s="453">
        <v>2</v>
      </c>
      <c r="L57" s="453">
        <v>5</v>
      </c>
      <c r="M57" s="453">
        <v>0</v>
      </c>
      <c r="N57" s="453">
        <v>4</v>
      </c>
      <c r="O57" s="864">
        <v>5</v>
      </c>
      <c r="P57" s="868">
        <f t="shared" si="0"/>
        <v>53</v>
      </c>
    </row>
    <row r="58" spans="2:17" ht="12" customHeight="1" x14ac:dyDescent="0.15">
      <c r="B58" s="61"/>
      <c r="C58" s="949" t="s">
        <v>121</v>
      </c>
      <c r="D58" s="937">
        <v>37</v>
      </c>
      <c r="E58" s="938">
        <v>27</v>
      </c>
      <c r="F58" s="938">
        <v>27</v>
      </c>
      <c r="G58" s="938">
        <v>35</v>
      </c>
      <c r="H58" s="938">
        <v>29</v>
      </c>
      <c r="I58" s="938">
        <v>30</v>
      </c>
      <c r="J58" s="938">
        <v>30</v>
      </c>
      <c r="K58" s="938">
        <v>23</v>
      </c>
      <c r="L58" s="938">
        <v>27</v>
      </c>
      <c r="M58" s="938">
        <v>23</v>
      </c>
      <c r="N58" s="938">
        <v>15</v>
      </c>
      <c r="O58" s="939">
        <v>22</v>
      </c>
      <c r="P58" s="940">
        <f t="shared" si="0"/>
        <v>325</v>
      </c>
    </row>
    <row r="59" spans="2:17" ht="12" customHeight="1" x14ac:dyDescent="0.15">
      <c r="B59" s="53"/>
      <c r="C59" s="154" t="s">
        <v>61</v>
      </c>
      <c r="D59" s="654">
        <v>1495</v>
      </c>
      <c r="E59" s="457">
        <v>1256</v>
      </c>
      <c r="F59" s="457">
        <v>1339</v>
      </c>
      <c r="G59" s="457">
        <v>1313</v>
      </c>
      <c r="H59" s="457">
        <v>1258</v>
      </c>
      <c r="I59" s="457">
        <v>1192</v>
      </c>
      <c r="J59" s="457">
        <v>1337</v>
      </c>
      <c r="K59" s="457">
        <v>1268</v>
      </c>
      <c r="L59" s="457">
        <v>1261</v>
      </c>
      <c r="M59" s="457">
        <v>1181</v>
      </c>
      <c r="N59" s="457">
        <v>1233</v>
      </c>
      <c r="O59" s="865">
        <v>1304</v>
      </c>
      <c r="P59" s="869">
        <f t="shared" si="0"/>
        <v>15437</v>
      </c>
    </row>
    <row r="60" spans="2:17" ht="12" customHeight="1" x14ac:dyDescent="0.15">
      <c r="B60" s="61" t="s">
        <v>253</v>
      </c>
      <c r="C60" s="45" t="s">
        <v>54</v>
      </c>
      <c r="D60" s="833">
        <v>4</v>
      </c>
      <c r="E60" s="461">
        <v>2</v>
      </c>
      <c r="F60" s="461">
        <v>1</v>
      </c>
      <c r="G60" s="461">
        <v>3</v>
      </c>
      <c r="H60" s="461">
        <v>3</v>
      </c>
      <c r="I60" s="461">
        <v>0</v>
      </c>
      <c r="J60" s="461">
        <v>1</v>
      </c>
      <c r="K60" s="461">
        <v>1</v>
      </c>
      <c r="L60" s="461">
        <v>3</v>
      </c>
      <c r="M60" s="834">
        <v>3</v>
      </c>
      <c r="N60" s="461">
        <v>2</v>
      </c>
      <c r="O60" s="866">
        <v>2</v>
      </c>
      <c r="P60" s="870">
        <f t="shared" si="0"/>
        <v>25</v>
      </c>
    </row>
    <row r="61" spans="2:17" ht="12" customHeight="1" x14ac:dyDescent="0.15">
      <c r="B61" s="61"/>
      <c r="C61" s="45" t="s">
        <v>55</v>
      </c>
      <c r="D61" s="833">
        <v>2</v>
      </c>
      <c r="E61" s="461">
        <v>2</v>
      </c>
      <c r="F61" s="461">
        <v>1.5</v>
      </c>
      <c r="G61" s="461">
        <v>2</v>
      </c>
      <c r="H61" s="461">
        <v>2</v>
      </c>
      <c r="I61" s="461">
        <v>3</v>
      </c>
      <c r="J61" s="461">
        <v>2</v>
      </c>
      <c r="K61" s="461">
        <v>1.5</v>
      </c>
      <c r="L61" s="461">
        <v>2.5</v>
      </c>
      <c r="M61" s="834">
        <v>2.5</v>
      </c>
      <c r="N61" s="461">
        <v>2.5</v>
      </c>
      <c r="O61" s="866">
        <v>2.5</v>
      </c>
      <c r="P61" s="870">
        <f t="shared" si="0"/>
        <v>26</v>
      </c>
    </row>
    <row r="62" spans="2:17" ht="12" customHeight="1" x14ac:dyDescent="0.15">
      <c r="B62" s="61"/>
      <c r="C62" s="45" t="s">
        <v>293</v>
      </c>
      <c r="D62" s="833">
        <v>5</v>
      </c>
      <c r="E62" s="461">
        <v>7</v>
      </c>
      <c r="F62" s="461">
        <v>10</v>
      </c>
      <c r="G62" s="461">
        <v>7</v>
      </c>
      <c r="H62" s="461">
        <v>3</v>
      </c>
      <c r="I62" s="461">
        <v>6</v>
      </c>
      <c r="J62" s="461">
        <v>7</v>
      </c>
      <c r="K62" s="461">
        <v>8</v>
      </c>
      <c r="L62" s="461">
        <v>2</v>
      </c>
      <c r="M62" s="834">
        <v>0</v>
      </c>
      <c r="N62" s="461">
        <v>0</v>
      </c>
      <c r="O62" s="866">
        <v>0</v>
      </c>
      <c r="P62" s="870">
        <f t="shared" si="0"/>
        <v>55</v>
      </c>
    </row>
    <row r="63" spans="2:17" ht="12" customHeight="1" x14ac:dyDescent="0.15">
      <c r="B63" s="61"/>
      <c r="C63" s="45" t="s">
        <v>57</v>
      </c>
      <c r="D63" s="833">
        <v>2</v>
      </c>
      <c r="E63" s="461">
        <v>5</v>
      </c>
      <c r="F63" s="461">
        <v>1</v>
      </c>
      <c r="G63" s="461">
        <v>10</v>
      </c>
      <c r="H63" s="461">
        <v>0</v>
      </c>
      <c r="I63" s="461">
        <v>3</v>
      </c>
      <c r="J63" s="461">
        <v>2</v>
      </c>
      <c r="K63" s="461">
        <v>3</v>
      </c>
      <c r="L63" s="461">
        <v>2</v>
      </c>
      <c r="M63" s="834">
        <v>3</v>
      </c>
      <c r="N63" s="461">
        <v>1</v>
      </c>
      <c r="O63" s="866">
        <v>2</v>
      </c>
      <c r="P63" s="870">
        <f t="shared" si="0"/>
        <v>34</v>
      </c>
    </row>
    <row r="64" spans="2:17" ht="12" customHeight="1" x14ac:dyDescent="0.15">
      <c r="B64" s="61"/>
      <c r="C64" s="45" t="s">
        <v>58</v>
      </c>
      <c r="D64" s="833">
        <v>16</v>
      </c>
      <c r="E64" s="461">
        <v>4</v>
      </c>
      <c r="F64" s="461">
        <v>9</v>
      </c>
      <c r="G64" s="461">
        <v>6</v>
      </c>
      <c r="H64" s="461">
        <v>14</v>
      </c>
      <c r="I64" s="461">
        <v>7</v>
      </c>
      <c r="J64" s="461">
        <v>11</v>
      </c>
      <c r="K64" s="461">
        <v>6</v>
      </c>
      <c r="L64" s="461">
        <v>10</v>
      </c>
      <c r="M64" s="834">
        <v>12</v>
      </c>
      <c r="N64" s="461">
        <v>3</v>
      </c>
      <c r="O64" s="866">
        <v>8</v>
      </c>
      <c r="P64" s="870">
        <f t="shared" si="0"/>
        <v>106</v>
      </c>
    </row>
    <row r="65" spans="2:17" ht="12" customHeight="1" x14ac:dyDescent="0.15">
      <c r="B65" s="61"/>
      <c r="C65" s="45" t="s">
        <v>59</v>
      </c>
      <c r="D65" s="833">
        <v>6</v>
      </c>
      <c r="E65" s="461">
        <v>5</v>
      </c>
      <c r="F65" s="461">
        <v>3</v>
      </c>
      <c r="G65" s="461">
        <v>5</v>
      </c>
      <c r="H65" s="461">
        <v>5</v>
      </c>
      <c r="I65" s="461">
        <v>8</v>
      </c>
      <c r="J65" s="461">
        <v>5</v>
      </c>
      <c r="K65" s="461">
        <v>2</v>
      </c>
      <c r="L65" s="461">
        <v>5</v>
      </c>
      <c r="M65" s="834">
        <v>0</v>
      </c>
      <c r="N65" s="461">
        <v>4</v>
      </c>
      <c r="O65" s="866">
        <v>5</v>
      </c>
      <c r="P65" s="870">
        <f t="shared" si="0"/>
        <v>53</v>
      </c>
    </row>
    <row r="66" spans="2:17" ht="12" customHeight="1" x14ac:dyDescent="0.15">
      <c r="B66" s="61"/>
      <c r="C66" s="949" t="s">
        <v>121</v>
      </c>
      <c r="D66" s="947">
        <v>5.29</v>
      </c>
      <c r="E66" s="942">
        <v>3.86</v>
      </c>
      <c r="F66" s="942">
        <v>3.86</v>
      </c>
      <c r="G66" s="942">
        <v>5</v>
      </c>
      <c r="H66" s="942">
        <v>4.1399999999999997</v>
      </c>
      <c r="I66" s="942">
        <v>4.29</v>
      </c>
      <c r="J66" s="942">
        <v>4.29</v>
      </c>
      <c r="K66" s="942">
        <v>3.29</v>
      </c>
      <c r="L66" s="942">
        <v>3.86</v>
      </c>
      <c r="M66" s="948">
        <v>3.29</v>
      </c>
      <c r="N66" s="942">
        <v>2.14</v>
      </c>
      <c r="O66" s="943">
        <v>2.14</v>
      </c>
      <c r="P66" s="944">
        <f t="shared" si="0"/>
        <v>45.449999999999996</v>
      </c>
      <c r="Q66" s="168"/>
    </row>
    <row r="67" spans="2:17" ht="12" customHeight="1" x14ac:dyDescent="0.15">
      <c r="B67" s="53"/>
      <c r="C67" s="141" t="s">
        <v>61</v>
      </c>
      <c r="D67" s="858">
        <v>3.13</v>
      </c>
      <c r="E67" s="859">
        <v>2.62</v>
      </c>
      <c r="F67" s="859">
        <v>2.8</v>
      </c>
      <c r="G67" s="859">
        <v>2.75</v>
      </c>
      <c r="H67" s="859">
        <v>2.63</v>
      </c>
      <c r="I67" s="859">
        <v>2.4900000000000002</v>
      </c>
      <c r="J67" s="859">
        <v>2.78</v>
      </c>
      <c r="K67" s="859">
        <v>2.64</v>
      </c>
      <c r="L67" s="859">
        <v>2.63</v>
      </c>
      <c r="M67" s="859">
        <v>2.48</v>
      </c>
      <c r="N67" s="859">
        <v>2.57</v>
      </c>
      <c r="O67" s="859">
        <v>2.73</v>
      </c>
      <c r="P67" s="871">
        <f t="shared" si="0"/>
        <v>32.25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>
        <v>0</v>
      </c>
      <c r="K68" s="453">
        <v>0</v>
      </c>
      <c r="L68" s="453">
        <v>0</v>
      </c>
      <c r="M68" s="453">
        <v>0</v>
      </c>
      <c r="N68" s="453">
        <v>0</v>
      </c>
      <c r="O68" s="864">
        <v>0</v>
      </c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0</v>
      </c>
      <c r="F69" s="453">
        <v>1</v>
      </c>
      <c r="G69" s="453">
        <v>1</v>
      </c>
      <c r="H69" s="453">
        <v>0</v>
      </c>
      <c r="I69" s="453">
        <v>0</v>
      </c>
      <c r="J69" s="453">
        <v>0</v>
      </c>
      <c r="K69" s="453">
        <v>1</v>
      </c>
      <c r="L69" s="453">
        <v>0</v>
      </c>
      <c r="M69" s="453">
        <v>0</v>
      </c>
      <c r="N69" s="453">
        <v>0</v>
      </c>
      <c r="O69" s="864">
        <v>0</v>
      </c>
      <c r="P69" s="868">
        <f t="shared" ref="P69:P83" si="1">SUM(D69:O69)</f>
        <v>3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>
        <v>0</v>
      </c>
      <c r="K70" s="453">
        <v>0</v>
      </c>
      <c r="L70" s="453">
        <v>0</v>
      </c>
      <c r="M70" s="453">
        <v>0</v>
      </c>
      <c r="N70" s="453">
        <v>0</v>
      </c>
      <c r="O70" s="864">
        <v>0</v>
      </c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2</v>
      </c>
      <c r="E71" s="453">
        <v>2</v>
      </c>
      <c r="F71" s="453">
        <v>0</v>
      </c>
      <c r="G71" s="453">
        <v>0</v>
      </c>
      <c r="H71" s="453">
        <v>0</v>
      </c>
      <c r="I71" s="453">
        <v>0</v>
      </c>
      <c r="J71" s="453">
        <v>0</v>
      </c>
      <c r="K71" s="453">
        <v>0</v>
      </c>
      <c r="L71" s="453">
        <v>0</v>
      </c>
      <c r="M71" s="453">
        <v>0</v>
      </c>
      <c r="N71" s="453">
        <v>0</v>
      </c>
      <c r="O71" s="864">
        <v>0</v>
      </c>
      <c r="P71" s="868">
        <f t="shared" si="1"/>
        <v>4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1</v>
      </c>
      <c r="I72" s="453">
        <v>0</v>
      </c>
      <c r="J72" s="453">
        <v>0</v>
      </c>
      <c r="K72" s="453">
        <v>0</v>
      </c>
      <c r="L72" s="453">
        <v>0</v>
      </c>
      <c r="M72" s="453">
        <v>0</v>
      </c>
      <c r="N72" s="453">
        <v>0</v>
      </c>
      <c r="O72" s="864">
        <v>0</v>
      </c>
      <c r="P72" s="868">
        <f t="shared" si="1"/>
        <v>1</v>
      </c>
    </row>
    <row r="73" spans="2:17" ht="12" customHeight="1" x14ac:dyDescent="0.15">
      <c r="B73" s="61"/>
      <c r="C73" s="45" t="s">
        <v>59</v>
      </c>
      <c r="D73" s="653">
        <v>1</v>
      </c>
      <c r="E73" s="453">
        <v>2</v>
      </c>
      <c r="F73" s="453">
        <v>0</v>
      </c>
      <c r="G73" s="453">
        <v>0</v>
      </c>
      <c r="H73" s="453">
        <v>0</v>
      </c>
      <c r="I73" s="453">
        <v>0</v>
      </c>
      <c r="J73" s="453">
        <v>0</v>
      </c>
      <c r="K73" s="453">
        <v>0</v>
      </c>
      <c r="L73" s="453">
        <v>0</v>
      </c>
      <c r="M73" s="453">
        <v>0</v>
      </c>
      <c r="N73" s="453">
        <v>0</v>
      </c>
      <c r="O73" s="864">
        <v>0</v>
      </c>
      <c r="P73" s="868">
        <f t="shared" si="1"/>
        <v>3</v>
      </c>
    </row>
    <row r="74" spans="2:17" ht="12" customHeight="1" x14ac:dyDescent="0.15">
      <c r="B74" s="61"/>
      <c r="C74" s="949" t="s">
        <v>121</v>
      </c>
      <c r="D74" s="937">
        <v>3</v>
      </c>
      <c r="E74" s="938">
        <v>4</v>
      </c>
      <c r="F74" s="938">
        <v>1</v>
      </c>
      <c r="G74" s="938">
        <v>1</v>
      </c>
      <c r="H74" s="938">
        <v>1</v>
      </c>
      <c r="I74" s="938">
        <v>0</v>
      </c>
      <c r="J74" s="938">
        <v>0</v>
      </c>
      <c r="K74" s="938">
        <v>1</v>
      </c>
      <c r="L74" s="938">
        <v>0</v>
      </c>
      <c r="M74" s="938">
        <v>0</v>
      </c>
      <c r="N74" s="938">
        <v>0</v>
      </c>
      <c r="O74" s="939">
        <v>0</v>
      </c>
      <c r="P74" s="940">
        <f t="shared" si="1"/>
        <v>11</v>
      </c>
    </row>
    <row r="75" spans="2:17" ht="12" customHeight="1" x14ac:dyDescent="0.15">
      <c r="B75" s="53"/>
      <c r="C75" s="141" t="s">
        <v>61</v>
      </c>
      <c r="D75" s="654">
        <v>116</v>
      </c>
      <c r="E75" s="457">
        <v>78</v>
      </c>
      <c r="F75" s="457">
        <v>72</v>
      </c>
      <c r="G75" s="457">
        <v>41</v>
      </c>
      <c r="H75" s="457">
        <v>40</v>
      </c>
      <c r="I75" s="457">
        <v>37</v>
      </c>
      <c r="J75" s="457">
        <v>30</v>
      </c>
      <c r="K75" s="457">
        <v>23</v>
      </c>
      <c r="L75" s="457">
        <v>19</v>
      </c>
      <c r="M75" s="457">
        <v>22</v>
      </c>
      <c r="N75" s="457">
        <v>24</v>
      </c>
      <c r="O75" s="865">
        <v>34</v>
      </c>
      <c r="P75" s="869">
        <f t="shared" si="1"/>
        <v>536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>
        <v>0</v>
      </c>
      <c r="K76" s="461">
        <v>0</v>
      </c>
      <c r="L76" s="461">
        <v>0</v>
      </c>
      <c r="M76" s="834">
        <v>0</v>
      </c>
      <c r="N76" s="461">
        <v>0</v>
      </c>
      <c r="O76" s="866">
        <v>0</v>
      </c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>
        <v>0</v>
      </c>
      <c r="F77" s="461">
        <v>0.5</v>
      </c>
      <c r="G77" s="461">
        <v>0.5</v>
      </c>
      <c r="H77" s="461">
        <v>0</v>
      </c>
      <c r="I77" s="461">
        <v>0</v>
      </c>
      <c r="J77" s="461">
        <v>0</v>
      </c>
      <c r="K77" s="461">
        <v>0.5</v>
      </c>
      <c r="L77" s="461">
        <v>0</v>
      </c>
      <c r="M77" s="834">
        <v>0</v>
      </c>
      <c r="N77" s="461">
        <v>0</v>
      </c>
      <c r="O77" s="866">
        <v>0</v>
      </c>
      <c r="P77" s="870">
        <f t="shared" si="1"/>
        <v>1.5</v>
      </c>
    </row>
    <row r="78" spans="2:17" ht="12" customHeight="1" x14ac:dyDescent="0.15">
      <c r="B78" s="61"/>
      <c r="C78" s="45" t="s">
        <v>293</v>
      </c>
      <c r="D78" s="833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>
        <v>0</v>
      </c>
      <c r="K78" s="461">
        <v>0</v>
      </c>
      <c r="L78" s="461">
        <v>0</v>
      </c>
      <c r="M78" s="834">
        <v>0</v>
      </c>
      <c r="N78" s="461">
        <v>0</v>
      </c>
      <c r="O78" s="866">
        <v>0</v>
      </c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2</v>
      </c>
      <c r="E79" s="461">
        <v>2</v>
      </c>
      <c r="F79" s="461">
        <v>0</v>
      </c>
      <c r="G79" s="461">
        <v>0</v>
      </c>
      <c r="H79" s="461">
        <v>0</v>
      </c>
      <c r="I79" s="461">
        <v>0</v>
      </c>
      <c r="J79" s="461">
        <v>0</v>
      </c>
      <c r="K79" s="461">
        <v>0</v>
      </c>
      <c r="L79" s="461">
        <v>0</v>
      </c>
      <c r="M79" s="834">
        <v>0</v>
      </c>
      <c r="N79" s="461">
        <v>0</v>
      </c>
      <c r="O79" s="866">
        <v>0</v>
      </c>
      <c r="P79" s="870">
        <f t="shared" si="1"/>
        <v>4</v>
      </c>
    </row>
    <row r="80" spans="2:17" ht="12" customHeight="1" x14ac:dyDescent="0.15">
      <c r="B80" s="61"/>
      <c r="C80" s="45" t="s">
        <v>58</v>
      </c>
      <c r="D80" s="833">
        <v>0</v>
      </c>
      <c r="E80" s="461">
        <v>0</v>
      </c>
      <c r="F80" s="461">
        <v>0</v>
      </c>
      <c r="G80" s="461">
        <v>0</v>
      </c>
      <c r="H80" s="461">
        <v>1</v>
      </c>
      <c r="I80" s="461">
        <v>0</v>
      </c>
      <c r="J80" s="461">
        <v>0</v>
      </c>
      <c r="K80" s="461">
        <v>0</v>
      </c>
      <c r="L80" s="461">
        <v>0</v>
      </c>
      <c r="M80" s="834">
        <v>0</v>
      </c>
      <c r="N80" s="461">
        <v>0</v>
      </c>
      <c r="O80" s="866">
        <v>0</v>
      </c>
      <c r="P80" s="870">
        <f t="shared" si="1"/>
        <v>1</v>
      </c>
    </row>
    <row r="81" spans="2:17" ht="12" customHeight="1" x14ac:dyDescent="0.15">
      <c r="B81" s="61"/>
      <c r="C81" s="45" t="s">
        <v>59</v>
      </c>
      <c r="D81" s="833">
        <v>1</v>
      </c>
      <c r="E81" s="461">
        <v>2</v>
      </c>
      <c r="F81" s="461">
        <v>0</v>
      </c>
      <c r="G81" s="461">
        <v>0</v>
      </c>
      <c r="H81" s="461">
        <v>0</v>
      </c>
      <c r="I81" s="461">
        <v>0</v>
      </c>
      <c r="J81" s="461">
        <v>0</v>
      </c>
      <c r="K81" s="461">
        <v>0</v>
      </c>
      <c r="L81" s="461">
        <v>0</v>
      </c>
      <c r="M81" s="834">
        <v>0</v>
      </c>
      <c r="N81" s="461">
        <v>0</v>
      </c>
      <c r="O81" s="866">
        <v>0</v>
      </c>
      <c r="P81" s="870">
        <f t="shared" si="1"/>
        <v>3</v>
      </c>
    </row>
    <row r="82" spans="2:17" ht="12" customHeight="1" x14ac:dyDescent="0.15">
      <c r="B82" s="61"/>
      <c r="C82" s="949" t="s">
        <v>121</v>
      </c>
      <c r="D82" s="947">
        <v>0.43</v>
      </c>
      <c r="E82" s="942">
        <v>0.56999999999999995</v>
      </c>
      <c r="F82" s="942">
        <v>0.56999999999999995</v>
      </c>
      <c r="G82" s="942">
        <v>0.14000000000000001</v>
      </c>
      <c r="H82" s="942">
        <v>0.14000000000000001</v>
      </c>
      <c r="I82" s="942">
        <v>0</v>
      </c>
      <c r="J82" s="942">
        <v>0</v>
      </c>
      <c r="K82" s="942">
        <v>0.14000000000000001</v>
      </c>
      <c r="L82" s="942">
        <v>0</v>
      </c>
      <c r="M82" s="948">
        <v>0</v>
      </c>
      <c r="N82" s="942">
        <v>0</v>
      </c>
      <c r="O82" s="943">
        <v>0</v>
      </c>
      <c r="P82" s="944">
        <f t="shared" si="1"/>
        <v>1.9900000000000002</v>
      </c>
      <c r="Q82" s="168"/>
    </row>
    <row r="83" spans="2:17" ht="12" customHeight="1" x14ac:dyDescent="0.15">
      <c r="B83" s="53"/>
      <c r="C83" s="141" t="s">
        <v>61</v>
      </c>
      <c r="D83" s="858">
        <v>0.24</v>
      </c>
      <c r="E83" s="859">
        <v>0.16</v>
      </c>
      <c r="F83" s="859">
        <v>0.15</v>
      </c>
      <c r="G83" s="859">
        <v>0.09</v>
      </c>
      <c r="H83" s="859">
        <v>0.08</v>
      </c>
      <c r="I83" s="859">
        <v>0.08</v>
      </c>
      <c r="J83" s="859">
        <v>0.06</v>
      </c>
      <c r="K83" s="859">
        <v>0.05</v>
      </c>
      <c r="L83" s="859">
        <v>0.04</v>
      </c>
      <c r="M83" s="859">
        <v>0.05</v>
      </c>
      <c r="N83" s="859">
        <v>0.05</v>
      </c>
      <c r="O83" s="859">
        <v>7.0000000000000007E-2</v>
      </c>
      <c r="P83" s="871">
        <f t="shared" si="1"/>
        <v>1.1200000000000001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>
        <v>0</v>
      </c>
      <c r="I84" s="453">
        <v>0</v>
      </c>
      <c r="J84" s="453">
        <v>0</v>
      </c>
      <c r="K84" s="453">
        <v>0</v>
      </c>
      <c r="L84" s="453">
        <v>0</v>
      </c>
      <c r="M84" s="453">
        <v>0</v>
      </c>
      <c r="N84" s="453">
        <v>0</v>
      </c>
      <c r="O84" s="864">
        <v>0</v>
      </c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>
        <v>0</v>
      </c>
      <c r="I85" s="453">
        <v>0</v>
      </c>
      <c r="J85" s="453">
        <v>0</v>
      </c>
      <c r="K85" s="453">
        <v>0</v>
      </c>
      <c r="L85" s="453">
        <v>0</v>
      </c>
      <c r="M85" s="453">
        <v>0</v>
      </c>
      <c r="N85" s="453">
        <v>0</v>
      </c>
      <c r="O85" s="864">
        <v>0</v>
      </c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1</v>
      </c>
      <c r="E86" s="453">
        <v>0</v>
      </c>
      <c r="F86" s="453">
        <v>0</v>
      </c>
      <c r="G86" s="453">
        <v>0</v>
      </c>
      <c r="H86" s="453">
        <v>0</v>
      </c>
      <c r="I86" s="453">
        <v>0</v>
      </c>
      <c r="J86" s="453">
        <v>0</v>
      </c>
      <c r="K86" s="453">
        <v>0</v>
      </c>
      <c r="L86" s="453">
        <v>0</v>
      </c>
      <c r="M86" s="453">
        <v>0</v>
      </c>
      <c r="N86" s="453">
        <v>0</v>
      </c>
      <c r="O86" s="864">
        <v>0</v>
      </c>
      <c r="P86" s="868">
        <f t="shared" si="2"/>
        <v>1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>
        <v>0</v>
      </c>
      <c r="I87" s="453">
        <v>0</v>
      </c>
      <c r="J87" s="453">
        <v>0</v>
      </c>
      <c r="K87" s="453">
        <v>0</v>
      </c>
      <c r="L87" s="453">
        <v>0</v>
      </c>
      <c r="M87" s="453">
        <v>0</v>
      </c>
      <c r="N87" s="453">
        <v>0</v>
      </c>
      <c r="O87" s="864">
        <v>0</v>
      </c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53">
        <v>0</v>
      </c>
      <c r="N88" s="453">
        <v>0</v>
      </c>
      <c r="O88" s="864">
        <v>1</v>
      </c>
      <c r="P88" s="868">
        <f t="shared" si="2"/>
        <v>1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>
        <v>0</v>
      </c>
      <c r="I89" s="453">
        <v>0</v>
      </c>
      <c r="J89" s="453">
        <v>0</v>
      </c>
      <c r="K89" s="453">
        <v>0</v>
      </c>
      <c r="L89" s="453">
        <v>0</v>
      </c>
      <c r="M89" s="453">
        <v>0</v>
      </c>
      <c r="N89" s="453">
        <v>0</v>
      </c>
      <c r="O89" s="864">
        <v>0</v>
      </c>
      <c r="P89" s="868">
        <f t="shared" si="2"/>
        <v>0</v>
      </c>
    </row>
    <row r="90" spans="2:17" ht="12" customHeight="1" x14ac:dyDescent="0.15">
      <c r="B90" s="61"/>
      <c r="C90" s="949" t="s">
        <v>121</v>
      </c>
      <c r="D90" s="937">
        <v>1</v>
      </c>
      <c r="E90" s="938">
        <v>0</v>
      </c>
      <c r="F90" s="938">
        <v>0</v>
      </c>
      <c r="G90" s="938">
        <v>0</v>
      </c>
      <c r="H90" s="938">
        <v>0</v>
      </c>
      <c r="I90" s="938">
        <v>0</v>
      </c>
      <c r="J90" s="938">
        <v>0</v>
      </c>
      <c r="K90" s="938">
        <v>0</v>
      </c>
      <c r="L90" s="938">
        <v>0</v>
      </c>
      <c r="M90" s="938">
        <v>0</v>
      </c>
      <c r="N90" s="938">
        <v>0</v>
      </c>
      <c r="O90" s="939">
        <v>1</v>
      </c>
      <c r="P90" s="940">
        <f t="shared" si="2"/>
        <v>2</v>
      </c>
    </row>
    <row r="91" spans="2:17" ht="12" customHeight="1" x14ac:dyDescent="0.15">
      <c r="B91" s="53"/>
      <c r="C91" s="141" t="s">
        <v>61</v>
      </c>
      <c r="D91" s="654">
        <v>6</v>
      </c>
      <c r="E91" s="457">
        <v>5</v>
      </c>
      <c r="F91" s="457">
        <v>7</v>
      </c>
      <c r="G91" s="457">
        <v>10</v>
      </c>
      <c r="H91" s="457">
        <v>5</v>
      </c>
      <c r="I91" s="457">
        <v>10</v>
      </c>
      <c r="J91" s="457">
        <v>13</v>
      </c>
      <c r="K91" s="457">
        <v>7</v>
      </c>
      <c r="L91" s="457">
        <v>5</v>
      </c>
      <c r="M91" s="457">
        <v>8</v>
      </c>
      <c r="N91" s="457">
        <v>9</v>
      </c>
      <c r="O91" s="865">
        <v>9</v>
      </c>
      <c r="P91" s="869">
        <f t="shared" si="2"/>
        <v>94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>
        <v>0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61">
        <v>0</v>
      </c>
      <c r="M92" s="834">
        <v>0</v>
      </c>
      <c r="N92" s="461">
        <v>0</v>
      </c>
      <c r="O92" s="866">
        <v>0</v>
      </c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>
        <v>0</v>
      </c>
      <c r="F93" s="461">
        <v>0</v>
      </c>
      <c r="G93" s="461">
        <v>0</v>
      </c>
      <c r="H93" s="461">
        <v>0</v>
      </c>
      <c r="I93" s="461">
        <v>0</v>
      </c>
      <c r="J93" s="461">
        <v>0</v>
      </c>
      <c r="K93" s="461">
        <v>0</v>
      </c>
      <c r="L93" s="461">
        <v>0</v>
      </c>
      <c r="M93" s="834">
        <v>0</v>
      </c>
      <c r="N93" s="461">
        <v>0</v>
      </c>
      <c r="O93" s="866">
        <v>0</v>
      </c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1</v>
      </c>
      <c r="E94" s="461">
        <v>0</v>
      </c>
      <c r="F94" s="461">
        <v>0</v>
      </c>
      <c r="G94" s="461">
        <v>0</v>
      </c>
      <c r="H94" s="461">
        <v>0</v>
      </c>
      <c r="I94" s="461">
        <v>0</v>
      </c>
      <c r="J94" s="461">
        <v>0</v>
      </c>
      <c r="K94" s="461">
        <v>0</v>
      </c>
      <c r="L94" s="461">
        <v>0</v>
      </c>
      <c r="M94" s="834">
        <v>0</v>
      </c>
      <c r="N94" s="461">
        <v>0</v>
      </c>
      <c r="O94" s="866">
        <v>0</v>
      </c>
      <c r="P94" s="870">
        <f t="shared" si="2"/>
        <v>1</v>
      </c>
    </row>
    <row r="95" spans="2:17" ht="12" customHeight="1" x14ac:dyDescent="0.15">
      <c r="B95" s="61"/>
      <c r="C95" s="45" t="s">
        <v>57</v>
      </c>
      <c r="D95" s="833">
        <v>0</v>
      </c>
      <c r="E95" s="461">
        <v>0</v>
      </c>
      <c r="F95" s="461">
        <v>0</v>
      </c>
      <c r="G95" s="461">
        <v>0</v>
      </c>
      <c r="H95" s="461">
        <v>0</v>
      </c>
      <c r="I95" s="461">
        <v>0</v>
      </c>
      <c r="J95" s="461">
        <v>0</v>
      </c>
      <c r="K95" s="461">
        <v>0</v>
      </c>
      <c r="L95" s="461">
        <v>0</v>
      </c>
      <c r="M95" s="834">
        <v>0</v>
      </c>
      <c r="N95" s="461">
        <v>0</v>
      </c>
      <c r="O95" s="866">
        <v>0</v>
      </c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>
        <v>0</v>
      </c>
      <c r="F96" s="461">
        <v>0</v>
      </c>
      <c r="G96" s="461">
        <v>0</v>
      </c>
      <c r="H96" s="461">
        <v>0</v>
      </c>
      <c r="I96" s="461">
        <v>0</v>
      </c>
      <c r="J96" s="461">
        <v>0</v>
      </c>
      <c r="K96" s="461">
        <v>0</v>
      </c>
      <c r="L96" s="461">
        <v>0</v>
      </c>
      <c r="M96" s="834">
        <v>0</v>
      </c>
      <c r="N96" s="461">
        <v>0</v>
      </c>
      <c r="O96" s="866">
        <v>1</v>
      </c>
      <c r="P96" s="870">
        <f t="shared" si="2"/>
        <v>1</v>
      </c>
    </row>
    <row r="97" spans="2:17" ht="12" customHeight="1" x14ac:dyDescent="0.15">
      <c r="B97" s="61"/>
      <c r="C97" s="45" t="s">
        <v>59</v>
      </c>
      <c r="D97" s="833">
        <v>0</v>
      </c>
      <c r="E97" s="461">
        <v>0</v>
      </c>
      <c r="F97" s="461">
        <v>0</v>
      </c>
      <c r="G97" s="461">
        <v>0</v>
      </c>
      <c r="H97" s="461">
        <v>0</v>
      </c>
      <c r="I97" s="461">
        <v>0</v>
      </c>
      <c r="J97" s="461">
        <v>0</v>
      </c>
      <c r="K97" s="461">
        <v>0</v>
      </c>
      <c r="L97" s="461">
        <v>0</v>
      </c>
      <c r="M97" s="834">
        <v>0</v>
      </c>
      <c r="N97" s="461">
        <v>0</v>
      </c>
      <c r="O97" s="866">
        <v>0</v>
      </c>
      <c r="P97" s="870">
        <f t="shared" si="2"/>
        <v>0</v>
      </c>
    </row>
    <row r="98" spans="2:17" ht="12" customHeight="1" x14ac:dyDescent="0.15">
      <c r="B98" s="61"/>
      <c r="C98" s="936" t="s">
        <v>121</v>
      </c>
      <c r="D98" s="947">
        <v>0.14000000000000001</v>
      </c>
      <c r="E98" s="942">
        <v>0</v>
      </c>
      <c r="F98" s="942">
        <v>0</v>
      </c>
      <c r="G98" s="942">
        <v>0</v>
      </c>
      <c r="H98" s="942">
        <v>0</v>
      </c>
      <c r="I98" s="942">
        <v>0</v>
      </c>
      <c r="J98" s="942">
        <v>0</v>
      </c>
      <c r="K98" s="942">
        <v>0</v>
      </c>
      <c r="L98" s="942">
        <v>0</v>
      </c>
      <c r="M98" s="948">
        <v>0</v>
      </c>
      <c r="N98" s="942">
        <v>0</v>
      </c>
      <c r="O98" s="943">
        <v>0</v>
      </c>
      <c r="P98" s="944">
        <f t="shared" si="2"/>
        <v>0.14000000000000001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>
        <v>0.01</v>
      </c>
      <c r="F99" s="857">
        <v>0.01</v>
      </c>
      <c r="G99" s="857">
        <v>0.02</v>
      </c>
      <c r="H99" s="857">
        <v>0.01</v>
      </c>
      <c r="I99" s="857">
        <v>0.02</v>
      </c>
      <c r="J99" s="857">
        <v>0.03</v>
      </c>
      <c r="K99" s="857">
        <v>0.01</v>
      </c>
      <c r="L99" s="857">
        <v>0.01</v>
      </c>
      <c r="M99" s="857">
        <v>0.02</v>
      </c>
      <c r="N99" s="857">
        <v>0.02</v>
      </c>
      <c r="O99" s="857">
        <v>0.02</v>
      </c>
      <c r="P99" s="874">
        <f t="shared" si="2"/>
        <v>0.18999999999999997</v>
      </c>
      <c r="Q99" s="167"/>
    </row>
    <row r="102" spans="2:17" ht="18" thickBot="1" x14ac:dyDescent="0.25">
      <c r="B102" s="130" t="str">
        <f>B2</f>
        <v>令和7年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7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1</v>
      </c>
      <c r="E104" s="836">
        <v>1</v>
      </c>
      <c r="F104" s="836">
        <v>5</v>
      </c>
      <c r="G104" s="836">
        <v>2</v>
      </c>
      <c r="H104" s="836">
        <v>1</v>
      </c>
      <c r="I104" s="836">
        <v>1</v>
      </c>
      <c r="J104" s="836">
        <v>1</v>
      </c>
      <c r="K104" s="836">
        <v>2</v>
      </c>
      <c r="L104" s="836">
        <v>0</v>
      </c>
      <c r="M104" s="836">
        <v>2</v>
      </c>
      <c r="N104" s="836">
        <v>0</v>
      </c>
      <c r="O104" s="836">
        <v>3</v>
      </c>
      <c r="P104" s="232">
        <f t="shared" ref="P104:P167" si="3">SUM(D104:O104)</f>
        <v>19</v>
      </c>
    </row>
    <row r="105" spans="2:17" x14ac:dyDescent="0.15">
      <c r="B105" s="210"/>
      <c r="C105" s="217" t="s">
        <v>55</v>
      </c>
      <c r="D105" s="835">
        <v>0</v>
      </c>
      <c r="E105" s="836">
        <v>0</v>
      </c>
      <c r="F105" s="836">
        <v>1</v>
      </c>
      <c r="G105" s="836">
        <v>2</v>
      </c>
      <c r="H105" s="836">
        <v>0</v>
      </c>
      <c r="I105" s="836">
        <v>0</v>
      </c>
      <c r="J105" s="836">
        <v>2</v>
      </c>
      <c r="K105" s="836">
        <v>1</v>
      </c>
      <c r="L105" s="836">
        <v>1</v>
      </c>
      <c r="M105" s="836">
        <v>0</v>
      </c>
      <c r="N105" s="836">
        <v>1</v>
      </c>
      <c r="O105" s="836">
        <v>0</v>
      </c>
      <c r="P105" s="232">
        <f t="shared" si="3"/>
        <v>8</v>
      </c>
    </row>
    <row r="106" spans="2:17" x14ac:dyDescent="0.15">
      <c r="B106" s="210"/>
      <c r="C106" s="217" t="s">
        <v>293</v>
      </c>
      <c r="D106" s="835">
        <v>0</v>
      </c>
      <c r="E106" s="836">
        <v>0</v>
      </c>
      <c r="F106" s="836">
        <v>0</v>
      </c>
      <c r="G106" s="836">
        <v>0</v>
      </c>
      <c r="H106" s="836">
        <v>0</v>
      </c>
      <c r="I106" s="836">
        <v>0</v>
      </c>
      <c r="J106" s="836">
        <v>0</v>
      </c>
      <c r="K106" s="836">
        <v>0</v>
      </c>
      <c r="L106" s="836">
        <v>0</v>
      </c>
      <c r="M106" s="836">
        <v>0</v>
      </c>
      <c r="N106" s="836">
        <v>0</v>
      </c>
      <c r="O106" s="836">
        <v>0</v>
      </c>
      <c r="P106" s="232">
        <f t="shared" si="3"/>
        <v>0</v>
      </c>
    </row>
    <row r="107" spans="2:17" x14ac:dyDescent="0.15">
      <c r="B107" s="210"/>
      <c r="C107" s="217" t="s">
        <v>57</v>
      </c>
      <c r="D107" s="835">
        <v>1</v>
      </c>
      <c r="E107" s="836">
        <v>0</v>
      </c>
      <c r="F107" s="836">
        <v>0</v>
      </c>
      <c r="G107" s="836">
        <v>0</v>
      </c>
      <c r="H107" s="836">
        <v>0</v>
      </c>
      <c r="I107" s="836">
        <v>1</v>
      </c>
      <c r="J107" s="836">
        <v>0</v>
      </c>
      <c r="K107" s="836">
        <v>0</v>
      </c>
      <c r="L107" s="836">
        <v>0</v>
      </c>
      <c r="M107" s="836">
        <v>0</v>
      </c>
      <c r="N107" s="836">
        <v>0</v>
      </c>
      <c r="O107" s="836">
        <v>0</v>
      </c>
      <c r="P107" s="232">
        <f t="shared" si="3"/>
        <v>2</v>
      </c>
    </row>
    <row r="108" spans="2:17" x14ac:dyDescent="0.15">
      <c r="B108" s="210"/>
      <c r="C108" s="950" t="s">
        <v>176</v>
      </c>
      <c r="D108" s="951">
        <v>2</v>
      </c>
      <c r="E108" s="952">
        <v>1</v>
      </c>
      <c r="F108" s="952">
        <v>6</v>
      </c>
      <c r="G108" s="952">
        <v>4</v>
      </c>
      <c r="H108" s="952">
        <v>1</v>
      </c>
      <c r="I108" s="952">
        <v>2</v>
      </c>
      <c r="J108" s="952">
        <v>3</v>
      </c>
      <c r="K108" s="952">
        <v>3</v>
      </c>
      <c r="L108" s="952">
        <v>1</v>
      </c>
      <c r="M108" s="952">
        <v>2</v>
      </c>
      <c r="N108" s="952">
        <v>1</v>
      </c>
      <c r="O108" s="952">
        <v>3</v>
      </c>
      <c r="P108" s="953">
        <f t="shared" si="3"/>
        <v>29</v>
      </c>
    </row>
    <row r="109" spans="2:17" x14ac:dyDescent="0.15">
      <c r="B109" s="209"/>
      <c r="C109" s="845" t="s">
        <v>175</v>
      </c>
      <c r="D109" s="837">
        <v>1115</v>
      </c>
      <c r="E109" s="838">
        <v>1001</v>
      </c>
      <c r="F109" s="838">
        <v>1051</v>
      </c>
      <c r="G109" s="838">
        <v>1178</v>
      </c>
      <c r="H109" s="838">
        <v>1231</v>
      </c>
      <c r="I109" s="838">
        <v>1278</v>
      </c>
      <c r="J109" s="838">
        <v>1316</v>
      </c>
      <c r="K109" s="838">
        <v>1224</v>
      </c>
      <c r="L109" s="838">
        <v>1352</v>
      </c>
      <c r="M109" s="838">
        <v>1266</v>
      </c>
      <c r="N109" s="838">
        <v>1140</v>
      </c>
      <c r="O109" s="838">
        <v>1053</v>
      </c>
      <c r="P109" s="846">
        <f t="shared" si="3"/>
        <v>14205</v>
      </c>
    </row>
    <row r="110" spans="2:17" x14ac:dyDescent="0.15">
      <c r="B110" s="508" t="s">
        <v>95</v>
      </c>
      <c r="C110" s="217" t="s">
        <v>54</v>
      </c>
      <c r="D110" s="839">
        <v>1</v>
      </c>
      <c r="E110" s="840">
        <v>1</v>
      </c>
      <c r="F110" s="840">
        <v>5</v>
      </c>
      <c r="G110" s="840">
        <v>2</v>
      </c>
      <c r="H110" s="840">
        <v>1</v>
      </c>
      <c r="I110" s="840">
        <v>1</v>
      </c>
      <c r="J110" s="840">
        <v>1</v>
      </c>
      <c r="K110" s="840">
        <v>2</v>
      </c>
      <c r="L110" s="840">
        <v>0</v>
      </c>
      <c r="M110" s="840">
        <v>2</v>
      </c>
      <c r="N110" s="840">
        <v>0</v>
      </c>
      <c r="O110" s="840">
        <v>3</v>
      </c>
      <c r="P110" s="234">
        <f t="shared" si="3"/>
        <v>19</v>
      </c>
    </row>
    <row r="111" spans="2:17" x14ac:dyDescent="0.15">
      <c r="B111" s="210"/>
      <c r="C111" s="217" t="s">
        <v>55</v>
      </c>
      <c r="D111" s="839">
        <v>0</v>
      </c>
      <c r="E111" s="840">
        <v>0</v>
      </c>
      <c r="F111" s="840">
        <v>0.25</v>
      </c>
      <c r="G111" s="840">
        <v>0.5</v>
      </c>
      <c r="H111" s="840">
        <v>0</v>
      </c>
      <c r="I111" s="840">
        <v>0</v>
      </c>
      <c r="J111" s="840">
        <v>0.5</v>
      </c>
      <c r="K111" s="840">
        <v>0.25</v>
      </c>
      <c r="L111" s="840">
        <v>0.25</v>
      </c>
      <c r="M111" s="840">
        <v>0</v>
      </c>
      <c r="N111" s="840">
        <v>0.25</v>
      </c>
      <c r="O111" s="840">
        <v>0</v>
      </c>
      <c r="P111" s="234">
        <f t="shared" si="3"/>
        <v>2</v>
      </c>
    </row>
    <row r="112" spans="2:17" x14ac:dyDescent="0.15">
      <c r="B112" s="210"/>
      <c r="C112" s="217" t="s">
        <v>293</v>
      </c>
      <c r="D112" s="839">
        <v>0</v>
      </c>
      <c r="E112" s="840">
        <v>0</v>
      </c>
      <c r="F112" s="840">
        <v>0</v>
      </c>
      <c r="G112" s="840">
        <v>0</v>
      </c>
      <c r="H112" s="840">
        <v>0</v>
      </c>
      <c r="I112" s="840">
        <v>0</v>
      </c>
      <c r="J112" s="840">
        <v>0</v>
      </c>
      <c r="K112" s="840">
        <v>0</v>
      </c>
      <c r="L112" s="840">
        <v>0</v>
      </c>
      <c r="M112" s="840">
        <v>0</v>
      </c>
      <c r="N112" s="840">
        <v>0</v>
      </c>
      <c r="O112" s="840">
        <v>0</v>
      </c>
      <c r="P112" s="234">
        <f t="shared" si="3"/>
        <v>0</v>
      </c>
    </row>
    <row r="113" spans="2:16" x14ac:dyDescent="0.15">
      <c r="B113" s="210"/>
      <c r="C113" s="217" t="s">
        <v>57</v>
      </c>
      <c r="D113" s="839">
        <v>0.25</v>
      </c>
      <c r="E113" s="840">
        <v>0</v>
      </c>
      <c r="F113" s="840">
        <v>0</v>
      </c>
      <c r="G113" s="840">
        <v>0</v>
      </c>
      <c r="H113" s="840">
        <v>0</v>
      </c>
      <c r="I113" s="840">
        <v>0.25</v>
      </c>
      <c r="J113" s="840">
        <v>0</v>
      </c>
      <c r="K113" s="840">
        <v>0</v>
      </c>
      <c r="L113" s="840">
        <v>0</v>
      </c>
      <c r="M113" s="840">
        <v>0</v>
      </c>
      <c r="N113" s="840">
        <v>0</v>
      </c>
      <c r="O113" s="840">
        <v>0</v>
      </c>
      <c r="P113" s="234">
        <f t="shared" si="3"/>
        <v>0.5</v>
      </c>
    </row>
    <row r="114" spans="2:16" x14ac:dyDescent="0.15">
      <c r="B114" s="210"/>
      <c r="C114" s="950" t="s">
        <v>177</v>
      </c>
      <c r="D114" s="954">
        <v>0.17</v>
      </c>
      <c r="E114" s="955">
        <v>0.08</v>
      </c>
      <c r="F114" s="955">
        <v>0.08</v>
      </c>
      <c r="G114" s="955">
        <v>0.33</v>
      </c>
      <c r="H114" s="955">
        <v>0.08</v>
      </c>
      <c r="I114" s="955">
        <v>0.17</v>
      </c>
      <c r="J114" s="955">
        <v>0.25</v>
      </c>
      <c r="K114" s="955">
        <v>0.25</v>
      </c>
      <c r="L114" s="955">
        <v>0.08</v>
      </c>
      <c r="M114" s="955">
        <v>0.17</v>
      </c>
      <c r="N114" s="955">
        <v>0.08</v>
      </c>
      <c r="O114" s="955">
        <v>0.08</v>
      </c>
      <c r="P114" s="956">
        <f t="shared" si="3"/>
        <v>1.8200000000000003</v>
      </c>
    </row>
    <row r="115" spans="2:16" x14ac:dyDescent="0.15">
      <c r="B115" s="209"/>
      <c r="C115" s="845" t="s">
        <v>178</v>
      </c>
      <c r="D115" s="847">
        <v>1.1499999999999999</v>
      </c>
      <c r="E115" s="848">
        <v>1.02</v>
      </c>
      <c r="F115" s="848">
        <v>1.08</v>
      </c>
      <c r="G115" s="848">
        <v>1.22</v>
      </c>
      <c r="H115" s="848">
        <v>1.26</v>
      </c>
      <c r="I115" s="848">
        <v>1.31</v>
      </c>
      <c r="J115" s="848">
        <v>1.34</v>
      </c>
      <c r="K115" s="848">
        <v>1.24</v>
      </c>
      <c r="L115" s="848">
        <v>1.38</v>
      </c>
      <c r="M115" s="848">
        <v>1.3</v>
      </c>
      <c r="N115" s="848">
        <v>1.1599999999999999</v>
      </c>
      <c r="O115" s="848">
        <v>1.08</v>
      </c>
      <c r="P115" s="849">
        <f t="shared" si="3"/>
        <v>14.540000000000001</v>
      </c>
    </row>
    <row r="116" spans="2:16" x14ac:dyDescent="0.15">
      <c r="B116" s="508" t="s">
        <v>96</v>
      </c>
      <c r="C116" s="217" t="s">
        <v>54</v>
      </c>
      <c r="D116" s="835">
        <v>2</v>
      </c>
      <c r="E116" s="836">
        <v>1</v>
      </c>
      <c r="F116" s="836">
        <v>0</v>
      </c>
      <c r="G116" s="836">
        <v>0</v>
      </c>
      <c r="H116" s="836">
        <v>0</v>
      </c>
      <c r="I116" s="836">
        <v>0</v>
      </c>
      <c r="J116" s="836">
        <v>0</v>
      </c>
      <c r="K116" s="836">
        <v>1</v>
      </c>
      <c r="L116" s="836">
        <v>0</v>
      </c>
      <c r="M116" s="836">
        <v>1</v>
      </c>
      <c r="N116" s="836">
        <v>1</v>
      </c>
      <c r="O116" s="836">
        <v>1</v>
      </c>
      <c r="P116" s="235">
        <f t="shared" si="3"/>
        <v>7</v>
      </c>
    </row>
    <row r="117" spans="2:16" x14ac:dyDescent="0.15">
      <c r="B117" s="210"/>
      <c r="C117" s="217" t="s">
        <v>55</v>
      </c>
      <c r="D117" s="835">
        <v>0</v>
      </c>
      <c r="E117" s="836">
        <v>0</v>
      </c>
      <c r="F117" s="836">
        <v>0</v>
      </c>
      <c r="G117" s="836">
        <v>0</v>
      </c>
      <c r="H117" s="836">
        <v>0</v>
      </c>
      <c r="I117" s="836">
        <v>0</v>
      </c>
      <c r="J117" s="836">
        <v>0</v>
      </c>
      <c r="K117" s="836">
        <v>0</v>
      </c>
      <c r="L117" s="836">
        <v>0</v>
      </c>
      <c r="M117" s="836">
        <v>0</v>
      </c>
      <c r="N117" s="836">
        <v>1</v>
      </c>
      <c r="O117" s="836">
        <v>0</v>
      </c>
      <c r="P117" s="235">
        <f t="shared" si="3"/>
        <v>1</v>
      </c>
    </row>
    <row r="118" spans="2:16" x14ac:dyDescent="0.15">
      <c r="B118" s="210"/>
      <c r="C118" s="217" t="s">
        <v>293</v>
      </c>
      <c r="D118" s="835">
        <v>0</v>
      </c>
      <c r="E118" s="836">
        <v>0</v>
      </c>
      <c r="F118" s="836">
        <v>0</v>
      </c>
      <c r="G118" s="836">
        <v>0</v>
      </c>
      <c r="H118" s="836">
        <v>0</v>
      </c>
      <c r="I118" s="836">
        <v>0</v>
      </c>
      <c r="J118" s="836">
        <v>0</v>
      </c>
      <c r="K118" s="836">
        <v>0</v>
      </c>
      <c r="L118" s="836">
        <v>0</v>
      </c>
      <c r="M118" s="836">
        <v>0</v>
      </c>
      <c r="N118" s="836">
        <v>0</v>
      </c>
      <c r="O118" s="836">
        <v>0</v>
      </c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0</v>
      </c>
      <c r="E119" s="836">
        <v>0</v>
      </c>
      <c r="F119" s="836">
        <v>0</v>
      </c>
      <c r="G119" s="836">
        <v>0</v>
      </c>
      <c r="H119" s="836">
        <v>0</v>
      </c>
      <c r="I119" s="836">
        <v>0</v>
      </c>
      <c r="J119" s="836">
        <v>0</v>
      </c>
      <c r="K119" s="836">
        <v>0</v>
      </c>
      <c r="L119" s="836">
        <v>0</v>
      </c>
      <c r="M119" s="836">
        <v>0</v>
      </c>
      <c r="N119" s="836">
        <v>0</v>
      </c>
      <c r="O119" s="836">
        <v>0</v>
      </c>
      <c r="P119" s="235">
        <f t="shared" si="3"/>
        <v>0</v>
      </c>
    </row>
    <row r="120" spans="2:16" x14ac:dyDescent="0.15">
      <c r="B120" s="210"/>
      <c r="C120" s="957" t="s">
        <v>176</v>
      </c>
      <c r="D120" s="951">
        <v>2</v>
      </c>
      <c r="E120" s="952">
        <v>1</v>
      </c>
      <c r="F120" s="952">
        <v>0</v>
      </c>
      <c r="G120" s="952">
        <v>0</v>
      </c>
      <c r="H120" s="952">
        <v>0</v>
      </c>
      <c r="I120" s="952">
        <v>0</v>
      </c>
      <c r="J120" s="952">
        <v>0</v>
      </c>
      <c r="K120" s="952">
        <v>1</v>
      </c>
      <c r="L120" s="952">
        <v>0</v>
      </c>
      <c r="M120" s="952">
        <v>1</v>
      </c>
      <c r="N120" s="952">
        <v>2</v>
      </c>
      <c r="O120" s="952">
        <v>1</v>
      </c>
      <c r="P120" s="958">
        <f t="shared" si="3"/>
        <v>8</v>
      </c>
    </row>
    <row r="121" spans="2:16" x14ac:dyDescent="0.15">
      <c r="B121" s="209"/>
      <c r="C121" s="843" t="s">
        <v>175</v>
      </c>
      <c r="D121" s="837">
        <v>296</v>
      </c>
      <c r="E121" s="838">
        <v>271</v>
      </c>
      <c r="F121" s="838">
        <v>314</v>
      </c>
      <c r="G121" s="838">
        <v>298</v>
      </c>
      <c r="H121" s="838">
        <v>337</v>
      </c>
      <c r="I121" s="838">
        <v>353</v>
      </c>
      <c r="J121" s="838">
        <v>387</v>
      </c>
      <c r="K121" s="838">
        <v>332</v>
      </c>
      <c r="L121" s="838">
        <v>389</v>
      </c>
      <c r="M121" s="838">
        <v>358</v>
      </c>
      <c r="N121" s="838">
        <v>339</v>
      </c>
      <c r="O121" s="838">
        <v>353</v>
      </c>
      <c r="P121" s="850">
        <f t="shared" si="3"/>
        <v>4027</v>
      </c>
    </row>
    <row r="122" spans="2:16" x14ac:dyDescent="0.15">
      <c r="B122" s="508" t="s">
        <v>97</v>
      </c>
      <c r="C122" s="832" t="s">
        <v>54</v>
      </c>
      <c r="D122" s="841">
        <v>2</v>
      </c>
      <c r="E122" s="842">
        <v>1</v>
      </c>
      <c r="F122" s="842">
        <v>0</v>
      </c>
      <c r="G122" s="842">
        <v>0</v>
      </c>
      <c r="H122" s="842">
        <v>0</v>
      </c>
      <c r="I122" s="842">
        <v>0</v>
      </c>
      <c r="J122" s="842">
        <v>0</v>
      </c>
      <c r="K122" s="842">
        <v>1</v>
      </c>
      <c r="L122" s="842">
        <v>0</v>
      </c>
      <c r="M122" s="842">
        <v>1</v>
      </c>
      <c r="N122" s="842">
        <v>1</v>
      </c>
      <c r="O122" s="842">
        <v>1</v>
      </c>
      <c r="P122" s="852">
        <f t="shared" si="3"/>
        <v>7</v>
      </c>
    </row>
    <row r="123" spans="2:16" x14ac:dyDescent="0.15">
      <c r="B123" s="210"/>
      <c r="C123" s="217" t="s">
        <v>55</v>
      </c>
      <c r="D123" s="839">
        <v>0</v>
      </c>
      <c r="E123" s="840">
        <v>0</v>
      </c>
      <c r="F123" s="840">
        <v>0</v>
      </c>
      <c r="G123" s="840">
        <v>0</v>
      </c>
      <c r="H123" s="840">
        <v>0</v>
      </c>
      <c r="I123" s="840">
        <v>0</v>
      </c>
      <c r="J123" s="840">
        <v>0</v>
      </c>
      <c r="K123" s="840">
        <v>0</v>
      </c>
      <c r="L123" s="840">
        <v>0</v>
      </c>
      <c r="M123" s="840">
        <v>0</v>
      </c>
      <c r="N123" s="840">
        <v>0.25</v>
      </c>
      <c r="O123" s="840">
        <v>0</v>
      </c>
      <c r="P123" s="234">
        <f t="shared" si="3"/>
        <v>0.25</v>
      </c>
    </row>
    <row r="124" spans="2:16" x14ac:dyDescent="0.15">
      <c r="B124" s="210"/>
      <c r="C124" s="217" t="s">
        <v>293</v>
      </c>
      <c r="D124" s="839">
        <v>0</v>
      </c>
      <c r="E124" s="840">
        <v>0</v>
      </c>
      <c r="F124" s="840">
        <v>0</v>
      </c>
      <c r="G124" s="840">
        <v>0</v>
      </c>
      <c r="H124" s="840">
        <v>0</v>
      </c>
      <c r="I124" s="840">
        <v>0</v>
      </c>
      <c r="J124" s="840">
        <v>0</v>
      </c>
      <c r="K124" s="840">
        <v>0</v>
      </c>
      <c r="L124" s="840">
        <v>0</v>
      </c>
      <c r="M124" s="840">
        <v>0</v>
      </c>
      <c r="N124" s="840">
        <v>0</v>
      </c>
      <c r="O124" s="840">
        <v>0</v>
      </c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</v>
      </c>
      <c r="E125" s="840">
        <v>0</v>
      </c>
      <c r="F125" s="840">
        <v>0</v>
      </c>
      <c r="G125" s="840">
        <v>0</v>
      </c>
      <c r="H125" s="840">
        <v>0</v>
      </c>
      <c r="I125" s="840">
        <v>0</v>
      </c>
      <c r="J125" s="840">
        <v>0</v>
      </c>
      <c r="K125" s="840">
        <v>0</v>
      </c>
      <c r="L125" s="840">
        <v>0</v>
      </c>
      <c r="M125" s="840">
        <v>0</v>
      </c>
      <c r="N125" s="840">
        <v>0</v>
      </c>
      <c r="O125" s="840">
        <v>0</v>
      </c>
      <c r="P125" s="234">
        <f t="shared" si="3"/>
        <v>0</v>
      </c>
    </row>
    <row r="126" spans="2:16" x14ac:dyDescent="0.15">
      <c r="B126" s="210"/>
      <c r="C126" s="950" t="s">
        <v>176</v>
      </c>
      <c r="D126" s="954">
        <v>0.17</v>
      </c>
      <c r="E126" s="955">
        <v>0.08</v>
      </c>
      <c r="F126" s="955">
        <v>0.08</v>
      </c>
      <c r="G126" s="955">
        <v>0</v>
      </c>
      <c r="H126" s="955">
        <v>0</v>
      </c>
      <c r="I126" s="955">
        <v>0</v>
      </c>
      <c r="J126" s="955">
        <v>0</v>
      </c>
      <c r="K126" s="955">
        <v>0.08</v>
      </c>
      <c r="L126" s="955">
        <v>0</v>
      </c>
      <c r="M126" s="955">
        <v>0.08</v>
      </c>
      <c r="N126" s="955">
        <v>0.17</v>
      </c>
      <c r="O126" s="955">
        <v>0.17</v>
      </c>
      <c r="P126" s="956">
        <f t="shared" si="3"/>
        <v>0.83000000000000007</v>
      </c>
    </row>
    <row r="127" spans="2:16" x14ac:dyDescent="0.15">
      <c r="B127" s="209"/>
      <c r="C127" s="845" t="s">
        <v>175</v>
      </c>
      <c r="D127" s="847">
        <v>0.3</v>
      </c>
      <c r="E127" s="848">
        <v>0.28000000000000003</v>
      </c>
      <c r="F127" s="848">
        <v>0.32</v>
      </c>
      <c r="G127" s="848">
        <v>0.31</v>
      </c>
      <c r="H127" s="848">
        <v>0.34</v>
      </c>
      <c r="I127" s="848">
        <v>0.36</v>
      </c>
      <c r="J127" s="848">
        <v>0.39</v>
      </c>
      <c r="K127" s="848">
        <v>0.34</v>
      </c>
      <c r="L127" s="848">
        <v>0.4</v>
      </c>
      <c r="M127" s="848">
        <v>0.37</v>
      </c>
      <c r="N127" s="848">
        <v>0.35</v>
      </c>
      <c r="O127" s="848">
        <v>0.36</v>
      </c>
      <c r="P127" s="853">
        <f t="shared" si="3"/>
        <v>4.12</v>
      </c>
    </row>
    <row r="128" spans="2:16" x14ac:dyDescent="0.15">
      <c r="B128" s="508" t="s">
        <v>99</v>
      </c>
      <c r="C128" s="217" t="s">
        <v>54</v>
      </c>
      <c r="D128" s="835">
        <v>1</v>
      </c>
      <c r="E128" s="836">
        <v>1</v>
      </c>
      <c r="F128" s="836">
        <v>1</v>
      </c>
      <c r="G128" s="836">
        <v>0</v>
      </c>
      <c r="H128" s="836">
        <v>0</v>
      </c>
      <c r="I128" s="836">
        <v>0</v>
      </c>
      <c r="J128" s="836">
        <v>1</v>
      </c>
      <c r="K128" s="836">
        <v>1</v>
      </c>
      <c r="L128" s="836">
        <v>0</v>
      </c>
      <c r="M128" s="836">
        <v>1</v>
      </c>
      <c r="N128" s="836">
        <v>2</v>
      </c>
      <c r="O128" s="836">
        <v>0</v>
      </c>
      <c r="P128" s="232">
        <f t="shared" si="3"/>
        <v>8</v>
      </c>
    </row>
    <row r="129" spans="2:16" x14ac:dyDescent="0.15">
      <c r="B129" s="210"/>
      <c r="C129" s="217" t="s">
        <v>55</v>
      </c>
      <c r="D129" s="835">
        <v>0</v>
      </c>
      <c r="E129" s="836">
        <v>1</v>
      </c>
      <c r="F129" s="836">
        <v>0</v>
      </c>
      <c r="G129" s="836">
        <v>0</v>
      </c>
      <c r="H129" s="836">
        <v>0</v>
      </c>
      <c r="I129" s="836">
        <v>0</v>
      </c>
      <c r="J129" s="836">
        <v>0</v>
      </c>
      <c r="K129" s="836">
        <v>2</v>
      </c>
      <c r="L129" s="836">
        <v>0</v>
      </c>
      <c r="M129" s="836">
        <v>0</v>
      </c>
      <c r="N129" s="836">
        <v>0</v>
      </c>
      <c r="O129" s="836">
        <v>2</v>
      </c>
      <c r="P129" s="232">
        <f t="shared" si="3"/>
        <v>5</v>
      </c>
    </row>
    <row r="130" spans="2:16" x14ac:dyDescent="0.15">
      <c r="B130" s="210"/>
      <c r="C130" s="217" t="s">
        <v>293</v>
      </c>
      <c r="D130" s="835">
        <v>0</v>
      </c>
      <c r="E130" s="836">
        <v>0</v>
      </c>
      <c r="F130" s="836">
        <v>0</v>
      </c>
      <c r="G130" s="836">
        <v>0</v>
      </c>
      <c r="H130" s="836">
        <v>0</v>
      </c>
      <c r="I130" s="836">
        <v>0</v>
      </c>
      <c r="J130" s="836">
        <v>0</v>
      </c>
      <c r="K130" s="836">
        <v>0</v>
      </c>
      <c r="L130" s="836">
        <v>0</v>
      </c>
      <c r="M130" s="836">
        <v>0</v>
      </c>
      <c r="N130" s="836">
        <v>0</v>
      </c>
      <c r="O130" s="836">
        <v>0</v>
      </c>
      <c r="P130" s="232">
        <f t="shared" si="3"/>
        <v>0</v>
      </c>
    </row>
    <row r="131" spans="2:16" x14ac:dyDescent="0.15">
      <c r="B131" s="210"/>
      <c r="C131" s="217" t="s">
        <v>57</v>
      </c>
      <c r="D131" s="835">
        <v>0</v>
      </c>
      <c r="E131" s="836">
        <v>0</v>
      </c>
      <c r="F131" s="836">
        <v>0</v>
      </c>
      <c r="G131" s="836">
        <v>0</v>
      </c>
      <c r="H131" s="836">
        <v>0</v>
      </c>
      <c r="I131" s="836">
        <v>0</v>
      </c>
      <c r="J131" s="836">
        <v>0</v>
      </c>
      <c r="K131" s="836">
        <v>0</v>
      </c>
      <c r="L131" s="836">
        <v>0</v>
      </c>
      <c r="M131" s="836">
        <v>0</v>
      </c>
      <c r="N131" s="836">
        <v>0</v>
      </c>
      <c r="O131" s="836">
        <v>0</v>
      </c>
      <c r="P131" s="232">
        <f t="shared" si="3"/>
        <v>0</v>
      </c>
    </row>
    <row r="132" spans="2:16" x14ac:dyDescent="0.15">
      <c r="B132" s="210"/>
      <c r="C132" s="957" t="s">
        <v>176</v>
      </c>
      <c r="D132" s="951">
        <v>1</v>
      </c>
      <c r="E132" s="952">
        <v>2</v>
      </c>
      <c r="F132" s="952">
        <v>1</v>
      </c>
      <c r="G132" s="952">
        <v>0</v>
      </c>
      <c r="H132" s="952">
        <v>0</v>
      </c>
      <c r="I132" s="952">
        <v>0</v>
      </c>
      <c r="J132" s="952">
        <v>1</v>
      </c>
      <c r="K132" s="952">
        <v>3</v>
      </c>
      <c r="L132" s="952">
        <v>0</v>
      </c>
      <c r="M132" s="952">
        <v>1</v>
      </c>
      <c r="N132" s="952">
        <v>2</v>
      </c>
      <c r="O132" s="952">
        <v>2</v>
      </c>
      <c r="P132" s="959">
        <f t="shared" si="3"/>
        <v>13</v>
      </c>
    </row>
    <row r="133" spans="2:16" x14ac:dyDescent="0.15">
      <c r="B133" s="209"/>
      <c r="C133" s="843" t="s">
        <v>175</v>
      </c>
      <c r="D133" s="837">
        <v>324</v>
      </c>
      <c r="E133" s="838">
        <v>285</v>
      </c>
      <c r="F133" s="838">
        <v>334</v>
      </c>
      <c r="G133" s="838">
        <v>355</v>
      </c>
      <c r="H133" s="838">
        <v>358</v>
      </c>
      <c r="I133" s="838">
        <v>391</v>
      </c>
      <c r="J133" s="838">
        <v>432</v>
      </c>
      <c r="K133" s="838">
        <v>382</v>
      </c>
      <c r="L133" s="838">
        <v>376</v>
      </c>
      <c r="M133" s="838">
        <v>367</v>
      </c>
      <c r="N133" s="838">
        <v>320</v>
      </c>
      <c r="O133" s="838">
        <v>329</v>
      </c>
      <c r="P133" s="844">
        <f t="shared" si="3"/>
        <v>4253</v>
      </c>
    </row>
    <row r="134" spans="2:16" x14ac:dyDescent="0.15">
      <c r="B134" s="508" t="s">
        <v>252</v>
      </c>
      <c r="C134" s="832" t="s">
        <v>54</v>
      </c>
      <c r="D134" s="841">
        <v>1</v>
      </c>
      <c r="E134" s="842">
        <v>1</v>
      </c>
      <c r="F134" s="842">
        <v>1</v>
      </c>
      <c r="G134" s="842">
        <v>0</v>
      </c>
      <c r="H134" s="842">
        <v>0</v>
      </c>
      <c r="I134" s="842">
        <v>0</v>
      </c>
      <c r="J134" s="842">
        <v>1</v>
      </c>
      <c r="K134" s="842">
        <v>1</v>
      </c>
      <c r="L134" s="842">
        <v>0</v>
      </c>
      <c r="M134" s="842">
        <v>1</v>
      </c>
      <c r="N134" s="842">
        <v>2</v>
      </c>
      <c r="O134" s="842">
        <v>0</v>
      </c>
      <c r="P134" s="852">
        <f t="shared" si="3"/>
        <v>8</v>
      </c>
    </row>
    <row r="135" spans="2:16" x14ac:dyDescent="0.15">
      <c r="B135" s="210"/>
      <c r="C135" s="217" t="s">
        <v>55</v>
      </c>
      <c r="D135" s="839">
        <v>0</v>
      </c>
      <c r="E135" s="840">
        <v>0.25</v>
      </c>
      <c r="F135" s="840">
        <v>0</v>
      </c>
      <c r="G135" s="840">
        <v>0</v>
      </c>
      <c r="H135" s="840">
        <v>0</v>
      </c>
      <c r="I135" s="840">
        <v>0</v>
      </c>
      <c r="J135" s="840">
        <v>0</v>
      </c>
      <c r="K135" s="840">
        <v>0.5</v>
      </c>
      <c r="L135" s="840">
        <v>0</v>
      </c>
      <c r="M135" s="840">
        <v>0</v>
      </c>
      <c r="N135" s="840">
        <v>0</v>
      </c>
      <c r="O135" s="840">
        <v>0.5</v>
      </c>
      <c r="P135" s="234">
        <f t="shared" si="3"/>
        <v>1.25</v>
      </c>
    </row>
    <row r="136" spans="2:16" x14ac:dyDescent="0.15">
      <c r="B136" s="210"/>
      <c r="C136" s="217" t="s">
        <v>293</v>
      </c>
      <c r="D136" s="839">
        <v>0</v>
      </c>
      <c r="E136" s="840">
        <v>0</v>
      </c>
      <c r="F136" s="840">
        <v>0</v>
      </c>
      <c r="G136" s="840">
        <v>0</v>
      </c>
      <c r="H136" s="840">
        <v>0</v>
      </c>
      <c r="I136" s="840">
        <v>0</v>
      </c>
      <c r="J136" s="840">
        <v>0</v>
      </c>
      <c r="K136" s="840">
        <v>0</v>
      </c>
      <c r="L136" s="840">
        <v>0</v>
      </c>
      <c r="M136" s="840">
        <v>0</v>
      </c>
      <c r="N136" s="840">
        <v>0</v>
      </c>
      <c r="O136" s="840">
        <v>0</v>
      </c>
      <c r="P136" s="234">
        <f t="shared" si="3"/>
        <v>0</v>
      </c>
    </row>
    <row r="137" spans="2:16" x14ac:dyDescent="0.15">
      <c r="B137" s="210"/>
      <c r="C137" s="217" t="s">
        <v>57</v>
      </c>
      <c r="D137" s="839">
        <v>0</v>
      </c>
      <c r="E137" s="840">
        <v>0</v>
      </c>
      <c r="F137" s="840">
        <v>0</v>
      </c>
      <c r="G137" s="840">
        <v>0</v>
      </c>
      <c r="H137" s="840">
        <v>0</v>
      </c>
      <c r="I137" s="840">
        <v>0</v>
      </c>
      <c r="J137" s="840">
        <v>0</v>
      </c>
      <c r="K137" s="840">
        <v>0</v>
      </c>
      <c r="L137" s="840">
        <v>0</v>
      </c>
      <c r="M137" s="840">
        <v>0</v>
      </c>
      <c r="N137" s="840">
        <v>0</v>
      </c>
      <c r="O137" s="840">
        <v>0</v>
      </c>
      <c r="P137" s="234">
        <f t="shared" si="3"/>
        <v>0</v>
      </c>
    </row>
    <row r="138" spans="2:16" x14ac:dyDescent="0.15">
      <c r="B138" s="210"/>
      <c r="C138" s="950" t="s">
        <v>176</v>
      </c>
      <c r="D138" s="954">
        <v>0.08</v>
      </c>
      <c r="E138" s="955">
        <v>0.17</v>
      </c>
      <c r="F138" s="955">
        <v>0.17</v>
      </c>
      <c r="G138" s="955">
        <v>0</v>
      </c>
      <c r="H138" s="955">
        <v>0</v>
      </c>
      <c r="I138" s="955">
        <v>0</v>
      </c>
      <c r="J138" s="955">
        <v>0.08</v>
      </c>
      <c r="K138" s="955">
        <v>0.25</v>
      </c>
      <c r="L138" s="955">
        <v>0</v>
      </c>
      <c r="M138" s="955">
        <v>0.08</v>
      </c>
      <c r="N138" s="955">
        <v>0.17</v>
      </c>
      <c r="O138" s="955">
        <v>0.17</v>
      </c>
      <c r="P138" s="956">
        <f t="shared" si="3"/>
        <v>1.17</v>
      </c>
    </row>
    <row r="139" spans="2:16" x14ac:dyDescent="0.15">
      <c r="B139" s="209"/>
      <c r="C139" s="845" t="s">
        <v>175</v>
      </c>
      <c r="D139" s="847">
        <v>0.33</v>
      </c>
      <c r="E139" s="848">
        <v>0.28999999999999998</v>
      </c>
      <c r="F139" s="848">
        <v>0.34</v>
      </c>
      <c r="G139" s="848">
        <v>0.37</v>
      </c>
      <c r="H139" s="848">
        <v>0.37</v>
      </c>
      <c r="I139" s="848">
        <v>0.4</v>
      </c>
      <c r="J139" s="848">
        <v>0.44</v>
      </c>
      <c r="K139" s="848">
        <v>0.39</v>
      </c>
      <c r="L139" s="848">
        <v>0.38</v>
      </c>
      <c r="M139" s="848">
        <v>0.38</v>
      </c>
      <c r="N139" s="848">
        <v>0.33</v>
      </c>
      <c r="O139" s="848">
        <v>0.34</v>
      </c>
      <c r="P139" s="849">
        <f t="shared" si="3"/>
        <v>4.3599999999999994</v>
      </c>
    </row>
    <row r="140" spans="2:16" x14ac:dyDescent="0.15">
      <c r="B140" s="508" t="s">
        <v>101</v>
      </c>
      <c r="C140" s="217" t="s">
        <v>54</v>
      </c>
      <c r="D140" s="835">
        <v>0</v>
      </c>
      <c r="E140" s="836">
        <v>2</v>
      </c>
      <c r="F140" s="836">
        <v>1</v>
      </c>
      <c r="G140" s="836">
        <v>0</v>
      </c>
      <c r="H140" s="836">
        <v>0</v>
      </c>
      <c r="I140" s="836">
        <v>3</v>
      </c>
      <c r="J140" s="836">
        <v>0</v>
      </c>
      <c r="K140" s="836">
        <v>1</v>
      </c>
      <c r="L140" s="836">
        <v>1</v>
      </c>
      <c r="M140" s="836">
        <v>0</v>
      </c>
      <c r="N140" s="836">
        <v>2</v>
      </c>
      <c r="O140" s="836">
        <v>1</v>
      </c>
      <c r="P140" s="232">
        <f t="shared" si="3"/>
        <v>11</v>
      </c>
    </row>
    <row r="141" spans="2:16" x14ac:dyDescent="0.15">
      <c r="B141" s="210"/>
      <c r="C141" s="217" t="s">
        <v>55</v>
      </c>
      <c r="D141" s="835">
        <v>0</v>
      </c>
      <c r="E141" s="836">
        <v>0</v>
      </c>
      <c r="F141" s="836">
        <v>0</v>
      </c>
      <c r="G141" s="836">
        <v>0</v>
      </c>
      <c r="H141" s="836">
        <v>0</v>
      </c>
      <c r="I141" s="836">
        <v>0</v>
      </c>
      <c r="J141" s="836">
        <v>0</v>
      </c>
      <c r="K141" s="836">
        <v>0</v>
      </c>
      <c r="L141" s="836">
        <v>0</v>
      </c>
      <c r="M141" s="836">
        <v>0</v>
      </c>
      <c r="N141" s="836">
        <v>0</v>
      </c>
      <c r="O141" s="836">
        <v>0</v>
      </c>
      <c r="P141" s="232">
        <f t="shared" si="3"/>
        <v>0</v>
      </c>
    </row>
    <row r="142" spans="2:16" x14ac:dyDescent="0.15">
      <c r="B142" s="210"/>
      <c r="C142" s="217" t="s">
        <v>293</v>
      </c>
      <c r="D142" s="835">
        <v>0</v>
      </c>
      <c r="E142" s="836">
        <v>0</v>
      </c>
      <c r="F142" s="836">
        <v>0</v>
      </c>
      <c r="G142" s="836">
        <v>0</v>
      </c>
      <c r="H142" s="836">
        <v>0</v>
      </c>
      <c r="I142" s="836">
        <v>0</v>
      </c>
      <c r="J142" s="836">
        <v>0</v>
      </c>
      <c r="K142" s="836">
        <v>0</v>
      </c>
      <c r="L142" s="836">
        <v>0</v>
      </c>
      <c r="M142" s="836">
        <v>0</v>
      </c>
      <c r="N142" s="836">
        <v>0</v>
      </c>
      <c r="O142" s="836">
        <v>0</v>
      </c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>
        <v>0</v>
      </c>
      <c r="F143" s="836">
        <v>0</v>
      </c>
      <c r="G143" s="836">
        <v>0</v>
      </c>
      <c r="H143" s="836">
        <v>0</v>
      </c>
      <c r="I143" s="836">
        <v>0</v>
      </c>
      <c r="J143" s="836">
        <v>0</v>
      </c>
      <c r="K143" s="836">
        <v>0</v>
      </c>
      <c r="L143" s="836">
        <v>0</v>
      </c>
      <c r="M143" s="836">
        <v>0</v>
      </c>
      <c r="N143" s="836">
        <v>0</v>
      </c>
      <c r="O143" s="836">
        <v>0</v>
      </c>
      <c r="P143" s="232">
        <f t="shared" si="3"/>
        <v>0</v>
      </c>
    </row>
    <row r="144" spans="2:16" x14ac:dyDescent="0.15">
      <c r="B144" s="210"/>
      <c r="C144" s="957" t="s">
        <v>176</v>
      </c>
      <c r="D144" s="951">
        <v>0</v>
      </c>
      <c r="E144" s="952">
        <v>2</v>
      </c>
      <c r="F144" s="952">
        <v>1</v>
      </c>
      <c r="G144" s="952">
        <v>0</v>
      </c>
      <c r="H144" s="952">
        <v>0</v>
      </c>
      <c r="I144" s="952">
        <v>3</v>
      </c>
      <c r="J144" s="952">
        <v>0</v>
      </c>
      <c r="K144" s="952">
        <v>1</v>
      </c>
      <c r="L144" s="952">
        <v>1</v>
      </c>
      <c r="M144" s="952">
        <v>0</v>
      </c>
      <c r="N144" s="952">
        <v>2</v>
      </c>
      <c r="O144" s="952">
        <v>1</v>
      </c>
      <c r="P144" s="959">
        <f t="shared" si="3"/>
        <v>11</v>
      </c>
    </row>
    <row r="145" spans="2:16" x14ac:dyDescent="0.15">
      <c r="B145" s="209"/>
      <c r="C145" s="843" t="s">
        <v>175</v>
      </c>
      <c r="D145" s="837">
        <v>535</v>
      </c>
      <c r="E145" s="838">
        <v>396</v>
      </c>
      <c r="F145" s="838">
        <v>416</v>
      </c>
      <c r="G145" s="838">
        <v>468</v>
      </c>
      <c r="H145" s="838">
        <v>526</v>
      </c>
      <c r="I145" s="838">
        <v>531</v>
      </c>
      <c r="J145" s="838">
        <v>623</v>
      </c>
      <c r="K145" s="838">
        <v>557</v>
      </c>
      <c r="L145" s="838">
        <v>599</v>
      </c>
      <c r="M145" s="838">
        <v>573</v>
      </c>
      <c r="N145" s="838">
        <v>488</v>
      </c>
      <c r="O145" s="838">
        <v>426</v>
      </c>
      <c r="P145" s="844">
        <f t="shared" si="3"/>
        <v>6138</v>
      </c>
    </row>
    <row r="146" spans="2:16" x14ac:dyDescent="0.15">
      <c r="B146" s="508" t="s">
        <v>102</v>
      </c>
      <c r="C146" s="832" t="s">
        <v>54</v>
      </c>
      <c r="D146" s="841">
        <v>0</v>
      </c>
      <c r="E146" s="842">
        <v>2</v>
      </c>
      <c r="F146" s="842">
        <v>1</v>
      </c>
      <c r="G146" s="842">
        <v>0</v>
      </c>
      <c r="H146" s="842">
        <v>0</v>
      </c>
      <c r="I146" s="842">
        <v>3</v>
      </c>
      <c r="J146" s="842">
        <v>0</v>
      </c>
      <c r="K146" s="842">
        <v>1</v>
      </c>
      <c r="L146" s="842">
        <v>1</v>
      </c>
      <c r="M146" s="842">
        <v>0</v>
      </c>
      <c r="N146" s="842">
        <v>2</v>
      </c>
      <c r="O146" s="842">
        <v>1</v>
      </c>
      <c r="P146" s="852">
        <f t="shared" si="3"/>
        <v>11</v>
      </c>
    </row>
    <row r="147" spans="2:16" x14ac:dyDescent="0.15">
      <c r="B147" s="210"/>
      <c r="C147" s="217" t="s">
        <v>55</v>
      </c>
      <c r="D147" s="839">
        <v>0</v>
      </c>
      <c r="E147" s="840">
        <v>0</v>
      </c>
      <c r="F147" s="840">
        <v>0</v>
      </c>
      <c r="G147" s="840">
        <v>0</v>
      </c>
      <c r="H147" s="840">
        <v>0</v>
      </c>
      <c r="I147" s="840">
        <v>0</v>
      </c>
      <c r="J147" s="840">
        <v>0</v>
      </c>
      <c r="K147" s="840">
        <v>0</v>
      </c>
      <c r="L147" s="840">
        <v>0</v>
      </c>
      <c r="M147" s="840">
        <v>0</v>
      </c>
      <c r="N147" s="840">
        <v>0</v>
      </c>
      <c r="O147" s="840">
        <v>0</v>
      </c>
      <c r="P147" s="234">
        <f t="shared" si="3"/>
        <v>0</v>
      </c>
    </row>
    <row r="148" spans="2:16" x14ac:dyDescent="0.15">
      <c r="B148" s="210"/>
      <c r="C148" s="217" t="s">
        <v>293</v>
      </c>
      <c r="D148" s="839">
        <v>0</v>
      </c>
      <c r="E148" s="840">
        <v>0</v>
      </c>
      <c r="F148" s="840">
        <v>0</v>
      </c>
      <c r="G148" s="840">
        <v>0</v>
      </c>
      <c r="H148" s="840">
        <v>0</v>
      </c>
      <c r="I148" s="840">
        <v>0</v>
      </c>
      <c r="J148" s="840">
        <v>0</v>
      </c>
      <c r="K148" s="840">
        <v>0</v>
      </c>
      <c r="L148" s="840">
        <v>0</v>
      </c>
      <c r="M148" s="840">
        <v>0</v>
      </c>
      <c r="N148" s="840">
        <v>0</v>
      </c>
      <c r="O148" s="840">
        <v>0</v>
      </c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>
        <v>0</v>
      </c>
      <c r="F149" s="840">
        <v>0</v>
      </c>
      <c r="G149" s="840">
        <v>0</v>
      </c>
      <c r="H149" s="840">
        <v>0</v>
      </c>
      <c r="I149" s="840">
        <v>0</v>
      </c>
      <c r="J149" s="840">
        <v>0</v>
      </c>
      <c r="K149" s="840">
        <v>0</v>
      </c>
      <c r="L149" s="840">
        <v>0</v>
      </c>
      <c r="M149" s="840">
        <v>0</v>
      </c>
      <c r="N149" s="840">
        <v>0</v>
      </c>
      <c r="O149" s="840">
        <v>0</v>
      </c>
      <c r="P149" s="234">
        <f t="shared" si="3"/>
        <v>0</v>
      </c>
    </row>
    <row r="150" spans="2:16" x14ac:dyDescent="0.15">
      <c r="B150" s="210"/>
      <c r="C150" s="950" t="s">
        <v>176</v>
      </c>
      <c r="D150" s="954">
        <v>0</v>
      </c>
      <c r="E150" s="955">
        <v>0.17</v>
      </c>
      <c r="F150" s="955">
        <v>0.17</v>
      </c>
      <c r="G150" s="955">
        <v>0</v>
      </c>
      <c r="H150" s="955">
        <v>0</v>
      </c>
      <c r="I150" s="955">
        <v>0.25</v>
      </c>
      <c r="J150" s="955">
        <v>0</v>
      </c>
      <c r="K150" s="955">
        <v>0.08</v>
      </c>
      <c r="L150" s="955">
        <v>0.08</v>
      </c>
      <c r="M150" s="955">
        <v>0</v>
      </c>
      <c r="N150" s="955">
        <v>0.17</v>
      </c>
      <c r="O150" s="955">
        <v>0.17</v>
      </c>
      <c r="P150" s="956">
        <f t="shared" si="3"/>
        <v>1.0900000000000001</v>
      </c>
    </row>
    <row r="151" spans="2:16" x14ac:dyDescent="0.15">
      <c r="B151" s="209"/>
      <c r="C151" s="845" t="s">
        <v>175</v>
      </c>
      <c r="D151" s="847">
        <v>0.55000000000000004</v>
      </c>
      <c r="E151" s="848">
        <v>0.41</v>
      </c>
      <c r="F151" s="848">
        <v>0.43</v>
      </c>
      <c r="G151" s="848">
        <v>0.48</v>
      </c>
      <c r="H151" s="848">
        <v>0.54</v>
      </c>
      <c r="I151" s="848">
        <v>0.54</v>
      </c>
      <c r="J151" s="848">
        <v>0.63</v>
      </c>
      <c r="K151" s="848">
        <v>0.56999999999999995</v>
      </c>
      <c r="L151" s="848">
        <v>0.61</v>
      </c>
      <c r="M151" s="848">
        <v>0.59</v>
      </c>
      <c r="N151" s="848">
        <v>0.5</v>
      </c>
      <c r="O151" s="848">
        <v>0.44</v>
      </c>
      <c r="P151" s="849">
        <f t="shared" si="3"/>
        <v>6.2900000000000009</v>
      </c>
    </row>
    <row r="152" spans="2:16" ht="21" x14ac:dyDescent="0.15">
      <c r="B152" s="508" t="s">
        <v>103</v>
      </c>
      <c r="C152" s="217" t="s">
        <v>54</v>
      </c>
      <c r="D152" s="835">
        <v>3</v>
      </c>
      <c r="E152" s="836">
        <v>1</v>
      </c>
      <c r="F152" s="836">
        <v>1</v>
      </c>
      <c r="G152" s="836">
        <v>2</v>
      </c>
      <c r="H152" s="836">
        <v>0</v>
      </c>
      <c r="I152" s="836">
        <v>0</v>
      </c>
      <c r="J152" s="836">
        <v>1</v>
      </c>
      <c r="K152" s="836">
        <v>0</v>
      </c>
      <c r="L152" s="836">
        <v>2</v>
      </c>
      <c r="M152" s="836">
        <v>1</v>
      </c>
      <c r="N152" s="836">
        <v>2</v>
      </c>
      <c r="O152" s="836">
        <v>2</v>
      </c>
      <c r="P152" s="232">
        <f t="shared" si="3"/>
        <v>15</v>
      </c>
    </row>
    <row r="153" spans="2:16" x14ac:dyDescent="0.15">
      <c r="B153" s="210"/>
      <c r="C153" s="217" t="s">
        <v>55</v>
      </c>
      <c r="D153" s="835">
        <v>4</v>
      </c>
      <c r="E153" s="836">
        <v>2</v>
      </c>
      <c r="F153" s="836">
        <v>2</v>
      </c>
      <c r="G153" s="836">
        <v>4</v>
      </c>
      <c r="H153" s="836">
        <v>3</v>
      </c>
      <c r="I153" s="836">
        <v>6</v>
      </c>
      <c r="J153" s="836">
        <v>2</v>
      </c>
      <c r="K153" s="836">
        <v>1</v>
      </c>
      <c r="L153" s="836">
        <v>3</v>
      </c>
      <c r="M153" s="836">
        <v>5</v>
      </c>
      <c r="N153" s="836">
        <v>3</v>
      </c>
      <c r="O153" s="836">
        <v>4</v>
      </c>
      <c r="P153" s="232">
        <f t="shared" si="3"/>
        <v>39</v>
      </c>
    </row>
    <row r="154" spans="2:16" x14ac:dyDescent="0.15">
      <c r="B154" s="210"/>
      <c r="C154" s="217" t="s">
        <v>293</v>
      </c>
      <c r="D154" s="835">
        <v>4</v>
      </c>
      <c r="E154" s="836">
        <v>5</v>
      </c>
      <c r="F154" s="836">
        <v>6</v>
      </c>
      <c r="G154" s="836">
        <v>3</v>
      </c>
      <c r="H154" s="836">
        <v>1</v>
      </c>
      <c r="I154" s="836">
        <v>4</v>
      </c>
      <c r="J154" s="836">
        <v>4</v>
      </c>
      <c r="K154" s="836">
        <v>3</v>
      </c>
      <c r="L154" s="836">
        <v>1</v>
      </c>
      <c r="M154" s="836">
        <v>0</v>
      </c>
      <c r="N154" s="836">
        <v>0</v>
      </c>
      <c r="O154" s="836">
        <v>0</v>
      </c>
      <c r="P154" s="232">
        <f t="shared" si="3"/>
        <v>31</v>
      </c>
    </row>
    <row r="155" spans="2:16" x14ac:dyDescent="0.15">
      <c r="B155" s="210"/>
      <c r="C155" s="217" t="s">
        <v>57</v>
      </c>
      <c r="D155" s="835">
        <v>1</v>
      </c>
      <c r="E155" s="836">
        <v>3</v>
      </c>
      <c r="F155" s="836">
        <v>1</v>
      </c>
      <c r="G155" s="836">
        <v>6</v>
      </c>
      <c r="H155" s="836">
        <v>0</v>
      </c>
      <c r="I155" s="836">
        <v>1</v>
      </c>
      <c r="J155" s="836">
        <v>1</v>
      </c>
      <c r="K155" s="836">
        <v>1</v>
      </c>
      <c r="L155" s="836">
        <v>1</v>
      </c>
      <c r="M155" s="836">
        <v>2</v>
      </c>
      <c r="N155" s="836">
        <v>1</v>
      </c>
      <c r="O155" s="836">
        <v>1</v>
      </c>
      <c r="P155" s="232">
        <f t="shared" si="3"/>
        <v>19</v>
      </c>
    </row>
    <row r="156" spans="2:16" x14ac:dyDescent="0.15">
      <c r="B156" s="210"/>
      <c r="C156" s="217" t="s">
        <v>58</v>
      </c>
      <c r="D156" s="835">
        <v>10</v>
      </c>
      <c r="E156" s="836">
        <v>1</v>
      </c>
      <c r="F156" s="836">
        <v>7</v>
      </c>
      <c r="G156" s="836">
        <v>5</v>
      </c>
      <c r="H156" s="836">
        <v>5</v>
      </c>
      <c r="I156" s="836">
        <v>4</v>
      </c>
      <c r="J156" s="836">
        <v>6</v>
      </c>
      <c r="K156" s="836">
        <v>3</v>
      </c>
      <c r="L156" s="836">
        <v>6</v>
      </c>
      <c r="M156" s="836">
        <v>6</v>
      </c>
      <c r="N156" s="836">
        <v>1</v>
      </c>
      <c r="O156" s="836">
        <v>4</v>
      </c>
      <c r="P156" s="232">
        <f t="shared" si="3"/>
        <v>58</v>
      </c>
    </row>
    <row r="157" spans="2:16" x14ac:dyDescent="0.15">
      <c r="B157" s="210"/>
      <c r="C157" s="217" t="s">
        <v>59</v>
      </c>
      <c r="D157" s="835">
        <v>3</v>
      </c>
      <c r="E157" s="836">
        <v>4</v>
      </c>
      <c r="F157" s="836">
        <v>3</v>
      </c>
      <c r="G157" s="836">
        <v>3</v>
      </c>
      <c r="H157" s="836">
        <v>2</v>
      </c>
      <c r="I157" s="836">
        <v>3</v>
      </c>
      <c r="J157" s="836">
        <v>1</v>
      </c>
      <c r="K157" s="836">
        <v>1</v>
      </c>
      <c r="L157" s="836">
        <v>4</v>
      </c>
      <c r="M157" s="836">
        <v>0</v>
      </c>
      <c r="N157" s="836">
        <v>4</v>
      </c>
      <c r="O157" s="836">
        <v>5</v>
      </c>
      <c r="P157" s="232">
        <f t="shared" si="3"/>
        <v>33</v>
      </c>
    </row>
    <row r="158" spans="2:16" x14ac:dyDescent="0.15">
      <c r="B158" s="210"/>
      <c r="C158" s="950" t="s">
        <v>176</v>
      </c>
      <c r="D158" s="951">
        <v>25</v>
      </c>
      <c r="E158" s="952">
        <v>16</v>
      </c>
      <c r="F158" s="952">
        <v>20</v>
      </c>
      <c r="G158" s="952">
        <v>23</v>
      </c>
      <c r="H158" s="952">
        <v>11</v>
      </c>
      <c r="I158" s="952">
        <v>18</v>
      </c>
      <c r="J158" s="952">
        <v>15</v>
      </c>
      <c r="K158" s="952">
        <v>9</v>
      </c>
      <c r="L158" s="952">
        <v>17</v>
      </c>
      <c r="M158" s="952">
        <v>14</v>
      </c>
      <c r="N158" s="952">
        <v>11</v>
      </c>
      <c r="O158" s="952">
        <v>16</v>
      </c>
      <c r="P158" s="953">
        <f t="shared" si="3"/>
        <v>195</v>
      </c>
    </row>
    <row r="159" spans="2:16" x14ac:dyDescent="0.15">
      <c r="B159" s="209"/>
      <c r="C159" s="845" t="s">
        <v>175</v>
      </c>
      <c r="D159" s="837">
        <v>928</v>
      </c>
      <c r="E159" s="838">
        <v>771</v>
      </c>
      <c r="F159" s="838">
        <v>778</v>
      </c>
      <c r="G159" s="838">
        <v>775</v>
      </c>
      <c r="H159" s="838">
        <v>740</v>
      </c>
      <c r="I159" s="838">
        <v>732</v>
      </c>
      <c r="J159" s="838">
        <v>808</v>
      </c>
      <c r="K159" s="838">
        <v>750</v>
      </c>
      <c r="L159" s="838">
        <v>769</v>
      </c>
      <c r="M159" s="838">
        <v>690</v>
      </c>
      <c r="N159" s="838">
        <v>765</v>
      </c>
      <c r="O159" s="838">
        <v>798</v>
      </c>
      <c r="P159" s="854">
        <f t="shared" si="3"/>
        <v>9304</v>
      </c>
    </row>
    <row r="160" spans="2:16" ht="21" x14ac:dyDescent="0.15">
      <c r="B160" s="508" t="s">
        <v>253</v>
      </c>
      <c r="C160" s="832" t="s">
        <v>54</v>
      </c>
      <c r="D160" s="841">
        <v>3</v>
      </c>
      <c r="E160" s="842">
        <v>1</v>
      </c>
      <c r="F160" s="842">
        <v>1</v>
      </c>
      <c r="G160" s="842">
        <v>2</v>
      </c>
      <c r="H160" s="842">
        <v>0</v>
      </c>
      <c r="I160" s="842">
        <v>0</v>
      </c>
      <c r="J160" s="842">
        <v>1</v>
      </c>
      <c r="K160" s="842">
        <v>0</v>
      </c>
      <c r="L160" s="842">
        <v>2</v>
      </c>
      <c r="M160" s="842">
        <v>1</v>
      </c>
      <c r="N160" s="842">
        <v>2</v>
      </c>
      <c r="O160" s="842">
        <v>2</v>
      </c>
      <c r="P160" s="851">
        <f t="shared" si="3"/>
        <v>15</v>
      </c>
    </row>
    <row r="161" spans="2:16" x14ac:dyDescent="0.15">
      <c r="B161" s="210"/>
      <c r="C161" s="217" t="s">
        <v>55</v>
      </c>
      <c r="D161" s="839">
        <v>2</v>
      </c>
      <c r="E161" s="840">
        <v>1</v>
      </c>
      <c r="F161" s="840">
        <v>1</v>
      </c>
      <c r="G161" s="840">
        <v>2</v>
      </c>
      <c r="H161" s="840">
        <v>1.5</v>
      </c>
      <c r="I161" s="840">
        <v>3</v>
      </c>
      <c r="J161" s="840">
        <v>1</v>
      </c>
      <c r="K161" s="840">
        <v>0.5</v>
      </c>
      <c r="L161" s="840">
        <v>1.5</v>
      </c>
      <c r="M161" s="840">
        <v>2.5</v>
      </c>
      <c r="N161" s="840">
        <v>1.5</v>
      </c>
      <c r="O161" s="840">
        <v>2</v>
      </c>
      <c r="P161" s="237">
        <f t="shared" si="3"/>
        <v>19.5</v>
      </c>
    </row>
    <row r="162" spans="2:16" x14ac:dyDescent="0.15">
      <c r="B162" s="210"/>
      <c r="C162" s="217" t="s">
        <v>293</v>
      </c>
      <c r="D162" s="839">
        <v>4</v>
      </c>
      <c r="E162" s="840">
        <v>5</v>
      </c>
      <c r="F162" s="840">
        <v>6</v>
      </c>
      <c r="G162" s="840">
        <v>3</v>
      </c>
      <c r="H162" s="840">
        <v>1</v>
      </c>
      <c r="I162" s="840">
        <v>4</v>
      </c>
      <c r="J162" s="840">
        <v>4</v>
      </c>
      <c r="K162" s="840">
        <v>3</v>
      </c>
      <c r="L162" s="840">
        <v>1</v>
      </c>
      <c r="M162" s="840">
        <v>0</v>
      </c>
      <c r="N162" s="840">
        <v>0</v>
      </c>
      <c r="O162" s="840">
        <v>0</v>
      </c>
      <c r="P162" s="237">
        <f t="shared" si="3"/>
        <v>31</v>
      </c>
    </row>
    <row r="163" spans="2:16" x14ac:dyDescent="0.15">
      <c r="B163" s="210"/>
      <c r="C163" s="217" t="s">
        <v>57</v>
      </c>
      <c r="D163" s="839">
        <v>1</v>
      </c>
      <c r="E163" s="840">
        <v>3</v>
      </c>
      <c r="F163" s="840">
        <v>1</v>
      </c>
      <c r="G163" s="840">
        <v>6</v>
      </c>
      <c r="H163" s="840">
        <v>0</v>
      </c>
      <c r="I163" s="840">
        <v>1</v>
      </c>
      <c r="J163" s="840">
        <v>1</v>
      </c>
      <c r="K163" s="840">
        <v>1</v>
      </c>
      <c r="L163" s="840">
        <v>1</v>
      </c>
      <c r="M163" s="840">
        <v>2</v>
      </c>
      <c r="N163" s="840">
        <v>1</v>
      </c>
      <c r="O163" s="840">
        <v>1</v>
      </c>
      <c r="P163" s="237">
        <f t="shared" si="3"/>
        <v>19</v>
      </c>
    </row>
    <row r="164" spans="2:16" x14ac:dyDescent="0.15">
      <c r="B164" s="210"/>
      <c r="C164" s="217" t="s">
        <v>58</v>
      </c>
      <c r="D164" s="839">
        <v>10</v>
      </c>
      <c r="E164" s="840">
        <v>1</v>
      </c>
      <c r="F164" s="840">
        <v>7</v>
      </c>
      <c r="G164" s="840">
        <v>5</v>
      </c>
      <c r="H164" s="840">
        <v>5</v>
      </c>
      <c r="I164" s="840">
        <v>4</v>
      </c>
      <c r="J164" s="840">
        <v>6</v>
      </c>
      <c r="K164" s="840">
        <v>3</v>
      </c>
      <c r="L164" s="840">
        <v>6</v>
      </c>
      <c r="M164" s="840">
        <v>6</v>
      </c>
      <c r="N164" s="840">
        <v>1</v>
      </c>
      <c r="O164" s="840">
        <v>4</v>
      </c>
      <c r="P164" s="237">
        <f t="shared" si="3"/>
        <v>58</v>
      </c>
    </row>
    <row r="165" spans="2:16" x14ac:dyDescent="0.15">
      <c r="B165" s="210"/>
      <c r="C165" s="217" t="s">
        <v>59</v>
      </c>
      <c r="D165" s="839">
        <v>3</v>
      </c>
      <c r="E165" s="840">
        <v>4</v>
      </c>
      <c r="F165" s="840">
        <v>3</v>
      </c>
      <c r="G165" s="840">
        <v>3</v>
      </c>
      <c r="H165" s="840">
        <v>2</v>
      </c>
      <c r="I165" s="840">
        <v>3</v>
      </c>
      <c r="J165" s="840">
        <v>1</v>
      </c>
      <c r="K165" s="840">
        <v>1</v>
      </c>
      <c r="L165" s="840">
        <v>4</v>
      </c>
      <c r="M165" s="840">
        <v>0</v>
      </c>
      <c r="N165" s="840">
        <v>4</v>
      </c>
      <c r="O165" s="840">
        <v>5</v>
      </c>
      <c r="P165" s="237">
        <f t="shared" si="3"/>
        <v>33</v>
      </c>
    </row>
    <row r="166" spans="2:16" x14ac:dyDescent="0.15">
      <c r="B166" s="210"/>
      <c r="C166" s="950" t="s">
        <v>176</v>
      </c>
      <c r="D166" s="954">
        <v>3.57</v>
      </c>
      <c r="E166" s="955">
        <v>2.29</v>
      </c>
      <c r="F166" s="955">
        <v>2.29</v>
      </c>
      <c r="G166" s="955">
        <v>3.29</v>
      </c>
      <c r="H166" s="955">
        <v>1.57</v>
      </c>
      <c r="I166" s="955">
        <v>2.57</v>
      </c>
      <c r="J166" s="955">
        <v>2.14</v>
      </c>
      <c r="K166" s="955">
        <v>1.29</v>
      </c>
      <c r="L166" s="955">
        <v>2.4300000000000002</v>
      </c>
      <c r="M166" s="955">
        <v>2</v>
      </c>
      <c r="N166" s="955">
        <v>1.57</v>
      </c>
      <c r="O166" s="955">
        <v>1.57</v>
      </c>
      <c r="P166" s="960">
        <f t="shared" si="3"/>
        <v>26.58</v>
      </c>
    </row>
    <row r="167" spans="2:16" x14ac:dyDescent="0.15">
      <c r="B167" s="209"/>
      <c r="C167" s="845" t="s">
        <v>175</v>
      </c>
      <c r="D167" s="847">
        <v>1.95</v>
      </c>
      <c r="E167" s="848">
        <v>1.61</v>
      </c>
      <c r="F167" s="848">
        <v>1.62</v>
      </c>
      <c r="G167" s="848">
        <v>1.62</v>
      </c>
      <c r="H167" s="848">
        <v>1.54</v>
      </c>
      <c r="I167" s="848">
        <v>1.53</v>
      </c>
      <c r="J167" s="848">
        <v>1.68</v>
      </c>
      <c r="K167" s="848">
        <v>1.56</v>
      </c>
      <c r="L167" s="848">
        <v>1.6</v>
      </c>
      <c r="M167" s="848">
        <v>1.45</v>
      </c>
      <c r="N167" s="848">
        <v>1.59</v>
      </c>
      <c r="O167" s="848">
        <v>1.67</v>
      </c>
      <c r="P167" s="849">
        <f t="shared" si="3"/>
        <v>19.420000000000002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>
        <v>0</v>
      </c>
      <c r="F168" s="836">
        <v>0</v>
      </c>
      <c r="G168" s="836">
        <v>0</v>
      </c>
      <c r="H168" s="836">
        <v>0</v>
      </c>
      <c r="I168" s="836">
        <v>0</v>
      </c>
      <c r="J168" s="836">
        <v>0</v>
      </c>
      <c r="K168" s="836">
        <v>0</v>
      </c>
      <c r="L168" s="836">
        <v>0</v>
      </c>
      <c r="M168" s="836">
        <v>0</v>
      </c>
      <c r="N168" s="836">
        <v>0</v>
      </c>
      <c r="O168" s="836">
        <v>0</v>
      </c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>
        <v>0</v>
      </c>
      <c r="F169" s="836">
        <v>0</v>
      </c>
      <c r="G169" s="836">
        <v>1</v>
      </c>
      <c r="H169" s="836">
        <v>0</v>
      </c>
      <c r="I169" s="836">
        <v>0</v>
      </c>
      <c r="J169" s="836">
        <v>0</v>
      </c>
      <c r="K169" s="836">
        <v>0</v>
      </c>
      <c r="L169" s="836">
        <v>0</v>
      </c>
      <c r="M169" s="836">
        <v>0</v>
      </c>
      <c r="N169" s="836">
        <v>0</v>
      </c>
      <c r="O169" s="836">
        <v>0</v>
      </c>
      <c r="P169" s="232">
        <f t="shared" si="4"/>
        <v>1</v>
      </c>
    </row>
    <row r="170" spans="2:16" x14ac:dyDescent="0.15">
      <c r="B170" s="210"/>
      <c r="C170" s="217" t="s">
        <v>293</v>
      </c>
      <c r="D170" s="835">
        <v>0</v>
      </c>
      <c r="E170" s="836">
        <v>0</v>
      </c>
      <c r="F170" s="836">
        <v>0</v>
      </c>
      <c r="G170" s="836">
        <v>0</v>
      </c>
      <c r="H170" s="836">
        <v>0</v>
      </c>
      <c r="I170" s="836">
        <v>0</v>
      </c>
      <c r="J170" s="836">
        <v>0</v>
      </c>
      <c r="K170" s="836">
        <v>0</v>
      </c>
      <c r="L170" s="836">
        <v>0</v>
      </c>
      <c r="M170" s="836">
        <v>0</v>
      </c>
      <c r="N170" s="836">
        <v>0</v>
      </c>
      <c r="O170" s="836">
        <v>0</v>
      </c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1</v>
      </c>
      <c r="E171" s="836">
        <v>1</v>
      </c>
      <c r="F171" s="836">
        <v>0</v>
      </c>
      <c r="G171" s="836">
        <v>0</v>
      </c>
      <c r="H171" s="836">
        <v>0</v>
      </c>
      <c r="I171" s="836">
        <v>0</v>
      </c>
      <c r="J171" s="836">
        <v>0</v>
      </c>
      <c r="K171" s="836">
        <v>0</v>
      </c>
      <c r="L171" s="836">
        <v>0</v>
      </c>
      <c r="M171" s="836">
        <v>0</v>
      </c>
      <c r="N171" s="836">
        <v>0</v>
      </c>
      <c r="O171" s="836">
        <v>0</v>
      </c>
      <c r="P171" s="232">
        <f t="shared" si="4"/>
        <v>2</v>
      </c>
    </row>
    <row r="172" spans="2:16" x14ac:dyDescent="0.15">
      <c r="B172" s="210"/>
      <c r="C172" s="217" t="s">
        <v>58</v>
      </c>
      <c r="D172" s="835">
        <v>0</v>
      </c>
      <c r="E172" s="836">
        <v>0</v>
      </c>
      <c r="F172" s="836">
        <v>0</v>
      </c>
      <c r="G172" s="836">
        <v>0</v>
      </c>
      <c r="H172" s="836">
        <v>1</v>
      </c>
      <c r="I172" s="836">
        <v>0</v>
      </c>
      <c r="J172" s="836">
        <v>0</v>
      </c>
      <c r="K172" s="836">
        <v>0</v>
      </c>
      <c r="L172" s="836">
        <v>0</v>
      </c>
      <c r="M172" s="836">
        <v>0</v>
      </c>
      <c r="N172" s="836">
        <v>0</v>
      </c>
      <c r="O172" s="836">
        <v>0</v>
      </c>
      <c r="P172" s="232">
        <f t="shared" si="4"/>
        <v>1</v>
      </c>
    </row>
    <row r="173" spans="2:16" x14ac:dyDescent="0.15">
      <c r="B173" s="210"/>
      <c r="C173" s="217" t="s">
        <v>59</v>
      </c>
      <c r="D173" s="835">
        <v>0</v>
      </c>
      <c r="E173" s="836">
        <v>0</v>
      </c>
      <c r="F173" s="836">
        <v>0</v>
      </c>
      <c r="G173" s="836">
        <v>0</v>
      </c>
      <c r="H173" s="836">
        <v>0</v>
      </c>
      <c r="I173" s="836">
        <v>0</v>
      </c>
      <c r="J173" s="836">
        <v>0</v>
      </c>
      <c r="K173" s="836">
        <v>0</v>
      </c>
      <c r="L173" s="836">
        <v>0</v>
      </c>
      <c r="M173" s="836">
        <v>0</v>
      </c>
      <c r="N173" s="836">
        <v>0</v>
      </c>
      <c r="O173" s="836">
        <v>0</v>
      </c>
      <c r="P173" s="232">
        <f t="shared" si="4"/>
        <v>0</v>
      </c>
    </row>
    <row r="174" spans="2:16" x14ac:dyDescent="0.15">
      <c r="B174" s="210"/>
      <c r="C174" s="950" t="s">
        <v>176</v>
      </c>
      <c r="D174" s="951">
        <v>1</v>
      </c>
      <c r="E174" s="952">
        <v>1</v>
      </c>
      <c r="F174" s="952">
        <v>0</v>
      </c>
      <c r="G174" s="952">
        <v>1</v>
      </c>
      <c r="H174" s="952">
        <v>1</v>
      </c>
      <c r="I174" s="952">
        <v>0</v>
      </c>
      <c r="J174" s="952">
        <v>0</v>
      </c>
      <c r="K174" s="952">
        <v>0</v>
      </c>
      <c r="L174" s="952">
        <v>0</v>
      </c>
      <c r="M174" s="952">
        <v>0</v>
      </c>
      <c r="N174" s="952">
        <v>0</v>
      </c>
      <c r="O174" s="952">
        <v>0</v>
      </c>
      <c r="P174" s="953">
        <f t="shared" si="4"/>
        <v>4</v>
      </c>
    </row>
    <row r="175" spans="2:16" x14ac:dyDescent="0.15">
      <c r="B175" s="209"/>
      <c r="C175" s="845" t="s">
        <v>175</v>
      </c>
      <c r="D175" s="837">
        <v>69</v>
      </c>
      <c r="E175" s="838">
        <v>45</v>
      </c>
      <c r="F175" s="838">
        <v>44</v>
      </c>
      <c r="G175" s="838">
        <v>27</v>
      </c>
      <c r="H175" s="838">
        <v>24</v>
      </c>
      <c r="I175" s="838">
        <v>15</v>
      </c>
      <c r="J175" s="838">
        <v>15</v>
      </c>
      <c r="K175" s="838">
        <v>13</v>
      </c>
      <c r="L175" s="838">
        <v>12</v>
      </c>
      <c r="M175" s="838">
        <v>9</v>
      </c>
      <c r="N175" s="838">
        <v>13</v>
      </c>
      <c r="O175" s="838">
        <v>20</v>
      </c>
      <c r="P175" s="854">
        <f t="shared" si="4"/>
        <v>306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>
        <v>0</v>
      </c>
      <c r="F176" s="842">
        <v>0</v>
      </c>
      <c r="G176" s="842">
        <v>0</v>
      </c>
      <c r="H176" s="842">
        <v>0</v>
      </c>
      <c r="I176" s="842">
        <v>0</v>
      </c>
      <c r="J176" s="842">
        <v>0</v>
      </c>
      <c r="K176" s="842">
        <v>0</v>
      </c>
      <c r="L176" s="842">
        <v>0</v>
      </c>
      <c r="M176" s="842">
        <v>0</v>
      </c>
      <c r="N176" s="842">
        <v>0</v>
      </c>
      <c r="O176" s="842">
        <v>0</v>
      </c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>
        <v>0</v>
      </c>
      <c r="F177" s="840">
        <v>0</v>
      </c>
      <c r="G177" s="840">
        <v>0.5</v>
      </c>
      <c r="H177" s="840">
        <v>0</v>
      </c>
      <c r="I177" s="840">
        <v>0</v>
      </c>
      <c r="J177" s="840">
        <v>0</v>
      </c>
      <c r="K177" s="840">
        <v>0</v>
      </c>
      <c r="L177" s="840">
        <v>0</v>
      </c>
      <c r="M177" s="840">
        <v>0</v>
      </c>
      <c r="N177" s="840">
        <v>0</v>
      </c>
      <c r="O177" s="840">
        <v>0</v>
      </c>
      <c r="P177" s="237">
        <f t="shared" si="4"/>
        <v>0.5</v>
      </c>
    </row>
    <row r="178" spans="2:16" x14ac:dyDescent="0.15">
      <c r="B178" s="210"/>
      <c r="C178" s="217" t="s">
        <v>293</v>
      </c>
      <c r="D178" s="839">
        <v>0</v>
      </c>
      <c r="E178" s="840">
        <v>0</v>
      </c>
      <c r="F178" s="840">
        <v>0</v>
      </c>
      <c r="G178" s="840">
        <v>0</v>
      </c>
      <c r="H178" s="840">
        <v>0</v>
      </c>
      <c r="I178" s="840">
        <v>0</v>
      </c>
      <c r="J178" s="840">
        <v>0</v>
      </c>
      <c r="K178" s="840">
        <v>0</v>
      </c>
      <c r="L178" s="840">
        <v>0</v>
      </c>
      <c r="M178" s="840">
        <v>0</v>
      </c>
      <c r="N178" s="840">
        <v>0</v>
      </c>
      <c r="O178" s="840">
        <v>0</v>
      </c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1</v>
      </c>
      <c r="E179" s="840">
        <v>1</v>
      </c>
      <c r="F179" s="840">
        <v>0</v>
      </c>
      <c r="G179" s="840">
        <v>0</v>
      </c>
      <c r="H179" s="840">
        <v>0</v>
      </c>
      <c r="I179" s="840">
        <v>0</v>
      </c>
      <c r="J179" s="840">
        <v>0</v>
      </c>
      <c r="K179" s="840">
        <v>0</v>
      </c>
      <c r="L179" s="840">
        <v>0</v>
      </c>
      <c r="M179" s="840">
        <v>0</v>
      </c>
      <c r="N179" s="840">
        <v>0</v>
      </c>
      <c r="O179" s="840">
        <v>0</v>
      </c>
      <c r="P179" s="237">
        <f t="shared" si="4"/>
        <v>2</v>
      </c>
    </row>
    <row r="180" spans="2:16" x14ac:dyDescent="0.15">
      <c r="B180" s="210"/>
      <c r="C180" s="217" t="s">
        <v>58</v>
      </c>
      <c r="D180" s="839">
        <v>0</v>
      </c>
      <c r="E180" s="840">
        <v>0</v>
      </c>
      <c r="F180" s="840">
        <v>0</v>
      </c>
      <c r="G180" s="840">
        <v>0</v>
      </c>
      <c r="H180" s="840">
        <v>1</v>
      </c>
      <c r="I180" s="840">
        <v>0</v>
      </c>
      <c r="J180" s="840">
        <v>0</v>
      </c>
      <c r="K180" s="840">
        <v>0</v>
      </c>
      <c r="L180" s="840">
        <v>0</v>
      </c>
      <c r="M180" s="840">
        <v>0</v>
      </c>
      <c r="N180" s="840">
        <v>0</v>
      </c>
      <c r="O180" s="840">
        <v>0</v>
      </c>
      <c r="P180" s="237">
        <f t="shared" si="4"/>
        <v>1</v>
      </c>
    </row>
    <row r="181" spans="2:16" x14ac:dyDescent="0.15">
      <c r="B181" s="210"/>
      <c r="C181" s="217" t="s">
        <v>59</v>
      </c>
      <c r="D181" s="839">
        <v>0</v>
      </c>
      <c r="E181" s="840">
        <v>0</v>
      </c>
      <c r="F181" s="840">
        <v>0</v>
      </c>
      <c r="G181" s="840">
        <v>0</v>
      </c>
      <c r="H181" s="840">
        <v>0</v>
      </c>
      <c r="I181" s="840">
        <v>0</v>
      </c>
      <c r="J181" s="840">
        <v>0</v>
      </c>
      <c r="K181" s="840">
        <v>0</v>
      </c>
      <c r="L181" s="840">
        <v>0</v>
      </c>
      <c r="M181" s="840">
        <v>0</v>
      </c>
      <c r="N181" s="840">
        <v>0</v>
      </c>
      <c r="O181" s="840">
        <v>0</v>
      </c>
      <c r="P181" s="237">
        <f t="shared" si="4"/>
        <v>0</v>
      </c>
    </row>
    <row r="182" spans="2:16" x14ac:dyDescent="0.15">
      <c r="B182" s="210"/>
      <c r="C182" s="950" t="s">
        <v>176</v>
      </c>
      <c r="D182" s="954">
        <v>0.14000000000000001</v>
      </c>
      <c r="E182" s="955">
        <v>0.14000000000000001</v>
      </c>
      <c r="F182" s="955">
        <v>0.14000000000000001</v>
      </c>
      <c r="G182" s="955">
        <v>0.14000000000000001</v>
      </c>
      <c r="H182" s="955">
        <v>0.14000000000000001</v>
      </c>
      <c r="I182" s="955">
        <v>0</v>
      </c>
      <c r="J182" s="955">
        <v>0</v>
      </c>
      <c r="K182" s="955">
        <v>0</v>
      </c>
      <c r="L182" s="955">
        <v>0</v>
      </c>
      <c r="M182" s="955">
        <v>0</v>
      </c>
      <c r="N182" s="955">
        <v>0</v>
      </c>
      <c r="O182" s="955">
        <v>0</v>
      </c>
      <c r="P182" s="960">
        <f t="shared" si="4"/>
        <v>0.70000000000000007</v>
      </c>
    </row>
    <row r="183" spans="2:16" x14ac:dyDescent="0.15">
      <c r="B183" s="209"/>
      <c r="C183" s="845" t="s">
        <v>175</v>
      </c>
      <c r="D183" s="847">
        <v>0.14000000000000001</v>
      </c>
      <c r="E183" s="848">
        <v>0.09</v>
      </c>
      <c r="F183" s="848">
        <v>0.09</v>
      </c>
      <c r="G183" s="848">
        <v>0.06</v>
      </c>
      <c r="H183" s="848">
        <v>0.05</v>
      </c>
      <c r="I183" s="848">
        <v>0.03</v>
      </c>
      <c r="J183" s="848">
        <v>0.03</v>
      </c>
      <c r="K183" s="848">
        <v>0.03</v>
      </c>
      <c r="L183" s="848">
        <v>0.03</v>
      </c>
      <c r="M183" s="848">
        <v>0.02</v>
      </c>
      <c r="N183" s="848">
        <v>0.03</v>
      </c>
      <c r="O183" s="848">
        <v>0.04</v>
      </c>
      <c r="P183" s="849">
        <f t="shared" si="4"/>
        <v>0.64000000000000012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>
        <v>0</v>
      </c>
      <c r="F184" s="836">
        <v>0</v>
      </c>
      <c r="G184" s="836">
        <v>0</v>
      </c>
      <c r="H184" s="836">
        <v>0</v>
      </c>
      <c r="I184" s="836">
        <v>0</v>
      </c>
      <c r="J184" s="836">
        <v>0</v>
      </c>
      <c r="K184" s="836">
        <v>0</v>
      </c>
      <c r="L184" s="836">
        <v>0</v>
      </c>
      <c r="M184" s="836">
        <v>0</v>
      </c>
      <c r="N184" s="836">
        <v>0</v>
      </c>
      <c r="O184" s="836">
        <v>0</v>
      </c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>
        <v>0</v>
      </c>
      <c r="F185" s="836">
        <v>0</v>
      </c>
      <c r="G185" s="836">
        <v>0</v>
      </c>
      <c r="H185" s="836">
        <v>0</v>
      </c>
      <c r="I185" s="836">
        <v>0</v>
      </c>
      <c r="J185" s="836">
        <v>0</v>
      </c>
      <c r="K185" s="836">
        <v>0</v>
      </c>
      <c r="L185" s="836">
        <v>0</v>
      </c>
      <c r="M185" s="836">
        <v>0</v>
      </c>
      <c r="N185" s="836">
        <v>0</v>
      </c>
      <c r="O185" s="836">
        <v>0</v>
      </c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>
        <v>0</v>
      </c>
      <c r="F186" s="836">
        <v>0</v>
      </c>
      <c r="G186" s="836">
        <v>0</v>
      </c>
      <c r="H186" s="836">
        <v>0</v>
      </c>
      <c r="I186" s="836">
        <v>0</v>
      </c>
      <c r="J186" s="836">
        <v>0</v>
      </c>
      <c r="K186" s="836">
        <v>0</v>
      </c>
      <c r="L186" s="836">
        <v>0</v>
      </c>
      <c r="M186" s="836">
        <v>0</v>
      </c>
      <c r="N186" s="836">
        <v>0</v>
      </c>
      <c r="O186" s="836">
        <v>0</v>
      </c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>
        <v>0</v>
      </c>
      <c r="F187" s="836">
        <v>0</v>
      </c>
      <c r="G187" s="836">
        <v>0</v>
      </c>
      <c r="H187" s="836">
        <v>0</v>
      </c>
      <c r="I187" s="836">
        <v>0</v>
      </c>
      <c r="J187" s="836">
        <v>0</v>
      </c>
      <c r="K187" s="836">
        <v>0</v>
      </c>
      <c r="L187" s="836">
        <v>0</v>
      </c>
      <c r="M187" s="836">
        <v>0</v>
      </c>
      <c r="N187" s="836">
        <v>0</v>
      </c>
      <c r="O187" s="836">
        <v>0</v>
      </c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>
        <v>0</v>
      </c>
      <c r="F188" s="836">
        <v>0</v>
      </c>
      <c r="G188" s="836">
        <v>0</v>
      </c>
      <c r="H188" s="836">
        <v>0</v>
      </c>
      <c r="I188" s="836">
        <v>0</v>
      </c>
      <c r="J188" s="836">
        <v>0</v>
      </c>
      <c r="K188" s="836">
        <v>0</v>
      </c>
      <c r="L188" s="836">
        <v>0</v>
      </c>
      <c r="M188" s="836">
        <v>0</v>
      </c>
      <c r="N188" s="836">
        <v>0</v>
      </c>
      <c r="O188" s="836">
        <v>0</v>
      </c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>
        <v>0</v>
      </c>
      <c r="F189" s="836">
        <v>0</v>
      </c>
      <c r="G189" s="836">
        <v>0</v>
      </c>
      <c r="H189" s="836">
        <v>0</v>
      </c>
      <c r="I189" s="836">
        <v>0</v>
      </c>
      <c r="J189" s="836">
        <v>0</v>
      </c>
      <c r="K189" s="836">
        <v>0</v>
      </c>
      <c r="L189" s="836">
        <v>0</v>
      </c>
      <c r="M189" s="836">
        <v>0</v>
      </c>
      <c r="N189" s="836">
        <v>0</v>
      </c>
      <c r="O189" s="836">
        <v>0</v>
      </c>
      <c r="P189" s="232">
        <f t="shared" si="5"/>
        <v>0</v>
      </c>
    </row>
    <row r="190" spans="2:16" x14ac:dyDescent="0.15">
      <c r="B190" s="210"/>
      <c r="C190" s="950" t="s">
        <v>60</v>
      </c>
      <c r="D190" s="951">
        <v>0</v>
      </c>
      <c r="E190" s="952">
        <v>0</v>
      </c>
      <c r="F190" s="952">
        <v>0</v>
      </c>
      <c r="G190" s="952">
        <v>0</v>
      </c>
      <c r="H190" s="952">
        <v>0</v>
      </c>
      <c r="I190" s="952">
        <v>0</v>
      </c>
      <c r="J190" s="952">
        <v>0</v>
      </c>
      <c r="K190" s="952">
        <v>0</v>
      </c>
      <c r="L190" s="952">
        <v>0</v>
      </c>
      <c r="M190" s="952">
        <v>0</v>
      </c>
      <c r="N190" s="952">
        <v>0</v>
      </c>
      <c r="O190" s="952">
        <v>0</v>
      </c>
      <c r="P190" s="953">
        <f t="shared" si="5"/>
        <v>0</v>
      </c>
    </row>
    <row r="191" spans="2:16" x14ac:dyDescent="0.15">
      <c r="B191" s="209"/>
      <c r="C191" s="845" t="s">
        <v>175</v>
      </c>
      <c r="D191" s="837">
        <v>5</v>
      </c>
      <c r="E191" s="838">
        <v>4</v>
      </c>
      <c r="F191" s="838">
        <v>3</v>
      </c>
      <c r="G191" s="838">
        <v>8</v>
      </c>
      <c r="H191" s="838">
        <v>5</v>
      </c>
      <c r="I191" s="838">
        <v>8</v>
      </c>
      <c r="J191" s="838">
        <v>3</v>
      </c>
      <c r="K191" s="838">
        <v>5</v>
      </c>
      <c r="L191" s="838">
        <v>4</v>
      </c>
      <c r="M191" s="838">
        <v>7</v>
      </c>
      <c r="N191" s="838">
        <v>5</v>
      </c>
      <c r="O191" s="838">
        <v>5</v>
      </c>
      <c r="P191" s="854">
        <f t="shared" si="5"/>
        <v>62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>
        <v>0</v>
      </c>
      <c r="F192" s="842">
        <v>0</v>
      </c>
      <c r="G192" s="842">
        <v>0</v>
      </c>
      <c r="H192" s="842">
        <v>0</v>
      </c>
      <c r="I192" s="842">
        <v>0</v>
      </c>
      <c r="J192" s="842">
        <v>0</v>
      </c>
      <c r="K192" s="842">
        <v>0</v>
      </c>
      <c r="L192" s="842">
        <v>0</v>
      </c>
      <c r="M192" s="842">
        <v>0</v>
      </c>
      <c r="N192" s="842">
        <v>0</v>
      </c>
      <c r="O192" s="842">
        <v>0</v>
      </c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>
        <v>0</v>
      </c>
      <c r="F193" s="840">
        <v>0</v>
      </c>
      <c r="G193" s="840">
        <v>0</v>
      </c>
      <c r="H193" s="840">
        <v>0</v>
      </c>
      <c r="I193" s="840">
        <v>0</v>
      </c>
      <c r="J193" s="840">
        <v>0</v>
      </c>
      <c r="K193" s="840">
        <v>0</v>
      </c>
      <c r="L193" s="840">
        <v>0</v>
      </c>
      <c r="M193" s="840">
        <v>0</v>
      </c>
      <c r="N193" s="840">
        <v>0</v>
      </c>
      <c r="O193" s="840">
        <v>0</v>
      </c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>
        <v>0</v>
      </c>
      <c r="F194" s="840">
        <v>0</v>
      </c>
      <c r="G194" s="840">
        <v>0</v>
      </c>
      <c r="H194" s="840">
        <v>0</v>
      </c>
      <c r="I194" s="840">
        <v>0</v>
      </c>
      <c r="J194" s="840">
        <v>0</v>
      </c>
      <c r="K194" s="840">
        <v>0</v>
      </c>
      <c r="L194" s="840">
        <v>0</v>
      </c>
      <c r="M194" s="840">
        <v>0</v>
      </c>
      <c r="N194" s="840">
        <v>0</v>
      </c>
      <c r="O194" s="840">
        <v>0</v>
      </c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>
        <v>0</v>
      </c>
      <c r="F195" s="840">
        <v>0</v>
      </c>
      <c r="G195" s="840">
        <v>0</v>
      </c>
      <c r="H195" s="840">
        <v>0</v>
      </c>
      <c r="I195" s="840">
        <v>0</v>
      </c>
      <c r="J195" s="840">
        <v>0</v>
      </c>
      <c r="K195" s="840">
        <v>0</v>
      </c>
      <c r="L195" s="840">
        <v>0</v>
      </c>
      <c r="M195" s="840">
        <v>0</v>
      </c>
      <c r="N195" s="840">
        <v>0</v>
      </c>
      <c r="O195" s="840">
        <v>0</v>
      </c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>
        <v>0</v>
      </c>
      <c r="F196" s="840">
        <v>0</v>
      </c>
      <c r="G196" s="840">
        <v>0</v>
      </c>
      <c r="H196" s="840">
        <v>0</v>
      </c>
      <c r="I196" s="840">
        <v>0</v>
      </c>
      <c r="J196" s="840">
        <v>0</v>
      </c>
      <c r="K196" s="840">
        <v>0</v>
      </c>
      <c r="L196" s="840">
        <v>0</v>
      </c>
      <c r="M196" s="840">
        <v>0</v>
      </c>
      <c r="N196" s="840">
        <v>0</v>
      </c>
      <c r="O196" s="840">
        <v>0</v>
      </c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>
        <v>0</v>
      </c>
      <c r="F197" s="840">
        <v>0</v>
      </c>
      <c r="G197" s="840">
        <v>0</v>
      </c>
      <c r="H197" s="840">
        <v>0</v>
      </c>
      <c r="I197" s="840">
        <v>0</v>
      </c>
      <c r="J197" s="840">
        <v>0</v>
      </c>
      <c r="K197" s="840">
        <v>0</v>
      </c>
      <c r="L197" s="840">
        <v>0</v>
      </c>
      <c r="M197" s="840">
        <v>0</v>
      </c>
      <c r="N197" s="840">
        <v>0</v>
      </c>
      <c r="O197" s="840">
        <v>0</v>
      </c>
      <c r="P197" s="237">
        <f t="shared" si="5"/>
        <v>0</v>
      </c>
    </row>
    <row r="198" spans="2:16" x14ac:dyDescent="0.15">
      <c r="B198" s="210"/>
      <c r="C198" s="950" t="s">
        <v>176</v>
      </c>
      <c r="D198" s="954">
        <v>0</v>
      </c>
      <c r="E198" s="955">
        <v>0</v>
      </c>
      <c r="F198" s="955">
        <v>0</v>
      </c>
      <c r="G198" s="955">
        <v>0</v>
      </c>
      <c r="H198" s="955">
        <v>0</v>
      </c>
      <c r="I198" s="955">
        <v>0</v>
      </c>
      <c r="J198" s="955">
        <v>0</v>
      </c>
      <c r="K198" s="955">
        <v>0</v>
      </c>
      <c r="L198" s="955">
        <v>0</v>
      </c>
      <c r="M198" s="955">
        <v>0</v>
      </c>
      <c r="N198" s="955">
        <v>0</v>
      </c>
      <c r="O198" s="955">
        <v>0</v>
      </c>
      <c r="P198" s="960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>
        <v>0.01</v>
      </c>
      <c r="F199" s="877">
        <v>0.01</v>
      </c>
      <c r="G199" s="877">
        <v>0.02</v>
      </c>
      <c r="H199" s="877">
        <v>0.01</v>
      </c>
      <c r="I199" s="877">
        <v>0.02</v>
      </c>
      <c r="J199" s="877">
        <v>0.01</v>
      </c>
      <c r="K199" s="877">
        <v>0.01</v>
      </c>
      <c r="L199" s="877">
        <v>0.01</v>
      </c>
      <c r="M199" s="877">
        <v>0.01</v>
      </c>
      <c r="N199" s="877">
        <v>0.01</v>
      </c>
      <c r="O199" s="877">
        <v>0.01</v>
      </c>
      <c r="P199" s="878">
        <f t="shared" si="5"/>
        <v>0.13999999999999999</v>
      </c>
    </row>
    <row r="202" spans="2:16" ht="18" thickBot="1" x14ac:dyDescent="0.25">
      <c r="B202" s="131" t="str">
        <f>B102</f>
        <v>令和7年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>
        <v>0</v>
      </c>
      <c r="F204" s="800">
        <v>0</v>
      </c>
      <c r="G204" s="800">
        <v>0</v>
      </c>
      <c r="H204" s="800">
        <v>0</v>
      </c>
      <c r="I204" s="800">
        <v>0</v>
      </c>
      <c r="J204" s="800">
        <v>0</v>
      </c>
      <c r="K204" s="800">
        <v>0</v>
      </c>
      <c r="L204" s="800">
        <v>0</v>
      </c>
      <c r="M204" s="800">
        <v>0</v>
      </c>
      <c r="N204" s="800">
        <v>0</v>
      </c>
      <c r="O204" s="800">
        <v>0</v>
      </c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21">
        <v>5</v>
      </c>
      <c r="E205" s="800">
        <v>7</v>
      </c>
      <c r="F205" s="800">
        <v>5</v>
      </c>
      <c r="G205" s="800">
        <v>7</v>
      </c>
      <c r="H205" s="800">
        <v>5</v>
      </c>
      <c r="I205" s="800">
        <v>2</v>
      </c>
      <c r="J205" s="800">
        <v>5</v>
      </c>
      <c r="K205" s="800">
        <v>5</v>
      </c>
      <c r="L205" s="800">
        <v>9</v>
      </c>
      <c r="M205" s="800">
        <v>9</v>
      </c>
      <c r="N205" s="800">
        <v>6</v>
      </c>
      <c r="O205" s="800">
        <v>4</v>
      </c>
      <c r="P205" s="489">
        <f t="shared" si="6"/>
        <v>69</v>
      </c>
    </row>
    <row r="206" spans="2:16" x14ac:dyDescent="0.15">
      <c r="B206" s="281"/>
      <c r="C206" s="482" t="s">
        <v>293</v>
      </c>
      <c r="D206" s="821">
        <v>7</v>
      </c>
      <c r="E206" s="800">
        <v>9</v>
      </c>
      <c r="F206" s="800">
        <v>13</v>
      </c>
      <c r="G206" s="800">
        <v>11</v>
      </c>
      <c r="H206" s="800">
        <v>14</v>
      </c>
      <c r="I206" s="800">
        <v>10</v>
      </c>
      <c r="J206" s="800">
        <v>14</v>
      </c>
      <c r="K206" s="800">
        <v>17</v>
      </c>
      <c r="L206" s="800">
        <v>10</v>
      </c>
      <c r="M206" s="800">
        <v>13</v>
      </c>
      <c r="N206" s="800">
        <v>19</v>
      </c>
      <c r="O206" s="800">
        <v>15</v>
      </c>
      <c r="P206" s="489">
        <f t="shared" si="6"/>
        <v>152</v>
      </c>
    </row>
    <row r="207" spans="2:16" x14ac:dyDescent="0.15">
      <c r="B207" s="281"/>
      <c r="C207" s="482" t="s">
        <v>57</v>
      </c>
      <c r="D207" s="821">
        <v>9</v>
      </c>
      <c r="E207" s="800">
        <v>6</v>
      </c>
      <c r="F207" s="800">
        <v>3</v>
      </c>
      <c r="G207" s="800">
        <v>11</v>
      </c>
      <c r="H207" s="800">
        <v>2</v>
      </c>
      <c r="I207" s="800">
        <v>5</v>
      </c>
      <c r="J207" s="800">
        <v>7</v>
      </c>
      <c r="K207" s="800">
        <v>5</v>
      </c>
      <c r="L207" s="800">
        <v>8</v>
      </c>
      <c r="M207" s="800">
        <v>5</v>
      </c>
      <c r="N207" s="800">
        <v>9</v>
      </c>
      <c r="O207" s="800">
        <v>6</v>
      </c>
      <c r="P207" s="489">
        <f t="shared" si="6"/>
        <v>76</v>
      </c>
    </row>
    <row r="208" spans="2:16" x14ac:dyDescent="0.15">
      <c r="B208" s="281"/>
      <c r="C208" s="961" t="s">
        <v>328</v>
      </c>
      <c r="D208" s="962">
        <v>21</v>
      </c>
      <c r="E208" s="963">
        <v>22</v>
      </c>
      <c r="F208" s="963">
        <v>21</v>
      </c>
      <c r="G208" s="963">
        <v>29</v>
      </c>
      <c r="H208" s="963">
        <v>21</v>
      </c>
      <c r="I208" s="963">
        <v>17</v>
      </c>
      <c r="J208" s="963">
        <v>26</v>
      </c>
      <c r="K208" s="963">
        <v>27</v>
      </c>
      <c r="L208" s="963">
        <v>27</v>
      </c>
      <c r="M208" s="963">
        <v>27</v>
      </c>
      <c r="N208" s="963">
        <v>34</v>
      </c>
      <c r="O208" s="963">
        <v>25</v>
      </c>
      <c r="P208" s="964">
        <f t="shared" si="6"/>
        <v>297</v>
      </c>
    </row>
    <row r="209" spans="2:16" x14ac:dyDescent="0.15">
      <c r="B209" s="282"/>
      <c r="C209" s="486" t="s">
        <v>327</v>
      </c>
      <c r="D209" s="822">
        <v>1102</v>
      </c>
      <c r="E209" s="808">
        <v>1017</v>
      </c>
      <c r="F209" s="808">
        <v>1131</v>
      </c>
      <c r="G209" s="808">
        <v>1129</v>
      </c>
      <c r="H209" s="808">
        <v>1182</v>
      </c>
      <c r="I209" s="808">
        <v>1267</v>
      </c>
      <c r="J209" s="808">
        <v>1272</v>
      </c>
      <c r="K209" s="808">
        <v>1204</v>
      </c>
      <c r="L209" s="808">
        <v>1339</v>
      </c>
      <c r="M209" s="808">
        <v>1329</v>
      </c>
      <c r="N209" s="808">
        <v>1155</v>
      </c>
      <c r="O209" s="808">
        <v>1083</v>
      </c>
      <c r="P209" s="502">
        <f t="shared" si="6"/>
        <v>14210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>
        <v>0</v>
      </c>
      <c r="F210" s="801">
        <v>0</v>
      </c>
      <c r="G210" s="801">
        <v>0</v>
      </c>
      <c r="H210" s="801">
        <v>0</v>
      </c>
      <c r="I210" s="801">
        <v>0</v>
      </c>
      <c r="J210" s="801">
        <v>0</v>
      </c>
      <c r="K210" s="801">
        <v>0</v>
      </c>
      <c r="L210" s="801">
        <v>0</v>
      </c>
      <c r="M210" s="801">
        <v>0</v>
      </c>
      <c r="N210" s="801">
        <v>0</v>
      </c>
      <c r="O210" s="801">
        <v>0</v>
      </c>
      <c r="P210" s="492">
        <f t="shared" si="6"/>
        <v>0</v>
      </c>
    </row>
    <row r="211" spans="2:16" x14ac:dyDescent="0.15">
      <c r="B211" s="281"/>
      <c r="C211" s="482" t="s">
        <v>55</v>
      </c>
      <c r="D211" s="823">
        <v>1.25</v>
      </c>
      <c r="E211" s="801">
        <v>1.75</v>
      </c>
      <c r="F211" s="801">
        <v>1.25</v>
      </c>
      <c r="G211" s="801">
        <v>1.75</v>
      </c>
      <c r="H211" s="801">
        <v>1.25</v>
      </c>
      <c r="I211" s="801">
        <v>0.5</v>
      </c>
      <c r="J211" s="801">
        <v>1.25</v>
      </c>
      <c r="K211" s="801">
        <v>1.25</v>
      </c>
      <c r="L211" s="801">
        <v>2.25</v>
      </c>
      <c r="M211" s="801">
        <v>2.25</v>
      </c>
      <c r="N211" s="801">
        <v>1.5</v>
      </c>
      <c r="O211" s="801">
        <v>1</v>
      </c>
      <c r="P211" s="492">
        <f t="shared" si="6"/>
        <v>17.25</v>
      </c>
    </row>
    <row r="212" spans="2:16" x14ac:dyDescent="0.15">
      <c r="B212" s="281"/>
      <c r="C212" s="482" t="s">
        <v>293</v>
      </c>
      <c r="D212" s="823">
        <v>2.33</v>
      </c>
      <c r="E212" s="801">
        <v>3</v>
      </c>
      <c r="F212" s="801">
        <v>4.33</v>
      </c>
      <c r="G212" s="801">
        <v>3.67</v>
      </c>
      <c r="H212" s="801">
        <v>4.67</v>
      </c>
      <c r="I212" s="801">
        <v>3.33</v>
      </c>
      <c r="J212" s="801">
        <v>4.67</v>
      </c>
      <c r="K212" s="801">
        <v>5.67</v>
      </c>
      <c r="L212" s="801">
        <v>3.33</v>
      </c>
      <c r="M212" s="801">
        <v>4.33</v>
      </c>
      <c r="N212" s="801">
        <v>6.33</v>
      </c>
      <c r="O212" s="801">
        <v>5</v>
      </c>
      <c r="P212" s="492">
        <f t="shared" si="6"/>
        <v>50.66</v>
      </c>
    </row>
    <row r="213" spans="2:16" x14ac:dyDescent="0.15">
      <c r="B213" s="281"/>
      <c r="C213" s="482" t="s">
        <v>57</v>
      </c>
      <c r="D213" s="823">
        <v>2.25</v>
      </c>
      <c r="E213" s="801">
        <v>1.5</v>
      </c>
      <c r="F213" s="801">
        <v>0.75</v>
      </c>
      <c r="G213" s="801">
        <v>2.75</v>
      </c>
      <c r="H213" s="801">
        <v>0.5</v>
      </c>
      <c r="I213" s="801">
        <v>1.25</v>
      </c>
      <c r="J213" s="801">
        <v>1.75</v>
      </c>
      <c r="K213" s="801">
        <v>1.25</v>
      </c>
      <c r="L213" s="801">
        <v>2</v>
      </c>
      <c r="M213" s="801">
        <v>1.25</v>
      </c>
      <c r="N213" s="801">
        <v>2.25</v>
      </c>
      <c r="O213" s="801">
        <v>1.5</v>
      </c>
      <c r="P213" s="492">
        <f t="shared" si="6"/>
        <v>19</v>
      </c>
    </row>
    <row r="214" spans="2:16" x14ac:dyDescent="0.15">
      <c r="B214" s="281"/>
      <c r="C214" s="961" t="s">
        <v>328</v>
      </c>
      <c r="D214" s="965">
        <v>1.75</v>
      </c>
      <c r="E214" s="966">
        <v>1.83</v>
      </c>
      <c r="F214" s="966">
        <v>1.83</v>
      </c>
      <c r="G214" s="966">
        <v>2.42</v>
      </c>
      <c r="H214" s="966">
        <v>1.75</v>
      </c>
      <c r="I214" s="966">
        <v>1.42</v>
      </c>
      <c r="J214" s="966">
        <v>2.17</v>
      </c>
      <c r="K214" s="966">
        <v>2.25</v>
      </c>
      <c r="L214" s="966">
        <v>2.25</v>
      </c>
      <c r="M214" s="966">
        <v>2.25</v>
      </c>
      <c r="N214" s="966">
        <v>2.83</v>
      </c>
      <c r="O214" s="966">
        <v>2.83</v>
      </c>
      <c r="P214" s="967">
        <f t="shared" si="6"/>
        <v>25.58</v>
      </c>
    </row>
    <row r="215" spans="2:16" x14ac:dyDescent="0.15">
      <c r="B215" s="280"/>
      <c r="C215" s="809" t="s">
        <v>327</v>
      </c>
      <c r="D215" s="824">
        <v>1.1299999999999999</v>
      </c>
      <c r="E215" s="811">
        <v>1.04</v>
      </c>
      <c r="F215" s="811">
        <v>1.17</v>
      </c>
      <c r="G215" s="811">
        <v>1.17</v>
      </c>
      <c r="H215" s="811">
        <v>1.21</v>
      </c>
      <c r="I215" s="811">
        <v>1.29</v>
      </c>
      <c r="J215" s="811">
        <v>1.29</v>
      </c>
      <c r="K215" s="811">
        <v>1.22</v>
      </c>
      <c r="L215" s="811">
        <v>1.36</v>
      </c>
      <c r="M215" s="811">
        <v>1.37</v>
      </c>
      <c r="N215" s="811">
        <v>1.18</v>
      </c>
      <c r="O215" s="811">
        <v>1.1100000000000001</v>
      </c>
      <c r="P215" s="812">
        <f t="shared" si="6"/>
        <v>14.54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>
        <v>0</v>
      </c>
      <c r="F216" s="800">
        <v>0</v>
      </c>
      <c r="G216" s="800">
        <v>0</v>
      </c>
      <c r="H216" s="800">
        <v>0</v>
      </c>
      <c r="I216" s="800">
        <v>0</v>
      </c>
      <c r="J216" s="800">
        <v>0</v>
      </c>
      <c r="K216" s="800">
        <v>0</v>
      </c>
      <c r="L216" s="800">
        <v>0</v>
      </c>
      <c r="M216" s="800">
        <v>0</v>
      </c>
      <c r="N216" s="800">
        <v>0</v>
      </c>
      <c r="O216" s="800">
        <v>0</v>
      </c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0</v>
      </c>
      <c r="E217" s="800">
        <v>1</v>
      </c>
      <c r="F217" s="800">
        <v>2</v>
      </c>
      <c r="G217" s="800">
        <v>3</v>
      </c>
      <c r="H217" s="800">
        <v>0</v>
      </c>
      <c r="I217" s="800">
        <v>2</v>
      </c>
      <c r="J217" s="800">
        <v>0</v>
      </c>
      <c r="K217" s="800">
        <v>0</v>
      </c>
      <c r="L217" s="800">
        <v>1</v>
      </c>
      <c r="M217" s="800">
        <v>0</v>
      </c>
      <c r="N217" s="800">
        <v>2</v>
      </c>
      <c r="O217" s="800">
        <v>3</v>
      </c>
      <c r="P217" s="496">
        <f t="shared" si="6"/>
        <v>14</v>
      </c>
    </row>
    <row r="218" spans="2:16" x14ac:dyDescent="0.15">
      <c r="B218" s="281"/>
      <c r="C218" s="482" t="s">
        <v>293</v>
      </c>
      <c r="D218" s="821">
        <v>2</v>
      </c>
      <c r="E218" s="800">
        <v>3</v>
      </c>
      <c r="F218" s="800">
        <v>1</v>
      </c>
      <c r="G218" s="800">
        <v>2</v>
      </c>
      <c r="H218" s="800">
        <v>0</v>
      </c>
      <c r="I218" s="800">
        <v>0</v>
      </c>
      <c r="J218" s="800">
        <v>2</v>
      </c>
      <c r="K218" s="800">
        <v>2</v>
      </c>
      <c r="L218" s="800">
        <v>0</v>
      </c>
      <c r="M218" s="800">
        <v>1</v>
      </c>
      <c r="N218" s="800">
        <v>2</v>
      </c>
      <c r="O218" s="800">
        <v>0</v>
      </c>
      <c r="P218" s="496">
        <f t="shared" si="6"/>
        <v>15</v>
      </c>
    </row>
    <row r="219" spans="2:16" x14ac:dyDescent="0.15">
      <c r="B219" s="281"/>
      <c r="C219" s="482" t="s">
        <v>57</v>
      </c>
      <c r="D219" s="821">
        <v>1</v>
      </c>
      <c r="E219" s="800">
        <v>4</v>
      </c>
      <c r="F219" s="800">
        <v>2</v>
      </c>
      <c r="G219" s="800">
        <v>0</v>
      </c>
      <c r="H219" s="800">
        <v>1</v>
      </c>
      <c r="I219" s="800">
        <v>4</v>
      </c>
      <c r="J219" s="800">
        <v>0</v>
      </c>
      <c r="K219" s="800">
        <v>1</v>
      </c>
      <c r="L219" s="800">
        <v>0</v>
      </c>
      <c r="M219" s="800">
        <v>0</v>
      </c>
      <c r="N219" s="800">
        <v>0</v>
      </c>
      <c r="O219" s="800">
        <v>0</v>
      </c>
      <c r="P219" s="496">
        <f t="shared" si="6"/>
        <v>13</v>
      </c>
    </row>
    <row r="220" spans="2:16" x14ac:dyDescent="0.15">
      <c r="B220" s="281"/>
      <c r="C220" s="961" t="s">
        <v>328</v>
      </c>
      <c r="D220" s="962">
        <v>3</v>
      </c>
      <c r="E220" s="963">
        <v>8</v>
      </c>
      <c r="F220" s="963">
        <v>5</v>
      </c>
      <c r="G220" s="963">
        <v>5</v>
      </c>
      <c r="H220" s="963">
        <v>1</v>
      </c>
      <c r="I220" s="963">
        <v>6</v>
      </c>
      <c r="J220" s="963">
        <v>2</v>
      </c>
      <c r="K220" s="963">
        <v>3</v>
      </c>
      <c r="L220" s="963">
        <v>1</v>
      </c>
      <c r="M220" s="963">
        <v>1</v>
      </c>
      <c r="N220" s="963">
        <v>4</v>
      </c>
      <c r="O220" s="963">
        <v>3</v>
      </c>
      <c r="P220" s="968">
        <f t="shared" si="6"/>
        <v>42</v>
      </c>
    </row>
    <row r="221" spans="2:16" x14ac:dyDescent="0.15">
      <c r="B221" s="282"/>
      <c r="C221" s="809" t="s">
        <v>327</v>
      </c>
      <c r="D221" s="825">
        <v>502</v>
      </c>
      <c r="E221" s="813">
        <v>470</v>
      </c>
      <c r="F221" s="813">
        <v>557</v>
      </c>
      <c r="G221" s="813">
        <v>575</v>
      </c>
      <c r="H221" s="813">
        <v>547</v>
      </c>
      <c r="I221" s="813">
        <v>575</v>
      </c>
      <c r="J221" s="813">
        <v>559</v>
      </c>
      <c r="K221" s="813">
        <v>526</v>
      </c>
      <c r="L221" s="813">
        <v>565</v>
      </c>
      <c r="M221" s="813">
        <v>550</v>
      </c>
      <c r="N221" s="813">
        <v>565</v>
      </c>
      <c r="O221" s="813">
        <v>579</v>
      </c>
      <c r="P221" s="814">
        <f t="shared" si="6"/>
        <v>6570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>
        <v>0</v>
      </c>
      <c r="F222" s="816">
        <v>0</v>
      </c>
      <c r="G222" s="816">
        <v>0</v>
      </c>
      <c r="H222" s="816">
        <v>0</v>
      </c>
      <c r="I222" s="816">
        <v>0</v>
      </c>
      <c r="J222" s="816">
        <v>0</v>
      </c>
      <c r="K222" s="816">
        <v>0</v>
      </c>
      <c r="L222" s="816">
        <v>0</v>
      </c>
      <c r="M222" s="816">
        <v>0</v>
      </c>
      <c r="N222" s="816">
        <v>0</v>
      </c>
      <c r="O222" s="816">
        <v>0</v>
      </c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</v>
      </c>
      <c r="E223" s="801">
        <v>0.25</v>
      </c>
      <c r="F223" s="801">
        <v>0.5</v>
      </c>
      <c r="G223" s="801">
        <v>0.75</v>
      </c>
      <c r="H223" s="801">
        <v>0</v>
      </c>
      <c r="I223" s="801">
        <v>0.5</v>
      </c>
      <c r="J223" s="801">
        <v>0</v>
      </c>
      <c r="K223" s="801">
        <v>0</v>
      </c>
      <c r="L223" s="801">
        <v>0.25</v>
      </c>
      <c r="M223" s="801">
        <v>0</v>
      </c>
      <c r="N223" s="801">
        <v>0.5</v>
      </c>
      <c r="O223" s="801">
        <v>0.75</v>
      </c>
      <c r="P223" s="492">
        <f t="shared" si="6"/>
        <v>3.5</v>
      </c>
    </row>
    <row r="224" spans="2:16" x14ac:dyDescent="0.15">
      <c r="B224" s="281"/>
      <c r="C224" s="482" t="s">
        <v>293</v>
      </c>
      <c r="D224" s="823">
        <v>0.67</v>
      </c>
      <c r="E224" s="801">
        <v>1</v>
      </c>
      <c r="F224" s="801">
        <v>0.33</v>
      </c>
      <c r="G224" s="801">
        <v>0.67</v>
      </c>
      <c r="H224" s="801">
        <v>0</v>
      </c>
      <c r="I224" s="801">
        <v>0</v>
      </c>
      <c r="J224" s="801">
        <v>0.67</v>
      </c>
      <c r="K224" s="801">
        <v>0.67</v>
      </c>
      <c r="L224" s="801">
        <v>0</v>
      </c>
      <c r="M224" s="801">
        <v>0.33</v>
      </c>
      <c r="N224" s="801">
        <v>0.67</v>
      </c>
      <c r="O224" s="801">
        <v>0</v>
      </c>
      <c r="P224" s="492">
        <f t="shared" si="6"/>
        <v>5.01</v>
      </c>
    </row>
    <row r="225" spans="2:17" x14ac:dyDescent="0.15">
      <c r="B225" s="281"/>
      <c r="C225" s="482" t="s">
        <v>57</v>
      </c>
      <c r="D225" s="823">
        <v>0.25</v>
      </c>
      <c r="E225" s="801">
        <v>1</v>
      </c>
      <c r="F225" s="801">
        <v>0.5</v>
      </c>
      <c r="G225" s="801">
        <v>0</v>
      </c>
      <c r="H225" s="801">
        <v>0.25</v>
      </c>
      <c r="I225" s="801">
        <v>1</v>
      </c>
      <c r="J225" s="801">
        <v>0</v>
      </c>
      <c r="K225" s="801">
        <v>0.25</v>
      </c>
      <c r="L225" s="801">
        <v>0</v>
      </c>
      <c r="M225" s="801">
        <v>0</v>
      </c>
      <c r="N225" s="801">
        <v>0</v>
      </c>
      <c r="O225" s="801">
        <v>0</v>
      </c>
      <c r="P225" s="492">
        <f t="shared" si="6"/>
        <v>3.25</v>
      </c>
    </row>
    <row r="226" spans="2:17" x14ac:dyDescent="0.15">
      <c r="B226" s="281"/>
      <c r="C226" s="961" t="s">
        <v>328</v>
      </c>
      <c r="D226" s="965">
        <v>0.25</v>
      </c>
      <c r="E226" s="966">
        <v>0.67</v>
      </c>
      <c r="F226" s="966">
        <v>0.67</v>
      </c>
      <c r="G226" s="966">
        <v>0.42</v>
      </c>
      <c r="H226" s="966">
        <v>0.08</v>
      </c>
      <c r="I226" s="966">
        <v>0.5</v>
      </c>
      <c r="J226" s="966">
        <v>0.17</v>
      </c>
      <c r="K226" s="966">
        <v>0.25</v>
      </c>
      <c r="L226" s="966">
        <v>0.08</v>
      </c>
      <c r="M226" s="966">
        <v>0.08</v>
      </c>
      <c r="N226" s="966">
        <v>0.33</v>
      </c>
      <c r="O226" s="966">
        <v>0.33</v>
      </c>
      <c r="P226" s="967">
        <f t="shared" si="6"/>
        <v>3.8300000000000005</v>
      </c>
      <c r="Q226" s="831"/>
    </row>
    <row r="227" spans="2:17" x14ac:dyDescent="0.15">
      <c r="B227" s="280"/>
      <c r="C227" s="809" t="s">
        <v>327</v>
      </c>
      <c r="D227" s="824">
        <v>0.52</v>
      </c>
      <c r="E227" s="811">
        <v>0.48</v>
      </c>
      <c r="F227" s="811">
        <v>0.56999999999999995</v>
      </c>
      <c r="G227" s="811">
        <v>0.59</v>
      </c>
      <c r="H227" s="811">
        <v>0.56000000000000005</v>
      </c>
      <c r="I227" s="811">
        <v>0.59</v>
      </c>
      <c r="J227" s="811">
        <v>0.56999999999999995</v>
      </c>
      <c r="K227" s="811">
        <v>0.53</v>
      </c>
      <c r="L227" s="811">
        <v>0.57999999999999996</v>
      </c>
      <c r="M227" s="811">
        <v>0.56999999999999995</v>
      </c>
      <c r="N227" s="811">
        <v>0.57999999999999996</v>
      </c>
      <c r="O227" s="811">
        <v>0.59</v>
      </c>
      <c r="P227" s="815">
        <f t="shared" si="6"/>
        <v>6.7299999999999995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>
        <v>0</v>
      </c>
      <c r="F228" s="800">
        <v>0</v>
      </c>
      <c r="G228" s="800">
        <v>0</v>
      </c>
      <c r="H228" s="800">
        <v>0</v>
      </c>
      <c r="I228" s="800">
        <v>0</v>
      </c>
      <c r="J228" s="800">
        <v>0</v>
      </c>
      <c r="K228" s="800">
        <v>0</v>
      </c>
      <c r="L228" s="800">
        <v>0</v>
      </c>
      <c r="M228" s="800">
        <v>0</v>
      </c>
      <c r="N228" s="800">
        <v>0</v>
      </c>
      <c r="O228" s="800">
        <v>0</v>
      </c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1</v>
      </c>
      <c r="E229" s="800">
        <v>1</v>
      </c>
      <c r="F229" s="800">
        <v>0</v>
      </c>
      <c r="G229" s="800">
        <v>1</v>
      </c>
      <c r="H229" s="800">
        <v>2</v>
      </c>
      <c r="I229" s="800">
        <v>1</v>
      </c>
      <c r="J229" s="800">
        <v>0</v>
      </c>
      <c r="K229" s="800">
        <v>1</v>
      </c>
      <c r="L229" s="800">
        <v>0</v>
      </c>
      <c r="M229" s="800">
        <v>2</v>
      </c>
      <c r="N229" s="800">
        <v>2</v>
      </c>
      <c r="O229" s="800">
        <v>2</v>
      </c>
      <c r="P229" s="489">
        <f t="shared" si="6"/>
        <v>13</v>
      </c>
    </row>
    <row r="230" spans="2:17" x14ac:dyDescent="0.15">
      <c r="B230" s="281"/>
      <c r="C230" s="482" t="s">
        <v>293</v>
      </c>
      <c r="D230" s="821">
        <v>3</v>
      </c>
      <c r="E230" s="800">
        <v>0</v>
      </c>
      <c r="F230" s="800">
        <v>3</v>
      </c>
      <c r="G230" s="800">
        <v>5</v>
      </c>
      <c r="H230" s="800">
        <v>1</v>
      </c>
      <c r="I230" s="800">
        <v>2</v>
      </c>
      <c r="J230" s="800">
        <v>2</v>
      </c>
      <c r="K230" s="800">
        <v>1</v>
      </c>
      <c r="L230" s="800">
        <v>1</v>
      </c>
      <c r="M230" s="800">
        <v>0</v>
      </c>
      <c r="N230" s="800">
        <v>3</v>
      </c>
      <c r="O230" s="800">
        <v>0</v>
      </c>
      <c r="P230" s="489">
        <f t="shared" si="6"/>
        <v>21</v>
      </c>
    </row>
    <row r="231" spans="2:17" x14ac:dyDescent="0.15">
      <c r="B231" s="281"/>
      <c r="C231" s="482" t="s">
        <v>57</v>
      </c>
      <c r="D231" s="821">
        <v>0</v>
      </c>
      <c r="E231" s="800">
        <v>1</v>
      </c>
      <c r="F231" s="800">
        <v>1</v>
      </c>
      <c r="G231" s="800">
        <v>0</v>
      </c>
      <c r="H231" s="800">
        <v>0</v>
      </c>
      <c r="I231" s="800">
        <v>0</v>
      </c>
      <c r="J231" s="800">
        <v>2</v>
      </c>
      <c r="K231" s="800">
        <v>0</v>
      </c>
      <c r="L231" s="800">
        <v>0</v>
      </c>
      <c r="M231" s="800">
        <v>1</v>
      </c>
      <c r="N231" s="800">
        <v>0</v>
      </c>
      <c r="O231" s="800">
        <v>0</v>
      </c>
      <c r="P231" s="489">
        <f t="shared" si="6"/>
        <v>5</v>
      </c>
    </row>
    <row r="232" spans="2:17" x14ac:dyDescent="0.15">
      <c r="B232" s="281"/>
      <c r="C232" s="961" t="s">
        <v>328</v>
      </c>
      <c r="D232" s="962">
        <v>4</v>
      </c>
      <c r="E232" s="963">
        <v>2</v>
      </c>
      <c r="F232" s="963">
        <v>4</v>
      </c>
      <c r="G232" s="963">
        <v>6</v>
      </c>
      <c r="H232" s="963">
        <v>3</v>
      </c>
      <c r="I232" s="963">
        <v>3</v>
      </c>
      <c r="J232" s="963">
        <v>4</v>
      </c>
      <c r="K232" s="963">
        <v>2</v>
      </c>
      <c r="L232" s="963">
        <v>1</v>
      </c>
      <c r="M232" s="963">
        <v>3</v>
      </c>
      <c r="N232" s="963">
        <v>5</v>
      </c>
      <c r="O232" s="963">
        <v>2</v>
      </c>
      <c r="P232" s="964">
        <f t="shared" si="6"/>
        <v>39</v>
      </c>
    </row>
    <row r="233" spans="2:17" x14ac:dyDescent="0.15">
      <c r="B233" s="282"/>
      <c r="C233" s="486" t="s">
        <v>327</v>
      </c>
      <c r="D233" s="822">
        <v>168</v>
      </c>
      <c r="E233" s="808">
        <v>156</v>
      </c>
      <c r="F233" s="808">
        <v>171</v>
      </c>
      <c r="G233" s="808">
        <v>169</v>
      </c>
      <c r="H233" s="808">
        <v>165</v>
      </c>
      <c r="I233" s="808">
        <v>194</v>
      </c>
      <c r="J233" s="808">
        <v>178</v>
      </c>
      <c r="K233" s="808">
        <v>154</v>
      </c>
      <c r="L233" s="808">
        <v>156</v>
      </c>
      <c r="M233" s="808">
        <v>167</v>
      </c>
      <c r="N233" s="808">
        <v>152</v>
      </c>
      <c r="O233" s="808">
        <v>153</v>
      </c>
      <c r="P233" s="502">
        <f t="shared" si="6"/>
        <v>1983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>
        <v>0</v>
      </c>
      <c r="F234" s="816">
        <v>0</v>
      </c>
      <c r="G234" s="816">
        <v>0</v>
      </c>
      <c r="H234" s="816">
        <v>0</v>
      </c>
      <c r="I234" s="816">
        <v>0</v>
      </c>
      <c r="J234" s="816">
        <v>0</v>
      </c>
      <c r="K234" s="816">
        <v>0</v>
      </c>
      <c r="L234" s="816">
        <v>0</v>
      </c>
      <c r="M234" s="816">
        <v>0</v>
      </c>
      <c r="N234" s="816">
        <v>0</v>
      </c>
      <c r="O234" s="816">
        <v>0</v>
      </c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0.25</v>
      </c>
      <c r="E235" s="801">
        <v>0.25</v>
      </c>
      <c r="F235" s="801">
        <v>0</v>
      </c>
      <c r="G235" s="801">
        <v>0.25</v>
      </c>
      <c r="H235" s="801">
        <v>0.5</v>
      </c>
      <c r="I235" s="801">
        <v>0.25</v>
      </c>
      <c r="J235" s="801">
        <v>0</v>
      </c>
      <c r="K235" s="801">
        <v>0.25</v>
      </c>
      <c r="L235" s="801">
        <v>0</v>
      </c>
      <c r="M235" s="801">
        <v>0.5</v>
      </c>
      <c r="N235" s="801">
        <v>0.5</v>
      </c>
      <c r="O235" s="801">
        <v>0.5</v>
      </c>
      <c r="P235" s="492">
        <f t="shared" si="6"/>
        <v>3.25</v>
      </c>
    </row>
    <row r="236" spans="2:17" x14ac:dyDescent="0.15">
      <c r="B236" s="281"/>
      <c r="C236" s="482" t="s">
        <v>293</v>
      </c>
      <c r="D236" s="823">
        <v>1</v>
      </c>
      <c r="E236" s="801">
        <v>0</v>
      </c>
      <c r="F236" s="801">
        <v>1</v>
      </c>
      <c r="G236" s="801">
        <v>1.67</v>
      </c>
      <c r="H236" s="801">
        <v>0.33</v>
      </c>
      <c r="I236" s="801">
        <v>0.67</v>
      </c>
      <c r="J236" s="801">
        <v>0.67</v>
      </c>
      <c r="K236" s="801">
        <v>0.33</v>
      </c>
      <c r="L236" s="801">
        <v>0.33</v>
      </c>
      <c r="M236" s="801">
        <v>0</v>
      </c>
      <c r="N236" s="801">
        <v>1</v>
      </c>
      <c r="O236" s="801">
        <v>0</v>
      </c>
      <c r="P236" s="492">
        <f t="shared" si="6"/>
        <v>7</v>
      </c>
    </row>
    <row r="237" spans="2:17" x14ac:dyDescent="0.15">
      <c r="B237" s="281"/>
      <c r="C237" s="482" t="s">
        <v>57</v>
      </c>
      <c r="D237" s="823">
        <v>0</v>
      </c>
      <c r="E237" s="801">
        <v>0.25</v>
      </c>
      <c r="F237" s="801">
        <v>0.25</v>
      </c>
      <c r="G237" s="801">
        <v>0</v>
      </c>
      <c r="H237" s="801">
        <v>0</v>
      </c>
      <c r="I237" s="801">
        <v>0</v>
      </c>
      <c r="J237" s="801">
        <v>0.5</v>
      </c>
      <c r="K237" s="801">
        <v>0</v>
      </c>
      <c r="L237" s="801">
        <v>0</v>
      </c>
      <c r="M237" s="801">
        <v>0.25</v>
      </c>
      <c r="N237" s="801">
        <v>0</v>
      </c>
      <c r="O237" s="801">
        <v>0</v>
      </c>
      <c r="P237" s="492">
        <f t="shared" si="6"/>
        <v>1.25</v>
      </c>
    </row>
    <row r="238" spans="2:17" x14ac:dyDescent="0.15">
      <c r="B238" s="281"/>
      <c r="C238" s="961" t="s">
        <v>328</v>
      </c>
      <c r="D238" s="965">
        <v>0.33</v>
      </c>
      <c r="E238" s="966">
        <v>0.17</v>
      </c>
      <c r="F238" s="966">
        <v>0.17</v>
      </c>
      <c r="G238" s="966">
        <v>0.5</v>
      </c>
      <c r="H238" s="966">
        <v>0.25</v>
      </c>
      <c r="I238" s="966">
        <v>0.25</v>
      </c>
      <c r="J238" s="966">
        <v>0.33</v>
      </c>
      <c r="K238" s="966">
        <v>0.17</v>
      </c>
      <c r="L238" s="966">
        <v>0.08</v>
      </c>
      <c r="M238" s="966">
        <v>0.25</v>
      </c>
      <c r="N238" s="966">
        <v>0.42</v>
      </c>
      <c r="O238" s="966">
        <v>0.42</v>
      </c>
      <c r="P238" s="967">
        <f t="shared" si="6"/>
        <v>3.34</v>
      </c>
    </row>
    <row r="239" spans="2:17" x14ac:dyDescent="0.15">
      <c r="B239" s="280"/>
      <c r="C239" s="486" t="s">
        <v>327</v>
      </c>
      <c r="D239" s="827">
        <v>0.17</v>
      </c>
      <c r="E239" s="807">
        <v>0.16</v>
      </c>
      <c r="F239" s="807">
        <v>0.18</v>
      </c>
      <c r="G239" s="807">
        <v>0.17</v>
      </c>
      <c r="H239" s="807">
        <v>0.17</v>
      </c>
      <c r="I239" s="807">
        <v>0.2</v>
      </c>
      <c r="J239" s="807">
        <v>0.18</v>
      </c>
      <c r="K239" s="807">
        <v>0.16</v>
      </c>
      <c r="L239" s="807">
        <v>0.16</v>
      </c>
      <c r="M239" s="807">
        <v>0.17</v>
      </c>
      <c r="N239" s="807">
        <v>0.15</v>
      </c>
      <c r="O239" s="807">
        <v>0.16</v>
      </c>
      <c r="P239" s="805">
        <f t="shared" si="6"/>
        <v>2.0299999999999998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>
        <v>0</v>
      </c>
      <c r="F240" s="800">
        <v>0</v>
      </c>
      <c r="G240" s="800">
        <v>0</v>
      </c>
      <c r="H240" s="800">
        <v>0</v>
      </c>
      <c r="I240" s="800">
        <v>0</v>
      </c>
      <c r="J240" s="800">
        <v>0</v>
      </c>
      <c r="K240" s="800">
        <v>0</v>
      </c>
      <c r="L240" s="800">
        <v>0</v>
      </c>
      <c r="M240" s="800">
        <v>0</v>
      </c>
      <c r="N240" s="800">
        <v>0</v>
      </c>
      <c r="O240" s="800">
        <v>0</v>
      </c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0</v>
      </c>
      <c r="E241" s="800">
        <v>0</v>
      </c>
      <c r="F241" s="800">
        <v>1</v>
      </c>
      <c r="G241" s="800">
        <v>1</v>
      </c>
      <c r="H241" s="800">
        <v>1</v>
      </c>
      <c r="I241" s="800">
        <v>0</v>
      </c>
      <c r="J241" s="800">
        <v>0</v>
      </c>
      <c r="K241" s="800">
        <v>1</v>
      </c>
      <c r="L241" s="800">
        <v>0</v>
      </c>
      <c r="M241" s="800">
        <v>1</v>
      </c>
      <c r="N241" s="800">
        <v>0</v>
      </c>
      <c r="O241" s="800">
        <v>0</v>
      </c>
      <c r="P241" s="489">
        <f t="shared" si="6"/>
        <v>5</v>
      </c>
    </row>
    <row r="242" spans="2:16" x14ac:dyDescent="0.15">
      <c r="B242" s="281"/>
      <c r="C242" s="482" t="s">
        <v>293</v>
      </c>
      <c r="D242" s="821">
        <v>1</v>
      </c>
      <c r="E242" s="800">
        <v>0</v>
      </c>
      <c r="F242" s="800">
        <v>4</v>
      </c>
      <c r="G242" s="800">
        <v>2</v>
      </c>
      <c r="H242" s="800">
        <v>3</v>
      </c>
      <c r="I242" s="800">
        <v>2</v>
      </c>
      <c r="J242" s="800">
        <v>4</v>
      </c>
      <c r="K242" s="800">
        <v>4</v>
      </c>
      <c r="L242" s="800">
        <v>1</v>
      </c>
      <c r="M242" s="800">
        <v>0</v>
      </c>
      <c r="N242" s="800">
        <v>2</v>
      </c>
      <c r="O242" s="800">
        <v>6</v>
      </c>
      <c r="P242" s="489">
        <f t="shared" si="6"/>
        <v>29</v>
      </c>
    </row>
    <row r="243" spans="2:16" x14ac:dyDescent="0.15">
      <c r="B243" s="281"/>
      <c r="C243" s="482" t="s">
        <v>57</v>
      </c>
      <c r="D243" s="821">
        <v>1</v>
      </c>
      <c r="E243" s="800">
        <v>0</v>
      </c>
      <c r="F243" s="800">
        <v>1</v>
      </c>
      <c r="G243" s="800">
        <v>1</v>
      </c>
      <c r="H243" s="800">
        <v>0</v>
      </c>
      <c r="I243" s="800">
        <v>0</v>
      </c>
      <c r="J243" s="800">
        <v>0</v>
      </c>
      <c r="K243" s="800">
        <v>0</v>
      </c>
      <c r="L243" s="800">
        <v>1</v>
      </c>
      <c r="M243" s="800">
        <v>0</v>
      </c>
      <c r="N243" s="800">
        <v>0</v>
      </c>
      <c r="O243" s="800">
        <v>1</v>
      </c>
      <c r="P243" s="489">
        <f t="shared" si="6"/>
        <v>5</v>
      </c>
    </row>
    <row r="244" spans="2:16" x14ac:dyDescent="0.15">
      <c r="B244" s="281"/>
      <c r="C244" s="961" t="s">
        <v>328</v>
      </c>
      <c r="D244" s="962">
        <v>2</v>
      </c>
      <c r="E244" s="963">
        <v>0</v>
      </c>
      <c r="F244" s="963">
        <v>6</v>
      </c>
      <c r="G244" s="963">
        <v>4</v>
      </c>
      <c r="H244" s="963">
        <v>4</v>
      </c>
      <c r="I244" s="963">
        <v>2</v>
      </c>
      <c r="J244" s="963">
        <v>4</v>
      </c>
      <c r="K244" s="963">
        <v>5</v>
      </c>
      <c r="L244" s="963">
        <v>2</v>
      </c>
      <c r="M244" s="963">
        <v>1</v>
      </c>
      <c r="N244" s="963">
        <v>2</v>
      </c>
      <c r="O244" s="963">
        <v>7</v>
      </c>
      <c r="P244" s="964">
        <f t="shared" si="6"/>
        <v>39</v>
      </c>
    </row>
    <row r="245" spans="2:16" x14ac:dyDescent="0.15">
      <c r="B245" s="282"/>
      <c r="C245" s="486" t="s">
        <v>327</v>
      </c>
      <c r="D245" s="822">
        <v>166</v>
      </c>
      <c r="E245" s="808">
        <v>135</v>
      </c>
      <c r="F245" s="808">
        <v>158</v>
      </c>
      <c r="G245" s="808">
        <v>144</v>
      </c>
      <c r="H245" s="808">
        <v>178</v>
      </c>
      <c r="I245" s="808">
        <v>182</v>
      </c>
      <c r="J245" s="808">
        <v>159</v>
      </c>
      <c r="K245" s="808">
        <v>195</v>
      </c>
      <c r="L245" s="808">
        <v>217</v>
      </c>
      <c r="M245" s="808">
        <v>189</v>
      </c>
      <c r="N245" s="808">
        <v>155</v>
      </c>
      <c r="O245" s="808">
        <v>150</v>
      </c>
      <c r="P245" s="502">
        <f t="shared" si="6"/>
        <v>2028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>
        <v>0</v>
      </c>
      <c r="F246" s="816">
        <v>0</v>
      </c>
      <c r="G246" s="816">
        <v>0</v>
      </c>
      <c r="H246" s="816">
        <v>0</v>
      </c>
      <c r="I246" s="816">
        <v>0</v>
      </c>
      <c r="J246" s="816">
        <v>0</v>
      </c>
      <c r="K246" s="816">
        <v>0</v>
      </c>
      <c r="L246" s="816">
        <v>0</v>
      </c>
      <c r="M246" s="816">
        <v>0</v>
      </c>
      <c r="N246" s="816">
        <v>0</v>
      </c>
      <c r="O246" s="816">
        <v>0</v>
      </c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</v>
      </c>
      <c r="E247" s="801">
        <v>0</v>
      </c>
      <c r="F247" s="801">
        <v>0.25</v>
      </c>
      <c r="G247" s="801">
        <v>0.25</v>
      </c>
      <c r="H247" s="801">
        <v>0.25</v>
      </c>
      <c r="I247" s="801">
        <v>0</v>
      </c>
      <c r="J247" s="801">
        <v>0</v>
      </c>
      <c r="K247" s="801">
        <v>0.25</v>
      </c>
      <c r="L247" s="801">
        <v>0</v>
      </c>
      <c r="M247" s="801">
        <v>0.25</v>
      </c>
      <c r="N247" s="801">
        <v>0</v>
      </c>
      <c r="O247" s="801">
        <v>0</v>
      </c>
      <c r="P247" s="492">
        <f t="shared" si="6"/>
        <v>1.25</v>
      </c>
    </row>
    <row r="248" spans="2:16" x14ac:dyDescent="0.15">
      <c r="B248" s="281"/>
      <c r="C248" s="482" t="s">
        <v>293</v>
      </c>
      <c r="D248" s="823">
        <v>0.33</v>
      </c>
      <c r="E248" s="801">
        <v>0</v>
      </c>
      <c r="F248" s="801">
        <v>1.33</v>
      </c>
      <c r="G248" s="801">
        <v>0.67</v>
      </c>
      <c r="H248" s="801">
        <v>1</v>
      </c>
      <c r="I248" s="801">
        <v>0.67</v>
      </c>
      <c r="J248" s="801">
        <v>1.33</v>
      </c>
      <c r="K248" s="801">
        <v>1.33</v>
      </c>
      <c r="L248" s="801">
        <v>0.33</v>
      </c>
      <c r="M248" s="801">
        <v>0</v>
      </c>
      <c r="N248" s="801">
        <v>0.67</v>
      </c>
      <c r="O248" s="801">
        <v>2</v>
      </c>
      <c r="P248" s="492">
        <f t="shared" si="6"/>
        <v>9.66</v>
      </c>
    </row>
    <row r="249" spans="2:16" x14ac:dyDescent="0.15">
      <c r="B249" s="281"/>
      <c r="C249" s="482" t="s">
        <v>57</v>
      </c>
      <c r="D249" s="823">
        <v>0.25</v>
      </c>
      <c r="E249" s="801">
        <v>0</v>
      </c>
      <c r="F249" s="801">
        <v>0.25</v>
      </c>
      <c r="G249" s="801">
        <v>0.25</v>
      </c>
      <c r="H249" s="801">
        <v>0</v>
      </c>
      <c r="I249" s="801">
        <v>0</v>
      </c>
      <c r="J249" s="801">
        <v>0</v>
      </c>
      <c r="K249" s="801">
        <v>0</v>
      </c>
      <c r="L249" s="801">
        <v>0.25</v>
      </c>
      <c r="M249" s="801">
        <v>0</v>
      </c>
      <c r="N249" s="801">
        <v>0</v>
      </c>
      <c r="O249" s="801">
        <v>0.25</v>
      </c>
      <c r="P249" s="492">
        <f t="shared" si="6"/>
        <v>1.25</v>
      </c>
    </row>
    <row r="250" spans="2:16" x14ac:dyDescent="0.15">
      <c r="B250" s="281"/>
      <c r="C250" s="961" t="s">
        <v>328</v>
      </c>
      <c r="D250" s="965">
        <v>0.17</v>
      </c>
      <c r="E250" s="966">
        <v>0</v>
      </c>
      <c r="F250" s="966">
        <v>0</v>
      </c>
      <c r="G250" s="966">
        <v>0.33</v>
      </c>
      <c r="H250" s="966">
        <v>0.33</v>
      </c>
      <c r="I250" s="966">
        <v>0.17</v>
      </c>
      <c r="J250" s="966">
        <v>0.33</v>
      </c>
      <c r="K250" s="966">
        <v>0.42</v>
      </c>
      <c r="L250" s="966">
        <v>0.17</v>
      </c>
      <c r="M250" s="966">
        <v>0.08</v>
      </c>
      <c r="N250" s="966">
        <v>0.17</v>
      </c>
      <c r="O250" s="966">
        <v>0.17</v>
      </c>
      <c r="P250" s="967">
        <f t="shared" si="6"/>
        <v>2.34</v>
      </c>
    </row>
    <row r="251" spans="2:16" x14ac:dyDescent="0.15">
      <c r="B251" s="280"/>
      <c r="C251" s="486" t="s">
        <v>327</v>
      </c>
      <c r="D251" s="827">
        <v>0.17</v>
      </c>
      <c r="E251" s="807">
        <v>0.14000000000000001</v>
      </c>
      <c r="F251" s="807">
        <v>0.16</v>
      </c>
      <c r="G251" s="807">
        <v>0.15</v>
      </c>
      <c r="H251" s="807">
        <v>0.18</v>
      </c>
      <c r="I251" s="807">
        <v>0.19</v>
      </c>
      <c r="J251" s="807">
        <v>0.16</v>
      </c>
      <c r="K251" s="807">
        <v>0.2</v>
      </c>
      <c r="L251" s="807">
        <v>0.22</v>
      </c>
      <c r="M251" s="807">
        <v>0.19</v>
      </c>
      <c r="N251" s="807">
        <v>0.16</v>
      </c>
      <c r="O251" s="807">
        <v>0.15</v>
      </c>
      <c r="P251" s="805">
        <f t="shared" si="6"/>
        <v>2.0699999999999998</v>
      </c>
    </row>
    <row r="252" spans="2:16" x14ac:dyDescent="0.15">
      <c r="B252" s="806" t="s">
        <v>103</v>
      </c>
      <c r="C252" s="482" t="s">
        <v>54</v>
      </c>
      <c r="D252" s="821">
        <v>1</v>
      </c>
      <c r="E252" s="800">
        <v>1</v>
      </c>
      <c r="F252" s="800">
        <v>0</v>
      </c>
      <c r="G252" s="800">
        <v>1</v>
      </c>
      <c r="H252" s="800">
        <v>3</v>
      </c>
      <c r="I252" s="800">
        <v>0</v>
      </c>
      <c r="J252" s="800">
        <v>0</v>
      </c>
      <c r="K252" s="800">
        <v>1</v>
      </c>
      <c r="L252" s="800">
        <v>1</v>
      </c>
      <c r="M252" s="800">
        <v>2</v>
      </c>
      <c r="N252" s="800">
        <v>0</v>
      </c>
      <c r="O252" s="800">
        <v>0</v>
      </c>
      <c r="P252" s="489">
        <f t="shared" si="6"/>
        <v>10</v>
      </c>
    </row>
    <row r="253" spans="2:16" x14ac:dyDescent="0.15">
      <c r="B253" s="281"/>
      <c r="C253" s="482" t="s">
        <v>55</v>
      </c>
      <c r="D253" s="821">
        <v>0</v>
      </c>
      <c r="E253" s="800">
        <v>2</v>
      </c>
      <c r="F253" s="800">
        <v>1</v>
      </c>
      <c r="G253" s="800">
        <v>0</v>
      </c>
      <c r="H253" s="800">
        <v>1</v>
      </c>
      <c r="I253" s="800">
        <v>0</v>
      </c>
      <c r="J253" s="800">
        <v>2</v>
      </c>
      <c r="K253" s="800">
        <v>2</v>
      </c>
      <c r="L253" s="800">
        <v>2</v>
      </c>
      <c r="M253" s="800">
        <v>0</v>
      </c>
      <c r="N253" s="800">
        <v>2</v>
      </c>
      <c r="O253" s="800">
        <v>1</v>
      </c>
      <c r="P253" s="489">
        <f t="shared" si="6"/>
        <v>13</v>
      </c>
    </row>
    <row r="254" spans="2:16" x14ac:dyDescent="0.15">
      <c r="B254" s="281"/>
      <c r="C254" s="482" t="s">
        <v>293</v>
      </c>
      <c r="D254" s="821">
        <v>1</v>
      </c>
      <c r="E254" s="800">
        <v>2</v>
      </c>
      <c r="F254" s="800">
        <v>4</v>
      </c>
      <c r="G254" s="800">
        <v>4</v>
      </c>
      <c r="H254" s="800">
        <v>2</v>
      </c>
      <c r="I254" s="800">
        <v>2</v>
      </c>
      <c r="J254" s="800">
        <v>3</v>
      </c>
      <c r="K254" s="800">
        <v>5</v>
      </c>
      <c r="L254" s="800">
        <v>1</v>
      </c>
      <c r="M254" s="800">
        <v>0</v>
      </c>
      <c r="N254" s="800">
        <v>0</v>
      </c>
      <c r="O254" s="800">
        <v>0</v>
      </c>
      <c r="P254" s="489">
        <f t="shared" si="6"/>
        <v>24</v>
      </c>
    </row>
    <row r="255" spans="2:16" x14ac:dyDescent="0.15">
      <c r="B255" s="281"/>
      <c r="C255" s="482" t="s">
        <v>57</v>
      </c>
      <c r="D255" s="821">
        <v>1</v>
      </c>
      <c r="E255" s="800">
        <v>2</v>
      </c>
      <c r="F255" s="800">
        <v>0</v>
      </c>
      <c r="G255" s="800">
        <v>4</v>
      </c>
      <c r="H255" s="800">
        <v>0</v>
      </c>
      <c r="I255" s="800">
        <v>2</v>
      </c>
      <c r="J255" s="800">
        <v>1</v>
      </c>
      <c r="K255" s="800">
        <v>2</v>
      </c>
      <c r="L255" s="800">
        <v>1</v>
      </c>
      <c r="M255" s="800">
        <v>1</v>
      </c>
      <c r="N255" s="800">
        <v>0</v>
      </c>
      <c r="O255" s="800">
        <v>1</v>
      </c>
      <c r="P255" s="489">
        <f t="shared" si="6"/>
        <v>15</v>
      </c>
    </row>
    <row r="256" spans="2:16" x14ac:dyDescent="0.15">
      <c r="B256" s="281"/>
      <c r="C256" s="482" t="s">
        <v>58</v>
      </c>
      <c r="D256" s="821">
        <v>6</v>
      </c>
      <c r="E256" s="800">
        <v>3</v>
      </c>
      <c r="F256" s="800">
        <v>2</v>
      </c>
      <c r="G256" s="800">
        <v>1</v>
      </c>
      <c r="H256" s="800">
        <v>9</v>
      </c>
      <c r="I256" s="800">
        <v>3</v>
      </c>
      <c r="J256" s="800">
        <v>5</v>
      </c>
      <c r="K256" s="800">
        <v>3</v>
      </c>
      <c r="L256" s="800">
        <v>4</v>
      </c>
      <c r="M256" s="800">
        <v>6</v>
      </c>
      <c r="N256" s="800">
        <v>2</v>
      </c>
      <c r="O256" s="800">
        <v>4</v>
      </c>
      <c r="P256" s="489">
        <f t="shared" si="6"/>
        <v>48</v>
      </c>
    </row>
    <row r="257" spans="2:16" x14ac:dyDescent="0.15">
      <c r="B257" s="281"/>
      <c r="C257" s="482" t="s">
        <v>59</v>
      </c>
      <c r="D257" s="821">
        <v>3</v>
      </c>
      <c r="E257" s="800">
        <v>1</v>
      </c>
      <c r="F257" s="800">
        <v>0</v>
      </c>
      <c r="G257" s="800">
        <v>2</v>
      </c>
      <c r="H257" s="800">
        <v>3</v>
      </c>
      <c r="I257" s="800">
        <v>5</v>
      </c>
      <c r="J257" s="800">
        <v>4</v>
      </c>
      <c r="K257" s="800">
        <v>1</v>
      </c>
      <c r="L257" s="800">
        <v>1</v>
      </c>
      <c r="M257" s="800">
        <v>0</v>
      </c>
      <c r="N257" s="800">
        <v>0</v>
      </c>
      <c r="O257" s="800">
        <v>0</v>
      </c>
      <c r="P257" s="489">
        <f t="shared" si="6"/>
        <v>20</v>
      </c>
    </row>
    <row r="258" spans="2:16" x14ac:dyDescent="0.15">
      <c r="B258" s="281"/>
      <c r="C258" s="961" t="s">
        <v>328</v>
      </c>
      <c r="D258" s="962">
        <v>12</v>
      </c>
      <c r="E258" s="963">
        <v>11</v>
      </c>
      <c r="F258" s="963">
        <v>7</v>
      </c>
      <c r="G258" s="963">
        <v>12</v>
      </c>
      <c r="H258" s="963">
        <v>18</v>
      </c>
      <c r="I258" s="963">
        <v>12</v>
      </c>
      <c r="J258" s="963">
        <v>15</v>
      </c>
      <c r="K258" s="963">
        <v>14</v>
      </c>
      <c r="L258" s="963">
        <v>10</v>
      </c>
      <c r="M258" s="963">
        <v>9</v>
      </c>
      <c r="N258" s="963">
        <v>4</v>
      </c>
      <c r="O258" s="963">
        <v>6</v>
      </c>
      <c r="P258" s="964">
        <f t="shared" si="6"/>
        <v>130</v>
      </c>
    </row>
    <row r="259" spans="2:16" x14ac:dyDescent="0.15">
      <c r="B259" s="282"/>
      <c r="C259" s="486" t="s">
        <v>327</v>
      </c>
      <c r="D259" s="822">
        <v>567</v>
      </c>
      <c r="E259" s="808">
        <v>485</v>
      </c>
      <c r="F259" s="808">
        <v>561</v>
      </c>
      <c r="G259" s="808">
        <v>538</v>
      </c>
      <c r="H259" s="808">
        <v>518</v>
      </c>
      <c r="I259" s="808">
        <v>460</v>
      </c>
      <c r="J259" s="808">
        <v>529</v>
      </c>
      <c r="K259" s="808">
        <v>518</v>
      </c>
      <c r="L259" s="808">
        <v>492</v>
      </c>
      <c r="M259" s="808">
        <v>491</v>
      </c>
      <c r="N259" s="808">
        <v>468</v>
      </c>
      <c r="O259" s="808">
        <v>506</v>
      </c>
      <c r="P259" s="502">
        <f t="shared" si="6"/>
        <v>6133</v>
      </c>
    </row>
    <row r="260" spans="2:16" x14ac:dyDescent="0.15">
      <c r="B260" s="806" t="s">
        <v>253</v>
      </c>
      <c r="C260" s="810" t="s">
        <v>54</v>
      </c>
      <c r="D260" s="826">
        <v>1</v>
      </c>
      <c r="E260" s="816">
        <v>1</v>
      </c>
      <c r="F260" s="816">
        <v>0</v>
      </c>
      <c r="G260" s="816">
        <v>1</v>
      </c>
      <c r="H260" s="816">
        <v>3</v>
      </c>
      <c r="I260" s="816">
        <v>0</v>
      </c>
      <c r="J260" s="816">
        <v>0</v>
      </c>
      <c r="K260" s="816">
        <v>1</v>
      </c>
      <c r="L260" s="816">
        <v>1</v>
      </c>
      <c r="M260" s="816">
        <v>2</v>
      </c>
      <c r="N260" s="816">
        <v>0</v>
      </c>
      <c r="O260" s="816">
        <v>0</v>
      </c>
      <c r="P260" s="817">
        <f t="shared" si="6"/>
        <v>10</v>
      </c>
    </row>
    <row r="261" spans="2:16" x14ac:dyDescent="0.15">
      <c r="B261" s="281"/>
      <c r="C261" s="482" t="s">
        <v>55</v>
      </c>
      <c r="D261" s="823">
        <v>0</v>
      </c>
      <c r="E261" s="801">
        <v>1</v>
      </c>
      <c r="F261" s="801">
        <v>0.5</v>
      </c>
      <c r="G261" s="801">
        <v>0</v>
      </c>
      <c r="H261" s="801">
        <v>0.5</v>
      </c>
      <c r="I261" s="801">
        <v>0</v>
      </c>
      <c r="J261" s="801">
        <v>1</v>
      </c>
      <c r="K261" s="801">
        <v>1</v>
      </c>
      <c r="L261" s="801">
        <v>1</v>
      </c>
      <c r="M261" s="801">
        <v>0</v>
      </c>
      <c r="N261" s="801">
        <v>1</v>
      </c>
      <c r="O261" s="801">
        <v>0.5</v>
      </c>
      <c r="P261" s="506">
        <f t="shared" si="6"/>
        <v>6.5</v>
      </c>
    </row>
    <row r="262" spans="2:16" x14ac:dyDescent="0.15">
      <c r="B262" s="281"/>
      <c r="C262" s="482" t="s">
        <v>293</v>
      </c>
      <c r="D262" s="823">
        <v>1</v>
      </c>
      <c r="E262" s="801">
        <v>2</v>
      </c>
      <c r="F262" s="801">
        <v>4</v>
      </c>
      <c r="G262" s="801">
        <v>4</v>
      </c>
      <c r="H262" s="801">
        <v>2</v>
      </c>
      <c r="I262" s="801">
        <v>2</v>
      </c>
      <c r="J262" s="801">
        <v>3</v>
      </c>
      <c r="K262" s="801">
        <v>5</v>
      </c>
      <c r="L262" s="801">
        <v>1</v>
      </c>
      <c r="M262" s="801">
        <v>0</v>
      </c>
      <c r="N262" s="801">
        <v>0</v>
      </c>
      <c r="O262" s="801">
        <v>0</v>
      </c>
      <c r="P262" s="506">
        <f t="shared" si="6"/>
        <v>24</v>
      </c>
    </row>
    <row r="263" spans="2:16" x14ac:dyDescent="0.15">
      <c r="B263" s="281"/>
      <c r="C263" s="482" t="s">
        <v>57</v>
      </c>
      <c r="D263" s="823">
        <v>1</v>
      </c>
      <c r="E263" s="801">
        <v>2</v>
      </c>
      <c r="F263" s="801">
        <v>0</v>
      </c>
      <c r="G263" s="801">
        <v>4</v>
      </c>
      <c r="H263" s="801">
        <v>0</v>
      </c>
      <c r="I263" s="801">
        <v>2</v>
      </c>
      <c r="J263" s="801">
        <v>1</v>
      </c>
      <c r="K263" s="801">
        <v>2</v>
      </c>
      <c r="L263" s="801">
        <v>1</v>
      </c>
      <c r="M263" s="801">
        <v>1</v>
      </c>
      <c r="N263" s="801">
        <v>0</v>
      </c>
      <c r="O263" s="801">
        <v>1</v>
      </c>
      <c r="P263" s="506">
        <f t="shared" si="6"/>
        <v>15</v>
      </c>
    </row>
    <row r="264" spans="2:16" x14ac:dyDescent="0.15">
      <c r="B264" s="281"/>
      <c r="C264" s="482" t="s">
        <v>58</v>
      </c>
      <c r="D264" s="823">
        <v>6</v>
      </c>
      <c r="E264" s="801">
        <v>3</v>
      </c>
      <c r="F264" s="801">
        <v>2</v>
      </c>
      <c r="G264" s="801">
        <v>1</v>
      </c>
      <c r="H264" s="801">
        <v>9</v>
      </c>
      <c r="I264" s="801">
        <v>3</v>
      </c>
      <c r="J264" s="801">
        <v>5</v>
      </c>
      <c r="K264" s="801">
        <v>3</v>
      </c>
      <c r="L264" s="801">
        <v>4</v>
      </c>
      <c r="M264" s="801">
        <v>6</v>
      </c>
      <c r="N264" s="801">
        <v>2</v>
      </c>
      <c r="O264" s="801">
        <v>4</v>
      </c>
      <c r="P264" s="506">
        <f t="shared" si="6"/>
        <v>48</v>
      </c>
    </row>
    <row r="265" spans="2:16" x14ac:dyDescent="0.15">
      <c r="B265" s="281"/>
      <c r="C265" s="482" t="s">
        <v>59</v>
      </c>
      <c r="D265" s="823">
        <v>3</v>
      </c>
      <c r="E265" s="801">
        <v>1</v>
      </c>
      <c r="F265" s="801">
        <v>0</v>
      </c>
      <c r="G265" s="801">
        <v>2</v>
      </c>
      <c r="H265" s="801">
        <v>3</v>
      </c>
      <c r="I265" s="801">
        <v>5</v>
      </c>
      <c r="J265" s="801">
        <v>4</v>
      </c>
      <c r="K265" s="801">
        <v>1</v>
      </c>
      <c r="L265" s="801">
        <v>1</v>
      </c>
      <c r="M265" s="801">
        <v>0</v>
      </c>
      <c r="N265" s="801">
        <v>0</v>
      </c>
      <c r="O265" s="801">
        <v>0</v>
      </c>
      <c r="P265" s="506">
        <f t="shared" si="6"/>
        <v>20</v>
      </c>
    </row>
    <row r="266" spans="2:16" x14ac:dyDescent="0.15">
      <c r="B266" s="281"/>
      <c r="C266" s="961" t="s">
        <v>328</v>
      </c>
      <c r="D266" s="965">
        <v>1.71</v>
      </c>
      <c r="E266" s="966">
        <v>1.57</v>
      </c>
      <c r="F266" s="966">
        <v>1.57</v>
      </c>
      <c r="G266" s="966">
        <v>1.71</v>
      </c>
      <c r="H266" s="966">
        <v>2.57</v>
      </c>
      <c r="I266" s="966">
        <v>1.71</v>
      </c>
      <c r="J266" s="966">
        <v>2.14</v>
      </c>
      <c r="K266" s="966">
        <v>2</v>
      </c>
      <c r="L266" s="966">
        <v>1.43</v>
      </c>
      <c r="M266" s="966">
        <v>1.29</v>
      </c>
      <c r="N266" s="966">
        <v>0.56999999999999995</v>
      </c>
      <c r="O266" s="966">
        <v>0.56999999999999995</v>
      </c>
      <c r="P266" s="969">
        <f t="shared" si="6"/>
        <v>18.84</v>
      </c>
    </row>
    <row r="267" spans="2:16" x14ac:dyDescent="0.15">
      <c r="B267" s="280"/>
      <c r="C267" s="486" t="s">
        <v>327</v>
      </c>
      <c r="D267" s="827">
        <v>1.19</v>
      </c>
      <c r="E267" s="807">
        <v>1.01</v>
      </c>
      <c r="F267" s="807">
        <v>1.17</v>
      </c>
      <c r="G267" s="807">
        <v>1.1299999999999999</v>
      </c>
      <c r="H267" s="807">
        <v>1.08</v>
      </c>
      <c r="I267" s="807">
        <v>0.96</v>
      </c>
      <c r="J267" s="807">
        <v>1.1000000000000001</v>
      </c>
      <c r="K267" s="807">
        <v>1.08</v>
      </c>
      <c r="L267" s="807">
        <v>1.03</v>
      </c>
      <c r="M267" s="807">
        <v>1.03</v>
      </c>
      <c r="N267" s="807">
        <v>0.98</v>
      </c>
      <c r="O267" s="807">
        <v>1.06</v>
      </c>
      <c r="P267" s="805">
        <f t="shared" si="6"/>
        <v>12.82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>
        <v>0</v>
      </c>
      <c r="F268" s="818">
        <v>0</v>
      </c>
      <c r="G268" s="818">
        <v>0</v>
      </c>
      <c r="H268" s="818">
        <v>0</v>
      </c>
      <c r="I268" s="818">
        <v>0</v>
      </c>
      <c r="J268" s="818">
        <v>0</v>
      </c>
      <c r="K268" s="818">
        <v>0</v>
      </c>
      <c r="L268" s="818">
        <v>0</v>
      </c>
      <c r="M268" s="818">
        <v>0</v>
      </c>
      <c r="N268" s="818">
        <v>0</v>
      </c>
      <c r="O268" s="818">
        <v>0</v>
      </c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>
        <v>0</v>
      </c>
      <c r="F269" s="800">
        <v>1</v>
      </c>
      <c r="G269" s="800">
        <v>0</v>
      </c>
      <c r="H269" s="800">
        <v>0</v>
      </c>
      <c r="I269" s="800">
        <v>0</v>
      </c>
      <c r="J269" s="800">
        <v>0</v>
      </c>
      <c r="K269" s="800">
        <v>1</v>
      </c>
      <c r="L269" s="800">
        <v>0</v>
      </c>
      <c r="M269" s="800">
        <v>0</v>
      </c>
      <c r="N269" s="800">
        <v>0</v>
      </c>
      <c r="O269" s="800">
        <v>0</v>
      </c>
      <c r="P269" s="489">
        <f t="shared" si="7"/>
        <v>2</v>
      </c>
    </row>
    <row r="270" spans="2:16" x14ac:dyDescent="0.15">
      <c r="B270" s="281"/>
      <c r="C270" s="482" t="s">
        <v>293</v>
      </c>
      <c r="D270" s="821">
        <v>0</v>
      </c>
      <c r="E270" s="800">
        <v>0</v>
      </c>
      <c r="F270" s="800">
        <v>0</v>
      </c>
      <c r="G270" s="800">
        <v>0</v>
      </c>
      <c r="H270" s="800">
        <v>0</v>
      </c>
      <c r="I270" s="800">
        <v>0</v>
      </c>
      <c r="J270" s="800">
        <v>0</v>
      </c>
      <c r="K270" s="800">
        <v>0</v>
      </c>
      <c r="L270" s="800">
        <v>0</v>
      </c>
      <c r="M270" s="800">
        <v>0</v>
      </c>
      <c r="N270" s="800">
        <v>0</v>
      </c>
      <c r="O270" s="800">
        <v>0</v>
      </c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1</v>
      </c>
      <c r="E271" s="800">
        <v>1</v>
      </c>
      <c r="F271" s="800">
        <v>0</v>
      </c>
      <c r="G271" s="800">
        <v>0</v>
      </c>
      <c r="H271" s="800">
        <v>0</v>
      </c>
      <c r="I271" s="800">
        <v>0</v>
      </c>
      <c r="J271" s="800">
        <v>0</v>
      </c>
      <c r="K271" s="800">
        <v>0</v>
      </c>
      <c r="L271" s="800">
        <v>0</v>
      </c>
      <c r="M271" s="800">
        <v>0</v>
      </c>
      <c r="N271" s="800">
        <v>0</v>
      </c>
      <c r="O271" s="800">
        <v>0</v>
      </c>
      <c r="P271" s="489">
        <f t="shared" si="7"/>
        <v>2</v>
      </c>
    </row>
    <row r="272" spans="2:16" x14ac:dyDescent="0.15">
      <c r="B272" s="281"/>
      <c r="C272" s="482" t="s">
        <v>58</v>
      </c>
      <c r="D272" s="821">
        <v>0</v>
      </c>
      <c r="E272" s="800">
        <v>0</v>
      </c>
      <c r="F272" s="800">
        <v>0</v>
      </c>
      <c r="G272" s="800">
        <v>0</v>
      </c>
      <c r="H272" s="800">
        <v>0</v>
      </c>
      <c r="I272" s="800">
        <v>0</v>
      </c>
      <c r="J272" s="800">
        <v>0</v>
      </c>
      <c r="K272" s="800">
        <v>0</v>
      </c>
      <c r="L272" s="800">
        <v>0</v>
      </c>
      <c r="M272" s="800">
        <v>0</v>
      </c>
      <c r="N272" s="800">
        <v>0</v>
      </c>
      <c r="O272" s="800">
        <v>0</v>
      </c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1</v>
      </c>
      <c r="E273" s="800">
        <v>2</v>
      </c>
      <c r="F273" s="800">
        <v>0</v>
      </c>
      <c r="G273" s="800">
        <v>0</v>
      </c>
      <c r="H273" s="800">
        <v>0</v>
      </c>
      <c r="I273" s="800">
        <v>0</v>
      </c>
      <c r="J273" s="800">
        <v>0</v>
      </c>
      <c r="K273" s="800">
        <v>0</v>
      </c>
      <c r="L273" s="800">
        <v>0</v>
      </c>
      <c r="M273" s="800">
        <v>0</v>
      </c>
      <c r="N273" s="800">
        <v>0</v>
      </c>
      <c r="O273" s="800">
        <v>0</v>
      </c>
      <c r="P273" s="489">
        <f t="shared" si="7"/>
        <v>3</v>
      </c>
    </row>
    <row r="274" spans="2:16" x14ac:dyDescent="0.15">
      <c r="B274" s="281"/>
      <c r="C274" s="961" t="s">
        <v>328</v>
      </c>
      <c r="D274" s="962">
        <v>2</v>
      </c>
      <c r="E274" s="963">
        <v>3</v>
      </c>
      <c r="F274" s="963">
        <v>1</v>
      </c>
      <c r="G274" s="963">
        <v>0</v>
      </c>
      <c r="H274" s="963">
        <v>0</v>
      </c>
      <c r="I274" s="963">
        <v>0</v>
      </c>
      <c r="J274" s="963">
        <v>0</v>
      </c>
      <c r="K274" s="963">
        <v>1</v>
      </c>
      <c r="L274" s="963">
        <v>0</v>
      </c>
      <c r="M274" s="963">
        <v>0</v>
      </c>
      <c r="N274" s="963">
        <v>0</v>
      </c>
      <c r="O274" s="963">
        <v>0</v>
      </c>
      <c r="P274" s="964">
        <f t="shared" si="7"/>
        <v>7</v>
      </c>
    </row>
    <row r="275" spans="2:16" x14ac:dyDescent="0.15">
      <c r="B275" s="282"/>
      <c r="C275" s="486" t="s">
        <v>327</v>
      </c>
      <c r="D275" s="822">
        <v>47</v>
      </c>
      <c r="E275" s="808">
        <v>33</v>
      </c>
      <c r="F275" s="808">
        <v>28</v>
      </c>
      <c r="G275" s="808">
        <v>14</v>
      </c>
      <c r="H275" s="808">
        <v>16</v>
      </c>
      <c r="I275" s="808">
        <v>22</v>
      </c>
      <c r="J275" s="808">
        <v>15</v>
      </c>
      <c r="K275" s="808">
        <v>10</v>
      </c>
      <c r="L275" s="808">
        <v>7</v>
      </c>
      <c r="M275" s="808">
        <v>13</v>
      </c>
      <c r="N275" s="808">
        <v>11</v>
      </c>
      <c r="O275" s="808">
        <v>14</v>
      </c>
      <c r="P275" s="502">
        <f t="shared" si="7"/>
        <v>230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>
        <v>0</v>
      </c>
      <c r="F276" s="816">
        <v>0</v>
      </c>
      <c r="G276" s="816">
        <v>0</v>
      </c>
      <c r="H276" s="816">
        <v>0</v>
      </c>
      <c r="I276" s="816">
        <v>0</v>
      </c>
      <c r="J276" s="816">
        <v>0</v>
      </c>
      <c r="K276" s="816">
        <v>0</v>
      </c>
      <c r="L276" s="816">
        <v>0</v>
      </c>
      <c r="M276" s="816">
        <v>0</v>
      </c>
      <c r="N276" s="816">
        <v>0</v>
      </c>
      <c r="O276" s="816">
        <v>0</v>
      </c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>
        <v>0</v>
      </c>
      <c r="F277" s="801">
        <v>0.5</v>
      </c>
      <c r="G277" s="801">
        <v>0</v>
      </c>
      <c r="H277" s="801">
        <v>0</v>
      </c>
      <c r="I277" s="801">
        <v>0</v>
      </c>
      <c r="J277" s="801">
        <v>0</v>
      </c>
      <c r="K277" s="801">
        <v>0.5</v>
      </c>
      <c r="L277" s="801">
        <v>0</v>
      </c>
      <c r="M277" s="801">
        <v>0</v>
      </c>
      <c r="N277" s="801">
        <v>0</v>
      </c>
      <c r="O277" s="801">
        <v>0</v>
      </c>
      <c r="P277" s="506">
        <f t="shared" si="7"/>
        <v>1</v>
      </c>
    </row>
    <row r="278" spans="2:16" x14ac:dyDescent="0.15">
      <c r="B278" s="281"/>
      <c r="C278" s="482" t="s">
        <v>293</v>
      </c>
      <c r="D278" s="823">
        <v>0</v>
      </c>
      <c r="E278" s="801">
        <v>0</v>
      </c>
      <c r="F278" s="801">
        <v>0</v>
      </c>
      <c r="G278" s="801">
        <v>0</v>
      </c>
      <c r="H278" s="801">
        <v>0</v>
      </c>
      <c r="I278" s="801">
        <v>0</v>
      </c>
      <c r="J278" s="801">
        <v>0</v>
      </c>
      <c r="K278" s="801">
        <v>0</v>
      </c>
      <c r="L278" s="801">
        <v>0</v>
      </c>
      <c r="M278" s="801">
        <v>0</v>
      </c>
      <c r="N278" s="801">
        <v>0</v>
      </c>
      <c r="O278" s="801">
        <v>0</v>
      </c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1</v>
      </c>
      <c r="E279" s="801">
        <v>1</v>
      </c>
      <c r="F279" s="801">
        <v>0</v>
      </c>
      <c r="G279" s="801">
        <v>0</v>
      </c>
      <c r="H279" s="801">
        <v>0</v>
      </c>
      <c r="I279" s="801">
        <v>0</v>
      </c>
      <c r="J279" s="801">
        <v>0</v>
      </c>
      <c r="K279" s="801">
        <v>0</v>
      </c>
      <c r="L279" s="801">
        <v>0</v>
      </c>
      <c r="M279" s="801">
        <v>0</v>
      </c>
      <c r="N279" s="801">
        <v>0</v>
      </c>
      <c r="O279" s="801">
        <v>0</v>
      </c>
      <c r="P279" s="506">
        <f t="shared" si="7"/>
        <v>2</v>
      </c>
    </row>
    <row r="280" spans="2:16" x14ac:dyDescent="0.15">
      <c r="B280" s="281"/>
      <c r="C280" s="482" t="s">
        <v>58</v>
      </c>
      <c r="D280" s="823">
        <v>0</v>
      </c>
      <c r="E280" s="801">
        <v>0</v>
      </c>
      <c r="F280" s="801">
        <v>0</v>
      </c>
      <c r="G280" s="801">
        <v>0</v>
      </c>
      <c r="H280" s="801">
        <v>0</v>
      </c>
      <c r="I280" s="801">
        <v>0</v>
      </c>
      <c r="J280" s="801">
        <v>0</v>
      </c>
      <c r="K280" s="801">
        <v>0</v>
      </c>
      <c r="L280" s="801">
        <v>0</v>
      </c>
      <c r="M280" s="801">
        <v>0</v>
      </c>
      <c r="N280" s="801">
        <v>0</v>
      </c>
      <c r="O280" s="801">
        <v>0</v>
      </c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1</v>
      </c>
      <c r="E281" s="801">
        <v>2</v>
      </c>
      <c r="F281" s="801">
        <v>0</v>
      </c>
      <c r="G281" s="801">
        <v>0</v>
      </c>
      <c r="H281" s="801">
        <v>0</v>
      </c>
      <c r="I281" s="801">
        <v>0</v>
      </c>
      <c r="J281" s="801">
        <v>0</v>
      </c>
      <c r="K281" s="801">
        <v>0</v>
      </c>
      <c r="L281" s="801">
        <v>0</v>
      </c>
      <c r="M281" s="801">
        <v>0</v>
      </c>
      <c r="N281" s="801">
        <v>0</v>
      </c>
      <c r="O281" s="801">
        <v>0</v>
      </c>
      <c r="P281" s="506">
        <f t="shared" si="7"/>
        <v>3</v>
      </c>
    </row>
    <row r="282" spans="2:16" x14ac:dyDescent="0.15">
      <c r="B282" s="281"/>
      <c r="C282" s="961" t="s">
        <v>328</v>
      </c>
      <c r="D282" s="965">
        <v>0.28999999999999998</v>
      </c>
      <c r="E282" s="966">
        <v>0.43</v>
      </c>
      <c r="F282" s="966">
        <v>0.43</v>
      </c>
      <c r="G282" s="966">
        <v>0</v>
      </c>
      <c r="H282" s="966">
        <v>0</v>
      </c>
      <c r="I282" s="966">
        <v>0</v>
      </c>
      <c r="J282" s="966">
        <v>0</v>
      </c>
      <c r="K282" s="966">
        <v>0.14000000000000001</v>
      </c>
      <c r="L282" s="966">
        <v>0</v>
      </c>
      <c r="M282" s="966">
        <v>0</v>
      </c>
      <c r="N282" s="966">
        <v>0</v>
      </c>
      <c r="O282" s="966">
        <v>0</v>
      </c>
      <c r="P282" s="969">
        <f t="shared" si="7"/>
        <v>1.29</v>
      </c>
    </row>
    <row r="283" spans="2:16" x14ac:dyDescent="0.15">
      <c r="B283" s="280"/>
      <c r="C283" s="486" t="s">
        <v>327</v>
      </c>
      <c r="D283" s="827">
        <v>0.1</v>
      </c>
      <c r="E283" s="807">
        <v>7.0000000000000007E-2</v>
      </c>
      <c r="F283" s="807">
        <v>0.06</v>
      </c>
      <c r="G283" s="807">
        <v>0.03</v>
      </c>
      <c r="H283" s="807">
        <v>0.03</v>
      </c>
      <c r="I283" s="807">
        <v>0.05</v>
      </c>
      <c r="J283" s="807">
        <v>0.03</v>
      </c>
      <c r="K283" s="807">
        <v>0.02</v>
      </c>
      <c r="L283" s="807">
        <v>0.01</v>
      </c>
      <c r="M283" s="807">
        <v>0.03</v>
      </c>
      <c r="N283" s="807">
        <v>0.02</v>
      </c>
      <c r="O283" s="807">
        <v>0.03</v>
      </c>
      <c r="P283" s="805">
        <f t="shared" si="7"/>
        <v>0.48000000000000009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>
        <v>0</v>
      </c>
      <c r="F284" s="800">
        <v>0</v>
      </c>
      <c r="G284" s="800">
        <v>0</v>
      </c>
      <c r="H284" s="800">
        <v>0</v>
      </c>
      <c r="I284" s="800">
        <v>0</v>
      </c>
      <c r="J284" s="800">
        <v>0</v>
      </c>
      <c r="K284" s="800">
        <v>0</v>
      </c>
      <c r="L284" s="800">
        <v>0</v>
      </c>
      <c r="M284" s="800">
        <v>0</v>
      </c>
      <c r="N284" s="800">
        <v>0</v>
      </c>
      <c r="O284" s="800">
        <v>0</v>
      </c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>
        <v>0</v>
      </c>
      <c r="F285" s="800">
        <v>0</v>
      </c>
      <c r="G285" s="800">
        <v>0</v>
      </c>
      <c r="H285" s="800">
        <v>0</v>
      </c>
      <c r="I285" s="800">
        <v>0</v>
      </c>
      <c r="J285" s="800">
        <v>0</v>
      </c>
      <c r="K285" s="800">
        <v>0</v>
      </c>
      <c r="L285" s="800">
        <v>0</v>
      </c>
      <c r="M285" s="800">
        <v>0</v>
      </c>
      <c r="N285" s="800">
        <v>0</v>
      </c>
      <c r="O285" s="800">
        <v>0</v>
      </c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1</v>
      </c>
      <c r="E286" s="800">
        <v>0</v>
      </c>
      <c r="F286" s="800">
        <v>0</v>
      </c>
      <c r="G286" s="800">
        <v>0</v>
      </c>
      <c r="H286" s="800">
        <v>0</v>
      </c>
      <c r="I286" s="800">
        <v>0</v>
      </c>
      <c r="J286" s="800">
        <v>0</v>
      </c>
      <c r="K286" s="800">
        <v>0</v>
      </c>
      <c r="L286" s="800">
        <v>0</v>
      </c>
      <c r="M286" s="800">
        <v>0</v>
      </c>
      <c r="N286" s="800">
        <v>0</v>
      </c>
      <c r="O286" s="800">
        <v>0</v>
      </c>
      <c r="P286" s="489">
        <f t="shared" si="8"/>
        <v>1</v>
      </c>
    </row>
    <row r="287" spans="2:16" x14ac:dyDescent="0.15">
      <c r="B287" s="281"/>
      <c r="C287" s="482" t="s">
        <v>57</v>
      </c>
      <c r="D287" s="821">
        <v>0</v>
      </c>
      <c r="E287" s="800">
        <v>0</v>
      </c>
      <c r="F287" s="800">
        <v>0</v>
      </c>
      <c r="G287" s="800">
        <v>0</v>
      </c>
      <c r="H287" s="800">
        <v>0</v>
      </c>
      <c r="I287" s="800">
        <v>0</v>
      </c>
      <c r="J287" s="800">
        <v>0</v>
      </c>
      <c r="K287" s="800">
        <v>0</v>
      </c>
      <c r="L287" s="800">
        <v>0</v>
      </c>
      <c r="M287" s="800">
        <v>0</v>
      </c>
      <c r="N287" s="800">
        <v>0</v>
      </c>
      <c r="O287" s="800">
        <v>0</v>
      </c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>
        <v>0</v>
      </c>
      <c r="F288" s="800">
        <v>0</v>
      </c>
      <c r="G288" s="800">
        <v>0</v>
      </c>
      <c r="H288" s="800">
        <v>0</v>
      </c>
      <c r="I288" s="800">
        <v>0</v>
      </c>
      <c r="J288" s="800">
        <v>0</v>
      </c>
      <c r="K288" s="800">
        <v>0</v>
      </c>
      <c r="L288" s="800">
        <v>0</v>
      </c>
      <c r="M288" s="800">
        <v>0</v>
      </c>
      <c r="N288" s="800">
        <v>0</v>
      </c>
      <c r="O288" s="800">
        <v>1</v>
      </c>
      <c r="P288" s="489">
        <f t="shared" si="8"/>
        <v>1</v>
      </c>
    </row>
    <row r="289" spans="2:16" x14ac:dyDescent="0.15">
      <c r="B289" s="281"/>
      <c r="C289" s="482" t="s">
        <v>59</v>
      </c>
      <c r="D289" s="821">
        <v>0</v>
      </c>
      <c r="E289" s="800">
        <v>0</v>
      </c>
      <c r="F289" s="800">
        <v>0</v>
      </c>
      <c r="G289" s="800">
        <v>0</v>
      </c>
      <c r="H289" s="800">
        <v>0</v>
      </c>
      <c r="I289" s="800">
        <v>0</v>
      </c>
      <c r="J289" s="800">
        <v>0</v>
      </c>
      <c r="K289" s="800">
        <v>0</v>
      </c>
      <c r="L289" s="800">
        <v>0</v>
      </c>
      <c r="M289" s="800">
        <v>0</v>
      </c>
      <c r="N289" s="800">
        <v>0</v>
      </c>
      <c r="O289" s="800">
        <v>0</v>
      </c>
      <c r="P289" s="489">
        <f t="shared" si="8"/>
        <v>0</v>
      </c>
    </row>
    <row r="290" spans="2:16" x14ac:dyDescent="0.15">
      <c r="B290" s="281"/>
      <c r="C290" s="961" t="s">
        <v>328</v>
      </c>
      <c r="D290" s="962">
        <v>1</v>
      </c>
      <c r="E290" s="963">
        <v>0</v>
      </c>
      <c r="F290" s="963">
        <v>0</v>
      </c>
      <c r="G290" s="963">
        <v>0</v>
      </c>
      <c r="H290" s="963">
        <v>0</v>
      </c>
      <c r="I290" s="963">
        <v>0</v>
      </c>
      <c r="J290" s="963">
        <v>0</v>
      </c>
      <c r="K290" s="963">
        <v>0</v>
      </c>
      <c r="L290" s="963">
        <v>0</v>
      </c>
      <c r="M290" s="963">
        <v>0</v>
      </c>
      <c r="N290" s="963">
        <v>0</v>
      </c>
      <c r="O290" s="963">
        <v>1</v>
      </c>
      <c r="P290" s="964">
        <f t="shared" si="8"/>
        <v>2</v>
      </c>
    </row>
    <row r="291" spans="2:16" x14ac:dyDescent="0.15">
      <c r="B291" s="282"/>
      <c r="C291" s="486" t="s">
        <v>327</v>
      </c>
      <c r="D291" s="822">
        <v>1</v>
      </c>
      <c r="E291" s="808">
        <v>1</v>
      </c>
      <c r="F291" s="808">
        <v>4</v>
      </c>
      <c r="G291" s="808">
        <v>2</v>
      </c>
      <c r="H291" s="808">
        <v>0</v>
      </c>
      <c r="I291" s="808">
        <v>2</v>
      </c>
      <c r="J291" s="808">
        <v>10</v>
      </c>
      <c r="K291" s="808">
        <v>2</v>
      </c>
      <c r="L291" s="808">
        <v>1</v>
      </c>
      <c r="M291" s="808">
        <v>1</v>
      </c>
      <c r="N291" s="808">
        <v>4</v>
      </c>
      <c r="O291" s="808">
        <v>4</v>
      </c>
      <c r="P291" s="502">
        <f t="shared" si="8"/>
        <v>32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>
        <v>0</v>
      </c>
      <c r="F292" s="801">
        <v>0</v>
      </c>
      <c r="G292" s="801">
        <v>0</v>
      </c>
      <c r="H292" s="801">
        <v>0</v>
      </c>
      <c r="I292" s="801">
        <v>0</v>
      </c>
      <c r="J292" s="801">
        <v>0</v>
      </c>
      <c r="K292" s="801">
        <v>0</v>
      </c>
      <c r="L292" s="801">
        <v>0</v>
      </c>
      <c r="M292" s="801">
        <v>0</v>
      </c>
      <c r="N292" s="801">
        <v>0</v>
      </c>
      <c r="O292" s="801">
        <v>0</v>
      </c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>
        <v>0</v>
      </c>
      <c r="F293" s="801">
        <v>0</v>
      </c>
      <c r="G293" s="801">
        <v>0</v>
      </c>
      <c r="H293" s="801">
        <v>0</v>
      </c>
      <c r="I293" s="801">
        <v>0</v>
      </c>
      <c r="J293" s="801">
        <v>0</v>
      </c>
      <c r="K293" s="801">
        <v>0</v>
      </c>
      <c r="L293" s="801">
        <v>0</v>
      </c>
      <c r="M293" s="801">
        <v>0</v>
      </c>
      <c r="N293" s="801">
        <v>0</v>
      </c>
      <c r="O293" s="801">
        <v>0</v>
      </c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1</v>
      </c>
      <c r="E294" s="801">
        <v>0</v>
      </c>
      <c r="F294" s="801">
        <v>0</v>
      </c>
      <c r="G294" s="801">
        <v>0</v>
      </c>
      <c r="H294" s="801">
        <v>0</v>
      </c>
      <c r="I294" s="801">
        <v>0</v>
      </c>
      <c r="J294" s="801">
        <v>0</v>
      </c>
      <c r="K294" s="801">
        <v>0</v>
      </c>
      <c r="L294" s="801">
        <v>0</v>
      </c>
      <c r="M294" s="801">
        <v>0</v>
      </c>
      <c r="N294" s="801">
        <v>0</v>
      </c>
      <c r="O294" s="801">
        <v>0</v>
      </c>
      <c r="P294" s="506">
        <f t="shared" si="8"/>
        <v>1</v>
      </c>
    </row>
    <row r="295" spans="2:16" x14ac:dyDescent="0.15">
      <c r="B295" s="281"/>
      <c r="C295" s="482" t="s">
        <v>57</v>
      </c>
      <c r="D295" s="823">
        <v>0</v>
      </c>
      <c r="E295" s="801">
        <v>0</v>
      </c>
      <c r="F295" s="801">
        <v>0</v>
      </c>
      <c r="G295" s="801">
        <v>0</v>
      </c>
      <c r="H295" s="801">
        <v>0</v>
      </c>
      <c r="I295" s="801">
        <v>0</v>
      </c>
      <c r="J295" s="801">
        <v>0</v>
      </c>
      <c r="K295" s="801">
        <v>0</v>
      </c>
      <c r="L295" s="801">
        <v>0</v>
      </c>
      <c r="M295" s="801">
        <v>0</v>
      </c>
      <c r="N295" s="801">
        <v>0</v>
      </c>
      <c r="O295" s="801">
        <v>0</v>
      </c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>
        <v>0</v>
      </c>
      <c r="F296" s="801">
        <v>0</v>
      </c>
      <c r="G296" s="801">
        <v>0</v>
      </c>
      <c r="H296" s="801">
        <v>0</v>
      </c>
      <c r="I296" s="801">
        <v>0</v>
      </c>
      <c r="J296" s="801">
        <v>0</v>
      </c>
      <c r="K296" s="801">
        <v>0</v>
      </c>
      <c r="L296" s="801">
        <v>0</v>
      </c>
      <c r="M296" s="801">
        <v>0</v>
      </c>
      <c r="N296" s="801">
        <v>0</v>
      </c>
      <c r="O296" s="801">
        <v>1</v>
      </c>
      <c r="P296" s="506">
        <f t="shared" si="8"/>
        <v>1</v>
      </c>
    </row>
    <row r="297" spans="2:16" x14ac:dyDescent="0.15">
      <c r="B297" s="281"/>
      <c r="C297" s="482" t="s">
        <v>59</v>
      </c>
      <c r="D297" s="823">
        <v>0</v>
      </c>
      <c r="E297" s="801">
        <v>0</v>
      </c>
      <c r="F297" s="801">
        <v>0</v>
      </c>
      <c r="G297" s="801">
        <v>0</v>
      </c>
      <c r="H297" s="801">
        <v>0</v>
      </c>
      <c r="I297" s="801">
        <v>0</v>
      </c>
      <c r="J297" s="801">
        <v>0</v>
      </c>
      <c r="K297" s="801">
        <v>0</v>
      </c>
      <c r="L297" s="801">
        <v>0</v>
      </c>
      <c r="M297" s="801">
        <v>0</v>
      </c>
      <c r="N297" s="801">
        <v>0</v>
      </c>
      <c r="O297" s="801">
        <v>0</v>
      </c>
      <c r="P297" s="506">
        <f t="shared" si="8"/>
        <v>0</v>
      </c>
    </row>
    <row r="298" spans="2:16" x14ac:dyDescent="0.15">
      <c r="B298" s="281"/>
      <c r="C298" s="961" t="s">
        <v>328</v>
      </c>
      <c r="D298" s="965">
        <v>0.14000000000000001</v>
      </c>
      <c r="E298" s="966">
        <v>0</v>
      </c>
      <c r="F298" s="966">
        <v>0</v>
      </c>
      <c r="G298" s="966">
        <v>0</v>
      </c>
      <c r="H298" s="966">
        <v>0</v>
      </c>
      <c r="I298" s="966">
        <v>0</v>
      </c>
      <c r="J298" s="966">
        <v>0</v>
      </c>
      <c r="K298" s="966">
        <v>0</v>
      </c>
      <c r="L298" s="966">
        <v>0</v>
      </c>
      <c r="M298" s="966">
        <v>0</v>
      </c>
      <c r="N298" s="966">
        <v>0</v>
      </c>
      <c r="O298" s="966">
        <v>0</v>
      </c>
      <c r="P298" s="969">
        <f t="shared" si="8"/>
        <v>0.14000000000000001</v>
      </c>
    </row>
    <row r="299" spans="2:16" ht="14.25" thickBot="1" x14ac:dyDescent="0.2">
      <c r="B299" s="283"/>
      <c r="C299" s="484" t="s">
        <v>327</v>
      </c>
      <c r="D299" s="829">
        <v>0</v>
      </c>
      <c r="E299" s="804">
        <v>0</v>
      </c>
      <c r="F299" s="804">
        <v>0.01</v>
      </c>
      <c r="G299" s="804">
        <v>0</v>
      </c>
      <c r="H299" s="804">
        <v>0</v>
      </c>
      <c r="I299" s="804">
        <v>0</v>
      </c>
      <c r="J299" s="804">
        <v>0.02</v>
      </c>
      <c r="K299" s="804">
        <v>0</v>
      </c>
      <c r="L299" s="804">
        <v>0</v>
      </c>
      <c r="M299" s="804">
        <v>0</v>
      </c>
      <c r="N299" s="804">
        <v>0.01</v>
      </c>
      <c r="O299" s="804">
        <v>0.01</v>
      </c>
      <c r="P299" s="799">
        <f t="shared" si="8"/>
        <v>0.05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総合（令和7年）</vt:lpstr>
      <vt:lpstr>保健所別（令和7年）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'総合（令和7年）'!Print_Area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髙良　武俊</cp:lastModifiedBy>
  <cp:lastPrinted>2026-01-14T05:42:23Z</cp:lastPrinted>
  <dcterms:created xsi:type="dcterms:W3CDTF">2000-09-25T06:55:24Z</dcterms:created>
  <dcterms:modified xsi:type="dcterms:W3CDTF">2026-01-14T05:57:19Z</dcterms:modified>
</cp:coreProperties>
</file>